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6.xml" ContentType="application/vnd.openxmlformats-officedocument.drawing+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harts/chart7.xml" ContentType="application/vnd.openxmlformats-officedocument.drawingml.chart+xml"/>
  <Override PartName="/xl/charts/chart8.xml" ContentType="application/vnd.openxmlformats-officedocument.drawingml.chart+xml"/>
  <Override PartName="/xl/drawings/drawing7.xml" ContentType="application/vnd.openxmlformats-officedocument.drawing+xml"/>
  <Override PartName="/xl/charts/chart9.xml" ContentType="application/vnd.openxmlformats-officedocument.drawingml.chart+xml"/>
  <Override PartName="/xl/charts/chart10.xml" ContentType="application/vnd.openxmlformats-officedocument.drawingml.chart+xml"/>
  <Override PartName="/xl/charts/chart11.xml" ContentType="application/vnd.openxmlformats-officedocument.drawingml.chart+xml"/>
  <Override PartName="/xl/charts/chart12.xml" ContentType="application/vnd.openxmlformats-officedocument.drawingml.chart+xml"/>
  <Override PartName="/xl/charts/chart13.xml" ContentType="application/vnd.openxmlformats-officedocument.drawingml.chart+xml"/>
  <Override PartName="/xl/charts/chart14.xml" ContentType="application/vnd.openxmlformats-officedocument.drawingml.chart+xml"/>
  <Override PartName="/xl/charts/chart15.xml" ContentType="application/vnd.openxmlformats-officedocument.drawingml.chart+xml"/>
  <Override PartName="/xl/charts/chart16.xml" ContentType="application/vnd.openxmlformats-officedocument.drawingml.chart+xml"/>
  <Override PartName="/xl/charts/chart17.xml" ContentType="application/vnd.openxmlformats-officedocument.drawingml.chart+xml"/>
  <Override PartName="/xl/charts/chart18.xml" ContentType="application/vnd.openxmlformats-officedocument.drawingml.chart+xml"/>
  <Override PartName="/xl/drawings/drawing8.xml" ContentType="application/vnd.openxmlformats-officedocument.drawing+xml"/>
  <Override PartName="/xl/charts/chart19.xml" ContentType="application/vnd.openxmlformats-officedocument.drawingml.chart+xml"/>
  <Override PartName="/xl/charts/chart20.xml" ContentType="application/vnd.openxmlformats-officedocument.drawingml.chart+xml"/>
  <Override PartName="/xl/charts/chart21.xml" ContentType="application/vnd.openxmlformats-officedocument.drawingml.chart+xml"/>
  <Override PartName="/xl/charts/chart22.xml" ContentType="application/vnd.openxmlformats-officedocument.drawingml.chart+xml"/>
  <Override PartName="/xl/charts/chart23.xml" ContentType="application/vnd.openxmlformats-officedocument.drawingml.chart+xml"/>
  <Override PartName="/xl/charts/chart24.xml" ContentType="application/vnd.openxmlformats-officedocument.drawingml.chart+xml"/>
  <Override PartName="/xl/charts/chart25.xml" ContentType="application/vnd.openxmlformats-officedocument.drawingml.chart+xml"/>
  <Override PartName="/xl/charts/chart26.xml" ContentType="application/vnd.openxmlformats-officedocument.drawingml.chart+xml"/>
  <Override PartName="/xl/charts/chart27.xml" ContentType="application/vnd.openxmlformats-officedocument.drawingml.chart+xml"/>
  <Override PartName="/xl/charts/chart28.xml" ContentType="application/vnd.openxmlformats-officedocument.drawingml.chart+xml"/>
  <Override PartName="/xl/drawings/drawing9.xml" ContentType="application/vnd.openxmlformats-officedocument.drawing+xml"/>
  <Override PartName="/xl/charts/chart29.xml" ContentType="application/vnd.openxmlformats-officedocument.drawingml.chart+xml"/>
  <Override PartName="/xl/charts/chart30.xml" ContentType="application/vnd.openxmlformats-officedocument.drawingml.chart+xml"/>
  <Override PartName="/xl/charts/chart31.xml" ContentType="application/vnd.openxmlformats-officedocument.drawingml.chart+xml"/>
  <Override PartName="/xl/charts/chart32.xml" ContentType="application/vnd.openxmlformats-officedocument.drawingml.chart+xml"/>
  <Override PartName="/xl/charts/chart33.xml" ContentType="application/vnd.openxmlformats-officedocument.drawingml.chart+xml"/>
  <Override PartName="/xl/charts/chart34.xml" ContentType="application/vnd.openxmlformats-officedocument.drawingml.chart+xml"/>
  <Override PartName="/xl/drawings/drawing10.xml" ContentType="application/vnd.openxmlformats-officedocument.drawing+xml"/>
  <Override PartName="/xl/charts/chart35.xml" ContentType="application/vnd.openxmlformats-officedocument.drawingml.chart+xml"/>
  <Override PartName="/xl/charts/chart36.xml" ContentType="application/vnd.openxmlformats-officedocument.drawingml.chart+xml"/>
  <Override PartName="/xl/charts/chart37.xml" ContentType="application/vnd.openxmlformats-officedocument.drawingml.chart+xml"/>
  <Override PartName="/xl/charts/chart38.xml" ContentType="application/vnd.openxmlformats-officedocument.drawingml.chart+xml"/>
  <Override PartName="/xl/charts/chart39.xml" ContentType="application/vnd.openxmlformats-officedocument.drawingml.chart+xml"/>
  <Override PartName="/xl/drawings/drawing11.xml" ContentType="application/vnd.openxmlformats-officedocument.drawing+xml"/>
  <Override PartName="/xl/charts/chart40.xml" ContentType="application/vnd.openxmlformats-officedocument.drawingml.chart+xml"/>
  <Override PartName="/xl/charts/chart41.xml" ContentType="application/vnd.openxmlformats-officedocument.drawingml.chart+xml"/>
  <Override PartName="/xl/charts/chart42.xml" ContentType="application/vnd.openxmlformats-officedocument.drawingml.chart+xml"/>
  <Override PartName="/xl/charts/chart43.xml" ContentType="application/vnd.openxmlformats-officedocument.drawingml.chart+xml"/>
  <Override PartName="/xl/charts/chart44.xml" ContentType="application/vnd.openxmlformats-officedocument.drawingml.chart+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harts/chart45.xml" ContentType="application/vnd.openxmlformats-officedocument.drawingml.chart+xml"/>
  <Override PartName="/xl/charts/chart46.xml" ContentType="application/vnd.openxmlformats-officedocument.drawingml.chart+xml"/>
  <Override PartName="/xl/drawings/drawing15.xml" ContentType="application/vnd.openxmlformats-officedocument.drawing+xml"/>
  <Override PartName="/xl/charts/chart47.xml" ContentType="application/vnd.openxmlformats-officedocument.drawingml.chart+xml"/>
  <Override PartName="/xl/charts/chart48.xml" ContentType="application/vnd.openxmlformats-officedocument.drawingml.chart+xml"/>
  <Override PartName="/xl/drawings/drawing16.xml" ContentType="application/vnd.openxmlformats-officedocument.drawing+xml"/>
  <Override PartName="/xl/charts/chart49.xml" ContentType="application/vnd.openxmlformats-officedocument.drawingml.chart+xml"/>
  <Override PartName="/xl/charts/chart50.xml" ContentType="application/vnd.openxmlformats-officedocument.drawingml.chart+xml"/>
  <Override PartName="/xl/charts/chart51.xml" ContentType="application/vnd.openxmlformats-officedocument.drawingml.chart+xml"/>
  <Override PartName="/xl/charts/chart52.xml" ContentType="application/vnd.openxmlformats-officedocument.drawingml.chart+xml"/>
  <Override PartName="/xl/drawings/drawing17.xml" ContentType="application/vnd.openxmlformats-officedocument.drawing+xml"/>
  <Override PartName="/xl/charts/chart53.xml" ContentType="application/vnd.openxmlformats-officedocument.drawingml.chart+xml"/>
  <Override PartName="/xl/charts/chart54.xml" ContentType="application/vnd.openxmlformats-officedocument.drawingml.chart+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diagrams/data4.xml" ContentType="application/vnd.openxmlformats-officedocument.drawingml.diagramData+xml"/>
  <Override PartName="/xl/diagrams/layout4.xml" ContentType="application/vnd.openxmlformats-officedocument.drawingml.diagramLayout+xml"/>
  <Override PartName="/xl/diagrams/quickStyle4.xml" ContentType="application/vnd.openxmlformats-officedocument.drawingml.diagramStyle+xml"/>
  <Override PartName="/xl/diagrams/colors4.xml" ContentType="application/vnd.openxmlformats-officedocument.drawingml.diagramColors+xml"/>
  <Override PartName="/xl/diagrams/drawing4.xml" ContentType="application/vnd.ms-office.drawingml.diagramDrawing+xml"/>
  <Override PartName="/xl/diagrams/data5.xml" ContentType="application/vnd.openxmlformats-officedocument.drawingml.diagramData+xml"/>
  <Override PartName="/xl/diagrams/layout5.xml" ContentType="application/vnd.openxmlformats-officedocument.drawingml.diagramLayout+xml"/>
  <Override PartName="/xl/diagrams/quickStyle5.xml" ContentType="application/vnd.openxmlformats-officedocument.drawingml.diagramStyle+xml"/>
  <Override PartName="/xl/diagrams/colors5.xml" ContentType="application/vnd.openxmlformats-officedocument.drawingml.diagramColors+xml"/>
  <Override PartName="/xl/diagrams/drawing5.xml" ContentType="application/vnd.ms-office.drawingml.diagram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showSheetTabs="0" xWindow="2160" yWindow="465" windowWidth="15480" windowHeight="9495" tabRatio="618" activeTab="7"/>
  </bookViews>
  <sheets>
    <sheet name="CAPA" sheetId="25" r:id="rId1"/>
    <sheet name="INÍCIO " sheetId="27" r:id="rId2"/>
    <sheet name="APRESENTAÇÃO " sheetId="26" r:id="rId3"/>
    <sheet name="INTRODUÇÃO" sheetId="28" r:id="rId4"/>
    <sheet name="FROTA SEGUNDO TIPO" sheetId="21" r:id="rId5"/>
    <sheet name="ACIDENTES COM VÍTIMAS" sheetId="2" r:id="rId6"/>
    <sheet name="VÍTIMAS NÃO FATAIS" sheetId="6" r:id="rId7"/>
    <sheet name="VÍTIMAS FATAIS" sheetId="7" r:id="rId8"/>
    <sheet name="COND. ENV. EM ACID. COM VÍTIMAS" sheetId="3" r:id="rId9"/>
    <sheet name="VEIC. ENV. EM ACID. COM VÍTIMAS" sheetId="5" r:id="rId10"/>
    <sheet name="INDICES PORTO VELHO" sheetId="8" r:id="rId11"/>
    <sheet name="ACIDENTES POR BAIRRO" sheetId="30" r:id="rId12"/>
    <sheet name="ACIDENTE NAS VIAS" sheetId="11" r:id="rId13"/>
    <sheet name="ACIDENTES POR DIA DA SEMANA" sheetId="20" r:id="rId14"/>
    <sheet name="HORÁRIO DOS ACIDENTES" sheetId="15" r:id="rId15"/>
    <sheet name="HABILITAÇÃO " sheetId="29" r:id="rId16"/>
    <sheet name="MULTAS" sheetId="16" r:id="rId17"/>
    <sheet name="GEOACIDENTES" sheetId="35" r:id="rId18"/>
    <sheet name="GEOBAIRROS" sheetId="36" r:id="rId19"/>
    <sheet name="GEOHORÁRIOS" sheetId="37" r:id="rId20"/>
    <sheet name="GEODIASEMANA" sheetId="38" r:id="rId21"/>
    <sheet name="PROJETOS" sheetId="31" r:id="rId22"/>
    <sheet name="GEOREFENCIAMENTO" sheetId="34" r:id="rId23"/>
    <sheet name="ENCERRAMENTO" sheetId="24" r:id="rId24"/>
    <sheet name="Plan1" sheetId="32" r:id="rId25"/>
    <sheet name="Plan2" sheetId="33" r:id="rId26"/>
  </sheets>
  <definedNames>
    <definedName name="_xlnm._FilterDatabase" localSheetId="12" hidden="1">'ACIDENTE NAS VIAS'!$C$15:$G$1627</definedName>
    <definedName name="_xlnm._FilterDatabase" localSheetId="22" hidden="1">GEOREFENCIAMENTO!$B$29:$R$3396</definedName>
    <definedName name="_xlnm.Print_Area" localSheetId="12">'ACIDENTE NAS VIAS'!$C$1:$G$1628</definedName>
    <definedName name="_xlnm.Print_Area" localSheetId="5">'ACIDENTES COM VÍTIMAS'!$C$2:$Q$219</definedName>
    <definedName name="_xlnm.Print_Area" localSheetId="11">'ACIDENTES POR BAIRRO'!$C$1:$T$92</definedName>
    <definedName name="_xlnm.Print_Area" localSheetId="13">'ACIDENTES POR DIA DA SEMANA'!$C$2:$Q$58</definedName>
    <definedName name="_xlnm.Print_Area" localSheetId="2">'APRESENTAÇÃO '!$D$3:$N$44</definedName>
    <definedName name="_xlnm.Print_Area" localSheetId="0">CAPA!$F$1:$O$42</definedName>
    <definedName name="_xlnm.Print_Area" localSheetId="8">'COND. ENV. EM ACID. COM VÍTIMAS'!$C$3:$P$230</definedName>
    <definedName name="_xlnm.Print_Area" localSheetId="23">ENCERRAMENTO!$C$1:$O$50</definedName>
    <definedName name="_xlnm.Print_Area" localSheetId="4">'FROTA SEGUNDO TIPO'!$C$2:$R$83</definedName>
    <definedName name="_xlnm.Print_Area" localSheetId="17">GEOACIDENTES!$C$1:$S$105</definedName>
    <definedName name="_xlnm.Print_Area" localSheetId="18">GEOBAIRROS!$D$2:$T$53</definedName>
    <definedName name="_xlnm.Print_Area" localSheetId="20">GEODIASEMANA!$I$1:$T$365</definedName>
    <definedName name="_xlnm.Print_Area" localSheetId="19">GEOHORÁRIOS!$I$1:$T$156</definedName>
    <definedName name="_xlnm.Print_Area" localSheetId="22">GEOREFENCIAMENTO!$C$2:$I$26,GEOREFENCIAMENTO!$B$29:$R$3398</definedName>
    <definedName name="_xlnm.Print_Area" localSheetId="15">'HABILITAÇÃO '!$C$1:$T$151</definedName>
    <definedName name="_xlnm.Print_Area" localSheetId="14">'HORÁRIO DOS ACIDENTES'!$C$2:$R$71</definedName>
    <definedName name="_xlnm.Print_Area" localSheetId="10">'INDICES PORTO VELHO'!$C$2:$P$130</definedName>
    <definedName name="_xlnm.Print_Area" localSheetId="1">'INÍCIO '!$C$1:$M$33</definedName>
    <definedName name="_xlnm.Print_Area" localSheetId="3">INTRODUÇÃO!$F$5:$Q$68</definedName>
    <definedName name="_xlnm.Print_Area" localSheetId="16">MULTAS!$C$2:$O$96</definedName>
    <definedName name="_xlnm.Print_Area" localSheetId="21">PROJETOS!$B$4:$L$441</definedName>
    <definedName name="_xlnm.Print_Area" localSheetId="9">'VEIC. ENV. EM ACID. COM VÍTIMAS'!$D$3:$P$139</definedName>
    <definedName name="_xlnm.Print_Area" localSheetId="7">'VÍTIMAS FATAIS'!$C$3:$P$305</definedName>
    <definedName name="_xlnm.Print_Area" localSheetId="6">'VÍTIMAS NÃO FATAIS'!$C$3:$P$290</definedName>
  </definedNames>
  <calcPr calcId="145621"/>
</workbook>
</file>

<file path=xl/calcChain.xml><?xml version="1.0" encoding="utf-8"?>
<calcChain xmlns="http://schemas.openxmlformats.org/spreadsheetml/2006/main">
  <c r="E33" i="29" l="1"/>
  <c r="I90" i="33" l="1"/>
  <c r="J90" i="33"/>
  <c r="J14" i="33" l="1"/>
  <c r="I14" i="33"/>
  <c r="J20" i="33"/>
  <c r="J26" i="33"/>
  <c r="J27" i="33"/>
  <c r="J28" i="33"/>
  <c r="J29" i="33"/>
  <c r="J35" i="33"/>
  <c r="J36" i="33"/>
  <c r="J40" i="33"/>
  <c r="J53" i="33"/>
  <c r="J57" i="33"/>
  <c r="J58" i="33"/>
  <c r="J59" i="33"/>
  <c r="J60" i="33"/>
  <c r="J63" i="33"/>
  <c r="J64" i="33"/>
  <c r="J65" i="33"/>
  <c r="J67" i="33"/>
  <c r="J68" i="33"/>
  <c r="J69" i="33"/>
  <c r="J70" i="33"/>
  <c r="J77" i="33"/>
  <c r="J78" i="33"/>
  <c r="J79" i="33"/>
  <c r="J80" i="33"/>
  <c r="J81" i="33"/>
  <c r="J82" i="33"/>
  <c r="J84" i="33"/>
  <c r="J85" i="33"/>
  <c r="J86" i="33"/>
  <c r="J87" i="33"/>
  <c r="J88" i="33"/>
  <c r="J89" i="33"/>
  <c r="J91" i="33"/>
  <c r="J92" i="33"/>
  <c r="J93" i="33"/>
  <c r="J94" i="33"/>
  <c r="J95" i="33"/>
  <c r="J96" i="33"/>
  <c r="J97" i="33"/>
  <c r="J98" i="33"/>
  <c r="J102" i="33"/>
  <c r="J103" i="33"/>
  <c r="J104" i="33"/>
  <c r="J105" i="33"/>
  <c r="J106" i="33"/>
  <c r="J107" i="33"/>
  <c r="J108" i="33"/>
  <c r="J109" i="33"/>
  <c r="J110" i="33"/>
  <c r="J111" i="33"/>
  <c r="J112" i="33"/>
  <c r="J113" i="33"/>
  <c r="J114" i="33"/>
  <c r="J115" i="33"/>
  <c r="J116" i="33"/>
  <c r="J117" i="33"/>
  <c r="J124" i="33"/>
  <c r="J125" i="33"/>
  <c r="J126" i="33"/>
  <c r="J127" i="33"/>
  <c r="J128" i="33"/>
  <c r="J129" i="33"/>
  <c r="J130" i="33"/>
  <c r="J131" i="33"/>
  <c r="J132" i="33"/>
  <c r="J133" i="33"/>
  <c r="J134" i="33"/>
  <c r="J135" i="33"/>
  <c r="J136" i="33"/>
  <c r="J137" i="33"/>
  <c r="J138" i="33"/>
  <c r="J139" i="33"/>
  <c r="J140" i="33"/>
  <c r="J141" i="33"/>
  <c r="J142" i="33"/>
  <c r="J143" i="33"/>
  <c r="J144" i="33"/>
  <c r="J145" i="33"/>
  <c r="J146" i="33"/>
  <c r="J147" i="33"/>
  <c r="J148" i="33"/>
  <c r="J149" i="33"/>
  <c r="J153" i="33"/>
  <c r="J154" i="33"/>
  <c r="J155" i="33"/>
  <c r="J156" i="33"/>
  <c r="J157" i="33"/>
  <c r="J158" i="33"/>
  <c r="J159" i="33"/>
  <c r="J160" i="33"/>
  <c r="J161" i="33"/>
  <c r="J162" i="33"/>
  <c r="J163" i="33"/>
  <c r="J164" i="33"/>
  <c r="J165" i="33"/>
  <c r="J166" i="33"/>
  <c r="J167" i="33"/>
  <c r="J168" i="33"/>
  <c r="J169" i="33"/>
  <c r="J170" i="33"/>
  <c r="J171" i="33"/>
  <c r="J172" i="33"/>
  <c r="J173" i="33"/>
  <c r="J174" i="33"/>
  <c r="J182" i="33"/>
  <c r="J183" i="33"/>
  <c r="J184" i="33"/>
  <c r="J185" i="33"/>
  <c r="J186" i="33"/>
  <c r="J187" i="33"/>
  <c r="J188" i="33"/>
  <c r="J189" i="33"/>
  <c r="J190" i="33"/>
  <c r="J191" i="33"/>
  <c r="J192" i="33"/>
  <c r="J193" i="33"/>
  <c r="J194" i="33"/>
  <c r="J195" i="33"/>
  <c r="J196" i="33"/>
  <c r="J197" i="33"/>
  <c r="J198" i="33"/>
  <c r="J199" i="33"/>
  <c r="J200" i="33"/>
  <c r="J201" i="33"/>
  <c r="J202" i="33"/>
  <c r="J203" i="33"/>
  <c r="J204" i="33"/>
  <c r="J205" i="33"/>
  <c r="J206" i="33"/>
  <c r="J207" i="33"/>
  <c r="J208" i="33"/>
  <c r="J209" i="33"/>
  <c r="J210" i="33"/>
  <c r="J211" i="33"/>
  <c r="J212" i="33"/>
  <c r="J213" i="33"/>
  <c r="J214" i="33"/>
  <c r="J215" i="33"/>
  <c r="J216" i="33"/>
  <c r="J217" i="33"/>
  <c r="J218" i="33"/>
  <c r="J219" i="33"/>
  <c r="J220" i="33"/>
  <c r="J221" i="33"/>
  <c r="J222" i="33"/>
  <c r="J229" i="33"/>
  <c r="J230" i="33"/>
  <c r="J231" i="33"/>
  <c r="J232" i="33"/>
  <c r="J233" i="33"/>
  <c r="J234" i="33"/>
  <c r="J235" i="33"/>
  <c r="J236" i="33"/>
  <c r="J237" i="33"/>
  <c r="J238" i="33"/>
  <c r="J239" i="33"/>
  <c r="J240" i="33"/>
  <c r="J241" i="33"/>
  <c r="J242" i="33"/>
  <c r="J243" i="33"/>
  <c r="J244" i="33"/>
  <c r="J245" i="33"/>
  <c r="J246" i="33"/>
  <c r="J247" i="33"/>
  <c r="J248" i="33"/>
  <c r="J249" i="33"/>
  <c r="J250" i="33"/>
  <c r="J251" i="33"/>
  <c r="J252" i="33"/>
  <c r="J253" i="33"/>
  <c r="J254" i="33"/>
  <c r="J255" i="33"/>
  <c r="J256" i="33"/>
  <c r="J257" i="33"/>
  <c r="J258" i="33"/>
  <c r="J259" i="33"/>
  <c r="J260" i="33"/>
  <c r="J261" i="33"/>
  <c r="J262" i="33"/>
  <c r="J263" i="33"/>
  <c r="J264" i="33"/>
  <c r="J265" i="33"/>
  <c r="J266" i="33"/>
  <c r="J267" i="33"/>
  <c r="J268" i="33"/>
  <c r="J269" i="33"/>
  <c r="J270" i="33"/>
  <c r="J271" i="33"/>
  <c r="J272" i="33"/>
  <c r="J273" i="33"/>
  <c r="J274" i="33"/>
  <c r="J275" i="33"/>
  <c r="J276" i="33"/>
  <c r="J287" i="33"/>
  <c r="J288" i="33"/>
  <c r="J289" i="33"/>
  <c r="J290" i="33"/>
  <c r="J291" i="33"/>
  <c r="J292" i="33"/>
  <c r="J293" i="33"/>
  <c r="J294" i="33"/>
  <c r="J295" i="33"/>
  <c r="J296" i="33"/>
  <c r="J297" i="33"/>
  <c r="J298" i="33"/>
  <c r="J299" i="33"/>
  <c r="J300" i="33"/>
  <c r="J301" i="33"/>
  <c r="J302" i="33"/>
  <c r="J303" i="33"/>
  <c r="J304" i="33"/>
  <c r="J305" i="33"/>
  <c r="J306" i="33"/>
  <c r="J307" i="33"/>
  <c r="J308" i="33"/>
  <c r="J309" i="33"/>
  <c r="J310" i="33"/>
  <c r="J311" i="33"/>
  <c r="J312" i="33"/>
  <c r="J313" i="33"/>
  <c r="J314" i="33"/>
  <c r="J315" i="33"/>
  <c r="J316" i="33"/>
  <c r="J317" i="33"/>
  <c r="J318" i="33"/>
  <c r="J319" i="33"/>
  <c r="J320" i="33"/>
  <c r="J321" i="33"/>
  <c r="J322" i="33"/>
  <c r="J323" i="33"/>
  <c r="J324" i="33"/>
  <c r="J325" i="33"/>
  <c r="J326" i="33"/>
  <c r="J327" i="33"/>
  <c r="J328" i="33"/>
  <c r="J329" i="33"/>
  <c r="J330" i="33"/>
  <c r="J331" i="33"/>
  <c r="J332" i="33"/>
  <c r="J333" i="33"/>
  <c r="J334" i="33"/>
  <c r="J335" i="33"/>
  <c r="J336" i="33"/>
  <c r="J337" i="33"/>
  <c r="J338" i="33"/>
  <c r="J339" i="33"/>
  <c r="J340" i="33"/>
  <c r="J341" i="33"/>
  <c r="J342" i="33"/>
  <c r="J343" i="33"/>
  <c r="J344" i="33"/>
  <c r="J345" i="33"/>
  <c r="J346" i="33"/>
  <c r="J347" i="33"/>
  <c r="J348" i="33"/>
  <c r="J349" i="33"/>
  <c r="J350" i="33"/>
  <c r="J351" i="33"/>
  <c r="J352" i="33"/>
  <c r="J353" i="33"/>
  <c r="J354" i="33"/>
  <c r="J355" i="33"/>
  <c r="J356" i="33"/>
  <c r="J357" i="33"/>
  <c r="J358" i="33"/>
  <c r="J359" i="33"/>
  <c r="J360" i="33"/>
  <c r="J361" i="33"/>
  <c r="J362" i="33"/>
  <c r="J363" i="33"/>
  <c r="J364" i="33"/>
  <c r="J365" i="33"/>
  <c r="J366" i="33"/>
  <c r="J367" i="33"/>
  <c r="J368" i="33"/>
  <c r="J369" i="33"/>
  <c r="J370" i="33"/>
  <c r="J371" i="33"/>
  <c r="J372" i="33"/>
  <c r="J373" i="33"/>
  <c r="J374" i="33"/>
  <c r="J401" i="33"/>
  <c r="J402" i="33"/>
  <c r="J403" i="33"/>
  <c r="J404" i="33"/>
  <c r="J405" i="33"/>
  <c r="J406" i="33"/>
  <c r="J407" i="33"/>
  <c r="J408" i="33"/>
  <c r="J409" i="33"/>
  <c r="J410" i="33"/>
  <c r="J411" i="33"/>
  <c r="J412" i="33"/>
  <c r="J413" i="33"/>
  <c r="J414" i="33"/>
  <c r="J415" i="33"/>
  <c r="J416" i="33"/>
  <c r="J417" i="33"/>
  <c r="J418" i="33"/>
  <c r="J419" i="33"/>
  <c r="J420" i="33"/>
  <c r="J421" i="33"/>
  <c r="J422" i="33"/>
  <c r="J423" i="33"/>
  <c r="J424" i="33"/>
  <c r="J425" i="33"/>
  <c r="J426" i="33"/>
  <c r="J427" i="33"/>
  <c r="J428" i="33"/>
  <c r="J429" i="33"/>
  <c r="J430" i="33"/>
  <c r="J431" i="33"/>
  <c r="J432" i="33"/>
  <c r="J433" i="33"/>
  <c r="J434" i="33"/>
  <c r="J435" i="33"/>
  <c r="J436" i="33"/>
  <c r="J437" i="33"/>
  <c r="J438" i="33"/>
  <c r="J439" i="33"/>
  <c r="J440" i="33"/>
  <c r="J441" i="33"/>
  <c r="J442" i="33"/>
  <c r="J443" i="33"/>
  <c r="J444" i="33"/>
  <c r="J445" i="33"/>
  <c r="J446" i="33"/>
  <c r="J447" i="33"/>
  <c r="J448" i="33"/>
  <c r="J449" i="33"/>
  <c r="J450" i="33"/>
  <c r="J451" i="33"/>
  <c r="J452" i="33"/>
  <c r="J453" i="33"/>
  <c r="J454" i="33"/>
  <c r="J455" i="33"/>
  <c r="J456" i="33"/>
  <c r="J457" i="33"/>
  <c r="J458" i="33"/>
  <c r="J459" i="33"/>
  <c r="J460" i="33"/>
  <c r="J461" i="33"/>
  <c r="J462" i="33"/>
  <c r="J463" i="33"/>
  <c r="J464" i="33"/>
  <c r="J465" i="33"/>
  <c r="J466" i="33"/>
  <c r="J467" i="33"/>
  <c r="J468" i="33"/>
  <c r="J469" i="33"/>
  <c r="J470" i="33"/>
  <c r="J471" i="33"/>
  <c r="J472" i="33"/>
  <c r="J473" i="33"/>
  <c r="J474" i="33"/>
  <c r="J475" i="33"/>
  <c r="J476" i="33"/>
  <c r="J477" i="33"/>
  <c r="J478" i="33"/>
  <c r="J479" i="33"/>
  <c r="J480" i="33"/>
  <c r="J481" i="33"/>
  <c r="J482" i="33"/>
  <c r="J483" i="33"/>
  <c r="J484" i="33"/>
  <c r="J485" i="33"/>
  <c r="J486" i="33"/>
  <c r="J487" i="33"/>
  <c r="J488" i="33"/>
  <c r="J489" i="33"/>
  <c r="J490" i="33"/>
  <c r="J491" i="33"/>
  <c r="J492" i="33"/>
  <c r="J493" i="33"/>
  <c r="J494" i="33"/>
  <c r="J495" i="33"/>
  <c r="J496" i="33"/>
  <c r="J497" i="33"/>
  <c r="J498" i="33"/>
  <c r="J499" i="33"/>
  <c r="J500" i="33"/>
  <c r="J501" i="33"/>
  <c r="J502" i="33"/>
  <c r="J503" i="33"/>
  <c r="J504" i="33"/>
  <c r="J505" i="33"/>
  <c r="J506" i="33"/>
  <c r="J507" i="33"/>
  <c r="J508" i="33"/>
  <c r="J509" i="33"/>
  <c r="J510" i="33"/>
  <c r="J511" i="33"/>
  <c r="J512" i="33"/>
  <c r="J513" i="33"/>
  <c r="J514" i="33"/>
  <c r="J515" i="33"/>
  <c r="J516" i="33"/>
  <c r="J517" i="33"/>
  <c r="J518" i="33"/>
  <c r="J519" i="33"/>
  <c r="J520" i="33"/>
  <c r="J521" i="33"/>
  <c r="J522" i="33"/>
  <c r="J523" i="33"/>
  <c r="J524" i="33"/>
  <c r="J525" i="33"/>
  <c r="J526" i="33"/>
  <c r="J527" i="33"/>
  <c r="J528" i="33"/>
  <c r="J529" i="33"/>
  <c r="J530" i="33"/>
  <c r="J581" i="33"/>
  <c r="J582" i="33"/>
  <c r="J583" i="33"/>
  <c r="J584" i="33"/>
  <c r="J585" i="33"/>
  <c r="J586" i="33"/>
  <c r="J587" i="33"/>
  <c r="J588" i="33"/>
  <c r="J589" i="33"/>
  <c r="J590" i="33"/>
  <c r="J591" i="33"/>
  <c r="J592" i="33"/>
  <c r="J593" i="33"/>
  <c r="J594" i="33"/>
  <c r="J595" i="33"/>
  <c r="J596" i="33"/>
  <c r="J597" i="33"/>
  <c r="J598" i="33"/>
  <c r="J599" i="33"/>
  <c r="J600" i="33"/>
  <c r="J601" i="33"/>
  <c r="J602" i="33"/>
  <c r="J603" i="33"/>
  <c r="J604" i="33"/>
  <c r="J605" i="33"/>
  <c r="J606" i="33"/>
  <c r="J607" i="33"/>
  <c r="J608" i="33"/>
  <c r="J609" i="33"/>
  <c r="J610" i="33"/>
  <c r="J611" i="33"/>
  <c r="J612" i="33"/>
  <c r="J613" i="33"/>
  <c r="J614" i="33"/>
  <c r="J615" i="33"/>
  <c r="J616" i="33"/>
  <c r="J617" i="33"/>
  <c r="J618" i="33"/>
  <c r="J619" i="33"/>
  <c r="J620" i="33"/>
  <c r="J621" i="33"/>
  <c r="J622" i="33"/>
  <c r="J623" i="33"/>
  <c r="J624" i="33"/>
  <c r="J625" i="33"/>
  <c r="J626" i="33"/>
  <c r="J627" i="33"/>
  <c r="J628" i="33"/>
  <c r="J629" i="33"/>
  <c r="J630" i="33"/>
  <c r="J631" i="33"/>
  <c r="J632" i="33"/>
  <c r="J633" i="33"/>
  <c r="J634" i="33"/>
  <c r="J635" i="33"/>
  <c r="J636" i="33"/>
  <c r="J637" i="33"/>
  <c r="J638" i="33"/>
  <c r="J639" i="33"/>
  <c r="J640" i="33"/>
  <c r="J641" i="33"/>
  <c r="J642" i="33"/>
  <c r="J643" i="33"/>
  <c r="J644" i="33"/>
  <c r="J645" i="33"/>
  <c r="J646" i="33"/>
  <c r="J647" i="33"/>
  <c r="J648" i="33"/>
  <c r="J649" i="33"/>
  <c r="J650" i="33"/>
  <c r="J651" i="33"/>
  <c r="J652" i="33"/>
  <c r="J653" i="33"/>
  <c r="J654" i="33"/>
  <c r="J655" i="33"/>
  <c r="J656" i="33"/>
  <c r="J657" i="33"/>
  <c r="J658" i="33"/>
  <c r="J659" i="33"/>
  <c r="J660" i="33"/>
  <c r="J661" i="33"/>
  <c r="J662" i="33"/>
  <c r="J663" i="33"/>
  <c r="J664" i="33"/>
  <c r="J665" i="33"/>
  <c r="J666" i="33"/>
  <c r="J667" i="33"/>
  <c r="J668" i="33"/>
  <c r="J669" i="33"/>
  <c r="J670" i="33"/>
  <c r="J671" i="33"/>
  <c r="J672" i="33"/>
  <c r="J673" i="33"/>
  <c r="J674" i="33"/>
  <c r="J675" i="33"/>
  <c r="J676" i="33"/>
  <c r="J677" i="33"/>
  <c r="J678" i="33"/>
  <c r="J679" i="33"/>
  <c r="J680" i="33"/>
  <c r="J681" i="33"/>
  <c r="J682" i="33"/>
  <c r="J683" i="33"/>
  <c r="J684" i="33"/>
  <c r="J685" i="33"/>
  <c r="J686" i="33"/>
  <c r="J687" i="33"/>
  <c r="J688" i="33"/>
  <c r="J689" i="33"/>
  <c r="J690" i="33"/>
  <c r="J691" i="33"/>
  <c r="J692" i="33"/>
  <c r="J693" i="33"/>
  <c r="J694" i="33"/>
  <c r="J695" i="33"/>
  <c r="J696" i="33"/>
  <c r="J697" i="33"/>
  <c r="J698" i="33"/>
  <c r="J699" i="33"/>
  <c r="J700" i="33"/>
  <c r="J701" i="33"/>
  <c r="J702" i="33"/>
  <c r="J703" i="33"/>
  <c r="J704" i="33"/>
  <c r="J705" i="33"/>
  <c r="J706" i="33"/>
  <c r="J707" i="33"/>
  <c r="J708" i="33"/>
  <c r="J709" i="33"/>
  <c r="J710" i="33"/>
  <c r="J711" i="33"/>
  <c r="J712" i="33"/>
  <c r="J713" i="33"/>
  <c r="J714" i="33"/>
  <c r="J715" i="33"/>
  <c r="J716" i="33"/>
  <c r="J717" i="33"/>
  <c r="J718" i="33"/>
  <c r="J719" i="33"/>
  <c r="J720" i="33"/>
  <c r="J721" i="33"/>
  <c r="J722" i="33"/>
  <c r="J723" i="33"/>
  <c r="J724" i="33"/>
  <c r="J725" i="33"/>
  <c r="J726" i="33"/>
  <c r="J727" i="33"/>
  <c r="J728" i="33"/>
  <c r="J729" i="33"/>
  <c r="J730" i="33"/>
  <c r="J731" i="33"/>
  <c r="J732" i="33"/>
  <c r="J733" i="33"/>
  <c r="J734" i="33"/>
  <c r="J735" i="33"/>
  <c r="J736" i="33"/>
  <c r="J737" i="33"/>
  <c r="J738" i="33"/>
  <c r="J739" i="33"/>
  <c r="J740" i="33"/>
  <c r="J741" i="33"/>
  <c r="J742" i="33"/>
  <c r="J743" i="33"/>
  <c r="J744" i="33"/>
  <c r="J745" i="33"/>
  <c r="J746" i="33"/>
  <c r="J747" i="33"/>
  <c r="J748" i="33"/>
  <c r="J749" i="33"/>
  <c r="J750" i="33"/>
  <c r="J751" i="33"/>
  <c r="J752" i="33"/>
  <c r="J753" i="33"/>
  <c r="J754" i="33"/>
  <c r="J755" i="33"/>
  <c r="J756" i="33"/>
  <c r="J757" i="33"/>
  <c r="J758" i="33"/>
  <c r="J759" i="33"/>
  <c r="J760" i="33"/>
  <c r="J761" i="33"/>
  <c r="J762" i="33"/>
  <c r="J763" i="33"/>
  <c r="J764" i="33"/>
  <c r="J765" i="33"/>
  <c r="J766" i="33"/>
  <c r="J767" i="33"/>
  <c r="J768" i="33"/>
  <c r="J769" i="33"/>
  <c r="J770" i="33"/>
  <c r="J771" i="33"/>
  <c r="J772" i="33"/>
  <c r="J773" i="33"/>
  <c r="J774" i="33"/>
  <c r="J775" i="33"/>
  <c r="J776" i="33"/>
  <c r="J777" i="33"/>
  <c r="J778" i="33"/>
  <c r="J779" i="33"/>
  <c r="J780" i="33"/>
  <c r="J781" i="33"/>
  <c r="J782" i="33"/>
  <c r="J783" i="33"/>
  <c r="J784" i="33"/>
  <c r="J785" i="33"/>
  <c r="J786" i="33"/>
  <c r="J787" i="33"/>
  <c r="J788" i="33"/>
  <c r="J789" i="33"/>
  <c r="J790" i="33"/>
  <c r="J791" i="33"/>
  <c r="J792" i="33"/>
  <c r="J793" i="33"/>
  <c r="J794" i="33"/>
  <c r="J795" i="33"/>
  <c r="J796" i="33"/>
  <c r="J797" i="33"/>
  <c r="J798" i="33"/>
  <c r="J799" i="33"/>
  <c r="J800" i="33"/>
  <c r="J801" i="33"/>
  <c r="J802" i="33"/>
  <c r="J803" i="33"/>
  <c r="J804" i="33"/>
  <c r="J805" i="33"/>
  <c r="J806" i="33"/>
  <c r="J807" i="33"/>
  <c r="J808" i="33"/>
  <c r="J809" i="33"/>
  <c r="J810" i="33"/>
  <c r="J1010" i="33"/>
  <c r="J1011" i="33"/>
  <c r="J1012" i="33"/>
  <c r="J1013" i="33"/>
  <c r="J1014" i="33"/>
  <c r="J1015" i="33"/>
  <c r="J1016" i="33"/>
  <c r="J1017" i="33"/>
  <c r="J1018" i="33"/>
  <c r="J1019" i="33"/>
  <c r="J1020" i="33"/>
  <c r="J1021" i="33"/>
  <c r="J1022" i="33"/>
  <c r="J1023" i="33"/>
  <c r="J1024" i="33"/>
  <c r="J1025" i="33"/>
  <c r="J1026" i="33"/>
  <c r="J1027" i="33"/>
  <c r="J1028" i="33"/>
  <c r="J1029" i="33"/>
  <c r="J1030" i="33"/>
  <c r="J1031" i="33"/>
  <c r="J1032" i="33"/>
  <c r="J1033" i="33"/>
  <c r="J1034" i="33"/>
  <c r="J1035" i="33"/>
  <c r="J1036" i="33"/>
  <c r="J1037" i="33"/>
  <c r="J1038" i="33"/>
  <c r="J1039" i="33"/>
  <c r="J1040" i="33"/>
  <c r="J1041" i="33"/>
  <c r="J1042" i="33"/>
  <c r="J1043" i="33"/>
  <c r="J1044" i="33"/>
  <c r="J1045" i="33"/>
  <c r="J1046" i="33"/>
  <c r="J1047" i="33"/>
  <c r="J1048" i="33"/>
  <c r="J1049" i="33"/>
  <c r="J1050" i="33"/>
  <c r="J1051" i="33"/>
  <c r="J1052" i="33"/>
  <c r="J1053" i="33"/>
  <c r="J1054" i="33"/>
  <c r="J1055" i="33"/>
  <c r="J1056" i="33"/>
  <c r="J1057" i="33"/>
  <c r="J1058" i="33"/>
  <c r="J1059" i="33"/>
  <c r="J1060" i="33"/>
  <c r="J1061" i="33"/>
  <c r="J1062" i="33"/>
  <c r="J1063" i="33"/>
  <c r="J1064" i="33"/>
  <c r="J1065" i="33"/>
  <c r="J1066" i="33"/>
  <c r="J1067" i="33"/>
  <c r="J1068" i="33"/>
  <c r="J1069" i="33"/>
  <c r="J1070" i="33"/>
  <c r="J1071" i="33"/>
  <c r="J1072" i="33"/>
  <c r="J1073" i="33"/>
  <c r="J1074" i="33"/>
  <c r="J1075" i="33"/>
  <c r="J1076" i="33"/>
  <c r="J1077" i="33"/>
  <c r="J1078" i="33"/>
  <c r="J1079" i="33"/>
  <c r="J1080" i="33"/>
  <c r="J1081" i="33"/>
  <c r="J1082" i="33"/>
  <c r="J1083" i="33"/>
  <c r="J1084" i="33"/>
  <c r="J1085" i="33"/>
  <c r="J1086" i="33"/>
  <c r="J1087" i="33"/>
  <c r="J1088" i="33"/>
  <c r="J1089" i="33"/>
  <c r="J1090" i="33"/>
  <c r="J1091" i="33"/>
  <c r="J1092" i="33"/>
  <c r="J1093" i="33"/>
  <c r="J1094" i="33"/>
  <c r="J1095" i="33"/>
  <c r="J1096" i="33"/>
  <c r="J1097" i="33"/>
  <c r="J1098" i="33"/>
  <c r="J1099" i="33"/>
  <c r="J1100" i="33"/>
  <c r="J1101" i="33"/>
  <c r="J1102" i="33"/>
  <c r="J1103" i="33"/>
  <c r="J1104" i="33"/>
  <c r="J1105" i="33"/>
  <c r="J1106" i="33"/>
  <c r="J1107" i="33"/>
  <c r="J1108" i="33"/>
  <c r="J1109" i="33"/>
  <c r="J1110" i="33"/>
  <c r="J1111" i="33"/>
  <c r="J1112" i="33"/>
  <c r="J1113" i="33"/>
  <c r="J1114" i="33"/>
  <c r="J1115" i="33"/>
  <c r="J1116" i="33"/>
  <c r="J1117" i="33"/>
  <c r="J1118" i="33"/>
  <c r="J1119" i="33"/>
  <c r="J1120" i="33"/>
  <c r="J1121" i="33"/>
  <c r="J1122" i="33"/>
  <c r="J1123" i="33"/>
  <c r="J1124" i="33"/>
  <c r="J1125" i="33"/>
  <c r="J1126" i="33"/>
  <c r="J1127" i="33"/>
  <c r="J1128" i="33"/>
  <c r="J1129" i="33"/>
  <c r="J1130" i="33"/>
  <c r="J1131" i="33"/>
  <c r="J1132" i="33"/>
  <c r="J1133" i="33"/>
  <c r="J1134" i="33"/>
  <c r="J1135" i="33"/>
  <c r="J1136" i="33"/>
  <c r="J1137" i="33"/>
  <c r="J1138" i="33"/>
  <c r="J1139" i="33"/>
  <c r="J1140" i="33"/>
  <c r="J1141" i="33"/>
  <c r="J1142" i="33"/>
  <c r="J1143" i="33"/>
  <c r="J1144" i="33"/>
  <c r="J1145" i="33"/>
  <c r="J1146" i="33"/>
  <c r="J1147" i="33"/>
  <c r="J1148" i="33"/>
  <c r="J1149" i="33"/>
  <c r="J1150" i="33"/>
  <c r="J1151" i="33"/>
  <c r="J1152" i="33"/>
  <c r="J1153" i="33"/>
  <c r="J1154" i="33"/>
  <c r="J1155" i="33"/>
  <c r="J1156" i="33"/>
  <c r="J1157" i="33"/>
  <c r="J1158" i="33"/>
  <c r="J1159" i="33"/>
  <c r="J1160" i="33"/>
  <c r="J1161" i="33"/>
  <c r="J1162" i="33"/>
  <c r="J1163" i="33"/>
  <c r="J1164" i="33"/>
  <c r="J1165" i="33"/>
  <c r="J1166" i="33"/>
  <c r="J1167" i="33"/>
  <c r="J1168" i="33"/>
  <c r="J1169" i="33"/>
  <c r="J1170" i="33"/>
  <c r="J1171" i="33"/>
  <c r="J1172" i="33"/>
  <c r="J1173" i="33"/>
  <c r="J1174" i="33"/>
  <c r="J1175" i="33"/>
  <c r="J1176" i="33"/>
  <c r="J1177" i="33"/>
  <c r="J1178" i="33"/>
  <c r="J1179" i="33"/>
  <c r="J1180" i="33"/>
  <c r="J1181" i="33"/>
  <c r="J1182" i="33"/>
  <c r="J1183" i="33"/>
  <c r="J1184" i="33"/>
  <c r="J1185" i="33"/>
  <c r="J1186" i="33"/>
  <c r="J1187" i="33"/>
  <c r="J1188" i="33"/>
  <c r="J1189" i="33"/>
  <c r="J1190" i="33"/>
  <c r="J1191" i="33"/>
  <c r="J1192" i="33"/>
  <c r="J1193" i="33"/>
  <c r="J1194" i="33"/>
  <c r="J1195" i="33"/>
  <c r="J1196" i="33"/>
  <c r="J1197" i="33"/>
  <c r="J1198" i="33"/>
  <c r="J1199" i="33"/>
  <c r="J1200" i="33"/>
  <c r="J1201" i="33"/>
  <c r="J1202" i="33"/>
  <c r="J1203" i="33"/>
  <c r="J1204" i="33"/>
  <c r="J1205" i="33"/>
  <c r="J1206" i="33"/>
  <c r="J1207" i="33"/>
  <c r="J1208" i="33"/>
  <c r="J1209" i="33"/>
  <c r="J1210" i="33"/>
  <c r="J1211" i="33"/>
  <c r="J1212" i="33"/>
  <c r="J1213" i="33"/>
  <c r="J1214" i="33"/>
  <c r="J1215" i="33"/>
  <c r="J1216" i="33"/>
  <c r="J1217" i="33"/>
  <c r="J1218" i="33"/>
  <c r="J1219" i="33"/>
  <c r="J1220" i="33"/>
  <c r="J1221" i="33"/>
  <c r="J1222" i="33"/>
  <c r="J1223" i="33"/>
  <c r="J1224" i="33"/>
  <c r="J1225" i="33"/>
  <c r="J1226" i="33"/>
  <c r="J1227" i="33"/>
  <c r="J1228" i="33"/>
  <c r="J1229" i="33"/>
  <c r="J1230" i="33"/>
  <c r="J1231" i="33"/>
  <c r="J1232" i="33"/>
  <c r="J1233" i="33"/>
  <c r="J1234" i="33"/>
  <c r="J1235" i="33"/>
  <c r="J1236" i="33"/>
  <c r="J1237" i="33"/>
  <c r="J1238" i="33"/>
  <c r="J1239" i="33"/>
  <c r="J1240" i="33"/>
  <c r="J1241" i="33"/>
  <c r="J1242" i="33"/>
  <c r="J1243" i="33"/>
  <c r="J1244" i="33"/>
  <c r="J1245" i="33"/>
  <c r="J1246" i="33"/>
  <c r="J1247" i="33"/>
  <c r="J1248" i="33"/>
  <c r="J1249" i="33"/>
  <c r="J1250" i="33"/>
  <c r="J1251" i="33"/>
  <c r="J1252" i="33"/>
  <c r="J1253" i="33"/>
  <c r="J1254" i="33"/>
  <c r="J1255" i="33"/>
  <c r="J1256" i="33"/>
  <c r="J1257" i="33"/>
  <c r="J1258" i="33"/>
  <c r="J1259" i="33"/>
  <c r="J1260" i="33"/>
  <c r="J1261" i="33"/>
  <c r="J1262" i="33"/>
  <c r="J1263" i="33"/>
  <c r="J1264" i="33"/>
  <c r="J1265" i="33"/>
  <c r="J1266" i="33"/>
  <c r="J1267" i="33"/>
  <c r="J1268" i="33"/>
  <c r="J1269" i="33"/>
  <c r="J1270" i="33"/>
  <c r="J1271" i="33"/>
  <c r="J1272" i="33"/>
  <c r="J1273" i="33"/>
  <c r="J1274" i="33"/>
  <c r="J1275" i="33"/>
  <c r="J1276" i="33"/>
  <c r="J1277" i="33"/>
  <c r="J1278" i="33"/>
  <c r="J1279" i="33"/>
  <c r="J1280" i="33"/>
  <c r="J1281" i="33"/>
  <c r="J1282" i="33"/>
  <c r="J1283" i="33"/>
  <c r="J1284" i="33"/>
  <c r="J1285" i="33"/>
  <c r="J1286" i="33"/>
  <c r="J1287" i="33"/>
  <c r="J1288" i="33"/>
  <c r="J1289" i="33"/>
  <c r="J1290" i="33"/>
  <c r="J1291" i="33"/>
  <c r="J1292" i="33"/>
  <c r="J1293" i="33"/>
  <c r="J1294" i="33"/>
  <c r="J1295" i="33"/>
  <c r="J1296" i="33"/>
  <c r="J1297" i="33"/>
  <c r="J1298" i="33"/>
  <c r="J1299" i="33"/>
  <c r="J1300" i="33"/>
  <c r="J1301" i="33"/>
  <c r="J1302" i="33"/>
  <c r="J1303" i="33"/>
  <c r="J1304" i="33"/>
  <c r="J1305" i="33"/>
  <c r="J1306" i="33"/>
  <c r="J1307" i="33"/>
  <c r="J1308" i="33"/>
  <c r="J1309" i="33"/>
  <c r="J1310" i="33"/>
  <c r="J1311" i="33"/>
  <c r="J1312" i="33"/>
  <c r="J1313" i="33"/>
  <c r="J1314" i="33"/>
  <c r="J1315" i="33"/>
  <c r="J1316" i="33"/>
  <c r="J1317" i="33"/>
  <c r="J1318" i="33"/>
  <c r="J1319" i="33"/>
  <c r="J1320" i="33"/>
  <c r="J1321" i="33"/>
  <c r="J1322" i="33"/>
  <c r="J1323" i="33"/>
  <c r="J1324" i="33"/>
  <c r="J1325" i="33"/>
  <c r="J1326" i="33"/>
  <c r="J1327" i="33"/>
  <c r="J1328" i="33"/>
  <c r="J1329" i="33"/>
  <c r="J1330" i="33"/>
  <c r="J1331" i="33"/>
  <c r="J1332" i="33"/>
  <c r="J1333" i="33"/>
  <c r="J1334" i="33"/>
  <c r="J1335" i="33"/>
  <c r="J1336" i="33"/>
  <c r="J1337" i="33"/>
  <c r="J1338" i="33"/>
  <c r="J1339" i="33"/>
  <c r="J1340" i="33"/>
  <c r="J1341" i="33"/>
  <c r="J1342" i="33"/>
  <c r="J1343" i="33"/>
  <c r="J1344" i="33"/>
  <c r="J1345" i="33"/>
  <c r="J1346" i="33"/>
  <c r="J1347" i="33"/>
  <c r="J1348" i="33"/>
  <c r="J1349" i="33"/>
  <c r="J1350" i="33"/>
  <c r="J1351" i="33"/>
  <c r="J1352" i="33"/>
  <c r="J1353" i="33"/>
  <c r="J1354" i="33"/>
  <c r="J1355" i="33"/>
  <c r="J1356" i="33"/>
  <c r="J1357" i="33"/>
  <c r="J1358" i="33"/>
  <c r="J1359" i="33"/>
  <c r="J1360" i="33"/>
  <c r="J1361" i="33"/>
  <c r="J1362" i="33"/>
  <c r="J1363" i="33"/>
  <c r="J1364" i="33"/>
  <c r="J1365" i="33"/>
  <c r="J1366" i="33"/>
  <c r="J1367" i="33"/>
  <c r="J1368" i="33"/>
  <c r="J1369" i="33"/>
  <c r="J1370" i="33"/>
  <c r="J1371" i="33"/>
  <c r="J1372" i="33"/>
  <c r="J1373" i="33"/>
  <c r="J1374" i="33"/>
  <c r="J1375" i="33"/>
  <c r="J1376" i="33"/>
  <c r="J1377" i="33"/>
  <c r="J1378" i="33"/>
  <c r="J1379" i="33"/>
  <c r="J1380" i="33"/>
  <c r="J1381" i="33"/>
  <c r="J1382" i="33"/>
  <c r="J1383" i="33"/>
  <c r="J1384" i="33"/>
  <c r="J1385" i="33"/>
  <c r="J1386" i="33"/>
  <c r="J1387" i="33"/>
  <c r="J1388" i="33"/>
  <c r="J1389" i="33"/>
  <c r="J1390" i="33"/>
  <c r="J1391" i="33"/>
  <c r="J1392" i="33"/>
  <c r="J1393" i="33"/>
  <c r="J1394" i="33"/>
  <c r="J1395" i="33"/>
  <c r="J1396" i="33"/>
  <c r="J1397" i="33"/>
  <c r="J1398" i="33"/>
  <c r="J1399" i="33"/>
  <c r="J1400" i="33"/>
  <c r="J1401" i="33"/>
  <c r="J1402" i="33"/>
  <c r="J1403" i="33"/>
  <c r="J1404" i="33"/>
  <c r="J1405" i="33"/>
  <c r="J1406" i="33"/>
  <c r="J1407" i="33"/>
  <c r="J1408" i="33"/>
  <c r="J1409" i="33"/>
  <c r="J1410" i="33"/>
  <c r="J1411" i="33"/>
  <c r="J1412" i="33"/>
  <c r="J1413" i="33"/>
  <c r="J1414" i="33"/>
  <c r="J1415" i="33"/>
  <c r="J1416" i="33"/>
  <c r="J1417" i="33"/>
  <c r="J1418" i="33"/>
  <c r="J1419" i="33"/>
  <c r="J1420" i="33"/>
  <c r="J1421" i="33"/>
  <c r="J1422" i="33"/>
  <c r="J1423" i="33"/>
  <c r="J1424" i="33"/>
  <c r="J1425" i="33"/>
  <c r="J1426" i="33"/>
  <c r="J1427" i="33"/>
  <c r="J1428" i="33"/>
  <c r="J1429" i="33"/>
  <c r="J1430" i="33"/>
  <c r="J1431" i="33"/>
  <c r="J1432" i="33"/>
  <c r="J1433" i="33"/>
  <c r="J1434" i="33"/>
  <c r="J1435" i="33"/>
  <c r="J1436" i="33"/>
  <c r="J1437" i="33"/>
  <c r="J1438" i="33"/>
  <c r="J1439" i="33"/>
  <c r="J1440" i="33"/>
  <c r="J1441" i="33"/>
  <c r="J1442" i="33"/>
  <c r="J1443" i="33"/>
  <c r="J1444" i="33"/>
  <c r="J1445" i="33"/>
  <c r="J1446" i="33"/>
  <c r="J1447" i="33"/>
  <c r="J1448" i="33"/>
  <c r="J1449" i="33"/>
  <c r="J1450" i="33"/>
  <c r="J1451" i="33"/>
  <c r="J1452" i="33"/>
  <c r="J1453" i="33"/>
  <c r="J1454" i="33"/>
  <c r="J1455" i="33"/>
  <c r="J1456" i="33"/>
  <c r="J1457" i="33"/>
  <c r="J1458" i="33"/>
  <c r="J1459" i="33"/>
  <c r="J1460" i="33"/>
  <c r="J1461" i="33"/>
  <c r="J1462" i="33"/>
  <c r="J1463" i="33"/>
  <c r="J1464" i="33"/>
  <c r="J1465" i="33"/>
  <c r="J1466" i="33"/>
  <c r="J1467" i="33"/>
  <c r="J1468" i="33"/>
  <c r="J1469" i="33"/>
  <c r="J1470" i="33"/>
  <c r="J1471" i="33"/>
  <c r="J1472" i="33"/>
  <c r="J1473" i="33"/>
  <c r="J1474" i="33"/>
  <c r="J1475" i="33"/>
  <c r="J1476" i="33"/>
  <c r="J1477" i="33"/>
  <c r="J1478" i="33"/>
  <c r="J1479" i="33"/>
  <c r="J1480" i="33"/>
  <c r="J1481" i="33"/>
  <c r="J1482" i="33"/>
  <c r="J1483" i="33"/>
  <c r="J1484" i="33"/>
  <c r="J1485" i="33"/>
  <c r="J1486" i="33"/>
  <c r="J1487" i="33"/>
  <c r="J1488" i="33"/>
  <c r="J1489" i="33"/>
  <c r="J1490" i="33"/>
  <c r="J1491" i="33"/>
  <c r="J1492" i="33"/>
  <c r="J1493" i="33"/>
  <c r="J1494" i="33"/>
  <c r="J1495" i="33"/>
  <c r="J1496" i="33"/>
  <c r="J1497" i="33"/>
  <c r="J1498" i="33"/>
  <c r="J1499" i="33"/>
  <c r="J1500" i="33"/>
  <c r="J1501" i="33"/>
  <c r="J1502" i="33"/>
  <c r="J1503" i="33"/>
  <c r="J1504" i="33"/>
  <c r="J1505" i="33"/>
  <c r="J1506" i="33"/>
  <c r="J1507" i="33"/>
  <c r="J1508" i="33"/>
  <c r="J1509" i="33"/>
  <c r="J1510" i="33"/>
  <c r="J1511" i="33"/>
  <c r="J1512" i="33"/>
  <c r="J1513" i="33"/>
  <c r="J1514" i="33"/>
  <c r="J1515" i="33"/>
  <c r="J1516" i="33"/>
  <c r="J1517" i="33"/>
  <c r="J1518" i="33"/>
  <c r="J1519" i="33"/>
  <c r="J1520" i="33"/>
  <c r="J1521" i="33"/>
  <c r="J1522" i="33"/>
  <c r="J1523" i="33"/>
  <c r="J1524" i="33"/>
  <c r="J1525" i="33"/>
  <c r="J1526" i="33"/>
  <c r="J1527" i="33"/>
  <c r="J1528" i="33"/>
  <c r="J1529" i="33"/>
  <c r="J1530" i="33"/>
  <c r="J1531" i="33"/>
  <c r="J1532" i="33"/>
  <c r="J1533" i="33"/>
  <c r="J1534" i="33"/>
  <c r="J1535" i="33"/>
  <c r="J1536" i="33"/>
  <c r="J1537" i="33"/>
  <c r="J1538" i="33"/>
  <c r="J1539" i="33"/>
  <c r="J1540" i="33"/>
  <c r="J1541" i="33"/>
  <c r="J1542" i="33"/>
  <c r="J1543" i="33"/>
  <c r="J1544" i="33"/>
  <c r="J1545" i="33"/>
  <c r="J1546" i="33"/>
  <c r="J1547" i="33"/>
  <c r="J1548" i="33"/>
  <c r="J1549" i="33"/>
  <c r="J1550" i="33"/>
  <c r="J1551" i="33"/>
  <c r="J1552" i="33"/>
  <c r="J1553" i="33"/>
  <c r="J1554" i="33"/>
  <c r="J1555" i="33"/>
  <c r="J1556" i="33"/>
  <c r="J1557" i="33"/>
  <c r="J1558" i="33"/>
  <c r="J1559" i="33"/>
  <c r="J1560" i="33"/>
  <c r="J1561" i="33"/>
  <c r="J1562" i="33"/>
  <c r="J1563" i="33"/>
  <c r="J1564" i="33"/>
  <c r="J1565" i="33"/>
  <c r="J1566" i="33"/>
  <c r="J1567" i="33"/>
  <c r="J1568" i="33"/>
  <c r="J1569" i="33"/>
  <c r="J1570" i="33"/>
  <c r="J1571" i="33"/>
  <c r="J1572" i="33"/>
  <c r="J1573" i="33"/>
  <c r="J1574" i="33"/>
  <c r="J1575" i="33"/>
  <c r="J1576" i="33"/>
  <c r="J1577" i="33"/>
  <c r="J1578" i="33"/>
  <c r="J1579" i="33"/>
  <c r="J1580" i="33"/>
  <c r="J1581" i="33"/>
  <c r="J1582" i="33"/>
  <c r="J1583" i="33"/>
  <c r="J1584" i="33"/>
  <c r="J1585" i="33"/>
  <c r="J1586" i="33"/>
  <c r="J1587" i="33"/>
  <c r="J1588" i="33"/>
  <c r="J1589" i="33"/>
  <c r="J1590" i="33"/>
  <c r="J1591" i="33"/>
  <c r="J1592" i="33"/>
  <c r="J1593" i="33"/>
  <c r="J1594" i="33"/>
  <c r="J1595" i="33"/>
  <c r="J1596" i="33"/>
  <c r="J1597" i="33"/>
  <c r="J1598" i="33"/>
  <c r="J1599" i="33"/>
  <c r="J1600" i="33"/>
  <c r="J1601" i="33"/>
  <c r="J1602" i="33"/>
  <c r="J1603" i="33"/>
  <c r="J1604" i="33"/>
  <c r="J1605" i="33"/>
  <c r="J1606" i="33"/>
  <c r="J1607" i="33"/>
  <c r="J1608" i="33"/>
  <c r="J1609" i="33"/>
  <c r="J1610" i="33"/>
  <c r="J1611" i="33"/>
  <c r="J1612" i="33"/>
  <c r="J1613" i="33"/>
  <c r="J1614" i="33"/>
  <c r="J1615" i="33"/>
  <c r="J1616" i="33"/>
  <c r="J1617" i="33"/>
  <c r="J1618" i="33"/>
  <c r="J1619" i="33"/>
  <c r="J1620" i="33"/>
  <c r="J1621" i="33"/>
  <c r="J1622" i="33"/>
  <c r="J1623" i="33"/>
  <c r="J1624" i="33"/>
  <c r="J1625" i="33"/>
  <c r="J1626" i="33"/>
  <c r="J1627" i="33"/>
  <c r="J1628" i="33"/>
  <c r="J1629" i="33"/>
  <c r="J1630" i="33"/>
  <c r="J1631" i="33"/>
  <c r="J1632" i="33"/>
  <c r="J1633" i="33"/>
  <c r="J1634" i="33"/>
  <c r="J1635" i="33"/>
  <c r="J1636" i="33"/>
  <c r="J1637" i="33"/>
  <c r="J1638" i="33"/>
  <c r="J1639" i="33"/>
  <c r="J1640" i="33"/>
  <c r="J1641" i="33"/>
  <c r="J1642" i="33"/>
  <c r="J1643" i="33"/>
  <c r="I20" i="33"/>
  <c r="I26" i="33"/>
  <c r="I27" i="33"/>
  <c r="I28" i="33"/>
  <c r="I29" i="33"/>
  <c r="I35" i="33"/>
  <c r="I36" i="33"/>
  <c r="I40" i="33"/>
  <c r="I53" i="33"/>
  <c r="I57" i="33"/>
  <c r="I58" i="33"/>
  <c r="I59" i="33"/>
  <c r="I60" i="33"/>
  <c r="I63" i="33"/>
  <c r="I64" i="33"/>
  <c r="I65" i="33"/>
  <c r="I67" i="33"/>
  <c r="I68" i="33"/>
  <c r="I69" i="33"/>
  <c r="I70" i="33"/>
  <c r="I77" i="33"/>
  <c r="I78" i="33"/>
  <c r="I79" i="33"/>
  <c r="I80" i="33"/>
  <c r="I81" i="33"/>
  <c r="I82" i="33"/>
  <c r="I84" i="33"/>
  <c r="I85" i="33"/>
  <c r="I86" i="33"/>
  <c r="I87" i="33"/>
  <c r="I88" i="33"/>
  <c r="I89" i="33"/>
  <c r="I91" i="33"/>
  <c r="I92" i="33"/>
  <c r="I93" i="33"/>
  <c r="I94" i="33"/>
  <c r="I95" i="33"/>
  <c r="I96" i="33"/>
  <c r="I97" i="33"/>
  <c r="I98" i="33"/>
  <c r="I102" i="33"/>
  <c r="I103" i="33"/>
  <c r="I104" i="33"/>
  <c r="I105" i="33"/>
  <c r="I106" i="33"/>
  <c r="I107" i="33"/>
  <c r="I108" i="33"/>
  <c r="I109" i="33"/>
  <c r="I110" i="33"/>
  <c r="I111" i="33"/>
  <c r="I112" i="33"/>
  <c r="I113" i="33"/>
  <c r="I114" i="33"/>
  <c r="I115" i="33"/>
  <c r="I116" i="33"/>
  <c r="I117" i="33"/>
  <c r="I124" i="33"/>
  <c r="I125" i="33"/>
  <c r="I126" i="33"/>
  <c r="I127" i="33"/>
  <c r="I128" i="33"/>
  <c r="I129" i="33"/>
  <c r="I130" i="33"/>
  <c r="I131" i="33"/>
  <c r="I132" i="33"/>
  <c r="I133" i="33"/>
  <c r="I134" i="33"/>
  <c r="I135" i="33"/>
  <c r="I136" i="33"/>
  <c r="I137" i="33"/>
  <c r="I138" i="33"/>
  <c r="I139" i="33"/>
  <c r="I140" i="33"/>
  <c r="I141" i="33"/>
  <c r="I142" i="33"/>
  <c r="I143" i="33"/>
  <c r="I144" i="33"/>
  <c r="I145" i="33"/>
  <c r="I146" i="33"/>
  <c r="I147" i="33"/>
  <c r="I148" i="33"/>
  <c r="I149" i="33"/>
  <c r="I153" i="33"/>
  <c r="I154" i="33"/>
  <c r="I155" i="33"/>
  <c r="I156" i="33"/>
  <c r="I157" i="33"/>
  <c r="I158" i="33"/>
  <c r="I159" i="33"/>
  <c r="I160" i="33"/>
  <c r="I161" i="33"/>
  <c r="I162" i="33"/>
  <c r="I163" i="33"/>
  <c r="I164" i="33"/>
  <c r="I165" i="33"/>
  <c r="I166" i="33"/>
  <c r="I167" i="33"/>
  <c r="I168" i="33"/>
  <c r="I169" i="33"/>
  <c r="I170" i="33"/>
  <c r="I171" i="33"/>
  <c r="I172" i="33"/>
  <c r="I173" i="33"/>
  <c r="I174" i="33"/>
  <c r="I182" i="33"/>
  <c r="I183" i="33"/>
  <c r="I184" i="33"/>
  <c r="I185" i="33"/>
  <c r="I186" i="33"/>
  <c r="I187" i="33"/>
  <c r="I188" i="33"/>
  <c r="I189" i="33"/>
  <c r="I190" i="33"/>
  <c r="I191" i="33"/>
  <c r="I192" i="33"/>
  <c r="I193" i="33"/>
  <c r="I194" i="33"/>
  <c r="I195" i="33"/>
  <c r="I196" i="33"/>
  <c r="I197" i="33"/>
  <c r="I198" i="33"/>
  <c r="I199" i="33"/>
  <c r="I200" i="33"/>
  <c r="I201" i="33"/>
  <c r="I202" i="33"/>
  <c r="I203" i="33"/>
  <c r="I204" i="33"/>
  <c r="I205" i="33"/>
  <c r="I206" i="33"/>
  <c r="I207" i="33"/>
  <c r="I208" i="33"/>
  <c r="I209" i="33"/>
  <c r="I210" i="33"/>
  <c r="I211" i="33"/>
  <c r="I212" i="33"/>
  <c r="I213" i="33"/>
  <c r="I214" i="33"/>
  <c r="I215" i="33"/>
  <c r="I216" i="33"/>
  <c r="I217" i="33"/>
  <c r="I218" i="33"/>
  <c r="I219" i="33"/>
  <c r="I220" i="33"/>
  <c r="I221" i="33"/>
  <c r="I222" i="33"/>
  <c r="I229" i="33"/>
  <c r="I230" i="33"/>
  <c r="I231" i="33"/>
  <c r="I232" i="33"/>
  <c r="I233" i="33"/>
  <c r="I234" i="33"/>
  <c r="I235" i="33"/>
  <c r="I236" i="33"/>
  <c r="I237" i="33"/>
  <c r="I238" i="33"/>
  <c r="I239" i="33"/>
  <c r="I240" i="33"/>
  <c r="I241" i="33"/>
  <c r="I242" i="33"/>
  <c r="I243" i="33"/>
  <c r="I244" i="33"/>
  <c r="I245" i="33"/>
  <c r="I246" i="33"/>
  <c r="I247" i="33"/>
  <c r="I248" i="33"/>
  <c r="I249" i="33"/>
  <c r="I250" i="33"/>
  <c r="I251" i="33"/>
  <c r="I252" i="33"/>
  <c r="I253" i="33"/>
  <c r="I254" i="33"/>
  <c r="I255" i="33"/>
  <c r="I256" i="33"/>
  <c r="I257" i="33"/>
  <c r="I258" i="33"/>
  <c r="I259" i="33"/>
  <c r="I260" i="33"/>
  <c r="I261" i="33"/>
  <c r="I262" i="33"/>
  <c r="I263" i="33"/>
  <c r="I264" i="33"/>
  <c r="I265" i="33"/>
  <c r="I266" i="33"/>
  <c r="I267" i="33"/>
  <c r="I268" i="33"/>
  <c r="I269" i="33"/>
  <c r="I270" i="33"/>
  <c r="I271" i="33"/>
  <c r="I272" i="33"/>
  <c r="I273" i="33"/>
  <c r="I274" i="33"/>
  <c r="I275" i="33"/>
  <c r="I276" i="33"/>
  <c r="I287" i="33"/>
  <c r="I288" i="33"/>
  <c r="I289" i="33"/>
  <c r="I290" i="33"/>
  <c r="I291" i="33"/>
  <c r="I292" i="33"/>
  <c r="I293" i="33"/>
  <c r="I294" i="33"/>
  <c r="I295" i="33"/>
  <c r="I296" i="33"/>
  <c r="I297" i="33"/>
  <c r="I298" i="33"/>
  <c r="I299" i="33"/>
  <c r="I300" i="33"/>
  <c r="I301" i="33"/>
  <c r="I302" i="33"/>
  <c r="I303" i="33"/>
  <c r="I304" i="33"/>
  <c r="I305" i="33"/>
  <c r="I306" i="33"/>
  <c r="I307" i="33"/>
  <c r="I308" i="33"/>
  <c r="I309" i="33"/>
  <c r="I310" i="33"/>
  <c r="I311" i="33"/>
  <c r="I312" i="33"/>
  <c r="I313" i="33"/>
  <c r="I314" i="33"/>
  <c r="I315" i="33"/>
  <c r="I316" i="33"/>
  <c r="I317" i="33"/>
  <c r="I318" i="33"/>
  <c r="I319" i="33"/>
  <c r="I320" i="33"/>
  <c r="I321" i="33"/>
  <c r="I322" i="33"/>
  <c r="I323" i="33"/>
  <c r="I324" i="33"/>
  <c r="I325" i="33"/>
  <c r="I326" i="33"/>
  <c r="I327" i="33"/>
  <c r="I328" i="33"/>
  <c r="I329" i="33"/>
  <c r="I330" i="33"/>
  <c r="I331" i="33"/>
  <c r="I332" i="33"/>
  <c r="I333" i="33"/>
  <c r="I334" i="33"/>
  <c r="I335" i="33"/>
  <c r="I336" i="33"/>
  <c r="I337" i="33"/>
  <c r="I338" i="33"/>
  <c r="I339" i="33"/>
  <c r="I340" i="33"/>
  <c r="I341" i="33"/>
  <c r="I342" i="33"/>
  <c r="I343" i="33"/>
  <c r="I344" i="33"/>
  <c r="I345" i="33"/>
  <c r="I346" i="33"/>
  <c r="I347" i="33"/>
  <c r="I348" i="33"/>
  <c r="I349" i="33"/>
  <c r="I350" i="33"/>
  <c r="I351" i="33"/>
  <c r="I352" i="33"/>
  <c r="I353" i="33"/>
  <c r="I354" i="33"/>
  <c r="I355" i="33"/>
  <c r="I356" i="33"/>
  <c r="I357" i="33"/>
  <c r="I358" i="33"/>
  <c r="I359" i="33"/>
  <c r="I360" i="33"/>
  <c r="I361" i="33"/>
  <c r="I362" i="33"/>
  <c r="I363" i="33"/>
  <c r="I364" i="33"/>
  <c r="I365" i="33"/>
  <c r="I366" i="33"/>
  <c r="I367" i="33"/>
  <c r="I368" i="33"/>
  <c r="I369" i="33"/>
  <c r="I370" i="33"/>
  <c r="I371" i="33"/>
  <c r="I372" i="33"/>
  <c r="I373" i="33"/>
  <c r="I374" i="33"/>
  <c r="I401" i="33"/>
  <c r="I402" i="33"/>
  <c r="I403" i="33"/>
  <c r="I404" i="33"/>
  <c r="I405" i="33"/>
  <c r="I406" i="33"/>
  <c r="I407" i="33"/>
  <c r="I408" i="33"/>
  <c r="I409" i="33"/>
  <c r="I410" i="33"/>
  <c r="I411" i="33"/>
  <c r="I412" i="33"/>
  <c r="I413" i="33"/>
  <c r="I414" i="33"/>
  <c r="I415" i="33"/>
  <c r="I416" i="33"/>
  <c r="I417" i="33"/>
  <c r="I418" i="33"/>
  <c r="I419" i="33"/>
  <c r="I420" i="33"/>
  <c r="I421" i="33"/>
  <c r="I422" i="33"/>
  <c r="I423" i="33"/>
  <c r="I424" i="33"/>
  <c r="I425" i="33"/>
  <c r="I426" i="33"/>
  <c r="I427" i="33"/>
  <c r="I428" i="33"/>
  <c r="I429" i="33"/>
  <c r="I430" i="33"/>
  <c r="I431" i="33"/>
  <c r="I432" i="33"/>
  <c r="I433" i="33"/>
  <c r="I434" i="33"/>
  <c r="I435" i="33"/>
  <c r="I436" i="33"/>
  <c r="I437" i="33"/>
  <c r="I438" i="33"/>
  <c r="I439" i="33"/>
  <c r="I440" i="33"/>
  <c r="I441" i="33"/>
  <c r="I442" i="33"/>
  <c r="I443" i="33"/>
  <c r="I444" i="33"/>
  <c r="I445" i="33"/>
  <c r="I446" i="33"/>
  <c r="I447" i="33"/>
  <c r="I448" i="33"/>
  <c r="I449" i="33"/>
  <c r="I450" i="33"/>
  <c r="I451" i="33"/>
  <c r="I452" i="33"/>
  <c r="I453" i="33"/>
  <c r="I454" i="33"/>
  <c r="I455" i="33"/>
  <c r="I456" i="33"/>
  <c r="I457" i="33"/>
  <c r="I458" i="33"/>
  <c r="I459" i="33"/>
  <c r="I460" i="33"/>
  <c r="I461" i="33"/>
  <c r="I462" i="33"/>
  <c r="I463" i="33"/>
  <c r="I464" i="33"/>
  <c r="I465" i="33"/>
  <c r="I466" i="33"/>
  <c r="I467" i="33"/>
  <c r="I468" i="33"/>
  <c r="I469" i="33"/>
  <c r="I470" i="33"/>
  <c r="I471" i="33"/>
  <c r="I472" i="33"/>
  <c r="I473" i="33"/>
  <c r="I474" i="33"/>
  <c r="I475" i="33"/>
  <c r="I476" i="33"/>
  <c r="I477" i="33"/>
  <c r="I478" i="33"/>
  <c r="I479" i="33"/>
  <c r="I480" i="33"/>
  <c r="I481" i="33"/>
  <c r="I482" i="33"/>
  <c r="I483" i="33"/>
  <c r="I484" i="33"/>
  <c r="I485" i="33"/>
  <c r="I486" i="33"/>
  <c r="I487" i="33"/>
  <c r="I488" i="33"/>
  <c r="I489" i="33"/>
  <c r="I490" i="33"/>
  <c r="I491" i="33"/>
  <c r="I492" i="33"/>
  <c r="I493" i="33"/>
  <c r="I494" i="33"/>
  <c r="I495" i="33"/>
  <c r="I496" i="33"/>
  <c r="I497" i="33"/>
  <c r="I498" i="33"/>
  <c r="I499" i="33"/>
  <c r="I500" i="33"/>
  <c r="I501" i="33"/>
  <c r="I502" i="33"/>
  <c r="I503" i="33"/>
  <c r="I504" i="33"/>
  <c r="I505" i="33"/>
  <c r="I506" i="33"/>
  <c r="I507" i="33"/>
  <c r="I508" i="33"/>
  <c r="I509" i="33"/>
  <c r="I510" i="33"/>
  <c r="I511" i="33"/>
  <c r="I512" i="33"/>
  <c r="I513" i="33"/>
  <c r="I514" i="33"/>
  <c r="I515" i="33"/>
  <c r="I516" i="33"/>
  <c r="I517" i="33"/>
  <c r="I518" i="33"/>
  <c r="I519" i="33"/>
  <c r="I520" i="33"/>
  <c r="I521" i="33"/>
  <c r="I522" i="33"/>
  <c r="I523" i="33"/>
  <c r="I524" i="33"/>
  <c r="I525" i="33"/>
  <c r="I526" i="33"/>
  <c r="I527" i="33"/>
  <c r="I528" i="33"/>
  <c r="I529" i="33"/>
  <c r="I530" i="33"/>
  <c r="I581" i="33"/>
  <c r="I582" i="33"/>
  <c r="I583" i="33"/>
  <c r="I584" i="33"/>
  <c r="I585" i="33"/>
  <c r="I586" i="33"/>
  <c r="I587" i="33"/>
  <c r="I588" i="33"/>
  <c r="I589" i="33"/>
  <c r="I590" i="33"/>
  <c r="I591" i="33"/>
  <c r="I592" i="33"/>
  <c r="I593" i="33"/>
  <c r="I594" i="33"/>
  <c r="I595" i="33"/>
  <c r="I596" i="33"/>
  <c r="I597" i="33"/>
  <c r="I598" i="33"/>
  <c r="I599" i="33"/>
  <c r="I600" i="33"/>
  <c r="I601" i="33"/>
  <c r="I602" i="33"/>
  <c r="I603" i="33"/>
  <c r="I604" i="33"/>
  <c r="I605" i="33"/>
  <c r="I606" i="33"/>
  <c r="I607" i="33"/>
  <c r="I608" i="33"/>
  <c r="I609" i="33"/>
  <c r="I610" i="33"/>
  <c r="I611" i="33"/>
  <c r="I612" i="33"/>
  <c r="I613" i="33"/>
  <c r="I614" i="33"/>
  <c r="I615" i="33"/>
  <c r="I616" i="33"/>
  <c r="I617" i="33"/>
  <c r="I618" i="33"/>
  <c r="I619" i="33"/>
  <c r="I620" i="33"/>
  <c r="I621" i="33"/>
  <c r="I622" i="33"/>
  <c r="I623" i="33"/>
  <c r="I624" i="33"/>
  <c r="I625" i="33"/>
  <c r="I626" i="33"/>
  <c r="I627" i="33"/>
  <c r="I628" i="33"/>
  <c r="I629" i="33"/>
  <c r="I630" i="33"/>
  <c r="I631" i="33"/>
  <c r="I632" i="33"/>
  <c r="I633" i="33"/>
  <c r="I634" i="33"/>
  <c r="I635" i="33"/>
  <c r="I636" i="33"/>
  <c r="I637" i="33"/>
  <c r="I638" i="33"/>
  <c r="I639" i="33"/>
  <c r="I640" i="33"/>
  <c r="I641" i="33"/>
  <c r="I642" i="33"/>
  <c r="I643" i="33"/>
  <c r="I644" i="33"/>
  <c r="I645" i="33"/>
  <c r="I646" i="33"/>
  <c r="I647" i="33"/>
  <c r="I648" i="33"/>
  <c r="I649" i="33"/>
  <c r="I650" i="33"/>
  <c r="I651" i="33"/>
  <c r="I652" i="33"/>
  <c r="I653" i="33"/>
  <c r="I654" i="33"/>
  <c r="I655" i="33"/>
  <c r="I656" i="33"/>
  <c r="I657" i="33"/>
  <c r="I658" i="33"/>
  <c r="I659" i="33"/>
  <c r="I660" i="33"/>
  <c r="I661" i="33"/>
  <c r="I662" i="33"/>
  <c r="I663" i="33"/>
  <c r="I664" i="33"/>
  <c r="I665" i="33"/>
  <c r="I666" i="33"/>
  <c r="I667" i="33"/>
  <c r="I668" i="33"/>
  <c r="I669" i="33"/>
  <c r="I670" i="33"/>
  <c r="I671" i="33"/>
  <c r="I672" i="33"/>
  <c r="I673" i="33"/>
  <c r="I674" i="33"/>
  <c r="I675" i="33"/>
  <c r="I676" i="33"/>
  <c r="I677" i="33"/>
  <c r="I678" i="33"/>
  <c r="I679" i="33"/>
  <c r="I680" i="33"/>
  <c r="I681" i="33"/>
  <c r="I682" i="33"/>
  <c r="I683" i="33"/>
  <c r="I684" i="33"/>
  <c r="I685" i="33"/>
  <c r="I686" i="33"/>
  <c r="I687" i="33"/>
  <c r="I688" i="33"/>
  <c r="I689" i="33"/>
  <c r="I690" i="33"/>
  <c r="I691" i="33"/>
  <c r="I692" i="33"/>
  <c r="I693" i="33"/>
  <c r="I694" i="33"/>
  <c r="I695" i="33"/>
  <c r="I696" i="33"/>
  <c r="I697" i="33"/>
  <c r="I698" i="33"/>
  <c r="I699" i="33"/>
  <c r="I700" i="33"/>
  <c r="I701" i="33"/>
  <c r="I702" i="33"/>
  <c r="I703" i="33"/>
  <c r="I704" i="33"/>
  <c r="I705" i="33"/>
  <c r="I706" i="33"/>
  <c r="I707" i="33"/>
  <c r="I708" i="33"/>
  <c r="I709" i="33"/>
  <c r="I710" i="33"/>
  <c r="I711" i="33"/>
  <c r="I712" i="33"/>
  <c r="I713" i="33"/>
  <c r="I714" i="33"/>
  <c r="I715" i="33"/>
  <c r="I716" i="33"/>
  <c r="I717" i="33"/>
  <c r="I718" i="33"/>
  <c r="I719" i="33"/>
  <c r="I720" i="33"/>
  <c r="I721" i="33"/>
  <c r="I722" i="33"/>
  <c r="I723" i="33"/>
  <c r="I724" i="33"/>
  <c r="I725" i="33"/>
  <c r="I726" i="33"/>
  <c r="I727" i="33"/>
  <c r="I728" i="33"/>
  <c r="I729" i="33"/>
  <c r="I730" i="33"/>
  <c r="I731" i="33"/>
  <c r="I732" i="33"/>
  <c r="I733" i="33"/>
  <c r="I734" i="33"/>
  <c r="I735" i="33"/>
  <c r="I736" i="33"/>
  <c r="I737" i="33"/>
  <c r="I738" i="33"/>
  <c r="I739" i="33"/>
  <c r="I740" i="33"/>
  <c r="I741" i="33"/>
  <c r="I742" i="33"/>
  <c r="I743" i="33"/>
  <c r="I744" i="33"/>
  <c r="I745" i="33"/>
  <c r="I746" i="33"/>
  <c r="I747" i="33"/>
  <c r="I748" i="33"/>
  <c r="I749" i="33"/>
  <c r="I750" i="33"/>
  <c r="I751" i="33"/>
  <c r="I752" i="33"/>
  <c r="I753" i="33"/>
  <c r="I754" i="33"/>
  <c r="I755" i="33"/>
  <c r="I756" i="33"/>
  <c r="I757" i="33"/>
  <c r="I758" i="33"/>
  <c r="I759" i="33"/>
  <c r="I760" i="33"/>
  <c r="I761" i="33"/>
  <c r="I762" i="33"/>
  <c r="I763" i="33"/>
  <c r="I764" i="33"/>
  <c r="I765" i="33"/>
  <c r="I766" i="33"/>
  <c r="I767" i="33"/>
  <c r="I768" i="33"/>
  <c r="I769" i="33"/>
  <c r="I770" i="33"/>
  <c r="I771" i="33"/>
  <c r="I772" i="33"/>
  <c r="I773" i="33"/>
  <c r="I774" i="33"/>
  <c r="I775" i="33"/>
  <c r="I776" i="33"/>
  <c r="I777" i="33"/>
  <c r="I778" i="33"/>
  <c r="I779" i="33"/>
  <c r="I780" i="33"/>
  <c r="I781" i="33"/>
  <c r="I782" i="33"/>
  <c r="I783" i="33"/>
  <c r="I784" i="33"/>
  <c r="I785" i="33"/>
  <c r="I786" i="33"/>
  <c r="I787" i="33"/>
  <c r="I788" i="33"/>
  <c r="I789" i="33"/>
  <c r="I790" i="33"/>
  <c r="I791" i="33"/>
  <c r="I792" i="33"/>
  <c r="I793" i="33"/>
  <c r="I794" i="33"/>
  <c r="I795" i="33"/>
  <c r="I796" i="33"/>
  <c r="I797" i="33"/>
  <c r="I798" i="33"/>
  <c r="I799" i="33"/>
  <c r="I800" i="33"/>
  <c r="I801" i="33"/>
  <c r="I802" i="33"/>
  <c r="I803" i="33"/>
  <c r="I804" i="33"/>
  <c r="I805" i="33"/>
  <c r="I806" i="33"/>
  <c r="I807" i="33"/>
  <c r="I808" i="33"/>
  <c r="I809" i="33"/>
  <c r="I810" i="33"/>
  <c r="I1010" i="33"/>
  <c r="I1011" i="33"/>
  <c r="I1012" i="33"/>
  <c r="I1013" i="33"/>
  <c r="I1014" i="33"/>
  <c r="I1015" i="33"/>
  <c r="I1016" i="33"/>
  <c r="I1017" i="33"/>
  <c r="I1018" i="33"/>
  <c r="I1019" i="33"/>
  <c r="I1020" i="33"/>
  <c r="I1021" i="33"/>
  <c r="I1022" i="33"/>
  <c r="I1023" i="33"/>
  <c r="I1024" i="33"/>
  <c r="I1025" i="33"/>
  <c r="I1026" i="33"/>
  <c r="I1027" i="33"/>
  <c r="I1028" i="33"/>
  <c r="I1029" i="33"/>
  <c r="I1030" i="33"/>
  <c r="I1031" i="33"/>
  <c r="I1032" i="33"/>
  <c r="I1033" i="33"/>
  <c r="I1034" i="33"/>
  <c r="I1035" i="33"/>
  <c r="I1036" i="33"/>
  <c r="I1037" i="33"/>
  <c r="I1038" i="33"/>
  <c r="I1039" i="33"/>
  <c r="I1040" i="33"/>
  <c r="I1041" i="33"/>
  <c r="I1042" i="33"/>
  <c r="I1043" i="33"/>
  <c r="I1044" i="33"/>
  <c r="I1045" i="33"/>
  <c r="I1046" i="33"/>
  <c r="I1047" i="33"/>
  <c r="I1048" i="33"/>
  <c r="I1049" i="33"/>
  <c r="I1050" i="33"/>
  <c r="I1051" i="33"/>
  <c r="I1052" i="33"/>
  <c r="I1053" i="33"/>
  <c r="I1054" i="33"/>
  <c r="I1055" i="33"/>
  <c r="I1056" i="33"/>
  <c r="I1057" i="33"/>
  <c r="I1058" i="33"/>
  <c r="I1059" i="33"/>
  <c r="I1060" i="33"/>
  <c r="I1061" i="33"/>
  <c r="I1062" i="33"/>
  <c r="I1063" i="33"/>
  <c r="I1064" i="33"/>
  <c r="I1065" i="33"/>
  <c r="I1066" i="33"/>
  <c r="I1067" i="33"/>
  <c r="I1068" i="33"/>
  <c r="I1069" i="33"/>
  <c r="I1070" i="33"/>
  <c r="I1071" i="33"/>
  <c r="I1072" i="33"/>
  <c r="I1073" i="33"/>
  <c r="I1074" i="33"/>
  <c r="I1075" i="33"/>
  <c r="I1076" i="33"/>
  <c r="I1077" i="33"/>
  <c r="I1078" i="33"/>
  <c r="I1079" i="33"/>
  <c r="I1080" i="33"/>
  <c r="I1081" i="33"/>
  <c r="I1082" i="33"/>
  <c r="I1083" i="33"/>
  <c r="I1084" i="33"/>
  <c r="I1085" i="33"/>
  <c r="I1086" i="33"/>
  <c r="I1087" i="33"/>
  <c r="I1088" i="33"/>
  <c r="I1089" i="33"/>
  <c r="I1090" i="33"/>
  <c r="I1091" i="33"/>
  <c r="I1092" i="33"/>
  <c r="I1093" i="33"/>
  <c r="I1094" i="33"/>
  <c r="I1095" i="33"/>
  <c r="I1096" i="33"/>
  <c r="I1097" i="33"/>
  <c r="I1098" i="33"/>
  <c r="I1099" i="33"/>
  <c r="I1100" i="33"/>
  <c r="I1101" i="33"/>
  <c r="I1102" i="33"/>
  <c r="I1103" i="33"/>
  <c r="I1104" i="33"/>
  <c r="I1105" i="33"/>
  <c r="I1106" i="33"/>
  <c r="I1107" i="33"/>
  <c r="I1108" i="33"/>
  <c r="I1109" i="33"/>
  <c r="I1110" i="33"/>
  <c r="I1111" i="33"/>
  <c r="I1112" i="33"/>
  <c r="I1113" i="33"/>
  <c r="I1114" i="33"/>
  <c r="I1115" i="33"/>
  <c r="I1116" i="33"/>
  <c r="I1117" i="33"/>
  <c r="I1118" i="33"/>
  <c r="I1119" i="33"/>
  <c r="I1120" i="33"/>
  <c r="I1121" i="33"/>
  <c r="I1122" i="33"/>
  <c r="I1123" i="33"/>
  <c r="I1124" i="33"/>
  <c r="I1125" i="33"/>
  <c r="I1126" i="33"/>
  <c r="I1127" i="33"/>
  <c r="I1128" i="33"/>
  <c r="I1129" i="33"/>
  <c r="I1130" i="33"/>
  <c r="I1131" i="33"/>
  <c r="I1132" i="33"/>
  <c r="I1133" i="33"/>
  <c r="I1134" i="33"/>
  <c r="I1135" i="33"/>
  <c r="I1136" i="33"/>
  <c r="I1137" i="33"/>
  <c r="I1138" i="33"/>
  <c r="I1139" i="33"/>
  <c r="I1140" i="33"/>
  <c r="I1141" i="33"/>
  <c r="I1142" i="33"/>
  <c r="I1143" i="33"/>
  <c r="I1144" i="33"/>
  <c r="I1145" i="33"/>
  <c r="I1146" i="33"/>
  <c r="I1147" i="33"/>
  <c r="I1148" i="33"/>
  <c r="I1149" i="33"/>
  <c r="I1150" i="33"/>
  <c r="I1151" i="33"/>
  <c r="I1152" i="33"/>
  <c r="I1153" i="33"/>
  <c r="I1154" i="33"/>
  <c r="I1155" i="33"/>
  <c r="I1156" i="33"/>
  <c r="I1157" i="33"/>
  <c r="I1158" i="33"/>
  <c r="I1159" i="33"/>
  <c r="I1160" i="33"/>
  <c r="I1161" i="33"/>
  <c r="I1162" i="33"/>
  <c r="I1163" i="33"/>
  <c r="I1164" i="33"/>
  <c r="I1165" i="33"/>
  <c r="I1166" i="33"/>
  <c r="I1167" i="33"/>
  <c r="I1168" i="33"/>
  <c r="I1169" i="33"/>
  <c r="I1170" i="33"/>
  <c r="I1171" i="33"/>
  <c r="I1172" i="33"/>
  <c r="I1173" i="33"/>
  <c r="I1174" i="33"/>
  <c r="I1175" i="33"/>
  <c r="I1176" i="33"/>
  <c r="I1177" i="33"/>
  <c r="I1178" i="33"/>
  <c r="I1179" i="33"/>
  <c r="I1180" i="33"/>
  <c r="I1181" i="33"/>
  <c r="I1182" i="33"/>
  <c r="I1183" i="33"/>
  <c r="I1184" i="33"/>
  <c r="I1185" i="33"/>
  <c r="I1186" i="33"/>
  <c r="I1187" i="33"/>
  <c r="I1188" i="33"/>
  <c r="I1189" i="33"/>
  <c r="I1190" i="33"/>
  <c r="I1191" i="33"/>
  <c r="I1192" i="33"/>
  <c r="I1193" i="33"/>
  <c r="I1194" i="33"/>
  <c r="I1195" i="33"/>
  <c r="I1196" i="33"/>
  <c r="I1197" i="33"/>
  <c r="I1198" i="33"/>
  <c r="I1199" i="33"/>
  <c r="I1200" i="33"/>
  <c r="I1201" i="33"/>
  <c r="I1202" i="33"/>
  <c r="I1203" i="33"/>
  <c r="I1204" i="33"/>
  <c r="I1205" i="33"/>
  <c r="I1206" i="33"/>
  <c r="I1207" i="33"/>
  <c r="I1208" i="33"/>
  <c r="I1209" i="33"/>
  <c r="I1210" i="33"/>
  <c r="I1211" i="33"/>
  <c r="I1212" i="33"/>
  <c r="I1213" i="33"/>
  <c r="I1214" i="33"/>
  <c r="I1215" i="33"/>
  <c r="I1216" i="33"/>
  <c r="I1217" i="33"/>
  <c r="I1218" i="33"/>
  <c r="I1219" i="33"/>
  <c r="I1220" i="33"/>
  <c r="I1221" i="33"/>
  <c r="I1222" i="33"/>
  <c r="I1223" i="33"/>
  <c r="I1224" i="33"/>
  <c r="I1225" i="33"/>
  <c r="I1226" i="33"/>
  <c r="I1227" i="33"/>
  <c r="I1228" i="33"/>
  <c r="I1229" i="33"/>
  <c r="I1230" i="33"/>
  <c r="I1231" i="33"/>
  <c r="I1232" i="33"/>
  <c r="I1233" i="33"/>
  <c r="I1234" i="33"/>
  <c r="I1235" i="33"/>
  <c r="I1236" i="33"/>
  <c r="I1237" i="33"/>
  <c r="I1238" i="33"/>
  <c r="I1239" i="33"/>
  <c r="I1240" i="33"/>
  <c r="I1241" i="33"/>
  <c r="I1242" i="33"/>
  <c r="I1243" i="33"/>
  <c r="I1244" i="33"/>
  <c r="I1245" i="33"/>
  <c r="I1246" i="33"/>
  <c r="I1247" i="33"/>
  <c r="I1248" i="33"/>
  <c r="I1249" i="33"/>
  <c r="I1250" i="33"/>
  <c r="I1251" i="33"/>
  <c r="I1252" i="33"/>
  <c r="I1253" i="33"/>
  <c r="I1254" i="33"/>
  <c r="I1255" i="33"/>
  <c r="I1256" i="33"/>
  <c r="I1257" i="33"/>
  <c r="I1258" i="33"/>
  <c r="I1259" i="33"/>
  <c r="I1260" i="33"/>
  <c r="I1261" i="33"/>
  <c r="I1262" i="33"/>
  <c r="I1263" i="33"/>
  <c r="I1264" i="33"/>
  <c r="I1265" i="33"/>
  <c r="I1266" i="33"/>
  <c r="I1267" i="33"/>
  <c r="I1268" i="33"/>
  <c r="I1269" i="33"/>
  <c r="I1270" i="33"/>
  <c r="I1271" i="33"/>
  <c r="I1272" i="33"/>
  <c r="I1273" i="33"/>
  <c r="I1274" i="33"/>
  <c r="I1275" i="33"/>
  <c r="I1276" i="33"/>
  <c r="I1277" i="33"/>
  <c r="I1278" i="33"/>
  <c r="I1279" i="33"/>
  <c r="I1280" i="33"/>
  <c r="I1281" i="33"/>
  <c r="I1282" i="33"/>
  <c r="I1283" i="33"/>
  <c r="I1284" i="33"/>
  <c r="I1285" i="33"/>
  <c r="I1286" i="33"/>
  <c r="I1287" i="33"/>
  <c r="I1288" i="33"/>
  <c r="I1289" i="33"/>
  <c r="I1290" i="33"/>
  <c r="I1291" i="33"/>
  <c r="I1292" i="33"/>
  <c r="I1293" i="33"/>
  <c r="I1294" i="33"/>
  <c r="I1295" i="33"/>
  <c r="I1296" i="33"/>
  <c r="I1297" i="33"/>
  <c r="I1298" i="33"/>
  <c r="I1299" i="33"/>
  <c r="I1300" i="33"/>
  <c r="I1301" i="33"/>
  <c r="I1302" i="33"/>
  <c r="I1303" i="33"/>
  <c r="I1304" i="33"/>
  <c r="I1305" i="33"/>
  <c r="I1306" i="33"/>
  <c r="I1307" i="33"/>
  <c r="I1308" i="33"/>
  <c r="I1309" i="33"/>
  <c r="I1310" i="33"/>
  <c r="I1311" i="33"/>
  <c r="I1312" i="33"/>
  <c r="I1313" i="33"/>
  <c r="I1314" i="33"/>
  <c r="I1315" i="33"/>
  <c r="I1316" i="33"/>
  <c r="I1317" i="33"/>
  <c r="I1318" i="33"/>
  <c r="I1319" i="33"/>
  <c r="I1320" i="33"/>
  <c r="I1321" i="33"/>
  <c r="I1322" i="33"/>
  <c r="I1323" i="33"/>
  <c r="I1324" i="33"/>
  <c r="I1325" i="33"/>
  <c r="I1326" i="33"/>
  <c r="I1327" i="33"/>
  <c r="I1328" i="33"/>
  <c r="I1329" i="33"/>
  <c r="I1330" i="33"/>
  <c r="I1331" i="33"/>
  <c r="I1332" i="33"/>
  <c r="I1333" i="33"/>
  <c r="I1334" i="33"/>
  <c r="I1335" i="33"/>
  <c r="I1336" i="33"/>
  <c r="I1337" i="33"/>
  <c r="I1338" i="33"/>
  <c r="I1339" i="33"/>
  <c r="I1340" i="33"/>
  <c r="I1341" i="33"/>
  <c r="I1342" i="33"/>
  <c r="I1343" i="33"/>
  <c r="I1344" i="33"/>
  <c r="I1345" i="33"/>
  <c r="I1346" i="33"/>
  <c r="I1347" i="33"/>
  <c r="I1348" i="33"/>
  <c r="I1349" i="33"/>
  <c r="I1350" i="33"/>
  <c r="I1351" i="33"/>
  <c r="I1352" i="33"/>
  <c r="I1353" i="33"/>
  <c r="I1354" i="33"/>
  <c r="I1355" i="33"/>
  <c r="I1356" i="33"/>
  <c r="I1357" i="33"/>
  <c r="I1358" i="33"/>
  <c r="I1359" i="33"/>
  <c r="I1360" i="33"/>
  <c r="I1361" i="33"/>
  <c r="I1362" i="33"/>
  <c r="I1363" i="33"/>
  <c r="I1364" i="33"/>
  <c r="I1365" i="33"/>
  <c r="I1366" i="33"/>
  <c r="I1367" i="33"/>
  <c r="I1368" i="33"/>
  <c r="I1369" i="33"/>
  <c r="I1370" i="33"/>
  <c r="I1371" i="33"/>
  <c r="I1372" i="33"/>
  <c r="I1373" i="33"/>
  <c r="I1374" i="33"/>
  <c r="I1375" i="33"/>
  <c r="I1376" i="33"/>
  <c r="I1377" i="33"/>
  <c r="I1378" i="33"/>
  <c r="I1379" i="33"/>
  <c r="I1380" i="33"/>
  <c r="I1381" i="33"/>
  <c r="I1382" i="33"/>
  <c r="I1383" i="33"/>
  <c r="I1384" i="33"/>
  <c r="I1385" i="33"/>
  <c r="I1386" i="33"/>
  <c r="I1387" i="33"/>
  <c r="I1388" i="33"/>
  <c r="I1389" i="33"/>
  <c r="I1390" i="33"/>
  <c r="I1391" i="33"/>
  <c r="I1392" i="33"/>
  <c r="I1393" i="33"/>
  <c r="I1394" i="33"/>
  <c r="I1395" i="33"/>
  <c r="I1396" i="33"/>
  <c r="I1397" i="33"/>
  <c r="I1398" i="33"/>
  <c r="I1399" i="33"/>
  <c r="I1400" i="33"/>
  <c r="I1401" i="33"/>
  <c r="I1402" i="33"/>
  <c r="I1403" i="33"/>
  <c r="I1404" i="33"/>
  <c r="I1405" i="33"/>
  <c r="I1406" i="33"/>
  <c r="I1407" i="33"/>
  <c r="I1408" i="33"/>
  <c r="I1409" i="33"/>
  <c r="I1410" i="33"/>
  <c r="I1411" i="33"/>
  <c r="I1412" i="33"/>
  <c r="I1413" i="33"/>
  <c r="I1414" i="33"/>
  <c r="I1415" i="33"/>
  <c r="I1416" i="33"/>
  <c r="I1417" i="33"/>
  <c r="I1418" i="33"/>
  <c r="I1419" i="33"/>
  <c r="I1420" i="33"/>
  <c r="I1421" i="33"/>
  <c r="I1422" i="33"/>
  <c r="I1423" i="33"/>
  <c r="I1424" i="33"/>
  <c r="I1425" i="33"/>
  <c r="I1426" i="33"/>
  <c r="I1427" i="33"/>
  <c r="I1428" i="33"/>
  <c r="I1429" i="33"/>
  <c r="I1430" i="33"/>
  <c r="I1431" i="33"/>
  <c r="I1432" i="33"/>
  <c r="I1433" i="33"/>
  <c r="I1434" i="33"/>
  <c r="I1435" i="33"/>
  <c r="I1436" i="33"/>
  <c r="I1437" i="33"/>
  <c r="I1438" i="33"/>
  <c r="I1439" i="33"/>
  <c r="I1440" i="33"/>
  <c r="I1441" i="33"/>
  <c r="I1442" i="33"/>
  <c r="I1443" i="33"/>
  <c r="I1444" i="33"/>
  <c r="I1445" i="33"/>
  <c r="I1446" i="33"/>
  <c r="I1447" i="33"/>
  <c r="I1448" i="33"/>
  <c r="I1449" i="33"/>
  <c r="I1450" i="33"/>
  <c r="I1451" i="33"/>
  <c r="I1452" i="33"/>
  <c r="I1453" i="33"/>
  <c r="I1454" i="33"/>
  <c r="I1455" i="33"/>
  <c r="I1456" i="33"/>
  <c r="I1457" i="33"/>
  <c r="I1458" i="33"/>
  <c r="I1459" i="33"/>
  <c r="I1460" i="33"/>
  <c r="I1461" i="33"/>
  <c r="I1462" i="33"/>
  <c r="I1463" i="33"/>
  <c r="I1464" i="33"/>
  <c r="I1465" i="33"/>
  <c r="I1466" i="33"/>
  <c r="I1467" i="33"/>
  <c r="I1468" i="33"/>
  <c r="I1469" i="33"/>
  <c r="I1470" i="33"/>
  <c r="I1471" i="33"/>
  <c r="I1472" i="33"/>
  <c r="I1473" i="33"/>
  <c r="I1474" i="33"/>
  <c r="I1475" i="33"/>
  <c r="I1476" i="33"/>
  <c r="I1477" i="33"/>
  <c r="I1478" i="33"/>
  <c r="I1479" i="33"/>
  <c r="I1480" i="33"/>
  <c r="I1481" i="33"/>
  <c r="I1482" i="33"/>
  <c r="I1483" i="33"/>
  <c r="I1484" i="33"/>
  <c r="I1485" i="33"/>
  <c r="I1486" i="33"/>
  <c r="I1487" i="33"/>
  <c r="I1488" i="33"/>
  <c r="I1489" i="33"/>
  <c r="I1490" i="33"/>
  <c r="I1491" i="33"/>
  <c r="I1492" i="33"/>
  <c r="I1493" i="33"/>
  <c r="I1494" i="33"/>
  <c r="I1495" i="33"/>
  <c r="I1496" i="33"/>
  <c r="I1497" i="33"/>
  <c r="I1498" i="33"/>
  <c r="I1499" i="33"/>
  <c r="I1500" i="33"/>
  <c r="I1501" i="33"/>
  <c r="I1502" i="33"/>
  <c r="I1503" i="33"/>
  <c r="I1504" i="33"/>
  <c r="I1505" i="33"/>
  <c r="I1506" i="33"/>
  <c r="I1507" i="33"/>
  <c r="I1508" i="33"/>
  <c r="I1509" i="33"/>
  <c r="I1510" i="33"/>
  <c r="I1511" i="33"/>
  <c r="I1512" i="33"/>
  <c r="I1513" i="33"/>
  <c r="I1514" i="33"/>
  <c r="I1515" i="33"/>
  <c r="I1516" i="33"/>
  <c r="I1517" i="33"/>
  <c r="I1518" i="33"/>
  <c r="I1519" i="33"/>
  <c r="I1520" i="33"/>
  <c r="I1521" i="33"/>
  <c r="I1522" i="33"/>
  <c r="I1523" i="33"/>
  <c r="I1524" i="33"/>
  <c r="I1525" i="33"/>
  <c r="I1526" i="33"/>
  <c r="I1527" i="33"/>
  <c r="I1528" i="33"/>
  <c r="I1529" i="33"/>
  <c r="I1530" i="33"/>
  <c r="I1531" i="33"/>
  <c r="I1532" i="33"/>
  <c r="I1533" i="33"/>
  <c r="I1534" i="33"/>
  <c r="I1535" i="33"/>
  <c r="I1536" i="33"/>
  <c r="I1537" i="33"/>
  <c r="I1538" i="33"/>
  <c r="I1539" i="33"/>
  <c r="I1540" i="33"/>
  <c r="I1541" i="33"/>
  <c r="I1542" i="33"/>
  <c r="I1543" i="33"/>
  <c r="I1544" i="33"/>
  <c r="I1545" i="33"/>
  <c r="I1546" i="33"/>
  <c r="I1547" i="33"/>
  <c r="I1548" i="33"/>
  <c r="I1549" i="33"/>
  <c r="I1550" i="33"/>
  <c r="I1551" i="33"/>
  <c r="I1552" i="33"/>
  <c r="I1553" i="33"/>
  <c r="I1554" i="33"/>
  <c r="I1555" i="33"/>
  <c r="I1556" i="33"/>
  <c r="I1557" i="33"/>
  <c r="I1558" i="33"/>
  <c r="I1559" i="33"/>
  <c r="I1560" i="33"/>
  <c r="I1561" i="33"/>
  <c r="I1562" i="33"/>
  <c r="I1563" i="33"/>
  <c r="I1564" i="33"/>
  <c r="I1565" i="33"/>
  <c r="I1566" i="33"/>
  <c r="I1567" i="33"/>
  <c r="I1568" i="33"/>
  <c r="I1569" i="33"/>
  <c r="I1570" i="33"/>
  <c r="I1571" i="33"/>
  <c r="I1572" i="33"/>
  <c r="I1573" i="33"/>
  <c r="I1574" i="33"/>
  <c r="I1575" i="33"/>
  <c r="I1576" i="33"/>
  <c r="I1577" i="33"/>
  <c r="I1578" i="33"/>
  <c r="I1579" i="33"/>
  <c r="I1580" i="33"/>
  <c r="I1581" i="33"/>
  <c r="I1582" i="33"/>
  <c r="I1583" i="33"/>
  <c r="I1584" i="33"/>
  <c r="I1585" i="33"/>
  <c r="I1586" i="33"/>
  <c r="I1587" i="33"/>
  <c r="I1588" i="33"/>
  <c r="I1589" i="33"/>
  <c r="I1590" i="33"/>
  <c r="I1591" i="33"/>
  <c r="I1592" i="33"/>
  <c r="I1593" i="33"/>
  <c r="I1594" i="33"/>
  <c r="I1595" i="33"/>
  <c r="I1596" i="33"/>
  <c r="I1597" i="33"/>
  <c r="I1598" i="33"/>
  <c r="I1599" i="33"/>
  <c r="I1600" i="33"/>
  <c r="I1601" i="33"/>
  <c r="I1602" i="33"/>
  <c r="I1603" i="33"/>
  <c r="I1604" i="33"/>
  <c r="I1605" i="33"/>
  <c r="I1606" i="33"/>
  <c r="I1607" i="33"/>
  <c r="I1608" i="33"/>
  <c r="I1609" i="33"/>
  <c r="I1610" i="33"/>
  <c r="I1611" i="33"/>
  <c r="I1612" i="33"/>
  <c r="I1613" i="33"/>
  <c r="I1614" i="33"/>
  <c r="I1615" i="33"/>
  <c r="I1616" i="33"/>
  <c r="I1617" i="33"/>
  <c r="I1618" i="33"/>
  <c r="I1619" i="33"/>
  <c r="I1620" i="33"/>
  <c r="I1621" i="33"/>
  <c r="I1622" i="33"/>
  <c r="I1623" i="33"/>
  <c r="I1624" i="33"/>
  <c r="I1625" i="33"/>
  <c r="I1626" i="33"/>
  <c r="I1627" i="33"/>
  <c r="I1628" i="33"/>
  <c r="I1629" i="33"/>
  <c r="I1630" i="33"/>
  <c r="I1631" i="33"/>
  <c r="I1632" i="33"/>
  <c r="I1633" i="33"/>
  <c r="I1634" i="33"/>
  <c r="I1635" i="33"/>
  <c r="I1636" i="33"/>
  <c r="I1637" i="33"/>
  <c r="I1638" i="33"/>
  <c r="I1639" i="33"/>
  <c r="I1640" i="33"/>
  <c r="I1641" i="33"/>
  <c r="I1642" i="33"/>
  <c r="I1643" i="33"/>
  <c r="N90" i="33" l="1"/>
  <c r="Q90" i="33" s="1"/>
  <c r="O90" i="33"/>
  <c r="R90" i="33" s="1"/>
  <c r="P90" i="33"/>
  <c r="S90" i="33" s="1"/>
  <c r="P1641" i="33"/>
  <c r="S1641" i="33" s="1"/>
  <c r="O1641" i="33"/>
  <c r="R1641" i="33" s="1"/>
  <c r="N1641" i="33"/>
  <c r="Q1641" i="33" s="1"/>
  <c r="P1621" i="33"/>
  <c r="S1621" i="33" s="1"/>
  <c r="O1621" i="33"/>
  <c r="R1621" i="33" s="1"/>
  <c r="N1621" i="33"/>
  <c r="Q1621" i="33" s="1"/>
  <c r="P1605" i="33"/>
  <c r="S1605" i="33" s="1"/>
  <c r="O1605" i="33"/>
  <c r="R1605" i="33" s="1"/>
  <c r="N1605" i="33"/>
  <c r="Q1605" i="33" s="1"/>
  <c r="P1589" i="33"/>
  <c r="S1589" i="33" s="1"/>
  <c r="O1589" i="33"/>
  <c r="R1589" i="33" s="1"/>
  <c r="N1589" i="33"/>
  <c r="Q1589" i="33" s="1"/>
  <c r="P1560" i="33"/>
  <c r="S1560" i="33" s="1"/>
  <c r="O1560" i="33"/>
  <c r="R1560" i="33" s="1"/>
  <c r="N1560" i="33"/>
  <c r="Q1560" i="33" s="1"/>
  <c r="P1552" i="33"/>
  <c r="S1552" i="33" s="1"/>
  <c r="O1552" i="33"/>
  <c r="R1552" i="33" s="1"/>
  <c r="N1552" i="33"/>
  <c r="Q1552" i="33" s="1"/>
  <c r="P1540" i="33"/>
  <c r="S1540" i="33" s="1"/>
  <c r="O1540" i="33"/>
  <c r="R1540" i="33" s="1"/>
  <c r="N1540" i="33"/>
  <c r="Q1540" i="33" s="1"/>
  <c r="P1532" i="33"/>
  <c r="S1532" i="33" s="1"/>
  <c r="O1532" i="33"/>
  <c r="R1532" i="33" s="1"/>
  <c r="N1532" i="33"/>
  <c r="Q1532" i="33" s="1"/>
  <c r="P1528" i="33"/>
  <c r="S1528" i="33" s="1"/>
  <c r="O1528" i="33"/>
  <c r="R1528" i="33" s="1"/>
  <c r="N1528" i="33"/>
  <c r="Q1528" i="33" s="1"/>
  <c r="P1524" i="33"/>
  <c r="S1524" i="33" s="1"/>
  <c r="O1524" i="33"/>
  <c r="R1524" i="33" s="1"/>
  <c r="N1524" i="33"/>
  <c r="Q1524" i="33" s="1"/>
  <c r="P1520" i="33"/>
  <c r="S1520" i="33" s="1"/>
  <c r="O1520" i="33"/>
  <c r="R1520" i="33" s="1"/>
  <c r="N1520" i="33"/>
  <c r="Q1520" i="33" s="1"/>
  <c r="P1516" i="33"/>
  <c r="S1516" i="33" s="1"/>
  <c r="O1516" i="33"/>
  <c r="R1516" i="33" s="1"/>
  <c r="N1516" i="33"/>
  <c r="Q1516" i="33" s="1"/>
  <c r="P1512" i="33"/>
  <c r="S1512" i="33" s="1"/>
  <c r="O1512" i="33"/>
  <c r="R1512" i="33" s="1"/>
  <c r="N1512" i="33"/>
  <c r="Q1512" i="33" s="1"/>
  <c r="P1508" i="33"/>
  <c r="S1508" i="33" s="1"/>
  <c r="O1508" i="33"/>
  <c r="R1508" i="33" s="1"/>
  <c r="N1508" i="33"/>
  <c r="Q1508" i="33" s="1"/>
  <c r="P1504" i="33"/>
  <c r="S1504" i="33" s="1"/>
  <c r="O1504" i="33"/>
  <c r="R1504" i="33" s="1"/>
  <c r="N1504" i="33"/>
  <c r="Q1504" i="33" s="1"/>
  <c r="P1500" i="33"/>
  <c r="S1500" i="33" s="1"/>
  <c r="O1500" i="33"/>
  <c r="R1500" i="33" s="1"/>
  <c r="N1500" i="33"/>
  <c r="Q1500" i="33" s="1"/>
  <c r="P1496" i="33"/>
  <c r="S1496" i="33" s="1"/>
  <c r="O1496" i="33"/>
  <c r="R1496" i="33" s="1"/>
  <c r="N1496" i="33"/>
  <c r="Q1496" i="33" s="1"/>
  <c r="P1492" i="33"/>
  <c r="S1492" i="33" s="1"/>
  <c r="O1492" i="33"/>
  <c r="R1492" i="33" s="1"/>
  <c r="N1492" i="33"/>
  <c r="Q1492" i="33" s="1"/>
  <c r="P1488" i="33"/>
  <c r="S1488" i="33" s="1"/>
  <c r="O1488" i="33"/>
  <c r="R1488" i="33" s="1"/>
  <c r="N1488" i="33"/>
  <c r="Q1488" i="33" s="1"/>
  <c r="P1484" i="33"/>
  <c r="S1484" i="33" s="1"/>
  <c r="O1484" i="33"/>
  <c r="R1484" i="33" s="1"/>
  <c r="N1484" i="33"/>
  <c r="Q1484" i="33" s="1"/>
  <c r="P1480" i="33"/>
  <c r="S1480" i="33" s="1"/>
  <c r="O1480" i="33"/>
  <c r="R1480" i="33" s="1"/>
  <c r="N1480" i="33"/>
  <c r="Q1480" i="33" s="1"/>
  <c r="P1477" i="33"/>
  <c r="S1477" i="33" s="1"/>
  <c r="O1477" i="33"/>
  <c r="R1477" i="33" s="1"/>
  <c r="N1477" i="33"/>
  <c r="Q1477" i="33" s="1"/>
  <c r="P1470" i="33"/>
  <c r="S1470" i="33" s="1"/>
  <c r="O1470" i="33"/>
  <c r="R1470" i="33" s="1"/>
  <c r="N1470" i="33"/>
  <c r="Q1470" i="33" s="1"/>
  <c r="P1466" i="33"/>
  <c r="S1466" i="33" s="1"/>
  <c r="O1466" i="33"/>
  <c r="R1466" i="33" s="1"/>
  <c r="N1466" i="33"/>
  <c r="Q1466" i="33" s="1"/>
  <c r="P1462" i="33"/>
  <c r="S1462" i="33" s="1"/>
  <c r="O1462" i="33"/>
  <c r="R1462" i="33" s="1"/>
  <c r="N1462" i="33"/>
  <c r="Q1462" i="33" s="1"/>
  <c r="P1459" i="33"/>
  <c r="S1459" i="33" s="1"/>
  <c r="O1459" i="33"/>
  <c r="R1459" i="33" s="1"/>
  <c r="N1459" i="33"/>
  <c r="Q1459" i="33" s="1"/>
  <c r="P1456" i="33"/>
  <c r="S1456" i="33" s="1"/>
  <c r="O1456" i="33"/>
  <c r="R1456" i="33" s="1"/>
  <c r="N1456" i="33"/>
  <c r="Q1456" i="33" s="1"/>
  <c r="P1452" i="33"/>
  <c r="S1452" i="33" s="1"/>
  <c r="O1452" i="33"/>
  <c r="R1452" i="33" s="1"/>
  <c r="N1452" i="33"/>
  <c r="Q1452" i="33" s="1"/>
  <c r="P1449" i="33"/>
  <c r="S1449" i="33" s="1"/>
  <c r="O1449" i="33"/>
  <c r="R1449" i="33" s="1"/>
  <c r="N1449" i="33"/>
  <c r="Q1449" i="33" s="1"/>
  <c r="P1445" i="33"/>
  <c r="S1445" i="33" s="1"/>
  <c r="O1445" i="33"/>
  <c r="R1445" i="33" s="1"/>
  <c r="N1445" i="33"/>
  <c r="Q1445" i="33" s="1"/>
  <c r="P1442" i="33"/>
  <c r="S1442" i="33" s="1"/>
  <c r="O1442" i="33"/>
  <c r="R1442" i="33" s="1"/>
  <c r="N1442" i="33"/>
  <c r="Q1442" i="33" s="1"/>
  <c r="P1438" i="33"/>
  <c r="S1438" i="33" s="1"/>
  <c r="O1438" i="33"/>
  <c r="R1438" i="33" s="1"/>
  <c r="N1438" i="33"/>
  <c r="Q1438" i="33" s="1"/>
  <c r="P1434" i="33"/>
  <c r="S1434" i="33" s="1"/>
  <c r="O1434" i="33"/>
  <c r="R1434" i="33" s="1"/>
  <c r="N1434" i="33"/>
  <c r="Q1434" i="33" s="1"/>
  <c r="P1430" i="33"/>
  <c r="S1430" i="33" s="1"/>
  <c r="O1430" i="33"/>
  <c r="R1430" i="33" s="1"/>
  <c r="N1430" i="33"/>
  <c r="Q1430" i="33" s="1"/>
  <c r="P1426" i="33"/>
  <c r="S1426" i="33" s="1"/>
  <c r="O1426" i="33"/>
  <c r="R1426" i="33" s="1"/>
  <c r="N1426" i="33"/>
  <c r="Q1426" i="33" s="1"/>
  <c r="P1422" i="33"/>
  <c r="S1422" i="33" s="1"/>
  <c r="O1422" i="33"/>
  <c r="R1422" i="33" s="1"/>
  <c r="N1422" i="33"/>
  <c r="Q1422" i="33" s="1"/>
  <c r="P1418" i="33"/>
  <c r="S1418" i="33" s="1"/>
  <c r="O1418" i="33"/>
  <c r="R1418" i="33" s="1"/>
  <c r="N1418" i="33"/>
  <c r="Q1418" i="33" s="1"/>
  <c r="P1414" i="33"/>
  <c r="S1414" i="33" s="1"/>
  <c r="O1414" i="33"/>
  <c r="R1414" i="33" s="1"/>
  <c r="N1414" i="33"/>
  <c r="Q1414" i="33" s="1"/>
  <c r="P1410" i="33"/>
  <c r="S1410" i="33" s="1"/>
  <c r="O1410" i="33"/>
  <c r="R1410" i="33" s="1"/>
  <c r="N1410" i="33"/>
  <c r="Q1410" i="33" s="1"/>
  <c r="P1406" i="33"/>
  <c r="S1406" i="33" s="1"/>
  <c r="O1406" i="33"/>
  <c r="R1406" i="33" s="1"/>
  <c r="N1406" i="33"/>
  <c r="Q1406" i="33" s="1"/>
  <c r="P1402" i="33"/>
  <c r="S1402" i="33" s="1"/>
  <c r="O1402" i="33"/>
  <c r="R1402" i="33" s="1"/>
  <c r="N1402" i="33"/>
  <c r="Q1402" i="33" s="1"/>
  <c r="P1395" i="33"/>
  <c r="S1395" i="33" s="1"/>
  <c r="O1395" i="33"/>
  <c r="R1395" i="33" s="1"/>
  <c r="N1395" i="33"/>
  <c r="Q1395" i="33" s="1"/>
  <c r="P1391" i="33"/>
  <c r="S1391" i="33" s="1"/>
  <c r="O1391" i="33"/>
  <c r="R1391" i="33" s="1"/>
  <c r="N1391" i="33"/>
  <c r="Q1391" i="33" s="1"/>
  <c r="P1388" i="33"/>
  <c r="S1388" i="33" s="1"/>
  <c r="O1388" i="33"/>
  <c r="R1388" i="33" s="1"/>
  <c r="N1388" i="33"/>
  <c r="Q1388" i="33" s="1"/>
  <c r="P1384" i="33"/>
  <c r="S1384" i="33" s="1"/>
  <c r="O1384" i="33"/>
  <c r="R1384" i="33" s="1"/>
  <c r="N1384" i="33"/>
  <c r="Q1384" i="33" s="1"/>
  <c r="P1380" i="33"/>
  <c r="S1380" i="33" s="1"/>
  <c r="O1380" i="33"/>
  <c r="R1380" i="33" s="1"/>
  <c r="N1380" i="33"/>
  <c r="Q1380" i="33" s="1"/>
  <c r="P1376" i="33"/>
  <c r="S1376" i="33" s="1"/>
  <c r="O1376" i="33"/>
  <c r="R1376" i="33" s="1"/>
  <c r="N1376" i="33"/>
  <c r="Q1376" i="33" s="1"/>
  <c r="P1372" i="33"/>
  <c r="S1372" i="33" s="1"/>
  <c r="O1372" i="33"/>
  <c r="R1372" i="33" s="1"/>
  <c r="N1372" i="33"/>
  <c r="Q1372" i="33" s="1"/>
  <c r="P1368" i="33"/>
  <c r="S1368" i="33" s="1"/>
  <c r="O1368" i="33"/>
  <c r="R1368" i="33" s="1"/>
  <c r="N1368" i="33"/>
  <c r="Q1368" i="33" s="1"/>
  <c r="P1364" i="33"/>
  <c r="S1364" i="33" s="1"/>
  <c r="O1364" i="33"/>
  <c r="R1364" i="33" s="1"/>
  <c r="N1364" i="33"/>
  <c r="Q1364" i="33" s="1"/>
  <c r="P1360" i="33"/>
  <c r="S1360" i="33" s="1"/>
  <c r="O1360" i="33"/>
  <c r="R1360" i="33" s="1"/>
  <c r="N1360" i="33"/>
  <c r="Q1360" i="33" s="1"/>
  <c r="P1356" i="33"/>
  <c r="S1356" i="33" s="1"/>
  <c r="O1356" i="33"/>
  <c r="R1356" i="33" s="1"/>
  <c r="N1356" i="33"/>
  <c r="Q1356" i="33" s="1"/>
  <c r="P1352" i="33"/>
  <c r="S1352" i="33" s="1"/>
  <c r="O1352" i="33"/>
  <c r="R1352" i="33" s="1"/>
  <c r="N1352" i="33"/>
  <c r="Q1352" i="33" s="1"/>
  <c r="P1348" i="33"/>
  <c r="S1348" i="33" s="1"/>
  <c r="O1348" i="33"/>
  <c r="R1348" i="33" s="1"/>
  <c r="N1348" i="33"/>
  <c r="Q1348" i="33" s="1"/>
  <c r="P1344" i="33"/>
  <c r="S1344" i="33" s="1"/>
  <c r="O1344" i="33"/>
  <c r="R1344" i="33" s="1"/>
  <c r="N1344" i="33"/>
  <c r="Q1344" i="33" s="1"/>
  <c r="P1340" i="33"/>
  <c r="S1340" i="33" s="1"/>
  <c r="O1340" i="33"/>
  <c r="R1340" i="33" s="1"/>
  <c r="N1340" i="33"/>
  <c r="Q1340" i="33" s="1"/>
  <c r="P1336" i="33"/>
  <c r="S1336" i="33" s="1"/>
  <c r="O1336" i="33"/>
  <c r="R1336" i="33" s="1"/>
  <c r="N1336" i="33"/>
  <c r="Q1336" i="33" s="1"/>
  <c r="P1326" i="33"/>
  <c r="S1326" i="33" s="1"/>
  <c r="O1326" i="33"/>
  <c r="R1326" i="33" s="1"/>
  <c r="N1326" i="33"/>
  <c r="Q1326" i="33" s="1"/>
  <c r="P1322" i="33"/>
  <c r="S1322" i="33" s="1"/>
  <c r="O1322" i="33"/>
  <c r="R1322" i="33" s="1"/>
  <c r="N1322" i="33"/>
  <c r="Q1322" i="33" s="1"/>
  <c r="P1318" i="33"/>
  <c r="S1318" i="33" s="1"/>
  <c r="O1318" i="33"/>
  <c r="R1318" i="33" s="1"/>
  <c r="N1318" i="33"/>
  <c r="Q1318" i="33" s="1"/>
  <c r="P1314" i="33"/>
  <c r="S1314" i="33" s="1"/>
  <c r="O1314" i="33"/>
  <c r="R1314" i="33" s="1"/>
  <c r="N1314" i="33"/>
  <c r="Q1314" i="33" s="1"/>
  <c r="P1310" i="33"/>
  <c r="S1310" i="33" s="1"/>
  <c r="O1310" i="33"/>
  <c r="R1310" i="33" s="1"/>
  <c r="N1310" i="33"/>
  <c r="Q1310" i="33" s="1"/>
  <c r="P1306" i="33"/>
  <c r="S1306" i="33" s="1"/>
  <c r="O1306" i="33"/>
  <c r="R1306" i="33" s="1"/>
  <c r="N1306" i="33"/>
  <c r="Q1306" i="33" s="1"/>
  <c r="P1302" i="33"/>
  <c r="S1302" i="33" s="1"/>
  <c r="O1302" i="33"/>
  <c r="R1302" i="33" s="1"/>
  <c r="N1302" i="33"/>
  <c r="Q1302" i="33" s="1"/>
  <c r="P1298" i="33"/>
  <c r="S1298" i="33" s="1"/>
  <c r="O1298" i="33"/>
  <c r="R1298" i="33" s="1"/>
  <c r="N1298" i="33"/>
  <c r="Q1298" i="33" s="1"/>
  <c r="P1294" i="33"/>
  <c r="S1294" i="33" s="1"/>
  <c r="O1294" i="33"/>
  <c r="R1294" i="33" s="1"/>
  <c r="N1294" i="33"/>
  <c r="Q1294" i="33" s="1"/>
  <c r="P1290" i="33"/>
  <c r="S1290" i="33" s="1"/>
  <c r="O1290" i="33"/>
  <c r="R1290" i="33" s="1"/>
  <c r="N1290" i="33"/>
  <c r="Q1290" i="33" s="1"/>
  <c r="P1286" i="33"/>
  <c r="S1286" i="33" s="1"/>
  <c r="O1286" i="33"/>
  <c r="R1286" i="33" s="1"/>
  <c r="N1286" i="33"/>
  <c r="Q1286" i="33" s="1"/>
  <c r="P1282" i="33"/>
  <c r="S1282" i="33" s="1"/>
  <c r="O1282" i="33"/>
  <c r="R1282" i="33" s="1"/>
  <c r="N1282" i="33"/>
  <c r="Q1282" i="33" s="1"/>
  <c r="P1278" i="33"/>
  <c r="S1278" i="33" s="1"/>
  <c r="O1278" i="33"/>
  <c r="R1278" i="33" s="1"/>
  <c r="N1278" i="33"/>
  <c r="Q1278" i="33" s="1"/>
  <c r="P1274" i="33"/>
  <c r="S1274" i="33" s="1"/>
  <c r="O1274" i="33"/>
  <c r="R1274" i="33" s="1"/>
  <c r="N1274" i="33"/>
  <c r="Q1274" i="33" s="1"/>
  <c r="P1270" i="33"/>
  <c r="S1270" i="33" s="1"/>
  <c r="O1270" i="33"/>
  <c r="R1270" i="33" s="1"/>
  <c r="N1270" i="33"/>
  <c r="Q1270" i="33" s="1"/>
  <c r="P1266" i="33"/>
  <c r="S1266" i="33" s="1"/>
  <c r="O1266" i="33"/>
  <c r="R1266" i="33" s="1"/>
  <c r="N1266" i="33"/>
  <c r="Q1266" i="33" s="1"/>
  <c r="P1262" i="33"/>
  <c r="S1262" i="33" s="1"/>
  <c r="O1262" i="33"/>
  <c r="R1262" i="33" s="1"/>
  <c r="N1262" i="33"/>
  <c r="Q1262" i="33" s="1"/>
  <c r="P1258" i="33"/>
  <c r="S1258" i="33" s="1"/>
  <c r="O1258" i="33"/>
  <c r="R1258" i="33" s="1"/>
  <c r="N1258" i="33"/>
  <c r="Q1258" i="33" s="1"/>
  <c r="P1251" i="33"/>
  <c r="S1251" i="33" s="1"/>
  <c r="O1251" i="33"/>
  <c r="R1251" i="33" s="1"/>
  <c r="N1251" i="33"/>
  <c r="Q1251" i="33" s="1"/>
  <c r="P1247" i="33"/>
  <c r="S1247" i="33" s="1"/>
  <c r="O1247" i="33"/>
  <c r="R1247" i="33" s="1"/>
  <c r="N1247" i="33"/>
  <c r="Q1247" i="33" s="1"/>
  <c r="P1243" i="33"/>
  <c r="S1243" i="33" s="1"/>
  <c r="O1243" i="33"/>
  <c r="R1243" i="33" s="1"/>
  <c r="N1243" i="33"/>
  <c r="Q1243" i="33" s="1"/>
  <c r="P1240" i="33"/>
  <c r="S1240" i="33" s="1"/>
  <c r="O1240" i="33"/>
  <c r="R1240" i="33" s="1"/>
  <c r="N1240" i="33"/>
  <c r="Q1240" i="33" s="1"/>
  <c r="P1236" i="33"/>
  <c r="S1236" i="33" s="1"/>
  <c r="O1236" i="33"/>
  <c r="R1236" i="33" s="1"/>
  <c r="N1236" i="33"/>
  <c r="Q1236" i="33" s="1"/>
  <c r="P1232" i="33"/>
  <c r="S1232" i="33" s="1"/>
  <c r="O1232" i="33"/>
  <c r="R1232" i="33" s="1"/>
  <c r="N1232" i="33"/>
  <c r="Q1232" i="33" s="1"/>
  <c r="P1228" i="33"/>
  <c r="S1228" i="33" s="1"/>
  <c r="O1228" i="33"/>
  <c r="R1228" i="33" s="1"/>
  <c r="N1228" i="33"/>
  <c r="Q1228" i="33" s="1"/>
  <c r="P1224" i="33"/>
  <c r="S1224" i="33" s="1"/>
  <c r="O1224" i="33"/>
  <c r="R1224" i="33" s="1"/>
  <c r="N1224" i="33"/>
  <c r="Q1224" i="33" s="1"/>
  <c r="P1220" i="33"/>
  <c r="S1220" i="33" s="1"/>
  <c r="O1220" i="33"/>
  <c r="R1220" i="33" s="1"/>
  <c r="N1220" i="33"/>
  <c r="Q1220" i="33" s="1"/>
  <c r="P1216" i="33"/>
  <c r="S1216" i="33" s="1"/>
  <c r="O1216" i="33"/>
  <c r="R1216" i="33" s="1"/>
  <c r="N1216" i="33"/>
  <c r="Q1216" i="33" s="1"/>
  <c r="P1212" i="33"/>
  <c r="S1212" i="33" s="1"/>
  <c r="O1212" i="33"/>
  <c r="R1212" i="33" s="1"/>
  <c r="N1212" i="33"/>
  <c r="Q1212" i="33" s="1"/>
  <c r="P1208" i="33"/>
  <c r="S1208" i="33" s="1"/>
  <c r="O1208" i="33"/>
  <c r="R1208" i="33" s="1"/>
  <c r="N1208" i="33"/>
  <c r="Q1208" i="33" s="1"/>
  <c r="P1204" i="33"/>
  <c r="S1204" i="33" s="1"/>
  <c r="O1204" i="33"/>
  <c r="R1204" i="33" s="1"/>
  <c r="N1204" i="33"/>
  <c r="Q1204" i="33" s="1"/>
  <c r="P1200" i="33"/>
  <c r="S1200" i="33" s="1"/>
  <c r="O1200" i="33"/>
  <c r="R1200" i="33" s="1"/>
  <c r="N1200" i="33"/>
  <c r="Q1200" i="33" s="1"/>
  <c r="P1196" i="33"/>
  <c r="S1196" i="33" s="1"/>
  <c r="O1196" i="33"/>
  <c r="R1196" i="33" s="1"/>
  <c r="N1196" i="33"/>
  <c r="Q1196" i="33" s="1"/>
  <c r="P1193" i="33"/>
  <c r="S1193" i="33" s="1"/>
  <c r="O1193" i="33"/>
  <c r="R1193" i="33" s="1"/>
  <c r="N1193" i="33"/>
  <c r="Q1193" i="33" s="1"/>
  <c r="P1189" i="33"/>
  <c r="S1189" i="33" s="1"/>
  <c r="O1189" i="33"/>
  <c r="R1189" i="33" s="1"/>
  <c r="N1189" i="33"/>
  <c r="Q1189" i="33" s="1"/>
  <c r="P1185" i="33"/>
  <c r="S1185" i="33" s="1"/>
  <c r="O1185" i="33"/>
  <c r="R1185" i="33" s="1"/>
  <c r="N1185" i="33"/>
  <c r="Q1185" i="33" s="1"/>
  <c r="P1181" i="33"/>
  <c r="S1181" i="33" s="1"/>
  <c r="O1181" i="33"/>
  <c r="R1181" i="33" s="1"/>
  <c r="N1181" i="33"/>
  <c r="Q1181" i="33" s="1"/>
  <c r="P1177" i="33"/>
  <c r="S1177" i="33" s="1"/>
  <c r="O1177" i="33"/>
  <c r="R1177" i="33" s="1"/>
  <c r="N1177" i="33"/>
  <c r="Q1177" i="33" s="1"/>
  <c r="P1173" i="33"/>
  <c r="S1173" i="33" s="1"/>
  <c r="O1173" i="33"/>
  <c r="R1173" i="33" s="1"/>
  <c r="N1173" i="33"/>
  <c r="Q1173" i="33" s="1"/>
  <c r="P1169" i="33"/>
  <c r="S1169" i="33" s="1"/>
  <c r="O1169" i="33"/>
  <c r="R1169" i="33" s="1"/>
  <c r="N1169" i="33"/>
  <c r="Q1169" i="33" s="1"/>
  <c r="P1165" i="33"/>
  <c r="S1165" i="33" s="1"/>
  <c r="O1165" i="33"/>
  <c r="R1165" i="33" s="1"/>
  <c r="N1165" i="33"/>
  <c r="Q1165" i="33" s="1"/>
  <c r="P1161" i="33"/>
  <c r="S1161" i="33" s="1"/>
  <c r="O1161" i="33"/>
  <c r="R1161" i="33" s="1"/>
  <c r="N1161" i="33"/>
  <c r="Q1161" i="33" s="1"/>
  <c r="P1157" i="33"/>
  <c r="S1157" i="33" s="1"/>
  <c r="O1157" i="33"/>
  <c r="R1157" i="33" s="1"/>
  <c r="N1157" i="33"/>
  <c r="Q1157" i="33" s="1"/>
  <c r="P1153" i="33"/>
  <c r="S1153" i="33" s="1"/>
  <c r="O1153" i="33"/>
  <c r="R1153" i="33" s="1"/>
  <c r="N1153" i="33"/>
  <c r="Q1153" i="33" s="1"/>
  <c r="P1149" i="33"/>
  <c r="S1149" i="33" s="1"/>
  <c r="O1149" i="33"/>
  <c r="R1149" i="33" s="1"/>
  <c r="N1149" i="33"/>
  <c r="Q1149" i="33" s="1"/>
  <c r="P1145" i="33"/>
  <c r="S1145" i="33" s="1"/>
  <c r="O1145" i="33"/>
  <c r="R1145" i="33" s="1"/>
  <c r="N1145" i="33"/>
  <c r="Q1145" i="33" s="1"/>
  <c r="P1143" i="33"/>
  <c r="S1143" i="33" s="1"/>
  <c r="O1143" i="33"/>
  <c r="R1143" i="33" s="1"/>
  <c r="N1143" i="33"/>
  <c r="Q1143" i="33" s="1"/>
  <c r="P1136" i="33"/>
  <c r="S1136" i="33" s="1"/>
  <c r="O1136" i="33"/>
  <c r="R1136" i="33" s="1"/>
  <c r="N1136" i="33"/>
  <c r="Q1136" i="33" s="1"/>
  <c r="P1132" i="33"/>
  <c r="S1132" i="33" s="1"/>
  <c r="O1132" i="33"/>
  <c r="R1132" i="33" s="1"/>
  <c r="N1132" i="33"/>
  <c r="Q1132" i="33" s="1"/>
  <c r="P1128" i="33"/>
  <c r="S1128" i="33" s="1"/>
  <c r="O1128" i="33"/>
  <c r="R1128" i="33" s="1"/>
  <c r="N1128" i="33"/>
  <c r="Q1128" i="33" s="1"/>
  <c r="P1124" i="33"/>
  <c r="S1124" i="33" s="1"/>
  <c r="O1124" i="33"/>
  <c r="R1124" i="33" s="1"/>
  <c r="N1124" i="33"/>
  <c r="Q1124" i="33" s="1"/>
  <c r="P1120" i="33"/>
  <c r="S1120" i="33" s="1"/>
  <c r="O1120" i="33"/>
  <c r="R1120" i="33" s="1"/>
  <c r="N1120" i="33"/>
  <c r="Q1120" i="33" s="1"/>
  <c r="P1116" i="33"/>
  <c r="S1116" i="33" s="1"/>
  <c r="O1116" i="33"/>
  <c r="R1116" i="33" s="1"/>
  <c r="N1116" i="33"/>
  <c r="Q1116" i="33" s="1"/>
  <c r="P1112" i="33"/>
  <c r="S1112" i="33" s="1"/>
  <c r="O1112" i="33"/>
  <c r="R1112" i="33" s="1"/>
  <c r="N1112" i="33"/>
  <c r="Q1112" i="33" s="1"/>
  <c r="P1108" i="33"/>
  <c r="S1108" i="33" s="1"/>
  <c r="O1108" i="33"/>
  <c r="R1108" i="33" s="1"/>
  <c r="N1108" i="33"/>
  <c r="Q1108" i="33" s="1"/>
  <c r="P1104" i="33"/>
  <c r="S1104" i="33" s="1"/>
  <c r="O1104" i="33"/>
  <c r="R1104" i="33" s="1"/>
  <c r="N1104" i="33"/>
  <c r="Q1104" i="33" s="1"/>
  <c r="P1097" i="33"/>
  <c r="S1097" i="33" s="1"/>
  <c r="O1097" i="33"/>
  <c r="R1097" i="33" s="1"/>
  <c r="N1097" i="33"/>
  <c r="Q1097" i="33" s="1"/>
  <c r="P1093" i="33"/>
  <c r="S1093" i="33" s="1"/>
  <c r="O1093" i="33"/>
  <c r="R1093" i="33" s="1"/>
  <c r="N1093" i="33"/>
  <c r="Q1093" i="33" s="1"/>
  <c r="P1089" i="33"/>
  <c r="S1089" i="33" s="1"/>
  <c r="O1089" i="33"/>
  <c r="R1089" i="33" s="1"/>
  <c r="N1089" i="33"/>
  <c r="Q1089" i="33" s="1"/>
  <c r="P1085" i="33"/>
  <c r="S1085" i="33" s="1"/>
  <c r="O1085" i="33"/>
  <c r="R1085" i="33" s="1"/>
  <c r="N1085" i="33"/>
  <c r="Q1085" i="33" s="1"/>
  <c r="P1081" i="33"/>
  <c r="S1081" i="33" s="1"/>
  <c r="O1081" i="33"/>
  <c r="R1081" i="33" s="1"/>
  <c r="N1081" i="33"/>
  <c r="Q1081" i="33" s="1"/>
  <c r="P1075" i="33"/>
  <c r="S1075" i="33" s="1"/>
  <c r="O1075" i="33"/>
  <c r="R1075" i="33" s="1"/>
  <c r="N1075" i="33"/>
  <c r="Q1075" i="33" s="1"/>
  <c r="P1071" i="33"/>
  <c r="S1071" i="33" s="1"/>
  <c r="O1071" i="33"/>
  <c r="R1071" i="33" s="1"/>
  <c r="N1071" i="33"/>
  <c r="Q1071" i="33" s="1"/>
  <c r="O1067" i="33"/>
  <c r="R1067" i="33" s="1"/>
  <c r="P1067" i="33"/>
  <c r="S1067" i="33" s="1"/>
  <c r="N1067" i="33"/>
  <c r="Q1067" i="33" s="1"/>
  <c r="O1063" i="33"/>
  <c r="R1063" i="33" s="1"/>
  <c r="P1063" i="33"/>
  <c r="S1063" i="33" s="1"/>
  <c r="N1063" i="33"/>
  <c r="Q1063" i="33" s="1"/>
  <c r="O1060" i="33"/>
  <c r="R1060" i="33" s="1"/>
  <c r="P1060" i="33"/>
  <c r="S1060" i="33" s="1"/>
  <c r="N1060" i="33"/>
  <c r="Q1060" i="33" s="1"/>
  <c r="O1056" i="33"/>
  <c r="R1056" i="33" s="1"/>
  <c r="P1056" i="33"/>
  <c r="S1056" i="33" s="1"/>
  <c r="N1056" i="33"/>
  <c r="Q1056" i="33" s="1"/>
  <c r="O1052" i="33"/>
  <c r="R1052" i="33" s="1"/>
  <c r="P1052" i="33"/>
  <c r="S1052" i="33" s="1"/>
  <c r="N1052" i="33"/>
  <c r="Q1052" i="33" s="1"/>
  <c r="O1048" i="33"/>
  <c r="R1048" i="33" s="1"/>
  <c r="P1048" i="33"/>
  <c r="S1048" i="33" s="1"/>
  <c r="N1048" i="33"/>
  <c r="Q1048" i="33" s="1"/>
  <c r="O1044" i="33"/>
  <c r="R1044" i="33" s="1"/>
  <c r="P1044" i="33"/>
  <c r="S1044" i="33" s="1"/>
  <c r="N1044" i="33"/>
  <c r="Q1044" i="33" s="1"/>
  <c r="O1040" i="33"/>
  <c r="R1040" i="33" s="1"/>
  <c r="P1040" i="33"/>
  <c r="S1040" i="33" s="1"/>
  <c r="N1040" i="33"/>
  <c r="Q1040" i="33" s="1"/>
  <c r="O1036" i="33"/>
  <c r="R1036" i="33" s="1"/>
  <c r="P1036" i="33"/>
  <c r="S1036" i="33" s="1"/>
  <c r="N1036" i="33"/>
  <c r="Q1036" i="33" s="1"/>
  <c r="O1032" i="33"/>
  <c r="R1032" i="33" s="1"/>
  <c r="P1032" i="33"/>
  <c r="S1032" i="33" s="1"/>
  <c r="N1032" i="33"/>
  <c r="Q1032" i="33" s="1"/>
  <c r="O1025" i="33"/>
  <c r="R1025" i="33" s="1"/>
  <c r="P1025" i="33"/>
  <c r="S1025" i="33" s="1"/>
  <c r="N1025" i="33"/>
  <c r="Q1025" i="33" s="1"/>
  <c r="O1022" i="33"/>
  <c r="R1022" i="33" s="1"/>
  <c r="P1022" i="33"/>
  <c r="S1022" i="33" s="1"/>
  <c r="N1022" i="33"/>
  <c r="Q1022" i="33" s="1"/>
  <c r="O1018" i="33"/>
  <c r="R1018" i="33" s="1"/>
  <c r="P1018" i="33"/>
  <c r="S1018" i="33" s="1"/>
  <c r="N1018" i="33"/>
  <c r="Q1018" i="33" s="1"/>
  <c r="O1014" i="33"/>
  <c r="R1014" i="33" s="1"/>
  <c r="P1014" i="33"/>
  <c r="S1014" i="33" s="1"/>
  <c r="N1014" i="33"/>
  <c r="Q1014" i="33" s="1"/>
  <c r="O1011" i="33"/>
  <c r="R1011" i="33" s="1"/>
  <c r="P1011" i="33"/>
  <c r="S1011" i="33" s="1"/>
  <c r="N1011" i="33"/>
  <c r="Q1011" i="33" s="1"/>
  <c r="O808" i="33"/>
  <c r="R808" i="33" s="1"/>
  <c r="P808" i="33"/>
  <c r="S808" i="33" s="1"/>
  <c r="N808" i="33"/>
  <c r="Q808" i="33" s="1"/>
  <c r="O804" i="33"/>
  <c r="R804" i="33" s="1"/>
  <c r="P804" i="33"/>
  <c r="S804" i="33" s="1"/>
  <c r="N804" i="33"/>
  <c r="Q804" i="33" s="1"/>
  <c r="O801" i="33"/>
  <c r="R801" i="33" s="1"/>
  <c r="P801" i="33"/>
  <c r="S801" i="33" s="1"/>
  <c r="N801" i="33"/>
  <c r="Q801" i="33" s="1"/>
  <c r="O798" i="33"/>
  <c r="R798" i="33" s="1"/>
  <c r="P798" i="33"/>
  <c r="S798" i="33" s="1"/>
  <c r="N798" i="33"/>
  <c r="Q798" i="33" s="1"/>
  <c r="O796" i="33"/>
  <c r="R796" i="33" s="1"/>
  <c r="P796" i="33"/>
  <c r="S796" i="33" s="1"/>
  <c r="N796" i="33"/>
  <c r="Q796" i="33" s="1"/>
  <c r="O793" i="33"/>
  <c r="R793" i="33" s="1"/>
  <c r="P793" i="33"/>
  <c r="S793" i="33" s="1"/>
  <c r="N793" i="33"/>
  <c r="Q793" i="33" s="1"/>
  <c r="O789" i="33"/>
  <c r="R789" i="33" s="1"/>
  <c r="P789" i="33"/>
  <c r="S789" i="33" s="1"/>
  <c r="N789" i="33"/>
  <c r="Q789" i="33" s="1"/>
  <c r="O785" i="33"/>
  <c r="R785" i="33" s="1"/>
  <c r="P785" i="33"/>
  <c r="S785" i="33" s="1"/>
  <c r="N785" i="33"/>
  <c r="Q785" i="33" s="1"/>
  <c r="O783" i="33"/>
  <c r="R783" i="33" s="1"/>
  <c r="P783" i="33"/>
  <c r="S783" i="33" s="1"/>
  <c r="N783" i="33"/>
  <c r="Q783" i="33" s="1"/>
  <c r="O779" i="33"/>
  <c r="R779" i="33" s="1"/>
  <c r="P779" i="33"/>
  <c r="S779" i="33" s="1"/>
  <c r="N779" i="33"/>
  <c r="Q779" i="33" s="1"/>
  <c r="O775" i="33"/>
  <c r="R775" i="33" s="1"/>
  <c r="P775" i="33"/>
  <c r="S775" i="33" s="1"/>
  <c r="N775" i="33"/>
  <c r="Q775" i="33" s="1"/>
  <c r="O771" i="33"/>
  <c r="R771" i="33" s="1"/>
  <c r="P771" i="33"/>
  <c r="S771" i="33" s="1"/>
  <c r="N771" i="33"/>
  <c r="Q771" i="33" s="1"/>
  <c r="O768" i="33"/>
  <c r="R768" i="33" s="1"/>
  <c r="P768" i="33"/>
  <c r="S768" i="33" s="1"/>
  <c r="N768" i="33"/>
  <c r="Q768" i="33" s="1"/>
  <c r="O765" i="33"/>
  <c r="R765" i="33" s="1"/>
  <c r="P765" i="33"/>
  <c r="S765" i="33" s="1"/>
  <c r="N765" i="33"/>
  <c r="Q765" i="33" s="1"/>
  <c r="O761" i="33"/>
  <c r="R761" i="33" s="1"/>
  <c r="P761" i="33"/>
  <c r="S761" i="33" s="1"/>
  <c r="N761" i="33"/>
  <c r="Q761" i="33" s="1"/>
  <c r="O757" i="33"/>
  <c r="R757" i="33" s="1"/>
  <c r="P757" i="33"/>
  <c r="S757" i="33" s="1"/>
  <c r="N757" i="33"/>
  <c r="Q757" i="33" s="1"/>
  <c r="O753" i="33"/>
  <c r="R753" i="33" s="1"/>
  <c r="P753" i="33"/>
  <c r="S753" i="33" s="1"/>
  <c r="N753" i="33"/>
  <c r="Q753" i="33" s="1"/>
  <c r="O746" i="33"/>
  <c r="R746" i="33" s="1"/>
  <c r="P746" i="33"/>
  <c r="S746" i="33" s="1"/>
  <c r="N746" i="33"/>
  <c r="Q746" i="33" s="1"/>
  <c r="O742" i="33"/>
  <c r="R742" i="33" s="1"/>
  <c r="P742" i="33"/>
  <c r="S742" i="33" s="1"/>
  <c r="N742" i="33"/>
  <c r="Q742" i="33" s="1"/>
  <c r="O738" i="33"/>
  <c r="R738" i="33" s="1"/>
  <c r="P738" i="33"/>
  <c r="S738" i="33" s="1"/>
  <c r="N738" i="33"/>
  <c r="Q738" i="33" s="1"/>
  <c r="O734" i="33"/>
  <c r="R734" i="33" s="1"/>
  <c r="P734" i="33"/>
  <c r="S734" i="33" s="1"/>
  <c r="N734" i="33"/>
  <c r="Q734" i="33" s="1"/>
  <c r="O731" i="33"/>
  <c r="R731" i="33" s="1"/>
  <c r="P731" i="33"/>
  <c r="S731" i="33" s="1"/>
  <c r="N731" i="33"/>
  <c r="Q731" i="33" s="1"/>
  <c r="O728" i="33"/>
  <c r="R728" i="33" s="1"/>
  <c r="P728" i="33"/>
  <c r="S728" i="33" s="1"/>
  <c r="N728" i="33"/>
  <c r="Q728" i="33" s="1"/>
  <c r="O721" i="33"/>
  <c r="R721" i="33" s="1"/>
  <c r="P721" i="33"/>
  <c r="S721" i="33" s="1"/>
  <c r="N721" i="33"/>
  <c r="Q721" i="33" s="1"/>
  <c r="O712" i="33"/>
  <c r="R712" i="33" s="1"/>
  <c r="P712" i="33"/>
  <c r="S712" i="33" s="1"/>
  <c r="N712" i="33"/>
  <c r="Q712" i="33" s="1"/>
  <c r="O708" i="33"/>
  <c r="R708" i="33" s="1"/>
  <c r="P708" i="33"/>
  <c r="S708" i="33" s="1"/>
  <c r="N708" i="33"/>
  <c r="Q708" i="33" s="1"/>
  <c r="O705" i="33"/>
  <c r="R705" i="33" s="1"/>
  <c r="P705" i="33"/>
  <c r="S705" i="33" s="1"/>
  <c r="N705" i="33"/>
  <c r="Q705" i="33" s="1"/>
  <c r="O701" i="33"/>
  <c r="R701" i="33" s="1"/>
  <c r="P701" i="33"/>
  <c r="S701" i="33" s="1"/>
  <c r="N701" i="33"/>
  <c r="Q701" i="33" s="1"/>
  <c r="O698" i="33"/>
  <c r="R698" i="33" s="1"/>
  <c r="P698" i="33"/>
  <c r="S698" i="33" s="1"/>
  <c r="N698" i="33"/>
  <c r="Q698" i="33" s="1"/>
  <c r="O694" i="33"/>
  <c r="R694" i="33" s="1"/>
  <c r="P694" i="33"/>
  <c r="S694" i="33" s="1"/>
  <c r="N694" i="33"/>
  <c r="Q694" i="33" s="1"/>
  <c r="O690" i="33"/>
  <c r="R690" i="33" s="1"/>
  <c r="P690" i="33"/>
  <c r="S690" i="33" s="1"/>
  <c r="N690" i="33"/>
  <c r="Q690" i="33" s="1"/>
  <c r="O686" i="33"/>
  <c r="R686" i="33" s="1"/>
  <c r="P686" i="33"/>
  <c r="S686" i="33" s="1"/>
  <c r="N686" i="33"/>
  <c r="Q686" i="33" s="1"/>
  <c r="O679" i="33"/>
  <c r="R679" i="33" s="1"/>
  <c r="P679" i="33"/>
  <c r="S679" i="33" s="1"/>
  <c r="N679" i="33"/>
  <c r="Q679" i="33" s="1"/>
  <c r="O675" i="33"/>
  <c r="R675" i="33" s="1"/>
  <c r="P675" i="33"/>
  <c r="S675" i="33" s="1"/>
  <c r="N675" i="33"/>
  <c r="Q675" i="33" s="1"/>
  <c r="O671" i="33"/>
  <c r="R671" i="33" s="1"/>
  <c r="P671" i="33"/>
  <c r="S671" i="33" s="1"/>
  <c r="N671" i="33"/>
  <c r="Q671" i="33" s="1"/>
  <c r="O667" i="33"/>
  <c r="R667" i="33" s="1"/>
  <c r="P667" i="33"/>
  <c r="S667" i="33" s="1"/>
  <c r="N667" i="33"/>
  <c r="Q667" i="33" s="1"/>
  <c r="O657" i="33"/>
  <c r="R657" i="33" s="1"/>
  <c r="P657" i="33"/>
  <c r="S657" i="33" s="1"/>
  <c r="N657" i="33"/>
  <c r="Q657" i="33" s="1"/>
  <c r="O654" i="33"/>
  <c r="R654" i="33" s="1"/>
  <c r="P654" i="33"/>
  <c r="S654" i="33" s="1"/>
  <c r="N654" i="33"/>
  <c r="Q654" i="33" s="1"/>
  <c r="O650" i="33"/>
  <c r="R650" i="33" s="1"/>
  <c r="P650" i="33"/>
  <c r="S650" i="33" s="1"/>
  <c r="N650" i="33"/>
  <c r="Q650" i="33" s="1"/>
  <c r="O643" i="33"/>
  <c r="R643" i="33" s="1"/>
  <c r="P643" i="33"/>
  <c r="S643" i="33" s="1"/>
  <c r="N643" i="33"/>
  <c r="Q643" i="33" s="1"/>
  <c r="O637" i="33"/>
  <c r="R637" i="33" s="1"/>
  <c r="P637" i="33"/>
  <c r="S637" i="33" s="1"/>
  <c r="N637" i="33"/>
  <c r="Q637" i="33" s="1"/>
  <c r="O633" i="33"/>
  <c r="R633" i="33" s="1"/>
  <c r="P633" i="33"/>
  <c r="S633" i="33" s="1"/>
  <c r="N633" i="33"/>
  <c r="Q633" i="33" s="1"/>
  <c r="O629" i="33"/>
  <c r="R629" i="33" s="1"/>
  <c r="P629" i="33"/>
  <c r="S629" i="33" s="1"/>
  <c r="N629" i="33"/>
  <c r="Q629" i="33" s="1"/>
  <c r="O626" i="33"/>
  <c r="R626" i="33" s="1"/>
  <c r="P626" i="33"/>
  <c r="S626" i="33" s="1"/>
  <c r="N626" i="33"/>
  <c r="Q626" i="33" s="1"/>
  <c r="O623" i="33"/>
  <c r="R623" i="33" s="1"/>
  <c r="P623" i="33"/>
  <c r="S623" i="33" s="1"/>
  <c r="N623" i="33"/>
  <c r="Q623" i="33" s="1"/>
  <c r="O619" i="33"/>
  <c r="R619" i="33" s="1"/>
  <c r="P619" i="33"/>
  <c r="S619" i="33" s="1"/>
  <c r="N619" i="33"/>
  <c r="Q619" i="33" s="1"/>
  <c r="O616" i="33"/>
  <c r="R616" i="33" s="1"/>
  <c r="P616" i="33"/>
  <c r="S616" i="33" s="1"/>
  <c r="N616" i="33"/>
  <c r="Q616" i="33" s="1"/>
  <c r="O613" i="33"/>
  <c r="R613" i="33" s="1"/>
  <c r="P613" i="33"/>
  <c r="S613" i="33" s="1"/>
  <c r="N613" i="33"/>
  <c r="Q613" i="33" s="1"/>
  <c r="O610" i="33"/>
  <c r="R610" i="33" s="1"/>
  <c r="P610" i="33"/>
  <c r="S610" i="33" s="1"/>
  <c r="N610" i="33"/>
  <c r="Q610" i="33" s="1"/>
  <c r="O606" i="33"/>
  <c r="R606" i="33" s="1"/>
  <c r="P606" i="33"/>
  <c r="S606" i="33" s="1"/>
  <c r="N606" i="33"/>
  <c r="Q606" i="33" s="1"/>
  <c r="O603" i="33"/>
  <c r="R603" i="33" s="1"/>
  <c r="P603" i="33"/>
  <c r="S603" i="33" s="1"/>
  <c r="N603" i="33"/>
  <c r="Q603" i="33" s="1"/>
  <c r="O600" i="33"/>
  <c r="R600" i="33" s="1"/>
  <c r="P600" i="33"/>
  <c r="S600" i="33" s="1"/>
  <c r="N600" i="33"/>
  <c r="Q600" i="33" s="1"/>
  <c r="O596" i="33"/>
  <c r="R596" i="33" s="1"/>
  <c r="P596" i="33"/>
  <c r="S596" i="33" s="1"/>
  <c r="N596" i="33"/>
  <c r="Q596" i="33" s="1"/>
  <c r="O592" i="33"/>
  <c r="R592" i="33" s="1"/>
  <c r="P592" i="33"/>
  <c r="S592" i="33" s="1"/>
  <c r="N592" i="33"/>
  <c r="Q592" i="33" s="1"/>
  <c r="O588" i="33"/>
  <c r="R588" i="33" s="1"/>
  <c r="P588" i="33"/>
  <c r="S588" i="33" s="1"/>
  <c r="N588" i="33"/>
  <c r="Q588" i="33" s="1"/>
  <c r="O585" i="33"/>
  <c r="R585" i="33" s="1"/>
  <c r="P585" i="33"/>
  <c r="S585" i="33" s="1"/>
  <c r="N585" i="33"/>
  <c r="Q585" i="33" s="1"/>
  <c r="O581" i="33"/>
  <c r="R581" i="33" s="1"/>
  <c r="P581" i="33"/>
  <c r="S581" i="33" s="1"/>
  <c r="N581" i="33"/>
  <c r="Q581" i="33" s="1"/>
  <c r="O527" i="33"/>
  <c r="R527" i="33" s="1"/>
  <c r="P527" i="33"/>
  <c r="S527" i="33" s="1"/>
  <c r="N527" i="33"/>
  <c r="Q527" i="33" s="1"/>
  <c r="O524" i="33"/>
  <c r="R524" i="33" s="1"/>
  <c r="P524" i="33"/>
  <c r="S524" i="33" s="1"/>
  <c r="N524" i="33"/>
  <c r="Q524" i="33" s="1"/>
  <c r="O520" i="33"/>
  <c r="R520" i="33" s="1"/>
  <c r="P520" i="33"/>
  <c r="S520" i="33" s="1"/>
  <c r="N520" i="33"/>
  <c r="Q520" i="33" s="1"/>
  <c r="O516" i="33"/>
  <c r="R516" i="33" s="1"/>
  <c r="P516" i="33"/>
  <c r="S516" i="33" s="1"/>
  <c r="N516" i="33"/>
  <c r="Q516" i="33" s="1"/>
  <c r="O513" i="33"/>
  <c r="R513" i="33" s="1"/>
  <c r="P513" i="33"/>
  <c r="S513" i="33" s="1"/>
  <c r="N513" i="33"/>
  <c r="Q513" i="33" s="1"/>
  <c r="O509" i="33"/>
  <c r="R509" i="33" s="1"/>
  <c r="P509" i="33"/>
  <c r="S509" i="33" s="1"/>
  <c r="N509" i="33"/>
  <c r="Q509" i="33" s="1"/>
  <c r="O505" i="33"/>
  <c r="R505" i="33" s="1"/>
  <c r="P505" i="33"/>
  <c r="S505" i="33" s="1"/>
  <c r="N505" i="33"/>
  <c r="Q505" i="33" s="1"/>
  <c r="O499" i="33"/>
  <c r="R499" i="33" s="1"/>
  <c r="P499" i="33"/>
  <c r="S499" i="33" s="1"/>
  <c r="N499" i="33"/>
  <c r="Q499" i="33" s="1"/>
  <c r="O495" i="33"/>
  <c r="R495" i="33" s="1"/>
  <c r="P495" i="33"/>
  <c r="S495" i="33" s="1"/>
  <c r="N495" i="33"/>
  <c r="Q495" i="33" s="1"/>
  <c r="O493" i="33"/>
  <c r="R493" i="33" s="1"/>
  <c r="P493" i="33"/>
  <c r="S493" i="33" s="1"/>
  <c r="N493" i="33"/>
  <c r="Q493" i="33" s="1"/>
  <c r="O484" i="33"/>
  <c r="R484" i="33" s="1"/>
  <c r="P484" i="33"/>
  <c r="S484" i="33" s="1"/>
  <c r="N484" i="33"/>
  <c r="Q484" i="33" s="1"/>
  <c r="O480" i="33"/>
  <c r="R480" i="33" s="1"/>
  <c r="P480" i="33"/>
  <c r="S480" i="33" s="1"/>
  <c r="N480" i="33"/>
  <c r="Q480" i="33" s="1"/>
  <c r="O476" i="33"/>
  <c r="R476" i="33" s="1"/>
  <c r="P476" i="33"/>
  <c r="S476" i="33" s="1"/>
  <c r="N476" i="33"/>
  <c r="Q476" i="33" s="1"/>
  <c r="O472" i="33"/>
  <c r="R472" i="33" s="1"/>
  <c r="P472" i="33"/>
  <c r="S472" i="33" s="1"/>
  <c r="N472" i="33"/>
  <c r="Q472" i="33" s="1"/>
  <c r="O469" i="33"/>
  <c r="R469" i="33" s="1"/>
  <c r="P469" i="33"/>
  <c r="S469" i="33" s="1"/>
  <c r="N469" i="33"/>
  <c r="Q469" i="33" s="1"/>
  <c r="O465" i="33"/>
  <c r="R465" i="33" s="1"/>
  <c r="P465" i="33"/>
  <c r="S465" i="33" s="1"/>
  <c r="N465" i="33"/>
  <c r="Q465" i="33" s="1"/>
  <c r="O461" i="33"/>
  <c r="R461" i="33" s="1"/>
  <c r="P461" i="33"/>
  <c r="S461" i="33" s="1"/>
  <c r="N461" i="33"/>
  <c r="Q461" i="33" s="1"/>
  <c r="O457" i="33"/>
  <c r="R457" i="33" s="1"/>
  <c r="P457" i="33"/>
  <c r="S457" i="33" s="1"/>
  <c r="N457" i="33"/>
  <c r="Q457" i="33" s="1"/>
  <c r="O453" i="33"/>
  <c r="R453" i="33" s="1"/>
  <c r="P453" i="33"/>
  <c r="S453" i="33" s="1"/>
  <c r="N453" i="33"/>
  <c r="Q453" i="33" s="1"/>
  <c r="O449" i="33"/>
  <c r="R449" i="33" s="1"/>
  <c r="P449" i="33"/>
  <c r="S449" i="33" s="1"/>
  <c r="N449" i="33"/>
  <c r="Q449" i="33" s="1"/>
  <c r="O445" i="33"/>
  <c r="R445" i="33" s="1"/>
  <c r="P445" i="33"/>
  <c r="S445" i="33" s="1"/>
  <c r="N445" i="33"/>
  <c r="Q445" i="33" s="1"/>
  <c r="O439" i="33"/>
  <c r="R439" i="33" s="1"/>
  <c r="P439" i="33"/>
  <c r="S439" i="33" s="1"/>
  <c r="N439" i="33"/>
  <c r="Q439" i="33" s="1"/>
  <c r="P432" i="33"/>
  <c r="S432" i="33" s="1"/>
  <c r="O432" i="33"/>
  <c r="R432" i="33" s="1"/>
  <c r="N432" i="33"/>
  <c r="Q432" i="33" s="1"/>
  <c r="P430" i="33"/>
  <c r="S430" i="33" s="1"/>
  <c r="O430" i="33"/>
  <c r="R430" i="33" s="1"/>
  <c r="N430" i="33"/>
  <c r="Q430" i="33" s="1"/>
  <c r="P426" i="33"/>
  <c r="S426" i="33" s="1"/>
  <c r="O426" i="33"/>
  <c r="R426" i="33" s="1"/>
  <c r="N426" i="33"/>
  <c r="Q426" i="33" s="1"/>
  <c r="P423" i="33"/>
  <c r="S423" i="33" s="1"/>
  <c r="O423" i="33"/>
  <c r="R423" i="33" s="1"/>
  <c r="N423" i="33"/>
  <c r="Q423" i="33" s="1"/>
  <c r="P420" i="33"/>
  <c r="S420" i="33" s="1"/>
  <c r="O420" i="33"/>
  <c r="R420" i="33" s="1"/>
  <c r="N420" i="33"/>
  <c r="Q420" i="33" s="1"/>
  <c r="P416" i="33"/>
  <c r="S416" i="33" s="1"/>
  <c r="O416" i="33"/>
  <c r="R416" i="33" s="1"/>
  <c r="N416" i="33"/>
  <c r="Q416" i="33" s="1"/>
  <c r="P412" i="33"/>
  <c r="S412" i="33" s="1"/>
  <c r="O412" i="33"/>
  <c r="R412" i="33" s="1"/>
  <c r="N412" i="33"/>
  <c r="Q412" i="33" s="1"/>
  <c r="P406" i="33"/>
  <c r="S406" i="33" s="1"/>
  <c r="O406" i="33"/>
  <c r="R406" i="33" s="1"/>
  <c r="N406" i="33"/>
  <c r="Q406" i="33" s="1"/>
  <c r="P403" i="33"/>
  <c r="S403" i="33" s="1"/>
  <c r="O403" i="33"/>
  <c r="R403" i="33" s="1"/>
  <c r="N403" i="33"/>
  <c r="Q403" i="33" s="1"/>
  <c r="P370" i="33"/>
  <c r="S370" i="33" s="1"/>
  <c r="O370" i="33"/>
  <c r="R370" i="33" s="1"/>
  <c r="N370" i="33"/>
  <c r="Q370" i="33" s="1"/>
  <c r="P368" i="33"/>
  <c r="S368" i="33" s="1"/>
  <c r="O368" i="33"/>
  <c r="R368" i="33" s="1"/>
  <c r="N368" i="33"/>
  <c r="Q368" i="33" s="1"/>
  <c r="P365" i="33"/>
  <c r="S365" i="33" s="1"/>
  <c r="O365" i="33"/>
  <c r="R365" i="33" s="1"/>
  <c r="N365" i="33"/>
  <c r="Q365" i="33" s="1"/>
  <c r="P362" i="33"/>
  <c r="S362" i="33" s="1"/>
  <c r="O362" i="33"/>
  <c r="R362" i="33" s="1"/>
  <c r="N362" i="33"/>
  <c r="Q362" i="33" s="1"/>
  <c r="P358" i="33"/>
  <c r="S358" i="33" s="1"/>
  <c r="O358" i="33"/>
  <c r="R358" i="33" s="1"/>
  <c r="N358" i="33"/>
  <c r="Q358" i="33" s="1"/>
  <c r="P354" i="33"/>
  <c r="S354" i="33" s="1"/>
  <c r="O354" i="33"/>
  <c r="R354" i="33" s="1"/>
  <c r="N354" i="33"/>
  <c r="Q354" i="33" s="1"/>
  <c r="P351" i="33"/>
  <c r="S351" i="33" s="1"/>
  <c r="O351" i="33"/>
  <c r="R351" i="33" s="1"/>
  <c r="N351" i="33"/>
  <c r="Q351" i="33" s="1"/>
  <c r="P348" i="33"/>
  <c r="S348" i="33" s="1"/>
  <c r="O348" i="33"/>
  <c r="R348" i="33" s="1"/>
  <c r="N348" i="33"/>
  <c r="Q348" i="33" s="1"/>
  <c r="P346" i="33"/>
  <c r="S346" i="33" s="1"/>
  <c r="O346" i="33"/>
  <c r="R346" i="33" s="1"/>
  <c r="N346" i="33"/>
  <c r="Q346" i="33" s="1"/>
  <c r="P343" i="33"/>
  <c r="S343" i="33" s="1"/>
  <c r="O343" i="33"/>
  <c r="R343" i="33" s="1"/>
  <c r="N343" i="33"/>
  <c r="Q343" i="33" s="1"/>
  <c r="P340" i="33"/>
  <c r="S340" i="33" s="1"/>
  <c r="O340" i="33"/>
  <c r="R340" i="33" s="1"/>
  <c r="N340" i="33"/>
  <c r="Q340" i="33" s="1"/>
  <c r="P337" i="33"/>
  <c r="S337" i="33" s="1"/>
  <c r="O337" i="33"/>
  <c r="R337" i="33" s="1"/>
  <c r="N337" i="33"/>
  <c r="Q337" i="33" s="1"/>
  <c r="P333" i="33"/>
  <c r="S333" i="33" s="1"/>
  <c r="O333" i="33"/>
  <c r="R333" i="33" s="1"/>
  <c r="N333" i="33"/>
  <c r="Q333" i="33" s="1"/>
  <c r="N331" i="33"/>
  <c r="Q331" i="33" s="1"/>
  <c r="P331" i="33"/>
  <c r="S331" i="33" s="1"/>
  <c r="O331" i="33"/>
  <c r="R331" i="33" s="1"/>
  <c r="N329" i="33"/>
  <c r="Q329" i="33" s="1"/>
  <c r="P329" i="33"/>
  <c r="S329" i="33" s="1"/>
  <c r="O329" i="33"/>
  <c r="R329" i="33" s="1"/>
  <c r="N325" i="33"/>
  <c r="Q325" i="33" s="1"/>
  <c r="P325" i="33"/>
  <c r="S325" i="33" s="1"/>
  <c r="O325" i="33"/>
  <c r="R325" i="33" s="1"/>
  <c r="N322" i="33"/>
  <c r="Q322" i="33" s="1"/>
  <c r="P322" i="33"/>
  <c r="S322" i="33" s="1"/>
  <c r="O322" i="33"/>
  <c r="R322" i="33" s="1"/>
  <c r="N319" i="33"/>
  <c r="Q319" i="33" s="1"/>
  <c r="P319" i="33"/>
  <c r="S319" i="33" s="1"/>
  <c r="O319" i="33"/>
  <c r="R319" i="33" s="1"/>
  <c r="N315" i="33"/>
  <c r="Q315" i="33" s="1"/>
  <c r="P315" i="33"/>
  <c r="S315" i="33" s="1"/>
  <c r="O315" i="33"/>
  <c r="R315" i="33" s="1"/>
  <c r="N312" i="33"/>
  <c r="Q312" i="33" s="1"/>
  <c r="P312" i="33"/>
  <c r="S312" i="33" s="1"/>
  <c r="O312" i="33"/>
  <c r="R312" i="33" s="1"/>
  <c r="N309" i="33"/>
  <c r="Q309" i="33" s="1"/>
  <c r="P309" i="33"/>
  <c r="S309" i="33" s="1"/>
  <c r="O309" i="33"/>
  <c r="R309" i="33" s="1"/>
  <c r="N305" i="33"/>
  <c r="Q305" i="33" s="1"/>
  <c r="P305" i="33"/>
  <c r="S305" i="33" s="1"/>
  <c r="O305" i="33"/>
  <c r="R305" i="33" s="1"/>
  <c r="N299" i="33"/>
  <c r="Q299" i="33" s="1"/>
  <c r="P299" i="33"/>
  <c r="S299" i="33" s="1"/>
  <c r="O299" i="33"/>
  <c r="R299" i="33" s="1"/>
  <c r="N292" i="33"/>
  <c r="Q292" i="33" s="1"/>
  <c r="P292" i="33"/>
  <c r="S292" i="33" s="1"/>
  <c r="O292" i="33"/>
  <c r="R292" i="33" s="1"/>
  <c r="N288" i="33"/>
  <c r="Q288" i="33" s="1"/>
  <c r="P288" i="33"/>
  <c r="S288" i="33" s="1"/>
  <c r="O288" i="33"/>
  <c r="R288" i="33" s="1"/>
  <c r="N274" i="33"/>
  <c r="Q274" i="33" s="1"/>
  <c r="P274" i="33"/>
  <c r="S274" i="33" s="1"/>
  <c r="O274" i="33"/>
  <c r="R274" i="33" s="1"/>
  <c r="N271" i="33"/>
  <c r="Q271" i="33" s="1"/>
  <c r="P271" i="33"/>
  <c r="S271" i="33" s="1"/>
  <c r="O271" i="33"/>
  <c r="R271" i="33" s="1"/>
  <c r="N268" i="33"/>
  <c r="Q268" i="33" s="1"/>
  <c r="P268" i="33"/>
  <c r="S268" i="33" s="1"/>
  <c r="O268" i="33"/>
  <c r="R268" i="33" s="1"/>
  <c r="N264" i="33"/>
  <c r="Q264" i="33" s="1"/>
  <c r="P264" i="33"/>
  <c r="S264" i="33" s="1"/>
  <c r="O264" i="33"/>
  <c r="R264" i="33" s="1"/>
  <c r="N261" i="33"/>
  <c r="Q261" i="33" s="1"/>
  <c r="P261" i="33"/>
  <c r="S261" i="33" s="1"/>
  <c r="O261" i="33"/>
  <c r="R261" i="33" s="1"/>
  <c r="N258" i="33"/>
  <c r="Q258" i="33" s="1"/>
  <c r="P258" i="33"/>
  <c r="S258" i="33" s="1"/>
  <c r="O258" i="33"/>
  <c r="R258" i="33" s="1"/>
  <c r="N257" i="33"/>
  <c r="Q257" i="33" s="1"/>
  <c r="P257" i="33"/>
  <c r="S257" i="33" s="1"/>
  <c r="O257" i="33"/>
  <c r="R257" i="33" s="1"/>
  <c r="N254" i="33"/>
  <c r="Q254" i="33" s="1"/>
  <c r="P254" i="33"/>
  <c r="S254" i="33" s="1"/>
  <c r="O254" i="33"/>
  <c r="R254" i="33" s="1"/>
  <c r="N250" i="33"/>
  <c r="Q250" i="33" s="1"/>
  <c r="P250" i="33"/>
  <c r="S250" i="33" s="1"/>
  <c r="O250" i="33"/>
  <c r="R250" i="33" s="1"/>
  <c r="N244" i="33"/>
  <c r="Q244" i="33" s="1"/>
  <c r="P244" i="33"/>
  <c r="S244" i="33" s="1"/>
  <c r="O244" i="33"/>
  <c r="R244" i="33" s="1"/>
  <c r="N242" i="33"/>
  <c r="Q242" i="33" s="1"/>
  <c r="P242" i="33"/>
  <c r="S242" i="33" s="1"/>
  <c r="O242" i="33"/>
  <c r="R242" i="33" s="1"/>
  <c r="N239" i="33"/>
  <c r="Q239" i="33" s="1"/>
  <c r="P239" i="33"/>
  <c r="S239" i="33" s="1"/>
  <c r="O239" i="33"/>
  <c r="R239" i="33" s="1"/>
  <c r="N236" i="33"/>
  <c r="Q236" i="33" s="1"/>
  <c r="P236" i="33"/>
  <c r="S236" i="33" s="1"/>
  <c r="O236" i="33"/>
  <c r="R236" i="33" s="1"/>
  <c r="N234" i="33"/>
  <c r="Q234" i="33" s="1"/>
  <c r="P234" i="33"/>
  <c r="S234" i="33" s="1"/>
  <c r="O234" i="33"/>
  <c r="R234" i="33" s="1"/>
  <c r="N229" i="33"/>
  <c r="Q229" i="33" s="1"/>
  <c r="P229" i="33"/>
  <c r="S229" i="33" s="1"/>
  <c r="O229" i="33"/>
  <c r="R229" i="33" s="1"/>
  <c r="N219" i="33"/>
  <c r="Q219" i="33" s="1"/>
  <c r="P219" i="33"/>
  <c r="S219" i="33" s="1"/>
  <c r="O219" i="33"/>
  <c r="R219" i="33" s="1"/>
  <c r="N216" i="33"/>
  <c r="Q216" i="33" s="1"/>
  <c r="P216" i="33"/>
  <c r="S216" i="33" s="1"/>
  <c r="O216" i="33"/>
  <c r="R216" i="33" s="1"/>
  <c r="N214" i="33"/>
  <c r="Q214" i="33" s="1"/>
  <c r="P214" i="33"/>
  <c r="S214" i="33" s="1"/>
  <c r="O214" i="33"/>
  <c r="R214" i="33" s="1"/>
  <c r="N211" i="33"/>
  <c r="Q211" i="33" s="1"/>
  <c r="P211" i="33"/>
  <c r="S211" i="33" s="1"/>
  <c r="O211" i="33"/>
  <c r="R211" i="33" s="1"/>
  <c r="N208" i="33"/>
  <c r="Q208" i="33" s="1"/>
  <c r="P208" i="33"/>
  <c r="S208" i="33" s="1"/>
  <c r="O208" i="33"/>
  <c r="R208" i="33" s="1"/>
  <c r="N206" i="33"/>
  <c r="Q206" i="33" s="1"/>
  <c r="P206" i="33"/>
  <c r="S206" i="33" s="1"/>
  <c r="O206" i="33"/>
  <c r="R206" i="33" s="1"/>
  <c r="N204" i="33"/>
  <c r="Q204" i="33" s="1"/>
  <c r="P204" i="33"/>
  <c r="S204" i="33" s="1"/>
  <c r="O204" i="33"/>
  <c r="R204" i="33" s="1"/>
  <c r="N201" i="33"/>
  <c r="Q201" i="33" s="1"/>
  <c r="P201" i="33"/>
  <c r="S201" i="33" s="1"/>
  <c r="O201" i="33"/>
  <c r="R201" i="33" s="1"/>
  <c r="N197" i="33"/>
  <c r="Q197" i="33" s="1"/>
  <c r="P197" i="33"/>
  <c r="S197" i="33" s="1"/>
  <c r="O197" i="33"/>
  <c r="R197" i="33" s="1"/>
  <c r="N192" i="33"/>
  <c r="Q192" i="33" s="1"/>
  <c r="P192" i="33"/>
  <c r="S192" i="33" s="1"/>
  <c r="O192" i="33"/>
  <c r="R192" i="33" s="1"/>
  <c r="N190" i="33"/>
  <c r="Q190" i="33" s="1"/>
  <c r="P190" i="33"/>
  <c r="S190" i="33" s="1"/>
  <c r="O190" i="33"/>
  <c r="R190" i="33" s="1"/>
  <c r="N185" i="33"/>
  <c r="Q185" i="33" s="1"/>
  <c r="P185" i="33"/>
  <c r="S185" i="33" s="1"/>
  <c r="O185" i="33"/>
  <c r="R185" i="33" s="1"/>
  <c r="N173" i="33"/>
  <c r="Q173" i="33" s="1"/>
  <c r="P173" i="33"/>
  <c r="S173" i="33" s="1"/>
  <c r="O173" i="33"/>
  <c r="R173" i="33" s="1"/>
  <c r="N170" i="33"/>
  <c r="Q170" i="33" s="1"/>
  <c r="P170" i="33"/>
  <c r="S170" i="33" s="1"/>
  <c r="O170" i="33"/>
  <c r="R170" i="33" s="1"/>
  <c r="N166" i="33"/>
  <c r="Q166" i="33" s="1"/>
  <c r="P166" i="33"/>
  <c r="S166" i="33" s="1"/>
  <c r="O166" i="33"/>
  <c r="R166" i="33" s="1"/>
  <c r="N162" i="33"/>
  <c r="Q162" i="33" s="1"/>
  <c r="P162" i="33"/>
  <c r="S162" i="33" s="1"/>
  <c r="O162" i="33"/>
  <c r="R162" i="33" s="1"/>
  <c r="N159" i="33"/>
  <c r="Q159" i="33" s="1"/>
  <c r="P159" i="33"/>
  <c r="S159" i="33" s="1"/>
  <c r="O159" i="33"/>
  <c r="R159" i="33" s="1"/>
  <c r="N156" i="33"/>
  <c r="Q156" i="33" s="1"/>
  <c r="P156" i="33"/>
  <c r="S156" i="33" s="1"/>
  <c r="O156" i="33"/>
  <c r="R156" i="33" s="1"/>
  <c r="N153" i="33"/>
  <c r="Q153" i="33" s="1"/>
  <c r="P153" i="33"/>
  <c r="S153" i="33" s="1"/>
  <c r="O153" i="33"/>
  <c r="R153" i="33" s="1"/>
  <c r="N142" i="33"/>
  <c r="Q142" i="33" s="1"/>
  <c r="P142" i="33"/>
  <c r="S142" i="33" s="1"/>
  <c r="O142" i="33"/>
  <c r="R142" i="33" s="1"/>
  <c r="N139" i="33"/>
  <c r="Q139" i="33" s="1"/>
  <c r="P139" i="33"/>
  <c r="S139" i="33" s="1"/>
  <c r="O139" i="33"/>
  <c r="R139" i="33" s="1"/>
  <c r="N135" i="33"/>
  <c r="Q135" i="33" s="1"/>
  <c r="P135" i="33"/>
  <c r="S135" i="33" s="1"/>
  <c r="O135" i="33"/>
  <c r="R135" i="33" s="1"/>
  <c r="N132" i="33"/>
  <c r="Q132" i="33" s="1"/>
  <c r="P132" i="33"/>
  <c r="S132" i="33" s="1"/>
  <c r="O132" i="33"/>
  <c r="R132" i="33" s="1"/>
  <c r="N129" i="33"/>
  <c r="Q129" i="33" s="1"/>
  <c r="P129" i="33"/>
  <c r="S129" i="33" s="1"/>
  <c r="O129" i="33"/>
  <c r="R129" i="33" s="1"/>
  <c r="N117" i="33"/>
  <c r="Q117" i="33" s="1"/>
  <c r="P117" i="33"/>
  <c r="S117" i="33" s="1"/>
  <c r="O117" i="33"/>
  <c r="R117" i="33" s="1"/>
  <c r="N115" i="33"/>
  <c r="Q115" i="33" s="1"/>
  <c r="P115" i="33"/>
  <c r="S115" i="33" s="1"/>
  <c r="O115" i="33"/>
  <c r="R115" i="33" s="1"/>
  <c r="N112" i="33"/>
  <c r="Q112" i="33" s="1"/>
  <c r="P112" i="33"/>
  <c r="S112" i="33" s="1"/>
  <c r="O112" i="33"/>
  <c r="R112" i="33" s="1"/>
  <c r="N109" i="33"/>
  <c r="Q109" i="33" s="1"/>
  <c r="P109" i="33"/>
  <c r="S109" i="33" s="1"/>
  <c r="O109" i="33"/>
  <c r="R109" i="33" s="1"/>
  <c r="N106" i="33"/>
  <c r="Q106" i="33" s="1"/>
  <c r="P106" i="33"/>
  <c r="S106" i="33" s="1"/>
  <c r="O106" i="33"/>
  <c r="R106" i="33" s="1"/>
  <c r="N102" i="33"/>
  <c r="Q102" i="33" s="1"/>
  <c r="P102" i="33"/>
  <c r="S102" i="33" s="1"/>
  <c r="O102" i="33"/>
  <c r="R102" i="33" s="1"/>
  <c r="N97" i="33"/>
  <c r="Q97" i="33" s="1"/>
  <c r="P97" i="33"/>
  <c r="S97" i="33" s="1"/>
  <c r="O97" i="33"/>
  <c r="R97" i="33" s="1"/>
  <c r="N94" i="33"/>
  <c r="Q94" i="33" s="1"/>
  <c r="P94" i="33"/>
  <c r="S94" i="33" s="1"/>
  <c r="O94" i="33"/>
  <c r="R94" i="33" s="1"/>
  <c r="N92" i="33"/>
  <c r="Q92" i="33" s="1"/>
  <c r="P92" i="33"/>
  <c r="S92" i="33" s="1"/>
  <c r="O92" i="33"/>
  <c r="R92" i="33" s="1"/>
  <c r="N89" i="33"/>
  <c r="Q89" i="33" s="1"/>
  <c r="P89" i="33"/>
  <c r="S89" i="33" s="1"/>
  <c r="O89" i="33"/>
  <c r="R89" i="33" s="1"/>
  <c r="N84" i="33"/>
  <c r="Q84" i="33" s="1"/>
  <c r="P84" i="33"/>
  <c r="S84" i="33" s="1"/>
  <c r="O84" i="33"/>
  <c r="R84" i="33" s="1"/>
  <c r="N80" i="33"/>
  <c r="Q80" i="33" s="1"/>
  <c r="P80" i="33"/>
  <c r="S80" i="33" s="1"/>
  <c r="O80" i="33"/>
  <c r="R80" i="33" s="1"/>
  <c r="N77" i="33"/>
  <c r="Q77" i="33" s="1"/>
  <c r="O77" i="33"/>
  <c r="R77" i="33" s="1"/>
  <c r="P77" i="33"/>
  <c r="S77" i="33" s="1"/>
  <c r="N68" i="33"/>
  <c r="Q68" i="33" s="1"/>
  <c r="O68" i="33"/>
  <c r="R68" i="33" s="1"/>
  <c r="P68" i="33"/>
  <c r="S68" i="33" s="1"/>
  <c r="N67" i="33"/>
  <c r="Q67" i="33" s="1"/>
  <c r="O67" i="33"/>
  <c r="R67" i="33" s="1"/>
  <c r="P67" i="33"/>
  <c r="S67" i="33" s="1"/>
  <c r="N63" i="33"/>
  <c r="Q63" i="33" s="1"/>
  <c r="O63" i="33"/>
  <c r="R63" i="33" s="1"/>
  <c r="P63" i="33"/>
  <c r="S63" i="33" s="1"/>
  <c r="N57" i="33"/>
  <c r="Q57" i="33" s="1"/>
  <c r="O57" i="33"/>
  <c r="R57" i="33" s="1"/>
  <c r="P57" i="33"/>
  <c r="S57" i="33" s="1"/>
  <c r="N29" i="33"/>
  <c r="Q29" i="33" s="1"/>
  <c r="O29" i="33"/>
  <c r="R29" i="33" s="1"/>
  <c r="P29" i="33"/>
  <c r="S29" i="33" s="1"/>
  <c r="P1629" i="33"/>
  <c r="S1629" i="33" s="1"/>
  <c r="O1629" i="33"/>
  <c r="R1629" i="33" s="1"/>
  <c r="N1629" i="33"/>
  <c r="Q1629" i="33" s="1"/>
  <c r="P1613" i="33"/>
  <c r="S1613" i="33" s="1"/>
  <c r="O1613" i="33"/>
  <c r="R1613" i="33" s="1"/>
  <c r="N1613" i="33"/>
  <c r="Q1613" i="33" s="1"/>
  <c r="P1597" i="33"/>
  <c r="S1597" i="33" s="1"/>
  <c r="O1597" i="33"/>
  <c r="R1597" i="33" s="1"/>
  <c r="N1597" i="33"/>
  <c r="Q1597" i="33" s="1"/>
  <c r="P1568" i="33"/>
  <c r="S1568" i="33" s="1"/>
  <c r="O1568" i="33"/>
  <c r="R1568" i="33" s="1"/>
  <c r="N1568" i="33"/>
  <c r="Q1568" i="33" s="1"/>
  <c r="P1548" i="33"/>
  <c r="S1548" i="33" s="1"/>
  <c r="O1548" i="33"/>
  <c r="R1548" i="33" s="1"/>
  <c r="N1548" i="33"/>
  <c r="Q1548" i="33" s="1"/>
  <c r="O1636" i="33"/>
  <c r="R1636" i="33" s="1"/>
  <c r="P1636" i="33"/>
  <c r="S1636" i="33" s="1"/>
  <c r="N1636" i="33"/>
  <c r="Q1636" i="33" s="1"/>
  <c r="O1628" i="33"/>
  <c r="R1628" i="33" s="1"/>
  <c r="P1628" i="33"/>
  <c r="S1628" i="33" s="1"/>
  <c r="N1628" i="33"/>
  <c r="Q1628" i="33" s="1"/>
  <c r="O1616" i="33"/>
  <c r="R1616" i="33" s="1"/>
  <c r="P1616" i="33"/>
  <c r="S1616" i="33" s="1"/>
  <c r="N1616" i="33"/>
  <c r="Q1616" i="33" s="1"/>
  <c r="O1604" i="33"/>
  <c r="R1604" i="33" s="1"/>
  <c r="P1604" i="33"/>
  <c r="S1604" i="33" s="1"/>
  <c r="N1604" i="33"/>
  <c r="Q1604" i="33" s="1"/>
  <c r="O1592" i="33"/>
  <c r="R1592" i="33" s="1"/>
  <c r="P1592" i="33"/>
  <c r="S1592" i="33" s="1"/>
  <c r="N1592" i="33"/>
  <c r="Q1592" i="33" s="1"/>
  <c r="O1571" i="33"/>
  <c r="R1571" i="33" s="1"/>
  <c r="P1571" i="33"/>
  <c r="S1571" i="33" s="1"/>
  <c r="N1571" i="33"/>
  <c r="Q1571" i="33" s="1"/>
  <c r="O1563" i="33"/>
  <c r="R1563" i="33" s="1"/>
  <c r="P1563" i="33"/>
  <c r="S1563" i="33" s="1"/>
  <c r="N1563" i="33"/>
  <c r="Q1563" i="33" s="1"/>
  <c r="O1551" i="33"/>
  <c r="R1551" i="33" s="1"/>
  <c r="P1551" i="33"/>
  <c r="S1551" i="33" s="1"/>
  <c r="N1551" i="33"/>
  <c r="Q1551" i="33" s="1"/>
  <c r="O1543" i="33"/>
  <c r="R1543" i="33" s="1"/>
  <c r="P1543" i="33"/>
  <c r="S1543" i="33" s="1"/>
  <c r="N1543" i="33"/>
  <c r="Q1543" i="33" s="1"/>
  <c r="O1539" i="33"/>
  <c r="R1539" i="33" s="1"/>
  <c r="P1539" i="33"/>
  <c r="S1539" i="33" s="1"/>
  <c r="N1539" i="33"/>
  <c r="Q1539" i="33" s="1"/>
  <c r="O1527" i="33"/>
  <c r="R1527" i="33" s="1"/>
  <c r="P1527" i="33"/>
  <c r="S1527" i="33" s="1"/>
  <c r="N1527" i="33"/>
  <c r="Q1527" i="33" s="1"/>
  <c r="O1523" i="33"/>
  <c r="R1523" i="33" s="1"/>
  <c r="P1523" i="33"/>
  <c r="S1523" i="33" s="1"/>
  <c r="N1523" i="33"/>
  <c r="Q1523" i="33" s="1"/>
  <c r="O1519" i="33"/>
  <c r="R1519" i="33" s="1"/>
  <c r="P1519" i="33"/>
  <c r="S1519" i="33" s="1"/>
  <c r="N1519" i="33"/>
  <c r="Q1519" i="33" s="1"/>
  <c r="O1515" i="33"/>
  <c r="R1515" i="33" s="1"/>
  <c r="P1515" i="33"/>
  <c r="S1515" i="33" s="1"/>
  <c r="N1515" i="33"/>
  <c r="Q1515" i="33" s="1"/>
  <c r="O1511" i="33"/>
  <c r="R1511" i="33" s="1"/>
  <c r="P1511" i="33"/>
  <c r="S1511" i="33" s="1"/>
  <c r="N1511" i="33"/>
  <c r="Q1511" i="33" s="1"/>
  <c r="O1507" i="33"/>
  <c r="R1507" i="33" s="1"/>
  <c r="P1507" i="33"/>
  <c r="S1507" i="33" s="1"/>
  <c r="N1507" i="33"/>
  <c r="Q1507" i="33" s="1"/>
  <c r="O1503" i="33"/>
  <c r="R1503" i="33" s="1"/>
  <c r="P1503" i="33"/>
  <c r="S1503" i="33" s="1"/>
  <c r="N1503" i="33"/>
  <c r="Q1503" i="33" s="1"/>
  <c r="O1499" i="33"/>
  <c r="R1499" i="33" s="1"/>
  <c r="P1499" i="33"/>
  <c r="S1499" i="33" s="1"/>
  <c r="N1499" i="33"/>
  <c r="Q1499" i="33" s="1"/>
  <c r="O1495" i="33"/>
  <c r="R1495" i="33" s="1"/>
  <c r="P1495" i="33"/>
  <c r="S1495" i="33" s="1"/>
  <c r="N1495" i="33"/>
  <c r="Q1495" i="33" s="1"/>
  <c r="O1491" i="33"/>
  <c r="R1491" i="33" s="1"/>
  <c r="P1491" i="33"/>
  <c r="S1491" i="33" s="1"/>
  <c r="N1491" i="33"/>
  <c r="Q1491" i="33" s="1"/>
  <c r="O1487" i="33"/>
  <c r="R1487" i="33" s="1"/>
  <c r="P1487" i="33"/>
  <c r="S1487" i="33" s="1"/>
  <c r="N1487" i="33"/>
  <c r="Q1487" i="33" s="1"/>
  <c r="O1483" i="33"/>
  <c r="R1483" i="33" s="1"/>
  <c r="P1483" i="33"/>
  <c r="S1483" i="33" s="1"/>
  <c r="N1483" i="33"/>
  <c r="Q1483" i="33" s="1"/>
  <c r="O1479" i="33"/>
  <c r="R1479" i="33" s="1"/>
  <c r="P1479" i="33"/>
  <c r="S1479" i="33" s="1"/>
  <c r="N1479" i="33"/>
  <c r="Q1479" i="33" s="1"/>
  <c r="O1476" i="33"/>
  <c r="R1476" i="33" s="1"/>
  <c r="P1476" i="33"/>
  <c r="S1476" i="33" s="1"/>
  <c r="N1476" i="33"/>
  <c r="Q1476" i="33" s="1"/>
  <c r="O1473" i="33"/>
  <c r="R1473" i="33" s="1"/>
  <c r="P1473" i="33"/>
  <c r="S1473" i="33" s="1"/>
  <c r="N1473" i="33"/>
  <c r="Q1473" i="33" s="1"/>
  <c r="O1469" i="33"/>
  <c r="R1469" i="33" s="1"/>
  <c r="P1469" i="33"/>
  <c r="S1469" i="33" s="1"/>
  <c r="N1469" i="33"/>
  <c r="Q1469" i="33" s="1"/>
  <c r="O1465" i="33"/>
  <c r="R1465" i="33" s="1"/>
  <c r="P1465" i="33"/>
  <c r="S1465" i="33" s="1"/>
  <c r="N1465" i="33"/>
  <c r="Q1465" i="33" s="1"/>
  <c r="O1461" i="33"/>
  <c r="R1461" i="33" s="1"/>
  <c r="P1461" i="33"/>
  <c r="S1461" i="33" s="1"/>
  <c r="N1461" i="33"/>
  <c r="Q1461" i="33" s="1"/>
  <c r="O1458" i="33"/>
  <c r="R1458" i="33" s="1"/>
  <c r="P1458" i="33"/>
  <c r="S1458" i="33" s="1"/>
  <c r="N1458" i="33"/>
  <c r="Q1458" i="33" s="1"/>
  <c r="O1455" i="33"/>
  <c r="R1455" i="33" s="1"/>
  <c r="P1455" i="33"/>
  <c r="S1455" i="33" s="1"/>
  <c r="N1455" i="33"/>
  <c r="Q1455" i="33" s="1"/>
  <c r="O1451" i="33"/>
  <c r="R1451" i="33" s="1"/>
  <c r="P1451" i="33"/>
  <c r="S1451" i="33" s="1"/>
  <c r="N1451" i="33"/>
  <c r="Q1451" i="33" s="1"/>
  <c r="O1448" i="33"/>
  <c r="R1448" i="33" s="1"/>
  <c r="P1448" i="33"/>
  <c r="S1448" i="33" s="1"/>
  <c r="N1448" i="33"/>
  <c r="Q1448" i="33" s="1"/>
  <c r="O1444" i="33"/>
  <c r="R1444" i="33" s="1"/>
  <c r="P1444" i="33"/>
  <c r="S1444" i="33" s="1"/>
  <c r="N1444" i="33"/>
  <c r="Q1444" i="33" s="1"/>
  <c r="O1441" i="33"/>
  <c r="R1441" i="33" s="1"/>
  <c r="P1441" i="33"/>
  <c r="S1441" i="33" s="1"/>
  <c r="N1441" i="33"/>
  <c r="Q1441" i="33" s="1"/>
  <c r="O1437" i="33"/>
  <c r="R1437" i="33" s="1"/>
  <c r="P1437" i="33"/>
  <c r="S1437" i="33" s="1"/>
  <c r="N1437" i="33"/>
  <c r="Q1437" i="33" s="1"/>
  <c r="O1433" i="33"/>
  <c r="R1433" i="33" s="1"/>
  <c r="P1433" i="33"/>
  <c r="S1433" i="33" s="1"/>
  <c r="N1433" i="33"/>
  <c r="Q1433" i="33" s="1"/>
  <c r="O1429" i="33"/>
  <c r="R1429" i="33" s="1"/>
  <c r="P1429" i="33"/>
  <c r="S1429" i="33" s="1"/>
  <c r="N1429" i="33"/>
  <c r="Q1429" i="33" s="1"/>
  <c r="O1425" i="33"/>
  <c r="R1425" i="33" s="1"/>
  <c r="P1425" i="33"/>
  <c r="S1425" i="33" s="1"/>
  <c r="N1425" i="33"/>
  <c r="Q1425" i="33" s="1"/>
  <c r="O1421" i="33"/>
  <c r="R1421" i="33" s="1"/>
  <c r="P1421" i="33"/>
  <c r="S1421" i="33" s="1"/>
  <c r="N1421" i="33"/>
  <c r="Q1421" i="33" s="1"/>
  <c r="O1417" i="33"/>
  <c r="R1417" i="33" s="1"/>
  <c r="P1417" i="33"/>
  <c r="S1417" i="33" s="1"/>
  <c r="N1417" i="33"/>
  <c r="Q1417" i="33" s="1"/>
  <c r="O1413" i="33"/>
  <c r="R1413" i="33" s="1"/>
  <c r="P1413" i="33"/>
  <c r="S1413" i="33" s="1"/>
  <c r="N1413" i="33"/>
  <c r="Q1413" i="33" s="1"/>
  <c r="O1409" i="33"/>
  <c r="R1409" i="33" s="1"/>
  <c r="P1409" i="33"/>
  <c r="S1409" i="33" s="1"/>
  <c r="N1409" i="33"/>
  <c r="Q1409" i="33" s="1"/>
  <c r="O1405" i="33"/>
  <c r="R1405" i="33" s="1"/>
  <c r="P1405" i="33"/>
  <c r="S1405" i="33" s="1"/>
  <c r="N1405" i="33"/>
  <c r="Q1405" i="33" s="1"/>
  <c r="O1401" i="33"/>
  <c r="R1401" i="33" s="1"/>
  <c r="P1401" i="33"/>
  <c r="S1401" i="33" s="1"/>
  <c r="N1401" i="33"/>
  <c r="Q1401" i="33" s="1"/>
  <c r="O1398" i="33"/>
  <c r="R1398" i="33" s="1"/>
  <c r="P1398" i="33"/>
  <c r="S1398" i="33" s="1"/>
  <c r="N1398" i="33"/>
  <c r="Q1398" i="33" s="1"/>
  <c r="O1394" i="33"/>
  <c r="R1394" i="33" s="1"/>
  <c r="P1394" i="33"/>
  <c r="S1394" i="33" s="1"/>
  <c r="N1394" i="33"/>
  <c r="Q1394" i="33" s="1"/>
  <c r="O1390" i="33"/>
  <c r="R1390" i="33" s="1"/>
  <c r="P1390" i="33"/>
  <c r="S1390" i="33" s="1"/>
  <c r="N1390" i="33"/>
  <c r="Q1390" i="33" s="1"/>
  <c r="O1387" i="33"/>
  <c r="R1387" i="33" s="1"/>
  <c r="P1387" i="33"/>
  <c r="S1387" i="33" s="1"/>
  <c r="N1387" i="33"/>
  <c r="Q1387" i="33" s="1"/>
  <c r="O1383" i="33"/>
  <c r="R1383" i="33" s="1"/>
  <c r="P1383" i="33"/>
  <c r="S1383" i="33" s="1"/>
  <c r="N1383" i="33"/>
  <c r="Q1383" i="33" s="1"/>
  <c r="O1379" i="33"/>
  <c r="R1379" i="33" s="1"/>
  <c r="P1379" i="33"/>
  <c r="S1379" i="33" s="1"/>
  <c r="N1379" i="33"/>
  <c r="Q1379" i="33" s="1"/>
  <c r="O1375" i="33"/>
  <c r="R1375" i="33" s="1"/>
  <c r="P1375" i="33"/>
  <c r="S1375" i="33" s="1"/>
  <c r="N1375" i="33"/>
  <c r="Q1375" i="33" s="1"/>
  <c r="O1371" i="33"/>
  <c r="R1371" i="33" s="1"/>
  <c r="P1371" i="33"/>
  <c r="S1371" i="33" s="1"/>
  <c r="N1371" i="33"/>
  <c r="Q1371" i="33" s="1"/>
  <c r="O1367" i="33"/>
  <c r="R1367" i="33" s="1"/>
  <c r="P1367" i="33"/>
  <c r="S1367" i="33" s="1"/>
  <c r="N1367" i="33"/>
  <c r="Q1367" i="33" s="1"/>
  <c r="O1363" i="33"/>
  <c r="R1363" i="33" s="1"/>
  <c r="P1363" i="33"/>
  <c r="S1363" i="33" s="1"/>
  <c r="N1363" i="33"/>
  <c r="Q1363" i="33" s="1"/>
  <c r="O1359" i="33"/>
  <c r="R1359" i="33" s="1"/>
  <c r="P1359" i="33"/>
  <c r="S1359" i="33" s="1"/>
  <c r="N1359" i="33"/>
  <c r="Q1359" i="33" s="1"/>
  <c r="O1355" i="33"/>
  <c r="R1355" i="33" s="1"/>
  <c r="P1355" i="33"/>
  <c r="S1355" i="33" s="1"/>
  <c r="N1355" i="33"/>
  <c r="Q1355" i="33" s="1"/>
  <c r="O1351" i="33"/>
  <c r="R1351" i="33" s="1"/>
  <c r="P1351" i="33"/>
  <c r="S1351" i="33" s="1"/>
  <c r="N1351" i="33"/>
  <c r="Q1351" i="33" s="1"/>
  <c r="O1347" i="33"/>
  <c r="R1347" i="33" s="1"/>
  <c r="P1347" i="33"/>
  <c r="S1347" i="33" s="1"/>
  <c r="N1347" i="33"/>
  <c r="Q1347" i="33" s="1"/>
  <c r="O1343" i="33"/>
  <c r="R1343" i="33" s="1"/>
  <c r="P1343" i="33"/>
  <c r="S1343" i="33" s="1"/>
  <c r="N1343" i="33"/>
  <c r="Q1343" i="33" s="1"/>
  <c r="O1339" i="33"/>
  <c r="R1339" i="33" s="1"/>
  <c r="P1339" i="33"/>
  <c r="S1339" i="33" s="1"/>
  <c r="N1339" i="33"/>
  <c r="Q1339" i="33" s="1"/>
  <c r="O1335" i="33"/>
  <c r="R1335" i="33" s="1"/>
  <c r="P1335" i="33"/>
  <c r="S1335" i="33" s="1"/>
  <c r="N1335" i="33"/>
  <c r="Q1335" i="33" s="1"/>
  <c r="O1332" i="33"/>
  <c r="R1332" i="33" s="1"/>
  <c r="P1332" i="33"/>
  <c r="S1332" i="33" s="1"/>
  <c r="N1332" i="33"/>
  <c r="Q1332" i="33" s="1"/>
  <c r="O1329" i="33"/>
  <c r="R1329" i="33" s="1"/>
  <c r="P1329" i="33"/>
  <c r="S1329" i="33" s="1"/>
  <c r="N1329" i="33"/>
  <c r="Q1329" i="33" s="1"/>
  <c r="O1325" i="33"/>
  <c r="R1325" i="33" s="1"/>
  <c r="P1325" i="33"/>
  <c r="S1325" i="33" s="1"/>
  <c r="N1325" i="33"/>
  <c r="Q1325" i="33" s="1"/>
  <c r="O1321" i="33"/>
  <c r="R1321" i="33" s="1"/>
  <c r="P1321" i="33"/>
  <c r="S1321" i="33" s="1"/>
  <c r="N1321" i="33"/>
  <c r="Q1321" i="33" s="1"/>
  <c r="O1317" i="33"/>
  <c r="R1317" i="33" s="1"/>
  <c r="P1317" i="33"/>
  <c r="S1317" i="33" s="1"/>
  <c r="N1317" i="33"/>
  <c r="Q1317" i="33" s="1"/>
  <c r="O1313" i="33"/>
  <c r="R1313" i="33" s="1"/>
  <c r="P1313" i="33"/>
  <c r="S1313" i="33" s="1"/>
  <c r="N1313" i="33"/>
  <c r="Q1313" i="33" s="1"/>
  <c r="O1309" i="33"/>
  <c r="R1309" i="33" s="1"/>
  <c r="P1309" i="33"/>
  <c r="S1309" i="33" s="1"/>
  <c r="N1309" i="33"/>
  <c r="Q1309" i="33" s="1"/>
  <c r="P1305" i="33"/>
  <c r="S1305" i="33" s="1"/>
  <c r="O1305" i="33"/>
  <c r="R1305" i="33" s="1"/>
  <c r="N1305" i="33"/>
  <c r="Q1305" i="33" s="1"/>
  <c r="P1301" i="33"/>
  <c r="S1301" i="33" s="1"/>
  <c r="O1301" i="33"/>
  <c r="R1301" i="33" s="1"/>
  <c r="N1301" i="33"/>
  <c r="Q1301" i="33" s="1"/>
  <c r="P1297" i="33"/>
  <c r="S1297" i="33" s="1"/>
  <c r="O1297" i="33"/>
  <c r="R1297" i="33" s="1"/>
  <c r="N1297" i="33"/>
  <c r="Q1297" i="33" s="1"/>
  <c r="P1293" i="33"/>
  <c r="S1293" i="33" s="1"/>
  <c r="O1293" i="33"/>
  <c r="R1293" i="33" s="1"/>
  <c r="N1293" i="33"/>
  <c r="Q1293" i="33" s="1"/>
  <c r="P1289" i="33"/>
  <c r="S1289" i="33" s="1"/>
  <c r="O1289" i="33"/>
  <c r="R1289" i="33" s="1"/>
  <c r="N1289" i="33"/>
  <c r="Q1289" i="33" s="1"/>
  <c r="P1285" i="33"/>
  <c r="S1285" i="33" s="1"/>
  <c r="O1285" i="33"/>
  <c r="R1285" i="33" s="1"/>
  <c r="N1285" i="33"/>
  <c r="Q1285" i="33" s="1"/>
  <c r="P1281" i="33"/>
  <c r="S1281" i="33" s="1"/>
  <c r="O1281" i="33"/>
  <c r="R1281" i="33" s="1"/>
  <c r="N1281" i="33"/>
  <c r="Q1281" i="33" s="1"/>
  <c r="P1277" i="33"/>
  <c r="S1277" i="33" s="1"/>
  <c r="O1277" i="33"/>
  <c r="R1277" i="33" s="1"/>
  <c r="N1277" i="33"/>
  <c r="Q1277" i="33" s="1"/>
  <c r="P1273" i="33"/>
  <c r="S1273" i="33" s="1"/>
  <c r="O1273" i="33"/>
  <c r="R1273" i="33" s="1"/>
  <c r="N1273" i="33"/>
  <c r="Q1273" i="33" s="1"/>
  <c r="P1269" i="33"/>
  <c r="S1269" i="33" s="1"/>
  <c r="O1269" i="33"/>
  <c r="R1269" i="33" s="1"/>
  <c r="N1269" i="33"/>
  <c r="Q1269" i="33" s="1"/>
  <c r="P1265" i="33"/>
  <c r="S1265" i="33" s="1"/>
  <c r="O1265" i="33"/>
  <c r="R1265" i="33" s="1"/>
  <c r="N1265" i="33"/>
  <c r="Q1265" i="33" s="1"/>
  <c r="P1261" i="33"/>
  <c r="S1261" i="33" s="1"/>
  <c r="O1261" i="33"/>
  <c r="R1261" i="33" s="1"/>
  <c r="N1261" i="33"/>
  <c r="Q1261" i="33" s="1"/>
  <c r="P1257" i="33"/>
  <c r="S1257" i="33" s="1"/>
  <c r="O1257" i="33"/>
  <c r="R1257" i="33" s="1"/>
  <c r="N1257" i="33"/>
  <c r="Q1257" i="33" s="1"/>
  <c r="P1254" i="33"/>
  <c r="S1254" i="33" s="1"/>
  <c r="O1254" i="33"/>
  <c r="R1254" i="33" s="1"/>
  <c r="N1254" i="33"/>
  <c r="Q1254" i="33" s="1"/>
  <c r="P1250" i="33"/>
  <c r="S1250" i="33" s="1"/>
  <c r="O1250" i="33"/>
  <c r="R1250" i="33" s="1"/>
  <c r="N1250" i="33"/>
  <c r="Q1250" i="33" s="1"/>
  <c r="P1246" i="33"/>
  <c r="S1246" i="33" s="1"/>
  <c r="O1246" i="33"/>
  <c r="R1246" i="33" s="1"/>
  <c r="N1246" i="33"/>
  <c r="Q1246" i="33" s="1"/>
  <c r="P1242" i="33"/>
  <c r="S1242" i="33" s="1"/>
  <c r="O1242" i="33"/>
  <c r="R1242" i="33" s="1"/>
  <c r="N1242" i="33"/>
  <c r="Q1242" i="33" s="1"/>
  <c r="P1239" i="33"/>
  <c r="S1239" i="33" s="1"/>
  <c r="O1239" i="33"/>
  <c r="R1239" i="33" s="1"/>
  <c r="N1239" i="33"/>
  <c r="Q1239" i="33" s="1"/>
  <c r="P1235" i="33"/>
  <c r="S1235" i="33" s="1"/>
  <c r="O1235" i="33"/>
  <c r="R1235" i="33" s="1"/>
  <c r="N1235" i="33"/>
  <c r="Q1235" i="33" s="1"/>
  <c r="P1231" i="33"/>
  <c r="S1231" i="33" s="1"/>
  <c r="O1231" i="33"/>
  <c r="R1231" i="33" s="1"/>
  <c r="N1231" i="33"/>
  <c r="Q1231" i="33" s="1"/>
  <c r="P1227" i="33"/>
  <c r="S1227" i="33" s="1"/>
  <c r="O1227" i="33"/>
  <c r="R1227" i="33" s="1"/>
  <c r="N1227" i="33"/>
  <c r="Q1227" i="33" s="1"/>
  <c r="P1223" i="33"/>
  <c r="S1223" i="33" s="1"/>
  <c r="O1223" i="33"/>
  <c r="R1223" i="33" s="1"/>
  <c r="N1223" i="33"/>
  <c r="Q1223" i="33" s="1"/>
  <c r="P1219" i="33"/>
  <c r="S1219" i="33" s="1"/>
  <c r="O1219" i="33"/>
  <c r="R1219" i="33" s="1"/>
  <c r="N1219" i="33"/>
  <c r="Q1219" i="33" s="1"/>
  <c r="P1215" i="33"/>
  <c r="S1215" i="33" s="1"/>
  <c r="O1215" i="33"/>
  <c r="R1215" i="33" s="1"/>
  <c r="N1215" i="33"/>
  <c r="Q1215" i="33" s="1"/>
  <c r="P1211" i="33"/>
  <c r="S1211" i="33" s="1"/>
  <c r="O1211" i="33"/>
  <c r="R1211" i="33" s="1"/>
  <c r="N1211" i="33"/>
  <c r="Q1211" i="33" s="1"/>
  <c r="P1207" i="33"/>
  <c r="S1207" i="33" s="1"/>
  <c r="O1207" i="33"/>
  <c r="R1207" i="33" s="1"/>
  <c r="N1207" i="33"/>
  <c r="Q1207" i="33" s="1"/>
  <c r="P1203" i="33"/>
  <c r="S1203" i="33" s="1"/>
  <c r="O1203" i="33"/>
  <c r="R1203" i="33" s="1"/>
  <c r="N1203" i="33"/>
  <c r="Q1203" i="33" s="1"/>
  <c r="P1199" i="33"/>
  <c r="S1199" i="33" s="1"/>
  <c r="O1199" i="33"/>
  <c r="R1199" i="33" s="1"/>
  <c r="N1199" i="33"/>
  <c r="Q1199" i="33" s="1"/>
  <c r="P1195" i="33"/>
  <c r="S1195" i="33" s="1"/>
  <c r="O1195" i="33"/>
  <c r="R1195" i="33" s="1"/>
  <c r="N1195" i="33"/>
  <c r="Q1195" i="33" s="1"/>
  <c r="P1192" i="33"/>
  <c r="S1192" i="33" s="1"/>
  <c r="O1192" i="33"/>
  <c r="R1192" i="33" s="1"/>
  <c r="N1192" i="33"/>
  <c r="Q1192" i="33" s="1"/>
  <c r="P1188" i="33"/>
  <c r="S1188" i="33" s="1"/>
  <c r="O1188" i="33"/>
  <c r="R1188" i="33" s="1"/>
  <c r="N1188" i="33"/>
  <c r="Q1188" i="33" s="1"/>
  <c r="P1184" i="33"/>
  <c r="S1184" i="33" s="1"/>
  <c r="O1184" i="33"/>
  <c r="R1184" i="33" s="1"/>
  <c r="N1184" i="33"/>
  <c r="Q1184" i="33" s="1"/>
  <c r="P1180" i="33"/>
  <c r="S1180" i="33" s="1"/>
  <c r="O1180" i="33"/>
  <c r="R1180" i="33" s="1"/>
  <c r="N1180" i="33"/>
  <c r="Q1180" i="33" s="1"/>
  <c r="P1176" i="33"/>
  <c r="S1176" i="33" s="1"/>
  <c r="O1176" i="33"/>
  <c r="R1176" i="33" s="1"/>
  <c r="N1176" i="33"/>
  <c r="Q1176" i="33" s="1"/>
  <c r="P1172" i="33"/>
  <c r="S1172" i="33" s="1"/>
  <c r="O1172" i="33"/>
  <c r="R1172" i="33" s="1"/>
  <c r="N1172" i="33"/>
  <c r="Q1172" i="33" s="1"/>
  <c r="P1168" i="33"/>
  <c r="S1168" i="33" s="1"/>
  <c r="O1168" i="33"/>
  <c r="R1168" i="33" s="1"/>
  <c r="N1168" i="33"/>
  <c r="Q1168" i="33" s="1"/>
  <c r="P1164" i="33"/>
  <c r="S1164" i="33" s="1"/>
  <c r="O1164" i="33"/>
  <c r="R1164" i="33" s="1"/>
  <c r="N1164" i="33"/>
  <c r="Q1164" i="33" s="1"/>
  <c r="P1160" i="33"/>
  <c r="S1160" i="33" s="1"/>
  <c r="O1160" i="33"/>
  <c r="R1160" i="33" s="1"/>
  <c r="N1160" i="33"/>
  <c r="Q1160" i="33" s="1"/>
  <c r="P1156" i="33"/>
  <c r="S1156" i="33" s="1"/>
  <c r="O1156" i="33"/>
  <c r="R1156" i="33" s="1"/>
  <c r="N1156" i="33"/>
  <c r="Q1156" i="33" s="1"/>
  <c r="P1152" i="33"/>
  <c r="S1152" i="33" s="1"/>
  <c r="O1152" i="33"/>
  <c r="R1152" i="33" s="1"/>
  <c r="N1152" i="33"/>
  <c r="Q1152" i="33" s="1"/>
  <c r="P1148" i="33"/>
  <c r="S1148" i="33" s="1"/>
  <c r="O1148" i="33"/>
  <c r="R1148" i="33" s="1"/>
  <c r="N1148" i="33"/>
  <c r="Q1148" i="33" s="1"/>
  <c r="P1142" i="33"/>
  <c r="S1142" i="33" s="1"/>
  <c r="O1142" i="33"/>
  <c r="R1142" i="33" s="1"/>
  <c r="N1142" i="33"/>
  <c r="Q1142" i="33" s="1"/>
  <c r="P1139" i="33"/>
  <c r="S1139" i="33" s="1"/>
  <c r="O1139" i="33"/>
  <c r="R1139" i="33" s="1"/>
  <c r="N1139" i="33"/>
  <c r="Q1139" i="33" s="1"/>
  <c r="P1135" i="33"/>
  <c r="S1135" i="33" s="1"/>
  <c r="O1135" i="33"/>
  <c r="R1135" i="33" s="1"/>
  <c r="N1135" i="33"/>
  <c r="Q1135" i="33" s="1"/>
  <c r="P1131" i="33"/>
  <c r="S1131" i="33" s="1"/>
  <c r="O1131" i="33"/>
  <c r="R1131" i="33" s="1"/>
  <c r="N1131" i="33"/>
  <c r="Q1131" i="33" s="1"/>
  <c r="P1127" i="33"/>
  <c r="S1127" i="33" s="1"/>
  <c r="O1127" i="33"/>
  <c r="R1127" i="33" s="1"/>
  <c r="N1127" i="33"/>
  <c r="Q1127" i="33" s="1"/>
  <c r="P1123" i="33"/>
  <c r="S1123" i="33" s="1"/>
  <c r="O1123" i="33"/>
  <c r="R1123" i="33" s="1"/>
  <c r="N1123" i="33"/>
  <c r="Q1123" i="33" s="1"/>
  <c r="P1119" i="33"/>
  <c r="S1119" i="33" s="1"/>
  <c r="O1119" i="33"/>
  <c r="R1119" i="33" s="1"/>
  <c r="N1119" i="33"/>
  <c r="Q1119" i="33" s="1"/>
  <c r="P1115" i="33"/>
  <c r="S1115" i="33" s="1"/>
  <c r="O1115" i="33"/>
  <c r="R1115" i="33" s="1"/>
  <c r="N1115" i="33"/>
  <c r="Q1115" i="33" s="1"/>
  <c r="P1111" i="33"/>
  <c r="S1111" i="33" s="1"/>
  <c r="O1111" i="33"/>
  <c r="R1111" i="33" s="1"/>
  <c r="N1111" i="33"/>
  <c r="Q1111" i="33" s="1"/>
  <c r="P1107" i="33"/>
  <c r="S1107" i="33" s="1"/>
  <c r="O1107" i="33"/>
  <c r="R1107" i="33" s="1"/>
  <c r="N1107" i="33"/>
  <c r="Q1107" i="33" s="1"/>
  <c r="P1103" i="33"/>
  <c r="S1103" i="33" s="1"/>
  <c r="O1103" i="33"/>
  <c r="R1103" i="33" s="1"/>
  <c r="N1103" i="33"/>
  <c r="Q1103" i="33" s="1"/>
  <c r="P1100" i="33"/>
  <c r="S1100" i="33" s="1"/>
  <c r="O1100" i="33"/>
  <c r="R1100" i="33" s="1"/>
  <c r="N1100" i="33"/>
  <c r="Q1100" i="33" s="1"/>
  <c r="P1096" i="33"/>
  <c r="S1096" i="33" s="1"/>
  <c r="O1096" i="33"/>
  <c r="R1096" i="33" s="1"/>
  <c r="N1096" i="33"/>
  <c r="Q1096" i="33" s="1"/>
  <c r="P1092" i="33"/>
  <c r="S1092" i="33" s="1"/>
  <c r="O1092" i="33"/>
  <c r="R1092" i="33" s="1"/>
  <c r="N1092" i="33"/>
  <c r="Q1092" i="33" s="1"/>
  <c r="P1088" i="33"/>
  <c r="S1088" i="33" s="1"/>
  <c r="O1088" i="33"/>
  <c r="R1088" i="33" s="1"/>
  <c r="N1088" i="33"/>
  <c r="Q1088" i="33" s="1"/>
  <c r="P1084" i="33"/>
  <c r="S1084" i="33" s="1"/>
  <c r="O1084" i="33"/>
  <c r="R1084" i="33" s="1"/>
  <c r="N1084" i="33"/>
  <c r="Q1084" i="33" s="1"/>
  <c r="P1080" i="33"/>
  <c r="S1080" i="33" s="1"/>
  <c r="O1080" i="33"/>
  <c r="R1080" i="33" s="1"/>
  <c r="N1080" i="33"/>
  <c r="Q1080" i="33" s="1"/>
  <c r="P1078" i="33"/>
  <c r="S1078" i="33" s="1"/>
  <c r="O1078" i="33"/>
  <c r="R1078" i="33" s="1"/>
  <c r="N1078" i="33"/>
  <c r="Q1078" i="33" s="1"/>
  <c r="P1074" i="33"/>
  <c r="S1074" i="33" s="1"/>
  <c r="O1074" i="33"/>
  <c r="R1074" i="33" s="1"/>
  <c r="N1074" i="33"/>
  <c r="Q1074" i="33" s="1"/>
  <c r="P1070" i="33"/>
  <c r="S1070" i="33" s="1"/>
  <c r="O1070" i="33"/>
  <c r="R1070" i="33" s="1"/>
  <c r="N1070" i="33"/>
  <c r="Q1070" i="33" s="1"/>
  <c r="P1066" i="33"/>
  <c r="S1066" i="33" s="1"/>
  <c r="O1066" i="33"/>
  <c r="R1066" i="33" s="1"/>
  <c r="N1066" i="33"/>
  <c r="Q1066" i="33" s="1"/>
  <c r="P1062" i="33"/>
  <c r="S1062" i="33" s="1"/>
  <c r="O1062" i="33"/>
  <c r="R1062" i="33" s="1"/>
  <c r="N1062" i="33"/>
  <c r="Q1062" i="33" s="1"/>
  <c r="P1059" i="33"/>
  <c r="S1059" i="33" s="1"/>
  <c r="O1059" i="33"/>
  <c r="R1059" i="33" s="1"/>
  <c r="N1059" i="33"/>
  <c r="Q1059" i="33" s="1"/>
  <c r="P1055" i="33"/>
  <c r="S1055" i="33" s="1"/>
  <c r="O1055" i="33"/>
  <c r="R1055" i="33" s="1"/>
  <c r="N1055" i="33"/>
  <c r="Q1055" i="33" s="1"/>
  <c r="P1051" i="33"/>
  <c r="S1051" i="33" s="1"/>
  <c r="O1051" i="33"/>
  <c r="R1051" i="33" s="1"/>
  <c r="N1051" i="33"/>
  <c r="Q1051" i="33" s="1"/>
  <c r="P1047" i="33"/>
  <c r="S1047" i="33" s="1"/>
  <c r="O1047" i="33"/>
  <c r="R1047" i="33" s="1"/>
  <c r="N1047" i="33"/>
  <c r="Q1047" i="33" s="1"/>
  <c r="P1043" i="33"/>
  <c r="S1043" i="33" s="1"/>
  <c r="O1043" i="33"/>
  <c r="R1043" i="33" s="1"/>
  <c r="N1043" i="33"/>
  <c r="Q1043" i="33" s="1"/>
  <c r="P1039" i="33"/>
  <c r="S1039" i="33" s="1"/>
  <c r="O1039" i="33"/>
  <c r="R1039" i="33" s="1"/>
  <c r="N1039" i="33"/>
  <c r="Q1039" i="33" s="1"/>
  <c r="P1035" i="33"/>
  <c r="S1035" i="33" s="1"/>
  <c r="O1035" i="33"/>
  <c r="R1035" i="33" s="1"/>
  <c r="N1035" i="33"/>
  <c r="Q1035" i="33" s="1"/>
  <c r="P1031" i="33"/>
  <c r="S1031" i="33" s="1"/>
  <c r="O1031" i="33"/>
  <c r="R1031" i="33" s="1"/>
  <c r="N1031" i="33"/>
  <c r="Q1031" i="33" s="1"/>
  <c r="P1028" i="33"/>
  <c r="S1028" i="33" s="1"/>
  <c r="O1028" i="33"/>
  <c r="R1028" i="33" s="1"/>
  <c r="N1028" i="33"/>
  <c r="Q1028" i="33" s="1"/>
  <c r="P1021" i="33"/>
  <c r="S1021" i="33" s="1"/>
  <c r="O1021" i="33"/>
  <c r="R1021" i="33" s="1"/>
  <c r="N1021" i="33"/>
  <c r="Q1021" i="33" s="1"/>
  <c r="P1017" i="33"/>
  <c r="S1017" i="33" s="1"/>
  <c r="O1017" i="33"/>
  <c r="R1017" i="33" s="1"/>
  <c r="N1017" i="33"/>
  <c r="Q1017" i="33" s="1"/>
  <c r="P1013" i="33"/>
  <c r="S1013" i="33" s="1"/>
  <c r="O1013" i="33"/>
  <c r="R1013" i="33" s="1"/>
  <c r="N1013" i="33"/>
  <c r="Q1013" i="33" s="1"/>
  <c r="P1010" i="33"/>
  <c r="S1010" i="33" s="1"/>
  <c r="O1010" i="33"/>
  <c r="R1010" i="33" s="1"/>
  <c r="N1010" i="33"/>
  <c r="Q1010" i="33" s="1"/>
  <c r="P807" i="33"/>
  <c r="S807" i="33" s="1"/>
  <c r="O807" i="33"/>
  <c r="R807" i="33" s="1"/>
  <c r="N807" i="33"/>
  <c r="Q807" i="33" s="1"/>
  <c r="P803" i="33"/>
  <c r="S803" i="33" s="1"/>
  <c r="O803" i="33"/>
  <c r="R803" i="33" s="1"/>
  <c r="N803" i="33"/>
  <c r="Q803" i="33" s="1"/>
  <c r="P797" i="33"/>
  <c r="S797" i="33" s="1"/>
  <c r="O797" i="33"/>
  <c r="R797" i="33" s="1"/>
  <c r="N797" i="33"/>
  <c r="Q797" i="33" s="1"/>
  <c r="P792" i="33"/>
  <c r="S792" i="33" s="1"/>
  <c r="O792" i="33"/>
  <c r="R792" i="33" s="1"/>
  <c r="N792" i="33"/>
  <c r="Q792" i="33" s="1"/>
  <c r="P788" i="33"/>
  <c r="S788" i="33" s="1"/>
  <c r="O788" i="33"/>
  <c r="R788" i="33" s="1"/>
  <c r="N788" i="33"/>
  <c r="Q788" i="33" s="1"/>
  <c r="P782" i="33"/>
  <c r="S782" i="33" s="1"/>
  <c r="O782" i="33"/>
  <c r="R782" i="33" s="1"/>
  <c r="N782" i="33"/>
  <c r="Q782" i="33" s="1"/>
  <c r="P778" i="33"/>
  <c r="S778" i="33" s="1"/>
  <c r="O778" i="33"/>
  <c r="R778" i="33" s="1"/>
  <c r="N778" i="33"/>
  <c r="Q778" i="33" s="1"/>
  <c r="P774" i="33"/>
  <c r="S774" i="33" s="1"/>
  <c r="O774" i="33"/>
  <c r="R774" i="33" s="1"/>
  <c r="N774" i="33"/>
  <c r="Q774" i="33" s="1"/>
  <c r="P770" i="33"/>
  <c r="S770" i="33" s="1"/>
  <c r="O770" i="33"/>
  <c r="R770" i="33" s="1"/>
  <c r="N770" i="33"/>
  <c r="Q770" i="33" s="1"/>
  <c r="P767" i="33"/>
  <c r="S767" i="33" s="1"/>
  <c r="O767" i="33"/>
  <c r="R767" i="33" s="1"/>
  <c r="N767" i="33"/>
  <c r="Q767" i="33" s="1"/>
  <c r="P764" i="33"/>
  <c r="S764" i="33" s="1"/>
  <c r="O764" i="33"/>
  <c r="R764" i="33" s="1"/>
  <c r="N764" i="33"/>
  <c r="Q764" i="33" s="1"/>
  <c r="P760" i="33"/>
  <c r="S760" i="33" s="1"/>
  <c r="O760" i="33"/>
  <c r="R760" i="33" s="1"/>
  <c r="N760" i="33"/>
  <c r="Q760" i="33" s="1"/>
  <c r="P756" i="33"/>
  <c r="S756" i="33" s="1"/>
  <c r="O756" i="33"/>
  <c r="R756" i="33" s="1"/>
  <c r="N756" i="33"/>
  <c r="Q756" i="33" s="1"/>
  <c r="P752" i="33"/>
  <c r="S752" i="33" s="1"/>
  <c r="O752" i="33"/>
  <c r="R752" i="33" s="1"/>
  <c r="N752" i="33"/>
  <c r="Q752" i="33" s="1"/>
  <c r="P749" i="33"/>
  <c r="S749" i="33" s="1"/>
  <c r="O749" i="33"/>
  <c r="R749" i="33" s="1"/>
  <c r="N749" i="33"/>
  <c r="Q749" i="33" s="1"/>
  <c r="P745" i="33"/>
  <c r="S745" i="33" s="1"/>
  <c r="O745" i="33"/>
  <c r="R745" i="33" s="1"/>
  <c r="N745" i="33"/>
  <c r="Q745" i="33" s="1"/>
  <c r="P741" i="33"/>
  <c r="S741" i="33" s="1"/>
  <c r="O741" i="33"/>
  <c r="R741" i="33" s="1"/>
  <c r="N741" i="33"/>
  <c r="Q741" i="33" s="1"/>
  <c r="P737" i="33"/>
  <c r="S737" i="33" s="1"/>
  <c r="O737" i="33"/>
  <c r="R737" i="33" s="1"/>
  <c r="N737" i="33"/>
  <c r="Q737" i="33" s="1"/>
  <c r="P730" i="33"/>
  <c r="S730" i="33" s="1"/>
  <c r="O730" i="33"/>
  <c r="R730" i="33" s="1"/>
  <c r="N730" i="33"/>
  <c r="Q730" i="33" s="1"/>
  <c r="P727" i="33"/>
  <c r="S727" i="33" s="1"/>
  <c r="O727" i="33"/>
  <c r="R727" i="33" s="1"/>
  <c r="N727" i="33"/>
  <c r="Q727" i="33" s="1"/>
  <c r="P724" i="33"/>
  <c r="S724" i="33" s="1"/>
  <c r="O724" i="33"/>
  <c r="R724" i="33" s="1"/>
  <c r="N724" i="33"/>
  <c r="Q724" i="33" s="1"/>
  <c r="P720" i="33"/>
  <c r="S720" i="33" s="1"/>
  <c r="O720" i="33"/>
  <c r="R720" i="33" s="1"/>
  <c r="N720" i="33"/>
  <c r="Q720" i="33" s="1"/>
  <c r="P715" i="33"/>
  <c r="S715" i="33" s="1"/>
  <c r="O715" i="33"/>
  <c r="R715" i="33" s="1"/>
  <c r="N715" i="33"/>
  <c r="Q715" i="33" s="1"/>
  <c r="P711" i="33"/>
  <c r="S711" i="33" s="1"/>
  <c r="O711" i="33"/>
  <c r="R711" i="33" s="1"/>
  <c r="N711" i="33"/>
  <c r="Q711" i="33" s="1"/>
  <c r="P704" i="33"/>
  <c r="S704" i="33" s="1"/>
  <c r="O704" i="33"/>
  <c r="R704" i="33" s="1"/>
  <c r="N704" i="33"/>
  <c r="Q704" i="33" s="1"/>
  <c r="P697" i="33"/>
  <c r="S697" i="33" s="1"/>
  <c r="O697" i="33"/>
  <c r="R697" i="33" s="1"/>
  <c r="N697" i="33"/>
  <c r="Q697" i="33" s="1"/>
  <c r="P693" i="33"/>
  <c r="S693" i="33" s="1"/>
  <c r="O693" i="33"/>
  <c r="R693" i="33" s="1"/>
  <c r="N693" i="33"/>
  <c r="Q693" i="33" s="1"/>
  <c r="P689" i="33"/>
  <c r="S689" i="33" s="1"/>
  <c r="O689" i="33"/>
  <c r="R689" i="33" s="1"/>
  <c r="N689" i="33"/>
  <c r="Q689" i="33" s="1"/>
  <c r="P685" i="33"/>
  <c r="S685" i="33" s="1"/>
  <c r="O685" i="33"/>
  <c r="R685" i="33" s="1"/>
  <c r="N685" i="33"/>
  <c r="Q685" i="33" s="1"/>
  <c r="P682" i="33"/>
  <c r="S682" i="33" s="1"/>
  <c r="O682" i="33"/>
  <c r="R682" i="33" s="1"/>
  <c r="N682" i="33"/>
  <c r="Q682" i="33" s="1"/>
  <c r="P678" i="33"/>
  <c r="S678" i="33" s="1"/>
  <c r="O678" i="33"/>
  <c r="R678" i="33" s="1"/>
  <c r="N678" i="33"/>
  <c r="Q678" i="33" s="1"/>
  <c r="P674" i="33"/>
  <c r="S674" i="33" s="1"/>
  <c r="O674" i="33"/>
  <c r="R674" i="33" s="1"/>
  <c r="N674" i="33"/>
  <c r="Q674" i="33" s="1"/>
  <c r="P670" i="33"/>
  <c r="S670" i="33" s="1"/>
  <c r="O670" i="33"/>
  <c r="R670" i="33" s="1"/>
  <c r="N670" i="33"/>
  <c r="Q670" i="33" s="1"/>
  <c r="P666" i="33"/>
  <c r="S666" i="33" s="1"/>
  <c r="O666" i="33"/>
  <c r="R666" i="33" s="1"/>
  <c r="N666" i="33"/>
  <c r="Q666" i="33" s="1"/>
  <c r="P663" i="33"/>
  <c r="S663" i="33" s="1"/>
  <c r="O663" i="33"/>
  <c r="R663" i="33" s="1"/>
  <c r="N663" i="33"/>
  <c r="Q663" i="33" s="1"/>
  <c r="P660" i="33"/>
  <c r="S660" i="33" s="1"/>
  <c r="O660" i="33"/>
  <c r="R660" i="33" s="1"/>
  <c r="N660" i="33"/>
  <c r="Q660" i="33" s="1"/>
  <c r="P656" i="33"/>
  <c r="S656" i="33" s="1"/>
  <c r="O656" i="33"/>
  <c r="R656" i="33" s="1"/>
  <c r="N656" i="33"/>
  <c r="Q656" i="33" s="1"/>
  <c r="P653" i="33"/>
  <c r="S653" i="33" s="1"/>
  <c r="O653" i="33"/>
  <c r="R653" i="33" s="1"/>
  <c r="N653" i="33"/>
  <c r="Q653" i="33" s="1"/>
  <c r="P649" i="33"/>
  <c r="S649" i="33" s="1"/>
  <c r="O649" i="33"/>
  <c r="R649" i="33" s="1"/>
  <c r="N649" i="33"/>
  <c r="Q649" i="33" s="1"/>
  <c r="P646" i="33"/>
  <c r="S646" i="33" s="1"/>
  <c r="O646" i="33"/>
  <c r="R646" i="33" s="1"/>
  <c r="N646" i="33"/>
  <c r="Q646" i="33" s="1"/>
  <c r="P642" i="33"/>
  <c r="S642" i="33" s="1"/>
  <c r="O642" i="33"/>
  <c r="R642" i="33" s="1"/>
  <c r="N642" i="33"/>
  <c r="Q642" i="33" s="1"/>
  <c r="P640" i="33"/>
  <c r="S640" i="33" s="1"/>
  <c r="O640" i="33"/>
  <c r="R640" i="33" s="1"/>
  <c r="N640" i="33"/>
  <c r="Q640" i="33" s="1"/>
  <c r="P636" i="33"/>
  <c r="S636" i="33" s="1"/>
  <c r="O636" i="33"/>
  <c r="R636" i="33" s="1"/>
  <c r="N636" i="33"/>
  <c r="Q636" i="33" s="1"/>
  <c r="P632" i="33"/>
  <c r="S632" i="33" s="1"/>
  <c r="O632" i="33"/>
  <c r="R632" i="33" s="1"/>
  <c r="N632" i="33"/>
  <c r="Q632" i="33" s="1"/>
  <c r="P628" i="33"/>
  <c r="S628" i="33" s="1"/>
  <c r="O628" i="33"/>
  <c r="R628" i="33" s="1"/>
  <c r="N628" i="33"/>
  <c r="Q628" i="33" s="1"/>
  <c r="P625" i="33"/>
  <c r="S625" i="33" s="1"/>
  <c r="O625" i="33"/>
  <c r="R625" i="33" s="1"/>
  <c r="N625" i="33"/>
  <c r="Q625" i="33" s="1"/>
  <c r="P622" i="33"/>
  <c r="S622" i="33" s="1"/>
  <c r="O622" i="33"/>
  <c r="R622" i="33" s="1"/>
  <c r="N622" i="33"/>
  <c r="Q622" i="33" s="1"/>
  <c r="P615" i="33"/>
  <c r="S615" i="33" s="1"/>
  <c r="O615" i="33"/>
  <c r="R615" i="33" s="1"/>
  <c r="N615" i="33"/>
  <c r="Q615" i="33" s="1"/>
  <c r="P609" i="33"/>
  <c r="S609" i="33" s="1"/>
  <c r="O609" i="33"/>
  <c r="R609" i="33" s="1"/>
  <c r="N609" i="33"/>
  <c r="Q609" i="33" s="1"/>
  <c r="P599" i="33"/>
  <c r="S599" i="33" s="1"/>
  <c r="O599" i="33"/>
  <c r="R599" i="33" s="1"/>
  <c r="N599" i="33"/>
  <c r="Q599" i="33" s="1"/>
  <c r="P595" i="33"/>
  <c r="S595" i="33" s="1"/>
  <c r="O595" i="33"/>
  <c r="R595" i="33" s="1"/>
  <c r="N595" i="33"/>
  <c r="Q595" i="33" s="1"/>
  <c r="P591" i="33"/>
  <c r="S591" i="33" s="1"/>
  <c r="O591" i="33"/>
  <c r="R591" i="33" s="1"/>
  <c r="N591" i="33"/>
  <c r="Q591" i="33" s="1"/>
  <c r="P587" i="33"/>
  <c r="S587" i="33" s="1"/>
  <c r="O587" i="33"/>
  <c r="R587" i="33" s="1"/>
  <c r="N587" i="33"/>
  <c r="Q587" i="33" s="1"/>
  <c r="P584" i="33"/>
  <c r="S584" i="33" s="1"/>
  <c r="O584" i="33"/>
  <c r="R584" i="33" s="1"/>
  <c r="N584" i="33"/>
  <c r="Q584" i="33" s="1"/>
  <c r="P530" i="33"/>
  <c r="S530" i="33" s="1"/>
  <c r="O530" i="33"/>
  <c r="R530" i="33" s="1"/>
  <c r="N530" i="33"/>
  <c r="Q530" i="33" s="1"/>
  <c r="P526" i="33"/>
  <c r="S526" i="33" s="1"/>
  <c r="O526" i="33"/>
  <c r="R526" i="33" s="1"/>
  <c r="N526" i="33"/>
  <c r="Q526" i="33" s="1"/>
  <c r="P523" i="33"/>
  <c r="S523" i="33" s="1"/>
  <c r="O523" i="33"/>
  <c r="R523" i="33" s="1"/>
  <c r="N523" i="33"/>
  <c r="Q523" i="33" s="1"/>
  <c r="P519" i="33"/>
  <c r="S519" i="33" s="1"/>
  <c r="O519" i="33"/>
  <c r="R519" i="33" s="1"/>
  <c r="N519" i="33"/>
  <c r="Q519" i="33" s="1"/>
  <c r="P512" i="33"/>
  <c r="S512" i="33" s="1"/>
  <c r="O512" i="33"/>
  <c r="R512" i="33" s="1"/>
  <c r="N512" i="33"/>
  <c r="Q512" i="33" s="1"/>
  <c r="P508" i="33"/>
  <c r="S508" i="33" s="1"/>
  <c r="O508" i="33"/>
  <c r="R508" i="33" s="1"/>
  <c r="N508" i="33"/>
  <c r="Q508" i="33" s="1"/>
  <c r="P502" i="33"/>
  <c r="S502" i="33" s="1"/>
  <c r="O502" i="33"/>
  <c r="R502" i="33" s="1"/>
  <c r="N502" i="33"/>
  <c r="Q502" i="33" s="1"/>
  <c r="P498" i="33"/>
  <c r="S498" i="33" s="1"/>
  <c r="O498" i="33"/>
  <c r="R498" i="33" s="1"/>
  <c r="N498" i="33"/>
  <c r="Q498" i="33" s="1"/>
  <c r="P494" i="33"/>
  <c r="S494" i="33" s="1"/>
  <c r="O494" i="33"/>
  <c r="R494" i="33" s="1"/>
  <c r="N494" i="33"/>
  <c r="Q494" i="33" s="1"/>
  <c r="P492" i="33"/>
  <c r="S492" i="33" s="1"/>
  <c r="O492" i="33"/>
  <c r="R492" i="33" s="1"/>
  <c r="N492" i="33"/>
  <c r="Q492" i="33" s="1"/>
  <c r="P490" i="33"/>
  <c r="S490" i="33" s="1"/>
  <c r="O490" i="33"/>
  <c r="R490" i="33" s="1"/>
  <c r="N490" i="33"/>
  <c r="Q490" i="33" s="1"/>
  <c r="P487" i="33"/>
  <c r="S487" i="33" s="1"/>
  <c r="O487" i="33"/>
  <c r="R487" i="33" s="1"/>
  <c r="N487" i="33"/>
  <c r="Q487" i="33" s="1"/>
  <c r="P483" i="33"/>
  <c r="S483" i="33" s="1"/>
  <c r="O483" i="33"/>
  <c r="R483" i="33" s="1"/>
  <c r="N483" i="33"/>
  <c r="Q483" i="33" s="1"/>
  <c r="P479" i="33"/>
  <c r="S479" i="33" s="1"/>
  <c r="O479" i="33"/>
  <c r="R479" i="33" s="1"/>
  <c r="N479" i="33"/>
  <c r="Q479" i="33" s="1"/>
  <c r="P475" i="33"/>
  <c r="S475" i="33" s="1"/>
  <c r="O475" i="33"/>
  <c r="R475" i="33" s="1"/>
  <c r="N475" i="33"/>
  <c r="Q475" i="33" s="1"/>
  <c r="P471" i="33"/>
  <c r="S471" i="33" s="1"/>
  <c r="O471" i="33"/>
  <c r="R471" i="33" s="1"/>
  <c r="N471" i="33"/>
  <c r="Q471" i="33" s="1"/>
  <c r="P468" i="33"/>
  <c r="S468" i="33" s="1"/>
  <c r="O468" i="33"/>
  <c r="R468" i="33" s="1"/>
  <c r="N468" i="33"/>
  <c r="Q468" i="33" s="1"/>
  <c r="P464" i="33"/>
  <c r="S464" i="33" s="1"/>
  <c r="O464" i="33"/>
  <c r="R464" i="33" s="1"/>
  <c r="N464" i="33"/>
  <c r="Q464" i="33" s="1"/>
  <c r="P460" i="33"/>
  <c r="S460" i="33" s="1"/>
  <c r="O460" i="33"/>
  <c r="R460" i="33" s="1"/>
  <c r="N460" i="33"/>
  <c r="Q460" i="33" s="1"/>
  <c r="P456" i="33"/>
  <c r="S456" i="33" s="1"/>
  <c r="O456" i="33"/>
  <c r="R456" i="33" s="1"/>
  <c r="N456" i="33"/>
  <c r="Q456" i="33" s="1"/>
  <c r="P452" i="33"/>
  <c r="S452" i="33" s="1"/>
  <c r="O452" i="33"/>
  <c r="R452" i="33" s="1"/>
  <c r="N452" i="33"/>
  <c r="Q452" i="33" s="1"/>
  <c r="P448" i="33"/>
  <c r="S448" i="33" s="1"/>
  <c r="O448" i="33"/>
  <c r="R448" i="33" s="1"/>
  <c r="N448" i="33"/>
  <c r="Q448" i="33" s="1"/>
  <c r="P442" i="33"/>
  <c r="S442" i="33" s="1"/>
  <c r="O442" i="33"/>
  <c r="R442" i="33" s="1"/>
  <c r="N442" i="33"/>
  <c r="Q442" i="33" s="1"/>
  <c r="P438" i="33"/>
  <c r="S438" i="33" s="1"/>
  <c r="O438" i="33"/>
  <c r="R438" i="33" s="1"/>
  <c r="N438" i="33"/>
  <c r="Q438" i="33" s="1"/>
  <c r="O435" i="33"/>
  <c r="R435" i="33" s="1"/>
  <c r="P435" i="33"/>
  <c r="S435" i="33" s="1"/>
  <c r="N435" i="33"/>
  <c r="Q435" i="33" s="1"/>
  <c r="O429" i="33"/>
  <c r="R429" i="33" s="1"/>
  <c r="P429" i="33"/>
  <c r="S429" i="33" s="1"/>
  <c r="N429" i="33"/>
  <c r="Q429" i="33" s="1"/>
  <c r="P425" i="33"/>
  <c r="S425" i="33" s="1"/>
  <c r="O425" i="33"/>
  <c r="R425" i="33" s="1"/>
  <c r="N425" i="33"/>
  <c r="Q425" i="33" s="1"/>
  <c r="O422" i="33"/>
  <c r="R422" i="33" s="1"/>
  <c r="P422" i="33"/>
  <c r="S422" i="33" s="1"/>
  <c r="N422" i="33"/>
  <c r="Q422" i="33" s="1"/>
  <c r="P419" i="33"/>
  <c r="S419" i="33" s="1"/>
  <c r="O419" i="33"/>
  <c r="R419" i="33" s="1"/>
  <c r="N419" i="33"/>
  <c r="Q419" i="33" s="1"/>
  <c r="P413" i="33"/>
  <c r="S413" i="33" s="1"/>
  <c r="O413" i="33"/>
  <c r="R413" i="33" s="1"/>
  <c r="N413" i="33"/>
  <c r="Q413" i="33" s="1"/>
  <c r="O411" i="33"/>
  <c r="R411" i="33" s="1"/>
  <c r="P411" i="33"/>
  <c r="S411" i="33" s="1"/>
  <c r="N411" i="33"/>
  <c r="Q411" i="33" s="1"/>
  <c r="P409" i="33"/>
  <c r="S409" i="33" s="1"/>
  <c r="O409" i="33"/>
  <c r="R409" i="33" s="1"/>
  <c r="N409" i="33"/>
  <c r="Q409" i="33" s="1"/>
  <c r="P402" i="33"/>
  <c r="S402" i="33" s="1"/>
  <c r="O402" i="33"/>
  <c r="R402" i="33" s="1"/>
  <c r="N402" i="33"/>
  <c r="Q402" i="33" s="1"/>
  <c r="O374" i="33"/>
  <c r="R374" i="33" s="1"/>
  <c r="P374" i="33"/>
  <c r="S374" i="33" s="1"/>
  <c r="N374" i="33"/>
  <c r="Q374" i="33" s="1"/>
  <c r="P367" i="33"/>
  <c r="S367" i="33" s="1"/>
  <c r="O367" i="33"/>
  <c r="R367" i="33" s="1"/>
  <c r="N367" i="33"/>
  <c r="Q367" i="33" s="1"/>
  <c r="O364" i="33"/>
  <c r="R364" i="33" s="1"/>
  <c r="P364" i="33"/>
  <c r="S364" i="33" s="1"/>
  <c r="N364" i="33"/>
  <c r="Q364" i="33" s="1"/>
  <c r="O360" i="33"/>
  <c r="R360" i="33" s="1"/>
  <c r="P360" i="33"/>
  <c r="S360" i="33" s="1"/>
  <c r="N360" i="33"/>
  <c r="Q360" i="33" s="1"/>
  <c r="P357" i="33"/>
  <c r="S357" i="33" s="1"/>
  <c r="O357" i="33"/>
  <c r="R357" i="33" s="1"/>
  <c r="N357" i="33"/>
  <c r="Q357" i="33" s="1"/>
  <c r="P353" i="33"/>
  <c r="S353" i="33" s="1"/>
  <c r="O353" i="33"/>
  <c r="R353" i="33" s="1"/>
  <c r="N353" i="33"/>
  <c r="Q353" i="33" s="1"/>
  <c r="P350" i="33"/>
  <c r="S350" i="33" s="1"/>
  <c r="O350" i="33"/>
  <c r="R350" i="33" s="1"/>
  <c r="N350" i="33"/>
  <c r="Q350" i="33" s="1"/>
  <c r="P345" i="33"/>
  <c r="S345" i="33" s="1"/>
  <c r="O345" i="33"/>
  <c r="R345" i="33" s="1"/>
  <c r="N345" i="33"/>
  <c r="Q345" i="33" s="1"/>
  <c r="P336" i="33"/>
  <c r="S336" i="33" s="1"/>
  <c r="O336" i="33"/>
  <c r="R336" i="33" s="1"/>
  <c r="N336" i="33"/>
  <c r="Q336" i="33" s="1"/>
  <c r="P328" i="33"/>
  <c r="S328" i="33" s="1"/>
  <c r="O328" i="33"/>
  <c r="R328" i="33" s="1"/>
  <c r="N328" i="33"/>
  <c r="Q328" i="33" s="1"/>
  <c r="P318" i="33"/>
  <c r="S318" i="33" s="1"/>
  <c r="O318" i="33"/>
  <c r="R318" i="33" s="1"/>
  <c r="N318" i="33"/>
  <c r="Q318" i="33" s="1"/>
  <c r="P314" i="33"/>
  <c r="S314" i="33" s="1"/>
  <c r="O314" i="33"/>
  <c r="R314" i="33" s="1"/>
  <c r="N314" i="33"/>
  <c r="Q314" i="33" s="1"/>
  <c r="P308" i="33"/>
  <c r="S308" i="33" s="1"/>
  <c r="O308" i="33"/>
  <c r="R308" i="33" s="1"/>
  <c r="N308" i="33"/>
  <c r="Q308" i="33" s="1"/>
  <c r="P302" i="33"/>
  <c r="S302" i="33" s="1"/>
  <c r="O302" i="33"/>
  <c r="R302" i="33" s="1"/>
  <c r="N302" i="33"/>
  <c r="Q302" i="33" s="1"/>
  <c r="P298" i="33"/>
  <c r="S298" i="33" s="1"/>
  <c r="O298" i="33"/>
  <c r="R298" i="33" s="1"/>
  <c r="N298" i="33"/>
  <c r="Q298" i="33" s="1"/>
  <c r="P295" i="33"/>
  <c r="S295" i="33" s="1"/>
  <c r="O295" i="33"/>
  <c r="R295" i="33" s="1"/>
  <c r="N295" i="33"/>
  <c r="Q295" i="33" s="1"/>
  <c r="P291" i="33"/>
  <c r="S291" i="33" s="1"/>
  <c r="O291" i="33"/>
  <c r="R291" i="33" s="1"/>
  <c r="N291" i="33"/>
  <c r="Q291" i="33" s="1"/>
  <c r="P287" i="33"/>
  <c r="S287" i="33" s="1"/>
  <c r="O287" i="33"/>
  <c r="R287" i="33" s="1"/>
  <c r="N287" i="33"/>
  <c r="Q287" i="33" s="1"/>
  <c r="P272" i="33"/>
  <c r="S272" i="33" s="1"/>
  <c r="O272" i="33"/>
  <c r="R272" i="33" s="1"/>
  <c r="N272" i="33"/>
  <c r="Q272" i="33" s="1"/>
  <c r="P267" i="33"/>
  <c r="S267" i="33" s="1"/>
  <c r="O267" i="33"/>
  <c r="R267" i="33" s="1"/>
  <c r="N267" i="33"/>
  <c r="Q267" i="33" s="1"/>
  <c r="P263" i="33"/>
  <c r="S263" i="33" s="1"/>
  <c r="O263" i="33"/>
  <c r="R263" i="33" s="1"/>
  <c r="N263" i="33"/>
  <c r="Q263" i="33" s="1"/>
  <c r="P260" i="33"/>
  <c r="S260" i="33" s="1"/>
  <c r="O260" i="33"/>
  <c r="R260" i="33" s="1"/>
  <c r="N260" i="33"/>
  <c r="Q260" i="33" s="1"/>
  <c r="P256" i="33"/>
  <c r="S256" i="33" s="1"/>
  <c r="O256" i="33"/>
  <c r="R256" i="33" s="1"/>
  <c r="N256" i="33"/>
  <c r="Q256" i="33" s="1"/>
  <c r="P253" i="33"/>
  <c r="S253" i="33" s="1"/>
  <c r="O253" i="33"/>
  <c r="R253" i="33" s="1"/>
  <c r="N253" i="33"/>
  <c r="Q253" i="33" s="1"/>
  <c r="P249" i="33"/>
  <c r="S249" i="33" s="1"/>
  <c r="O249" i="33"/>
  <c r="R249" i="33" s="1"/>
  <c r="N249" i="33"/>
  <c r="Q249" i="33" s="1"/>
  <c r="P246" i="33"/>
  <c r="S246" i="33" s="1"/>
  <c r="O246" i="33"/>
  <c r="R246" i="33" s="1"/>
  <c r="N246" i="33"/>
  <c r="Q246" i="33" s="1"/>
  <c r="P243" i="33"/>
  <c r="S243" i="33" s="1"/>
  <c r="O243" i="33"/>
  <c r="R243" i="33" s="1"/>
  <c r="N243" i="33"/>
  <c r="Q243" i="33" s="1"/>
  <c r="P241" i="33"/>
  <c r="S241" i="33" s="1"/>
  <c r="O241" i="33"/>
  <c r="R241" i="33" s="1"/>
  <c r="N241" i="33"/>
  <c r="Q241" i="33" s="1"/>
  <c r="P238" i="33"/>
  <c r="S238" i="33" s="1"/>
  <c r="O238" i="33"/>
  <c r="R238" i="33" s="1"/>
  <c r="N238" i="33"/>
  <c r="Q238" i="33" s="1"/>
  <c r="P233" i="33"/>
  <c r="S233" i="33" s="1"/>
  <c r="O233" i="33"/>
  <c r="R233" i="33" s="1"/>
  <c r="N233" i="33"/>
  <c r="Q233" i="33" s="1"/>
  <c r="P231" i="33"/>
  <c r="S231" i="33" s="1"/>
  <c r="O231" i="33"/>
  <c r="R231" i="33" s="1"/>
  <c r="N231" i="33"/>
  <c r="Q231" i="33" s="1"/>
  <c r="P222" i="33"/>
  <c r="S222" i="33" s="1"/>
  <c r="O222" i="33"/>
  <c r="R222" i="33" s="1"/>
  <c r="N222" i="33"/>
  <c r="Q222" i="33" s="1"/>
  <c r="P215" i="33"/>
  <c r="S215" i="33" s="1"/>
  <c r="O215" i="33"/>
  <c r="R215" i="33" s="1"/>
  <c r="N215" i="33"/>
  <c r="Q215" i="33" s="1"/>
  <c r="P210" i="33"/>
  <c r="S210" i="33" s="1"/>
  <c r="O210" i="33"/>
  <c r="R210" i="33" s="1"/>
  <c r="N210" i="33"/>
  <c r="Q210" i="33" s="1"/>
  <c r="P207" i="33"/>
  <c r="S207" i="33" s="1"/>
  <c r="O207" i="33"/>
  <c r="R207" i="33" s="1"/>
  <c r="N207" i="33"/>
  <c r="Q207" i="33" s="1"/>
  <c r="P200" i="33"/>
  <c r="S200" i="33" s="1"/>
  <c r="O200" i="33"/>
  <c r="R200" i="33" s="1"/>
  <c r="N200" i="33"/>
  <c r="Q200" i="33" s="1"/>
  <c r="P196" i="33"/>
  <c r="S196" i="33" s="1"/>
  <c r="O196" i="33"/>
  <c r="R196" i="33" s="1"/>
  <c r="N196" i="33"/>
  <c r="Q196" i="33" s="1"/>
  <c r="P189" i="33"/>
  <c r="S189" i="33" s="1"/>
  <c r="O189" i="33"/>
  <c r="R189" i="33" s="1"/>
  <c r="N189" i="33"/>
  <c r="Q189" i="33" s="1"/>
  <c r="P184" i="33"/>
  <c r="S184" i="33" s="1"/>
  <c r="O184" i="33"/>
  <c r="R184" i="33" s="1"/>
  <c r="N184" i="33"/>
  <c r="Q184" i="33" s="1"/>
  <c r="P172" i="33"/>
  <c r="S172" i="33" s="1"/>
  <c r="O172" i="33"/>
  <c r="R172" i="33" s="1"/>
  <c r="N172" i="33"/>
  <c r="Q172" i="33" s="1"/>
  <c r="P169" i="33"/>
  <c r="S169" i="33" s="1"/>
  <c r="O169" i="33"/>
  <c r="R169" i="33" s="1"/>
  <c r="N169" i="33"/>
  <c r="Q169" i="33" s="1"/>
  <c r="P165" i="33"/>
  <c r="S165" i="33" s="1"/>
  <c r="O165" i="33"/>
  <c r="R165" i="33" s="1"/>
  <c r="N165" i="33"/>
  <c r="Q165" i="33" s="1"/>
  <c r="P161" i="33"/>
  <c r="S161" i="33" s="1"/>
  <c r="O161" i="33"/>
  <c r="R161" i="33" s="1"/>
  <c r="N161" i="33"/>
  <c r="Q161" i="33" s="1"/>
  <c r="P155" i="33"/>
  <c r="S155" i="33" s="1"/>
  <c r="O155" i="33"/>
  <c r="R155" i="33" s="1"/>
  <c r="N155" i="33"/>
  <c r="Q155" i="33" s="1"/>
  <c r="P149" i="33"/>
  <c r="S149" i="33" s="1"/>
  <c r="O149" i="33"/>
  <c r="R149" i="33" s="1"/>
  <c r="N149" i="33"/>
  <c r="Q149" i="33" s="1"/>
  <c r="P145" i="33"/>
  <c r="S145" i="33" s="1"/>
  <c r="O145" i="33"/>
  <c r="R145" i="33" s="1"/>
  <c r="N145" i="33"/>
  <c r="Q145" i="33" s="1"/>
  <c r="P141" i="33"/>
  <c r="S141" i="33" s="1"/>
  <c r="O141" i="33"/>
  <c r="R141" i="33" s="1"/>
  <c r="N141" i="33"/>
  <c r="Q141" i="33" s="1"/>
  <c r="P138" i="33"/>
  <c r="S138" i="33" s="1"/>
  <c r="O138" i="33"/>
  <c r="R138" i="33" s="1"/>
  <c r="N138" i="33"/>
  <c r="Q138" i="33" s="1"/>
  <c r="P134" i="33"/>
  <c r="S134" i="33" s="1"/>
  <c r="O134" i="33"/>
  <c r="R134" i="33" s="1"/>
  <c r="N134" i="33"/>
  <c r="Q134" i="33" s="1"/>
  <c r="P128" i="33"/>
  <c r="S128" i="33" s="1"/>
  <c r="O128" i="33"/>
  <c r="R128" i="33" s="1"/>
  <c r="N128" i="33"/>
  <c r="Q128" i="33" s="1"/>
  <c r="P125" i="33"/>
  <c r="S125" i="33" s="1"/>
  <c r="O125" i="33"/>
  <c r="R125" i="33" s="1"/>
  <c r="N125" i="33"/>
  <c r="Q125" i="33" s="1"/>
  <c r="P116" i="33"/>
  <c r="S116" i="33" s="1"/>
  <c r="O116" i="33"/>
  <c r="R116" i="33" s="1"/>
  <c r="N116" i="33"/>
  <c r="Q116" i="33" s="1"/>
  <c r="P114" i="33"/>
  <c r="S114" i="33" s="1"/>
  <c r="O114" i="33"/>
  <c r="R114" i="33" s="1"/>
  <c r="N114" i="33"/>
  <c r="Q114" i="33" s="1"/>
  <c r="P105" i="33"/>
  <c r="S105" i="33" s="1"/>
  <c r="O105" i="33"/>
  <c r="R105" i="33" s="1"/>
  <c r="N105" i="33"/>
  <c r="Q105" i="33" s="1"/>
  <c r="P104" i="33"/>
  <c r="S104" i="33" s="1"/>
  <c r="O104" i="33"/>
  <c r="R104" i="33" s="1"/>
  <c r="N104" i="33"/>
  <c r="Q104" i="33" s="1"/>
  <c r="P96" i="33"/>
  <c r="S96" i="33" s="1"/>
  <c r="O96" i="33"/>
  <c r="R96" i="33" s="1"/>
  <c r="N96" i="33"/>
  <c r="Q96" i="33" s="1"/>
  <c r="P93" i="33"/>
  <c r="S93" i="33" s="1"/>
  <c r="O93" i="33"/>
  <c r="R93" i="33" s="1"/>
  <c r="N93" i="33"/>
  <c r="Q93" i="33" s="1"/>
  <c r="P91" i="33"/>
  <c r="S91" i="33" s="1"/>
  <c r="O91" i="33"/>
  <c r="R91" i="33" s="1"/>
  <c r="N91" i="33"/>
  <c r="Q91" i="33" s="1"/>
  <c r="P88" i="33"/>
  <c r="S88" i="33" s="1"/>
  <c r="O88" i="33"/>
  <c r="R88" i="33" s="1"/>
  <c r="N88" i="33"/>
  <c r="Q88" i="33" s="1"/>
  <c r="P87" i="33"/>
  <c r="S87" i="33" s="1"/>
  <c r="O87" i="33"/>
  <c r="R87" i="33" s="1"/>
  <c r="N87" i="33"/>
  <c r="Q87" i="33" s="1"/>
  <c r="P85" i="33"/>
  <c r="S85" i="33" s="1"/>
  <c r="O85" i="33"/>
  <c r="R85" i="33" s="1"/>
  <c r="N85" i="33"/>
  <c r="Q85" i="33" s="1"/>
  <c r="P82" i="33"/>
  <c r="S82" i="33" s="1"/>
  <c r="O82" i="33"/>
  <c r="R82" i="33" s="1"/>
  <c r="N82" i="33"/>
  <c r="Q82" i="33" s="1"/>
  <c r="P69" i="33"/>
  <c r="S69" i="33" s="1"/>
  <c r="O69" i="33"/>
  <c r="R69" i="33" s="1"/>
  <c r="N69" i="33"/>
  <c r="Q69" i="33" s="1"/>
  <c r="P65" i="33"/>
  <c r="S65" i="33" s="1"/>
  <c r="O65" i="33"/>
  <c r="R65" i="33" s="1"/>
  <c r="N65" i="33"/>
  <c r="Q65" i="33" s="1"/>
  <c r="P60" i="33"/>
  <c r="S60" i="33" s="1"/>
  <c r="O60" i="33"/>
  <c r="R60" i="33" s="1"/>
  <c r="N60" i="33"/>
  <c r="Q60" i="33" s="1"/>
  <c r="P58" i="33"/>
  <c r="S58" i="33" s="1"/>
  <c r="O58" i="33"/>
  <c r="R58" i="33" s="1"/>
  <c r="N58" i="33"/>
  <c r="Q58" i="33" s="1"/>
  <c r="P53" i="33"/>
  <c r="S53" i="33" s="1"/>
  <c r="O53" i="33"/>
  <c r="R53" i="33" s="1"/>
  <c r="N53" i="33"/>
  <c r="Q53" i="33" s="1"/>
  <c r="P40" i="33"/>
  <c r="S40" i="33" s="1"/>
  <c r="O40" i="33"/>
  <c r="R40" i="33" s="1"/>
  <c r="N40" i="33"/>
  <c r="Q40" i="33" s="1"/>
  <c r="P20" i="33"/>
  <c r="S20" i="33" s="1"/>
  <c r="O20" i="33"/>
  <c r="R20" i="33" s="1"/>
  <c r="N20" i="33"/>
  <c r="Q20" i="33" s="1"/>
  <c r="P1637" i="33"/>
  <c r="S1637" i="33" s="1"/>
  <c r="O1637" i="33"/>
  <c r="R1637" i="33" s="1"/>
  <c r="N1637" i="33"/>
  <c r="Q1637" i="33" s="1"/>
  <c r="P1625" i="33"/>
  <c r="S1625" i="33" s="1"/>
  <c r="O1625" i="33"/>
  <c r="R1625" i="33" s="1"/>
  <c r="N1625" i="33"/>
  <c r="Q1625" i="33" s="1"/>
  <c r="P1609" i="33"/>
  <c r="S1609" i="33" s="1"/>
  <c r="O1609" i="33"/>
  <c r="R1609" i="33" s="1"/>
  <c r="N1609" i="33"/>
  <c r="Q1609" i="33" s="1"/>
  <c r="P1593" i="33"/>
  <c r="S1593" i="33" s="1"/>
  <c r="O1593" i="33"/>
  <c r="R1593" i="33" s="1"/>
  <c r="N1593" i="33"/>
  <c r="Q1593" i="33" s="1"/>
  <c r="P1579" i="33"/>
  <c r="S1579" i="33" s="1"/>
  <c r="O1579" i="33"/>
  <c r="R1579" i="33" s="1"/>
  <c r="N1579" i="33"/>
  <c r="Q1579" i="33" s="1"/>
  <c r="P1564" i="33"/>
  <c r="S1564" i="33" s="1"/>
  <c r="O1564" i="33"/>
  <c r="R1564" i="33" s="1"/>
  <c r="N1564" i="33"/>
  <c r="Q1564" i="33" s="1"/>
  <c r="P1544" i="33"/>
  <c r="S1544" i="33" s="1"/>
  <c r="O1544" i="33"/>
  <c r="R1544" i="33" s="1"/>
  <c r="N1544" i="33"/>
  <c r="Q1544" i="33" s="1"/>
  <c r="O1640" i="33"/>
  <c r="R1640" i="33" s="1"/>
  <c r="P1640" i="33"/>
  <c r="S1640" i="33" s="1"/>
  <c r="N1640" i="33"/>
  <c r="Q1640" i="33" s="1"/>
  <c r="O1624" i="33"/>
  <c r="R1624" i="33" s="1"/>
  <c r="P1624" i="33"/>
  <c r="S1624" i="33" s="1"/>
  <c r="N1624" i="33"/>
  <c r="Q1624" i="33" s="1"/>
  <c r="O1612" i="33"/>
  <c r="R1612" i="33" s="1"/>
  <c r="P1612" i="33"/>
  <c r="S1612" i="33" s="1"/>
  <c r="N1612" i="33"/>
  <c r="Q1612" i="33" s="1"/>
  <c r="O1596" i="33"/>
  <c r="R1596" i="33" s="1"/>
  <c r="P1596" i="33"/>
  <c r="S1596" i="33" s="1"/>
  <c r="N1596" i="33"/>
  <c r="Q1596" i="33" s="1"/>
  <c r="O1584" i="33"/>
  <c r="R1584" i="33" s="1"/>
  <c r="P1584" i="33"/>
  <c r="S1584" i="33" s="1"/>
  <c r="N1584" i="33"/>
  <c r="Q1584" i="33" s="1"/>
  <c r="O1575" i="33"/>
  <c r="R1575" i="33" s="1"/>
  <c r="P1575" i="33"/>
  <c r="S1575" i="33" s="1"/>
  <c r="N1575" i="33"/>
  <c r="Q1575" i="33" s="1"/>
  <c r="O1559" i="33"/>
  <c r="R1559" i="33" s="1"/>
  <c r="P1559" i="33"/>
  <c r="S1559" i="33" s="1"/>
  <c r="N1559" i="33"/>
  <c r="Q1559" i="33" s="1"/>
  <c r="O1547" i="33"/>
  <c r="R1547" i="33" s="1"/>
  <c r="P1547" i="33"/>
  <c r="S1547" i="33" s="1"/>
  <c r="N1547" i="33"/>
  <c r="Q1547" i="33" s="1"/>
  <c r="O1531" i="33"/>
  <c r="R1531" i="33" s="1"/>
  <c r="P1531" i="33"/>
  <c r="S1531" i="33" s="1"/>
  <c r="N1531" i="33"/>
  <c r="Q1531" i="33" s="1"/>
  <c r="P1639" i="33"/>
  <c r="S1639" i="33" s="1"/>
  <c r="O1639" i="33"/>
  <c r="R1639" i="33" s="1"/>
  <c r="N1639" i="33"/>
  <c r="Q1639" i="33" s="1"/>
  <c r="P1631" i="33"/>
  <c r="S1631" i="33" s="1"/>
  <c r="O1631" i="33"/>
  <c r="R1631" i="33" s="1"/>
  <c r="N1631" i="33"/>
  <c r="Q1631" i="33" s="1"/>
  <c r="P1623" i="33"/>
  <c r="S1623" i="33" s="1"/>
  <c r="O1623" i="33"/>
  <c r="R1623" i="33" s="1"/>
  <c r="N1623" i="33"/>
  <c r="Q1623" i="33" s="1"/>
  <c r="P1615" i="33"/>
  <c r="S1615" i="33" s="1"/>
  <c r="O1615" i="33"/>
  <c r="R1615" i="33" s="1"/>
  <c r="N1615" i="33"/>
  <c r="Q1615" i="33" s="1"/>
  <c r="P1607" i="33"/>
  <c r="S1607" i="33" s="1"/>
  <c r="O1607" i="33"/>
  <c r="R1607" i="33" s="1"/>
  <c r="N1607" i="33"/>
  <c r="Q1607" i="33" s="1"/>
  <c r="P1595" i="33"/>
  <c r="S1595" i="33" s="1"/>
  <c r="O1595" i="33"/>
  <c r="R1595" i="33" s="1"/>
  <c r="N1595" i="33"/>
  <c r="Q1595" i="33" s="1"/>
  <c r="P1587" i="33"/>
  <c r="S1587" i="33" s="1"/>
  <c r="O1587" i="33"/>
  <c r="R1587" i="33" s="1"/>
  <c r="N1587" i="33"/>
  <c r="Q1587" i="33" s="1"/>
  <c r="P1581" i="33"/>
  <c r="S1581" i="33" s="1"/>
  <c r="O1581" i="33"/>
  <c r="R1581" i="33" s="1"/>
  <c r="N1581" i="33"/>
  <c r="Q1581" i="33" s="1"/>
  <c r="P1574" i="33"/>
  <c r="S1574" i="33" s="1"/>
  <c r="O1574" i="33"/>
  <c r="R1574" i="33" s="1"/>
  <c r="N1574" i="33"/>
  <c r="Q1574" i="33" s="1"/>
  <c r="P1566" i="33"/>
  <c r="S1566" i="33" s="1"/>
  <c r="O1566" i="33"/>
  <c r="R1566" i="33" s="1"/>
  <c r="N1566" i="33"/>
  <c r="Q1566" i="33" s="1"/>
  <c r="P1558" i="33"/>
  <c r="S1558" i="33" s="1"/>
  <c r="O1558" i="33"/>
  <c r="R1558" i="33" s="1"/>
  <c r="N1558" i="33"/>
  <c r="Q1558" i="33" s="1"/>
  <c r="P1550" i="33"/>
  <c r="S1550" i="33" s="1"/>
  <c r="O1550" i="33"/>
  <c r="R1550" i="33" s="1"/>
  <c r="N1550" i="33"/>
  <c r="Q1550" i="33" s="1"/>
  <c r="P1542" i="33"/>
  <c r="S1542" i="33" s="1"/>
  <c r="O1542" i="33"/>
  <c r="R1542" i="33" s="1"/>
  <c r="N1542" i="33"/>
  <c r="Q1542" i="33" s="1"/>
  <c r="P1534" i="33"/>
  <c r="S1534" i="33" s="1"/>
  <c r="O1534" i="33"/>
  <c r="R1534" i="33" s="1"/>
  <c r="N1534" i="33"/>
  <c r="Q1534" i="33" s="1"/>
  <c r="P1526" i="33"/>
  <c r="S1526" i="33" s="1"/>
  <c r="O1526" i="33"/>
  <c r="R1526" i="33" s="1"/>
  <c r="N1526" i="33"/>
  <c r="Q1526" i="33" s="1"/>
  <c r="P1514" i="33"/>
  <c r="S1514" i="33" s="1"/>
  <c r="O1514" i="33"/>
  <c r="R1514" i="33" s="1"/>
  <c r="N1514" i="33"/>
  <c r="Q1514" i="33" s="1"/>
  <c r="P1510" i="33"/>
  <c r="S1510" i="33" s="1"/>
  <c r="O1510" i="33"/>
  <c r="R1510" i="33" s="1"/>
  <c r="N1510" i="33"/>
  <c r="Q1510" i="33" s="1"/>
  <c r="P1502" i="33"/>
  <c r="S1502" i="33" s="1"/>
  <c r="O1502" i="33"/>
  <c r="R1502" i="33" s="1"/>
  <c r="N1502" i="33"/>
  <c r="Q1502" i="33" s="1"/>
  <c r="P1494" i="33"/>
  <c r="S1494" i="33" s="1"/>
  <c r="O1494" i="33"/>
  <c r="R1494" i="33" s="1"/>
  <c r="N1494" i="33"/>
  <c r="Q1494" i="33" s="1"/>
  <c r="P1482" i="33"/>
  <c r="S1482" i="33" s="1"/>
  <c r="O1482" i="33"/>
  <c r="R1482" i="33" s="1"/>
  <c r="N1482" i="33"/>
  <c r="Q1482" i="33" s="1"/>
  <c r="P1475" i="33"/>
  <c r="S1475" i="33" s="1"/>
  <c r="O1475" i="33"/>
  <c r="R1475" i="33" s="1"/>
  <c r="N1475" i="33"/>
  <c r="Q1475" i="33" s="1"/>
  <c r="P1468" i="33"/>
  <c r="S1468" i="33" s="1"/>
  <c r="O1468" i="33"/>
  <c r="R1468" i="33" s="1"/>
  <c r="N1468" i="33"/>
  <c r="Q1468" i="33" s="1"/>
  <c r="P1460" i="33"/>
  <c r="S1460" i="33" s="1"/>
  <c r="O1460" i="33"/>
  <c r="R1460" i="33" s="1"/>
  <c r="N1460" i="33"/>
  <c r="Q1460" i="33" s="1"/>
  <c r="P1454" i="33"/>
  <c r="S1454" i="33" s="1"/>
  <c r="O1454" i="33"/>
  <c r="R1454" i="33" s="1"/>
  <c r="N1454" i="33"/>
  <c r="Q1454" i="33" s="1"/>
  <c r="P1443" i="33"/>
  <c r="S1443" i="33" s="1"/>
  <c r="O1443" i="33"/>
  <c r="R1443" i="33" s="1"/>
  <c r="N1443" i="33"/>
  <c r="Q1443" i="33" s="1"/>
  <c r="P1436" i="33"/>
  <c r="S1436" i="33" s="1"/>
  <c r="O1436" i="33"/>
  <c r="R1436" i="33" s="1"/>
  <c r="N1436" i="33"/>
  <c r="Q1436" i="33" s="1"/>
  <c r="P1428" i="33"/>
  <c r="S1428" i="33" s="1"/>
  <c r="O1428" i="33"/>
  <c r="R1428" i="33" s="1"/>
  <c r="N1428" i="33"/>
  <c r="Q1428" i="33" s="1"/>
  <c r="P1420" i="33"/>
  <c r="S1420" i="33" s="1"/>
  <c r="O1420" i="33"/>
  <c r="R1420" i="33" s="1"/>
  <c r="N1420" i="33"/>
  <c r="Q1420" i="33" s="1"/>
  <c r="P1412" i="33"/>
  <c r="S1412" i="33" s="1"/>
  <c r="O1412" i="33"/>
  <c r="R1412" i="33" s="1"/>
  <c r="N1412" i="33"/>
  <c r="Q1412" i="33" s="1"/>
  <c r="P1404" i="33"/>
  <c r="S1404" i="33" s="1"/>
  <c r="O1404" i="33"/>
  <c r="R1404" i="33" s="1"/>
  <c r="N1404" i="33"/>
  <c r="Q1404" i="33" s="1"/>
  <c r="P1393" i="33"/>
  <c r="S1393" i="33" s="1"/>
  <c r="O1393" i="33"/>
  <c r="R1393" i="33" s="1"/>
  <c r="N1393" i="33"/>
  <c r="Q1393" i="33" s="1"/>
  <c r="P1386" i="33"/>
  <c r="S1386" i="33" s="1"/>
  <c r="O1386" i="33"/>
  <c r="R1386" i="33" s="1"/>
  <c r="N1386" i="33"/>
  <c r="Q1386" i="33" s="1"/>
  <c r="P1378" i="33"/>
  <c r="S1378" i="33" s="1"/>
  <c r="O1378" i="33"/>
  <c r="R1378" i="33" s="1"/>
  <c r="N1378" i="33"/>
  <c r="Q1378" i="33" s="1"/>
  <c r="P1370" i="33"/>
  <c r="S1370" i="33" s="1"/>
  <c r="O1370" i="33"/>
  <c r="R1370" i="33" s="1"/>
  <c r="N1370" i="33"/>
  <c r="Q1370" i="33" s="1"/>
  <c r="P1366" i="33"/>
  <c r="S1366" i="33" s="1"/>
  <c r="O1366" i="33"/>
  <c r="R1366" i="33" s="1"/>
  <c r="N1366" i="33"/>
  <c r="Q1366" i="33" s="1"/>
  <c r="P1358" i="33"/>
  <c r="S1358" i="33" s="1"/>
  <c r="O1358" i="33"/>
  <c r="R1358" i="33" s="1"/>
  <c r="N1358" i="33"/>
  <c r="Q1358" i="33" s="1"/>
  <c r="P1350" i="33"/>
  <c r="S1350" i="33" s="1"/>
  <c r="O1350" i="33"/>
  <c r="R1350" i="33" s="1"/>
  <c r="N1350" i="33"/>
  <c r="Q1350" i="33" s="1"/>
  <c r="P1346" i="33"/>
  <c r="S1346" i="33" s="1"/>
  <c r="O1346" i="33"/>
  <c r="R1346" i="33" s="1"/>
  <c r="N1346" i="33"/>
  <c r="Q1346" i="33" s="1"/>
  <c r="P1342" i="33"/>
  <c r="S1342" i="33" s="1"/>
  <c r="O1342" i="33"/>
  <c r="R1342" i="33" s="1"/>
  <c r="N1342" i="33"/>
  <c r="Q1342" i="33" s="1"/>
  <c r="O1334" i="33"/>
  <c r="R1334" i="33" s="1"/>
  <c r="P1334" i="33"/>
  <c r="S1334" i="33" s="1"/>
  <c r="N1334" i="33"/>
  <c r="Q1334" i="33" s="1"/>
  <c r="O1331" i="33"/>
  <c r="R1331" i="33" s="1"/>
  <c r="P1331" i="33"/>
  <c r="S1331" i="33" s="1"/>
  <c r="N1331" i="33"/>
  <c r="Q1331" i="33" s="1"/>
  <c r="O1328" i="33"/>
  <c r="R1328" i="33" s="1"/>
  <c r="P1328" i="33"/>
  <c r="S1328" i="33" s="1"/>
  <c r="N1328" i="33"/>
  <c r="Q1328" i="33" s="1"/>
  <c r="O1324" i="33"/>
  <c r="R1324" i="33" s="1"/>
  <c r="P1324" i="33"/>
  <c r="S1324" i="33" s="1"/>
  <c r="N1324" i="33"/>
  <c r="Q1324" i="33" s="1"/>
  <c r="O1320" i="33"/>
  <c r="R1320" i="33" s="1"/>
  <c r="P1320" i="33"/>
  <c r="S1320" i="33" s="1"/>
  <c r="N1320" i="33"/>
  <c r="Q1320" i="33" s="1"/>
  <c r="O1316" i="33"/>
  <c r="R1316" i="33" s="1"/>
  <c r="P1316" i="33"/>
  <c r="S1316" i="33" s="1"/>
  <c r="N1316" i="33"/>
  <c r="Q1316" i="33" s="1"/>
  <c r="O1312" i="33"/>
  <c r="R1312" i="33" s="1"/>
  <c r="P1312" i="33"/>
  <c r="S1312" i="33" s="1"/>
  <c r="N1312" i="33"/>
  <c r="Q1312" i="33" s="1"/>
  <c r="O1308" i="33"/>
  <c r="R1308" i="33" s="1"/>
  <c r="P1308" i="33"/>
  <c r="S1308" i="33" s="1"/>
  <c r="N1308" i="33"/>
  <c r="Q1308" i="33" s="1"/>
  <c r="P1304" i="33"/>
  <c r="S1304" i="33" s="1"/>
  <c r="O1304" i="33"/>
  <c r="R1304" i="33" s="1"/>
  <c r="N1304" i="33"/>
  <c r="Q1304" i="33" s="1"/>
  <c r="O1300" i="33"/>
  <c r="R1300" i="33" s="1"/>
  <c r="P1300" i="33"/>
  <c r="S1300" i="33" s="1"/>
  <c r="N1300" i="33"/>
  <c r="Q1300" i="33" s="1"/>
  <c r="P1296" i="33"/>
  <c r="S1296" i="33" s="1"/>
  <c r="O1296" i="33"/>
  <c r="R1296" i="33" s="1"/>
  <c r="N1296" i="33"/>
  <c r="Q1296" i="33" s="1"/>
  <c r="O1292" i="33"/>
  <c r="R1292" i="33" s="1"/>
  <c r="P1292" i="33"/>
  <c r="S1292" i="33" s="1"/>
  <c r="N1292" i="33"/>
  <c r="Q1292" i="33" s="1"/>
  <c r="P1288" i="33"/>
  <c r="S1288" i="33" s="1"/>
  <c r="O1288" i="33"/>
  <c r="R1288" i="33" s="1"/>
  <c r="N1288" i="33"/>
  <c r="Q1288" i="33" s="1"/>
  <c r="O1284" i="33"/>
  <c r="R1284" i="33" s="1"/>
  <c r="P1284" i="33"/>
  <c r="S1284" i="33" s="1"/>
  <c r="N1284" i="33"/>
  <c r="Q1284" i="33" s="1"/>
  <c r="P1280" i="33"/>
  <c r="S1280" i="33" s="1"/>
  <c r="O1280" i="33"/>
  <c r="R1280" i="33" s="1"/>
  <c r="N1280" i="33"/>
  <c r="Q1280" i="33" s="1"/>
  <c r="O1276" i="33"/>
  <c r="R1276" i="33" s="1"/>
  <c r="P1276" i="33"/>
  <c r="S1276" i="33" s="1"/>
  <c r="N1276" i="33"/>
  <c r="Q1276" i="33" s="1"/>
  <c r="P1272" i="33"/>
  <c r="S1272" i="33" s="1"/>
  <c r="O1272" i="33"/>
  <c r="R1272" i="33" s="1"/>
  <c r="N1272" i="33"/>
  <c r="Q1272" i="33" s="1"/>
  <c r="O1268" i="33"/>
  <c r="R1268" i="33" s="1"/>
  <c r="P1268" i="33"/>
  <c r="S1268" i="33" s="1"/>
  <c r="N1268" i="33"/>
  <c r="Q1268" i="33" s="1"/>
  <c r="P1264" i="33"/>
  <c r="S1264" i="33" s="1"/>
  <c r="O1264" i="33"/>
  <c r="R1264" i="33" s="1"/>
  <c r="N1264" i="33"/>
  <c r="Q1264" i="33" s="1"/>
  <c r="O1260" i="33"/>
  <c r="R1260" i="33" s="1"/>
  <c r="P1260" i="33"/>
  <c r="S1260" i="33" s="1"/>
  <c r="N1260" i="33"/>
  <c r="Q1260" i="33" s="1"/>
  <c r="P1256" i="33"/>
  <c r="S1256" i="33" s="1"/>
  <c r="O1256" i="33"/>
  <c r="R1256" i="33" s="1"/>
  <c r="N1256" i="33"/>
  <c r="Q1256" i="33" s="1"/>
  <c r="O1253" i="33"/>
  <c r="R1253" i="33" s="1"/>
  <c r="P1253" i="33"/>
  <c r="S1253" i="33" s="1"/>
  <c r="N1253" i="33"/>
  <c r="Q1253" i="33" s="1"/>
  <c r="P1249" i="33"/>
  <c r="S1249" i="33" s="1"/>
  <c r="O1249" i="33"/>
  <c r="R1249" i="33" s="1"/>
  <c r="N1249" i="33"/>
  <c r="Q1249" i="33" s="1"/>
  <c r="O1245" i="33"/>
  <c r="R1245" i="33" s="1"/>
  <c r="P1245" i="33"/>
  <c r="S1245" i="33" s="1"/>
  <c r="N1245" i="33"/>
  <c r="Q1245" i="33" s="1"/>
  <c r="P1241" i="33"/>
  <c r="S1241" i="33" s="1"/>
  <c r="O1241" i="33"/>
  <c r="R1241" i="33" s="1"/>
  <c r="N1241" i="33"/>
  <c r="Q1241" i="33" s="1"/>
  <c r="O1238" i="33"/>
  <c r="R1238" i="33" s="1"/>
  <c r="P1238" i="33"/>
  <c r="S1238" i="33" s="1"/>
  <c r="N1238" i="33"/>
  <c r="Q1238" i="33" s="1"/>
  <c r="P1234" i="33"/>
  <c r="S1234" i="33" s="1"/>
  <c r="O1234" i="33"/>
  <c r="R1234" i="33" s="1"/>
  <c r="N1234" i="33"/>
  <c r="Q1234" i="33" s="1"/>
  <c r="O1230" i="33"/>
  <c r="R1230" i="33" s="1"/>
  <c r="P1230" i="33"/>
  <c r="S1230" i="33" s="1"/>
  <c r="N1230" i="33"/>
  <c r="Q1230" i="33" s="1"/>
  <c r="P1226" i="33"/>
  <c r="S1226" i="33" s="1"/>
  <c r="O1226" i="33"/>
  <c r="R1226" i="33" s="1"/>
  <c r="N1226" i="33"/>
  <c r="Q1226" i="33" s="1"/>
  <c r="O1222" i="33"/>
  <c r="R1222" i="33" s="1"/>
  <c r="P1222" i="33"/>
  <c r="S1222" i="33" s="1"/>
  <c r="N1222" i="33"/>
  <c r="Q1222" i="33" s="1"/>
  <c r="P1218" i="33"/>
  <c r="S1218" i="33" s="1"/>
  <c r="O1218" i="33"/>
  <c r="R1218" i="33" s="1"/>
  <c r="N1218" i="33"/>
  <c r="Q1218" i="33" s="1"/>
  <c r="O1214" i="33"/>
  <c r="R1214" i="33" s="1"/>
  <c r="P1214" i="33"/>
  <c r="S1214" i="33" s="1"/>
  <c r="N1214" i="33"/>
  <c r="Q1214" i="33" s="1"/>
  <c r="P1210" i="33"/>
  <c r="S1210" i="33" s="1"/>
  <c r="O1210" i="33"/>
  <c r="R1210" i="33" s="1"/>
  <c r="N1210" i="33"/>
  <c r="Q1210" i="33" s="1"/>
  <c r="O1206" i="33"/>
  <c r="R1206" i="33" s="1"/>
  <c r="P1206" i="33"/>
  <c r="S1206" i="33" s="1"/>
  <c r="N1206" i="33"/>
  <c r="Q1206" i="33" s="1"/>
  <c r="P1202" i="33"/>
  <c r="S1202" i="33" s="1"/>
  <c r="O1202" i="33"/>
  <c r="R1202" i="33" s="1"/>
  <c r="N1202" i="33"/>
  <c r="Q1202" i="33" s="1"/>
  <c r="O1198" i="33"/>
  <c r="R1198" i="33" s="1"/>
  <c r="P1198" i="33"/>
  <c r="S1198" i="33" s="1"/>
  <c r="N1198" i="33"/>
  <c r="Q1198" i="33" s="1"/>
  <c r="O1191" i="33"/>
  <c r="R1191" i="33" s="1"/>
  <c r="P1191" i="33"/>
  <c r="S1191" i="33" s="1"/>
  <c r="N1191" i="33"/>
  <c r="Q1191" i="33" s="1"/>
  <c r="P1187" i="33"/>
  <c r="S1187" i="33" s="1"/>
  <c r="O1187" i="33"/>
  <c r="R1187" i="33" s="1"/>
  <c r="N1187" i="33"/>
  <c r="Q1187" i="33" s="1"/>
  <c r="O1183" i="33"/>
  <c r="R1183" i="33" s="1"/>
  <c r="P1183" i="33"/>
  <c r="S1183" i="33" s="1"/>
  <c r="N1183" i="33"/>
  <c r="Q1183" i="33" s="1"/>
  <c r="P1179" i="33"/>
  <c r="S1179" i="33" s="1"/>
  <c r="O1179" i="33"/>
  <c r="R1179" i="33" s="1"/>
  <c r="N1179" i="33"/>
  <c r="Q1179" i="33" s="1"/>
  <c r="O1175" i="33"/>
  <c r="R1175" i="33" s="1"/>
  <c r="P1175" i="33"/>
  <c r="S1175" i="33" s="1"/>
  <c r="N1175" i="33"/>
  <c r="Q1175" i="33" s="1"/>
  <c r="P1171" i="33"/>
  <c r="S1171" i="33" s="1"/>
  <c r="O1171" i="33"/>
  <c r="R1171" i="33" s="1"/>
  <c r="N1171" i="33"/>
  <c r="Q1171" i="33" s="1"/>
  <c r="O1167" i="33"/>
  <c r="R1167" i="33" s="1"/>
  <c r="P1167" i="33"/>
  <c r="S1167" i="33" s="1"/>
  <c r="N1167" i="33"/>
  <c r="Q1167" i="33" s="1"/>
  <c r="P1163" i="33"/>
  <c r="S1163" i="33" s="1"/>
  <c r="O1163" i="33"/>
  <c r="R1163" i="33" s="1"/>
  <c r="N1163" i="33"/>
  <c r="Q1163" i="33" s="1"/>
  <c r="O1159" i="33"/>
  <c r="R1159" i="33" s="1"/>
  <c r="P1159" i="33"/>
  <c r="S1159" i="33" s="1"/>
  <c r="N1159" i="33"/>
  <c r="Q1159" i="33" s="1"/>
  <c r="P1155" i="33"/>
  <c r="S1155" i="33" s="1"/>
  <c r="O1155" i="33"/>
  <c r="R1155" i="33" s="1"/>
  <c r="N1155" i="33"/>
  <c r="Q1155" i="33" s="1"/>
  <c r="O1151" i="33"/>
  <c r="R1151" i="33" s="1"/>
  <c r="P1151" i="33"/>
  <c r="S1151" i="33" s="1"/>
  <c r="N1151" i="33"/>
  <c r="Q1151" i="33" s="1"/>
  <c r="P1147" i="33"/>
  <c r="S1147" i="33" s="1"/>
  <c r="O1147" i="33"/>
  <c r="R1147" i="33" s="1"/>
  <c r="N1147" i="33"/>
  <c r="Q1147" i="33" s="1"/>
  <c r="O1144" i="33"/>
  <c r="R1144" i="33" s="1"/>
  <c r="P1144" i="33"/>
  <c r="S1144" i="33" s="1"/>
  <c r="N1144" i="33"/>
  <c r="Q1144" i="33" s="1"/>
  <c r="P1141" i="33"/>
  <c r="S1141" i="33" s="1"/>
  <c r="O1141" i="33"/>
  <c r="R1141" i="33" s="1"/>
  <c r="N1141" i="33"/>
  <c r="Q1141" i="33" s="1"/>
  <c r="O1138" i="33"/>
  <c r="R1138" i="33" s="1"/>
  <c r="P1138" i="33"/>
  <c r="S1138" i="33" s="1"/>
  <c r="N1138" i="33"/>
  <c r="Q1138" i="33" s="1"/>
  <c r="P1134" i="33"/>
  <c r="S1134" i="33" s="1"/>
  <c r="O1134" i="33"/>
  <c r="R1134" i="33" s="1"/>
  <c r="N1134" i="33"/>
  <c r="Q1134" i="33" s="1"/>
  <c r="O1130" i="33"/>
  <c r="R1130" i="33" s="1"/>
  <c r="P1130" i="33"/>
  <c r="S1130" i="33" s="1"/>
  <c r="N1130" i="33"/>
  <c r="Q1130" i="33" s="1"/>
  <c r="P1126" i="33"/>
  <c r="S1126" i="33" s="1"/>
  <c r="O1126" i="33"/>
  <c r="R1126" i="33" s="1"/>
  <c r="N1126" i="33"/>
  <c r="Q1126" i="33" s="1"/>
  <c r="O1122" i="33"/>
  <c r="R1122" i="33" s="1"/>
  <c r="P1122" i="33"/>
  <c r="S1122" i="33" s="1"/>
  <c r="N1122" i="33"/>
  <c r="Q1122" i="33" s="1"/>
  <c r="P1118" i="33"/>
  <c r="S1118" i="33" s="1"/>
  <c r="O1118" i="33"/>
  <c r="R1118" i="33" s="1"/>
  <c r="N1118" i="33"/>
  <c r="Q1118" i="33" s="1"/>
  <c r="O1114" i="33"/>
  <c r="R1114" i="33" s="1"/>
  <c r="P1114" i="33"/>
  <c r="S1114" i="33" s="1"/>
  <c r="N1114" i="33"/>
  <c r="Q1114" i="33" s="1"/>
  <c r="P1110" i="33"/>
  <c r="S1110" i="33" s="1"/>
  <c r="O1110" i="33"/>
  <c r="R1110" i="33" s="1"/>
  <c r="N1110" i="33"/>
  <c r="Q1110" i="33" s="1"/>
  <c r="O1106" i="33"/>
  <c r="R1106" i="33" s="1"/>
  <c r="P1106" i="33"/>
  <c r="S1106" i="33" s="1"/>
  <c r="N1106" i="33"/>
  <c r="Q1106" i="33" s="1"/>
  <c r="P1102" i="33"/>
  <c r="S1102" i="33" s="1"/>
  <c r="O1102" i="33"/>
  <c r="R1102" i="33" s="1"/>
  <c r="N1102" i="33"/>
  <c r="Q1102" i="33" s="1"/>
  <c r="O1099" i="33"/>
  <c r="R1099" i="33" s="1"/>
  <c r="P1099" i="33"/>
  <c r="S1099" i="33" s="1"/>
  <c r="N1099" i="33"/>
  <c r="Q1099" i="33" s="1"/>
  <c r="P1095" i="33"/>
  <c r="S1095" i="33" s="1"/>
  <c r="O1095" i="33"/>
  <c r="R1095" i="33" s="1"/>
  <c r="N1095" i="33"/>
  <c r="Q1095" i="33" s="1"/>
  <c r="O1091" i="33"/>
  <c r="R1091" i="33" s="1"/>
  <c r="P1091" i="33"/>
  <c r="S1091" i="33" s="1"/>
  <c r="N1091" i="33"/>
  <c r="Q1091" i="33" s="1"/>
  <c r="P1087" i="33"/>
  <c r="S1087" i="33" s="1"/>
  <c r="O1087" i="33"/>
  <c r="R1087" i="33" s="1"/>
  <c r="N1087" i="33"/>
  <c r="Q1087" i="33" s="1"/>
  <c r="O1083" i="33"/>
  <c r="R1083" i="33" s="1"/>
  <c r="P1083" i="33"/>
  <c r="S1083" i="33" s="1"/>
  <c r="N1083" i="33"/>
  <c r="Q1083" i="33" s="1"/>
  <c r="O1077" i="33"/>
  <c r="R1077" i="33" s="1"/>
  <c r="P1077" i="33"/>
  <c r="S1077" i="33" s="1"/>
  <c r="N1077" i="33"/>
  <c r="Q1077" i="33" s="1"/>
  <c r="P1073" i="33"/>
  <c r="S1073" i="33" s="1"/>
  <c r="O1073" i="33"/>
  <c r="R1073" i="33" s="1"/>
  <c r="N1073" i="33"/>
  <c r="Q1073" i="33" s="1"/>
  <c r="O1069" i="33"/>
  <c r="R1069" i="33" s="1"/>
  <c r="P1069" i="33"/>
  <c r="S1069" i="33" s="1"/>
  <c r="N1069" i="33"/>
  <c r="Q1069" i="33" s="1"/>
  <c r="O1065" i="33"/>
  <c r="R1065" i="33" s="1"/>
  <c r="P1065" i="33"/>
  <c r="S1065" i="33" s="1"/>
  <c r="N1065" i="33"/>
  <c r="Q1065" i="33" s="1"/>
  <c r="O1061" i="33"/>
  <c r="R1061" i="33" s="1"/>
  <c r="P1061" i="33"/>
  <c r="S1061" i="33" s="1"/>
  <c r="N1061" i="33"/>
  <c r="Q1061" i="33" s="1"/>
  <c r="O1058" i="33"/>
  <c r="R1058" i="33" s="1"/>
  <c r="P1058" i="33"/>
  <c r="S1058" i="33" s="1"/>
  <c r="N1058" i="33"/>
  <c r="Q1058" i="33" s="1"/>
  <c r="O1054" i="33"/>
  <c r="R1054" i="33" s="1"/>
  <c r="P1054" i="33"/>
  <c r="S1054" i="33" s="1"/>
  <c r="N1054" i="33"/>
  <c r="Q1054" i="33" s="1"/>
  <c r="O1050" i="33"/>
  <c r="R1050" i="33" s="1"/>
  <c r="P1050" i="33"/>
  <c r="S1050" i="33" s="1"/>
  <c r="N1050" i="33"/>
  <c r="Q1050" i="33" s="1"/>
  <c r="O1046" i="33"/>
  <c r="R1046" i="33" s="1"/>
  <c r="P1046" i="33"/>
  <c r="S1046" i="33" s="1"/>
  <c r="N1046" i="33"/>
  <c r="Q1046" i="33" s="1"/>
  <c r="O1042" i="33"/>
  <c r="R1042" i="33" s="1"/>
  <c r="P1042" i="33"/>
  <c r="S1042" i="33" s="1"/>
  <c r="N1042" i="33"/>
  <c r="Q1042" i="33" s="1"/>
  <c r="O1038" i="33"/>
  <c r="R1038" i="33" s="1"/>
  <c r="P1038" i="33"/>
  <c r="S1038" i="33" s="1"/>
  <c r="N1038" i="33"/>
  <c r="Q1038" i="33" s="1"/>
  <c r="O1034" i="33"/>
  <c r="R1034" i="33" s="1"/>
  <c r="P1034" i="33"/>
  <c r="S1034" i="33" s="1"/>
  <c r="N1034" i="33"/>
  <c r="Q1034" i="33" s="1"/>
  <c r="O1030" i="33"/>
  <c r="R1030" i="33" s="1"/>
  <c r="P1030" i="33"/>
  <c r="S1030" i="33" s="1"/>
  <c r="N1030" i="33"/>
  <c r="Q1030" i="33" s="1"/>
  <c r="O1027" i="33"/>
  <c r="R1027" i="33" s="1"/>
  <c r="P1027" i="33"/>
  <c r="S1027" i="33" s="1"/>
  <c r="N1027" i="33"/>
  <c r="Q1027" i="33" s="1"/>
  <c r="O1024" i="33"/>
  <c r="R1024" i="33" s="1"/>
  <c r="P1024" i="33"/>
  <c r="S1024" i="33" s="1"/>
  <c r="N1024" i="33"/>
  <c r="Q1024" i="33" s="1"/>
  <c r="O1020" i="33"/>
  <c r="R1020" i="33" s="1"/>
  <c r="P1020" i="33"/>
  <c r="S1020" i="33" s="1"/>
  <c r="N1020" i="33"/>
  <c r="Q1020" i="33" s="1"/>
  <c r="O1016" i="33"/>
  <c r="R1016" i="33" s="1"/>
  <c r="P1016" i="33"/>
  <c r="S1016" i="33" s="1"/>
  <c r="N1016" i="33"/>
  <c r="Q1016" i="33" s="1"/>
  <c r="O1012" i="33"/>
  <c r="R1012" i="33" s="1"/>
  <c r="P1012" i="33"/>
  <c r="S1012" i="33" s="1"/>
  <c r="N1012" i="33"/>
  <c r="Q1012" i="33" s="1"/>
  <c r="O810" i="33"/>
  <c r="R810" i="33" s="1"/>
  <c r="P810" i="33"/>
  <c r="S810" i="33" s="1"/>
  <c r="N810" i="33"/>
  <c r="Q810" i="33" s="1"/>
  <c r="O806" i="33"/>
  <c r="R806" i="33" s="1"/>
  <c r="P806" i="33"/>
  <c r="S806" i="33" s="1"/>
  <c r="N806" i="33"/>
  <c r="Q806" i="33" s="1"/>
  <c r="O800" i="33"/>
  <c r="R800" i="33" s="1"/>
  <c r="P800" i="33"/>
  <c r="S800" i="33" s="1"/>
  <c r="N800" i="33"/>
  <c r="Q800" i="33" s="1"/>
  <c r="O795" i="33"/>
  <c r="R795" i="33" s="1"/>
  <c r="P795" i="33"/>
  <c r="S795" i="33" s="1"/>
  <c r="N795" i="33"/>
  <c r="Q795" i="33" s="1"/>
  <c r="O791" i="33"/>
  <c r="R791" i="33" s="1"/>
  <c r="P791" i="33"/>
  <c r="S791" i="33" s="1"/>
  <c r="N791" i="33"/>
  <c r="Q791" i="33" s="1"/>
  <c r="O787" i="33"/>
  <c r="R787" i="33" s="1"/>
  <c r="P787" i="33"/>
  <c r="S787" i="33" s="1"/>
  <c r="N787" i="33"/>
  <c r="Q787" i="33" s="1"/>
  <c r="O784" i="33"/>
  <c r="R784" i="33" s="1"/>
  <c r="P784" i="33"/>
  <c r="S784" i="33" s="1"/>
  <c r="N784" i="33"/>
  <c r="Q784" i="33" s="1"/>
  <c r="O781" i="33"/>
  <c r="R781" i="33" s="1"/>
  <c r="P781" i="33"/>
  <c r="S781" i="33" s="1"/>
  <c r="N781" i="33"/>
  <c r="Q781" i="33" s="1"/>
  <c r="O777" i="33"/>
  <c r="R777" i="33" s="1"/>
  <c r="P777" i="33"/>
  <c r="S777" i="33" s="1"/>
  <c r="N777" i="33"/>
  <c r="Q777" i="33" s="1"/>
  <c r="O773" i="33"/>
  <c r="R773" i="33" s="1"/>
  <c r="P773" i="33"/>
  <c r="S773" i="33" s="1"/>
  <c r="N773" i="33"/>
  <c r="Q773" i="33" s="1"/>
  <c r="O769" i="33"/>
  <c r="R769" i="33" s="1"/>
  <c r="P769" i="33"/>
  <c r="S769" i="33" s="1"/>
  <c r="N769" i="33"/>
  <c r="Q769" i="33" s="1"/>
  <c r="O763" i="33"/>
  <c r="R763" i="33" s="1"/>
  <c r="P763" i="33"/>
  <c r="S763" i="33" s="1"/>
  <c r="N763" i="33"/>
  <c r="Q763" i="33" s="1"/>
  <c r="O759" i="33"/>
  <c r="R759" i="33" s="1"/>
  <c r="P759" i="33"/>
  <c r="S759" i="33" s="1"/>
  <c r="N759" i="33"/>
  <c r="Q759" i="33" s="1"/>
  <c r="O755" i="33"/>
  <c r="R755" i="33" s="1"/>
  <c r="P755" i="33"/>
  <c r="S755" i="33" s="1"/>
  <c r="N755" i="33"/>
  <c r="Q755" i="33" s="1"/>
  <c r="O751" i="33"/>
  <c r="R751" i="33" s="1"/>
  <c r="P751" i="33"/>
  <c r="S751" i="33" s="1"/>
  <c r="N751" i="33"/>
  <c r="Q751" i="33" s="1"/>
  <c r="O748" i="33"/>
  <c r="R748" i="33" s="1"/>
  <c r="P748" i="33"/>
  <c r="S748" i="33" s="1"/>
  <c r="N748" i="33"/>
  <c r="Q748" i="33" s="1"/>
  <c r="O744" i="33"/>
  <c r="R744" i="33" s="1"/>
  <c r="P744" i="33"/>
  <c r="S744" i="33" s="1"/>
  <c r="N744" i="33"/>
  <c r="Q744" i="33" s="1"/>
  <c r="O740" i="33"/>
  <c r="R740" i="33" s="1"/>
  <c r="P740" i="33"/>
  <c r="S740" i="33" s="1"/>
  <c r="N740" i="33"/>
  <c r="Q740" i="33" s="1"/>
  <c r="O736" i="33"/>
  <c r="R736" i="33" s="1"/>
  <c r="P736" i="33"/>
  <c r="S736" i="33" s="1"/>
  <c r="N736" i="33"/>
  <c r="Q736" i="33" s="1"/>
  <c r="O733" i="33"/>
  <c r="R733" i="33" s="1"/>
  <c r="P733" i="33"/>
  <c r="S733" i="33" s="1"/>
  <c r="N733" i="33"/>
  <c r="Q733" i="33" s="1"/>
  <c r="O729" i="33"/>
  <c r="R729" i="33" s="1"/>
  <c r="P729" i="33"/>
  <c r="S729" i="33" s="1"/>
  <c r="N729" i="33"/>
  <c r="Q729" i="33" s="1"/>
  <c r="O726" i="33"/>
  <c r="R726" i="33" s="1"/>
  <c r="P726" i="33"/>
  <c r="S726" i="33" s="1"/>
  <c r="N726" i="33"/>
  <c r="Q726" i="33" s="1"/>
  <c r="O723" i="33"/>
  <c r="R723" i="33" s="1"/>
  <c r="P723" i="33"/>
  <c r="S723" i="33" s="1"/>
  <c r="N723" i="33"/>
  <c r="Q723" i="33" s="1"/>
  <c r="O719" i="33"/>
  <c r="R719" i="33" s="1"/>
  <c r="P719" i="33"/>
  <c r="S719" i="33" s="1"/>
  <c r="N719" i="33"/>
  <c r="Q719" i="33" s="1"/>
  <c r="O717" i="33"/>
  <c r="R717" i="33" s="1"/>
  <c r="P717" i="33"/>
  <c r="S717" i="33" s="1"/>
  <c r="N717" i="33"/>
  <c r="Q717" i="33" s="1"/>
  <c r="O714" i="33"/>
  <c r="R714" i="33" s="1"/>
  <c r="P714" i="33"/>
  <c r="S714" i="33" s="1"/>
  <c r="N714" i="33"/>
  <c r="Q714" i="33" s="1"/>
  <c r="O710" i="33"/>
  <c r="R710" i="33" s="1"/>
  <c r="P710" i="33"/>
  <c r="S710" i="33" s="1"/>
  <c r="N710" i="33"/>
  <c r="Q710" i="33" s="1"/>
  <c r="O707" i="33"/>
  <c r="R707" i="33" s="1"/>
  <c r="P707" i="33"/>
  <c r="S707" i="33" s="1"/>
  <c r="N707" i="33"/>
  <c r="Q707" i="33" s="1"/>
  <c r="O703" i="33"/>
  <c r="R703" i="33" s="1"/>
  <c r="P703" i="33"/>
  <c r="S703" i="33" s="1"/>
  <c r="N703" i="33"/>
  <c r="Q703" i="33" s="1"/>
  <c r="O700" i="33"/>
  <c r="R700" i="33" s="1"/>
  <c r="P700" i="33"/>
  <c r="S700" i="33" s="1"/>
  <c r="N700" i="33"/>
  <c r="Q700" i="33" s="1"/>
  <c r="O696" i="33"/>
  <c r="R696" i="33" s="1"/>
  <c r="P696" i="33"/>
  <c r="S696" i="33" s="1"/>
  <c r="N696" i="33"/>
  <c r="Q696" i="33" s="1"/>
  <c r="O692" i="33"/>
  <c r="R692" i="33" s="1"/>
  <c r="P692" i="33"/>
  <c r="S692" i="33" s="1"/>
  <c r="N692" i="33"/>
  <c r="Q692" i="33" s="1"/>
  <c r="O688" i="33"/>
  <c r="R688" i="33" s="1"/>
  <c r="P688" i="33"/>
  <c r="S688" i="33" s="1"/>
  <c r="N688" i="33"/>
  <c r="Q688" i="33" s="1"/>
  <c r="O684" i="33"/>
  <c r="R684" i="33" s="1"/>
  <c r="P684" i="33"/>
  <c r="S684" i="33" s="1"/>
  <c r="N684" i="33"/>
  <c r="Q684" i="33" s="1"/>
  <c r="O681" i="33"/>
  <c r="R681" i="33" s="1"/>
  <c r="P681" i="33"/>
  <c r="S681" i="33" s="1"/>
  <c r="N681" i="33"/>
  <c r="Q681" i="33" s="1"/>
  <c r="O677" i="33"/>
  <c r="R677" i="33" s="1"/>
  <c r="P677" i="33"/>
  <c r="S677" i="33" s="1"/>
  <c r="N677" i="33"/>
  <c r="Q677" i="33" s="1"/>
  <c r="O673" i="33"/>
  <c r="R673" i="33" s="1"/>
  <c r="P673" i="33"/>
  <c r="S673" i="33" s="1"/>
  <c r="N673" i="33"/>
  <c r="Q673" i="33" s="1"/>
  <c r="O669" i="33"/>
  <c r="R669" i="33" s="1"/>
  <c r="P669" i="33"/>
  <c r="S669" i="33" s="1"/>
  <c r="N669" i="33"/>
  <c r="Q669" i="33" s="1"/>
  <c r="O665" i="33"/>
  <c r="R665" i="33" s="1"/>
  <c r="P665" i="33"/>
  <c r="S665" i="33" s="1"/>
  <c r="N665" i="33"/>
  <c r="Q665" i="33" s="1"/>
  <c r="O662" i="33"/>
  <c r="R662" i="33" s="1"/>
  <c r="P662" i="33"/>
  <c r="S662" i="33" s="1"/>
  <c r="N662" i="33"/>
  <c r="Q662" i="33" s="1"/>
  <c r="O659" i="33"/>
  <c r="R659" i="33" s="1"/>
  <c r="P659" i="33"/>
  <c r="S659" i="33" s="1"/>
  <c r="N659" i="33"/>
  <c r="Q659" i="33" s="1"/>
  <c r="O652" i="33"/>
  <c r="R652" i="33" s="1"/>
  <c r="P652" i="33"/>
  <c r="S652" i="33" s="1"/>
  <c r="N652" i="33"/>
  <c r="Q652" i="33" s="1"/>
  <c r="O648" i="33"/>
  <c r="R648" i="33" s="1"/>
  <c r="P648" i="33"/>
  <c r="S648" i="33" s="1"/>
  <c r="N648" i="33"/>
  <c r="Q648" i="33" s="1"/>
  <c r="O645" i="33"/>
  <c r="R645" i="33" s="1"/>
  <c r="P645" i="33"/>
  <c r="S645" i="33" s="1"/>
  <c r="N645" i="33"/>
  <c r="Q645" i="33" s="1"/>
  <c r="O641" i="33"/>
  <c r="R641" i="33" s="1"/>
  <c r="P641" i="33"/>
  <c r="S641" i="33" s="1"/>
  <c r="N641" i="33"/>
  <c r="Q641" i="33" s="1"/>
  <c r="O639" i="33"/>
  <c r="R639" i="33" s="1"/>
  <c r="P639" i="33"/>
  <c r="S639" i="33" s="1"/>
  <c r="N639" i="33"/>
  <c r="Q639" i="33" s="1"/>
  <c r="O635" i="33"/>
  <c r="R635" i="33" s="1"/>
  <c r="P635" i="33"/>
  <c r="S635" i="33" s="1"/>
  <c r="N635" i="33"/>
  <c r="Q635" i="33" s="1"/>
  <c r="O631" i="33"/>
  <c r="R631" i="33" s="1"/>
  <c r="P631" i="33"/>
  <c r="S631" i="33" s="1"/>
  <c r="N631" i="33"/>
  <c r="Q631" i="33" s="1"/>
  <c r="O624" i="33"/>
  <c r="R624" i="33" s="1"/>
  <c r="P624" i="33"/>
  <c r="S624" i="33" s="1"/>
  <c r="N624" i="33"/>
  <c r="Q624" i="33" s="1"/>
  <c r="O621" i="33"/>
  <c r="R621" i="33" s="1"/>
  <c r="P621" i="33"/>
  <c r="S621" i="33" s="1"/>
  <c r="N621" i="33"/>
  <c r="Q621" i="33" s="1"/>
  <c r="O618" i="33"/>
  <c r="R618" i="33" s="1"/>
  <c r="P618" i="33"/>
  <c r="S618" i="33" s="1"/>
  <c r="N618" i="33"/>
  <c r="Q618" i="33" s="1"/>
  <c r="O612" i="33"/>
  <c r="R612" i="33" s="1"/>
  <c r="P612" i="33"/>
  <c r="S612" i="33" s="1"/>
  <c r="N612" i="33"/>
  <c r="Q612" i="33" s="1"/>
  <c r="O608" i="33"/>
  <c r="R608" i="33" s="1"/>
  <c r="P608" i="33"/>
  <c r="S608" i="33" s="1"/>
  <c r="N608" i="33"/>
  <c r="Q608" i="33" s="1"/>
  <c r="O605" i="33"/>
  <c r="R605" i="33" s="1"/>
  <c r="P605" i="33"/>
  <c r="S605" i="33" s="1"/>
  <c r="N605" i="33"/>
  <c r="Q605" i="33" s="1"/>
  <c r="O602" i="33"/>
  <c r="R602" i="33" s="1"/>
  <c r="P602" i="33"/>
  <c r="S602" i="33" s="1"/>
  <c r="N602" i="33"/>
  <c r="Q602" i="33" s="1"/>
  <c r="O598" i="33"/>
  <c r="R598" i="33" s="1"/>
  <c r="P598" i="33"/>
  <c r="S598" i="33" s="1"/>
  <c r="N598" i="33"/>
  <c r="Q598" i="33" s="1"/>
  <c r="O594" i="33"/>
  <c r="R594" i="33" s="1"/>
  <c r="P594" i="33"/>
  <c r="S594" i="33" s="1"/>
  <c r="N594" i="33"/>
  <c r="Q594" i="33" s="1"/>
  <c r="O590" i="33"/>
  <c r="R590" i="33" s="1"/>
  <c r="P590" i="33"/>
  <c r="S590" i="33" s="1"/>
  <c r="N590" i="33"/>
  <c r="Q590" i="33" s="1"/>
  <c r="O583" i="33"/>
  <c r="R583" i="33" s="1"/>
  <c r="P583" i="33"/>
  <c r="S583" i="33" s="1"/>
  <c r="N583" i="33"/>
  <c r="Q583" i="33" s="1"/>
  <c r="O529" i="33"/>
  <c r="R529" i="33" s="1"/>
  <c r="P529" i="33"/>
  <c r="S529" i="33" s="1"/>
  <c r="N529" i="33"/>
  <c r="Q529" i="33" s="1"/>
  <c r="O525" i="33"/>
  <c r="R525" i="33" s="1"/>
  <c r="P525" i="33"/>
  <c r="S525" i="33" s="1"/>
  <c r="N525" i="33"/>
  <c r="Q525" i="33" s="1"/>
  <c r="O522" i="33"/>
  <c r="R522" i="33" s="1"/>
  <c r="P522" i="33"/>
  <c r="S522" i="33" s="1"/>
  <c r="N522" i="33"/>
  <c r="Q522" i="33" s="1"/>
  <c r="O518" i="33"/>
  <c r="R518" i="33" s="1"/>
  <c r="P518" i="33"/>
  <c r="S518" i="33" s="1"/>
  <c r="N518" i="33"/>
  <c r="Q518" i="33" s="1"/>
  <c r="O515" i="33"/>
  <c r="R515" i="33" s="1"/>
  <c r="P515" i="33"/>
  <c r="S515" i="33" s="1"/>
  <c r="N515" i="33"/>
  <c r="Q515" i="33" s="1"/>
  <c r="O511" i="33"/>
  <c r="R511" i="33" s="1"/>
  <c r="P511" i="33"/>
  <c r="S511" i="33" s="1"/>
  <c r="N511" i="33"/>
  <c r="Q511" i="33" s="1"/>
  <c r="O507" i="33"/>
  <c r="R507" i="33" s="1"/>
  <c r="P507" i="33"/>
  <c r="S507" i="33" s="1"/>
  <c r="N507" i="33"/>
  <c r="Q507" i="33" s="1"/>
  <c r="O504" i="33"/>
  <c r="R504" i="33" s="1"/>
  <c r="P504" i="33"/>
  <c r="S504" i="33" s="1"/>
  <c r="N504" i="33"/>
  <c r="Q504" i="33" s="1"/>
  <c r="O501" i="33"/>
  <c r="R501" i="33" s="1"/>
  <c r="P501" i="33"/>
  <c r="S501" i="33" s="1"/>
  <c r="N501" i="33"/>
  <c r="Q501" i="33" s="1"/>
  <c r="O497" i="33"/>
  <c r="R497" i="33" s="1"/>
  <c r="P497" i="33"/>
  <c r="S497" i="33" s="1"/>
  <c r="N497" i="33"/>
  <c r="Q497" i="33" s="1"/>
  <c r="O489" i="33"/>
  <c r="R489" i="33" s="1"/>
  <c r="P489" i="33"/>
  <c r="S489" i="33" s="1"/>
  <c r="N489" i="33"/>
  <c r="Q489" i="33" s="1"/>
  <c r="O486" i="33"/>
  <c r="R486" i="33" s="1"/>
  <c r="P486" i="33"/>
  <c r="S486" i="33" s="1"/>
  <c r="N486" i="33"/>
  <c r="Q486" i="33" s="1"/>
  <c r="O482" i="33"/>
  <c r="R482" i="33" s="1"/>
  <c r="P482" i="33"/>
  <c r="S482" i="33" s="1"/>
  <c r="N482" i="33"/>
  <c r="Q482" i="33" s="1"/>
  <c r="O478" i="33"/>
  <c r="R478" i="33" s="1"/>
  <c r="P478" i="33"/>
  <c r="S478" i="33" s="1"/>
  <c r="N478" i="33"/>
  <c r="Q478" i="33" s="1"/>
  <c r="O474" i="33"/>
  <c r="R474" i="33" s="1"/>
  <c r="P474" i="33"/>
  <c r="S474" i="33" s="1"/>
  <c r="N474" i="33"/>
  <c r="Q474" i="33" s="1"/>
  <c r="O470" i="33"/>
  <c r="R470" i="33" s="1"/>
  <c r="P470" i="33"/>
  <c r="S470" i="33" s="1"/>
  <c r="N470" i="33"/>
  <c r="Q470" i="33" s="1"/>
  <c r="O467" i="33"/>
  <c r="R467" i="33" s="1"/>
  <c r="P467" i="33"/>
  <c r="S467" i="33" s="1"/>
  <c r="N467" i="33"/>
  <c r="Q467" i="33" s="1"/>
  <c r="O463" i="33"/>
  <c r="R463" i="33" s="1"/>
  <c r="P463" i="33"/>
  <c r="S463" i="33" s="1"/>
  <c r="N463" i="33"/>
  <c r="Q463" i="33" s="1"/>
  <c r="O459" i="33"/>
  <c r="R459" i="33" s="1"/>
  <c r="P459" i="33"/>
  <c r="S459" i="33" s="1"/>
  <c r="N459" i="33"/>
  <c r="Q459" i="33" s="1"/>
  <c r="O455" i="33"/>
  <c r="R455" i="33" s="1"/>
  <c r="P455" i="33"/>
  <c r="S455" i="33" s="1"/>
  <c r="N455" i="33"/>
  <c r="Q455" i="33" s="1"/>
  <c r="O451" i="33"/>
  <c r="R451" i="33" s="1"/>
  <c r="P451" i="33"/>
  <c r="S451" i="33" s="1"/>
  <c r="N451" i="33"/>
  <c r="Q451" i="33" s="1"/>
  <c r="O447" i="33"/>
  <c r="R447" i="33" s="1"/>
  <c r="P447" i="33"/>
  <c r="S447" i="33" s="1"/>
  <c r="N447" i="33"/>
  <c r="Q447" i="33" s="1"/>
  <c r="O444" i="33"/>
  <c r="R444" i="33" s="1"/>
  <c r="P444" i="33"/>
  <c r="S444" i="33" s="1"/>
  <c r="N444" i="33"/>
  <c r="Q444" i="33" s="1"/>
  <c r="O441" i="33"/>
  <c r="R441" i="33" s="1"/>
  <c r="P441" i="33"/>
  <c r="S441" i="33" s="1"/>
  <c r="N441" i="33"/>
  <c r="Q441" i="33" s="1"/>
  <c r="P437" i="33"/>
  <c r="S437" i="33" s="1"/>
  <c r="O437" i="33"/>
  <c r="R437" i="33" s="1"/>
  <c r="N437" i="33"/>
  <c r="Q437" i="33" s="1"/>
  <c r="P434" i="33"/>
  <c r="S434" i="33" s="1"/>
  <c r="O434" i="33"/>
  <c r="R434" i="33" s="1"/>
  <c r="N434" i="33"/>
  <c r="Q434" i="33" s="1"/>
  <c r="P428" i="33"/>
  <c r="S428" i="33" s="1"/>
  <c r="O428" i="33"/>
  <c r="R428" i="33" s="1"/>
  <c r="N428" i="33"/>
  <c r="Q428" i="33" s="1"/>
  <c r="P421" i="33"/>
  <c r="S421" i="33" s="1"/>
  <c r="O421" i="33"/>
  <c r="R421" i="33" s="1"/>
  <c r="N421" i="33"/>
  <c r="Q421" i="33" s="1"/>
  <c r="P418" i="33"/>
  <c r="S418" i="33" s="1"/>
  <c r="O418" i="33"/>
  <c r="R418" i="33" s="1"/>
  <c r="N418" i="33"/>
  <c r="Q418" i="33" s="1"/>
  <c r="P415" i="33"/>
  <c r="S415" i="33" s="1"/>
  <c r="O415" i="33"/>
  <c r="R415" i="33" s="1"/>
  <c r="N415" i="33"/>
  <c r="Q415" i="33" s="1"/>
  <c r="P410" i="33"/>
  <c r="S410" i="33" s="1"/>
  <c r="O410" i="33"/>
  <c r="R410" i="33" s="1"/>
  <c r="N410" i="33"/>
  <c r="Q410" i="33" s="1"/>
  <c r="P408" i="33"/>
  <c r="S408" i="33" s="1"/>
  <c r="O408" i="33"/>
  <c r="R408" i="33" s="1"/>
  <c r="N408" i="33"/>
  <c r="Q408" i="33" s="1"/>
  <c r="P405" i="33"/>
  <c r="S405" i="33" s="1"/>
  <c r="O405" i="33"/>
  <c r="R405" i="33" s="1"/>
  <c r="N405" i="33"/>
  <c r="Q405" i="33" s="1"/>
  <c r="P401" i="33"/>
  <c r="S401" i="33" s="1"/>
  <c r="O401" i="33"/>
  <c r="R401" i="33" s="1"/>
  <c r="N401" i="33"/>
  <c r="Q401" i="33" s="1"/>
  <c r="P373" i="33"/>
  <c r="S373" i="33" s="1"/>
  <c r="O373" i="33"/>
  <c r="R373" i="33" s="1"/>
  <c r="N373" i="33"/>
  <c r="Q373" i="33" s="1"/>
  <c r="P363" i="33"/>
  <c r="S363" i="33" s="1"/>
  <c r="O363" i="33"/>
  <c r="R363" i="33" s="1"/>
  <c r="N363" i="33"/>
  <c r="Q363" i="33" s="1"/>
  <c r="P359" i="33"/>
  <c r="S359" i="33" s="1"/>
  <c r="O359" i="33"/>
  <c r="R359" i="33" s="1"/>
  <c r="N359" i="33"/>
  <c r="Q359" i="33" s="1"/>
  <c r="P356" i="33"/>
  <c r="S356" i="33" s="1"/>
  <c r="O356" i="33"/>
  <c r="R356" i="33" s="1"/>
  <c r="N356" i="33"/>
  <c r="Q356" i="33" s="1"/>
  <c r="P347" i="33"/>
  <c r="S347" i="33" s="1"/>
  <c r="O347" i="33"/>
  <c r="R347" i="33" s="1"/>
  <c r="N347" i="33"/>
  <c r="Q347" i="33" s="1"/>
  <c r="P344" i="33"/>
  <c r="S344" i="33" s="1"/>
  <c r="O344" i="33"/>
  <c r="R344" i="33" s="1"/>
  <c r="N344" i="33"/>
  <c r="Q344" i="33" s="1"/>
  <c r="P342" i="33"/>
  <c r="S342" i="33" s="1"/>
  <c r="O342" i="33"/>
  <c r="R342" i="33" s="1"/>
  <c r="N342" i="33"/>
  <c r="Q342" i="33" s="1"/>
  <c r="P339" i="33"/>
  <c r="S339" i="33" s="1"/>
  <c r="O339" i="33"/>
  <c r="R339" i="33" s="1"/>
  <c r="N339" i="33"/>
  <c r="Q339" i="33" s="1"/>
  <c r="P335" i="33"/>
  <c r="S335" i="33" s="1"/>
  <c r="O335" i="33"/>
  <c r="R335" i="33" s="1"/>
  <c r="N335" i="33"/>
  <c r="Q335" i="33" s="1"/>
  <c r="P332" i="33"/>
  <c r="S332" i="33" s="1"/>
  <c r="O332" i="33"/>
  <c r="R332" i="33" s="1"/>
  <c r="N332" i="33"/>
  <c r="Q332" i="33" s="1"/>
  <c r="P330" i="33"/>
  <c r="S330" i="33" s="1"/>
  <c r="O330" i="33"/>
  <c r="R330" i="33" s="1"/>
  <c r="N330" i="33"/>
  <c r="Q330" i="33" s="1"/>
  <c r="P327" i="33"/>
  <c r="S327" i="33" s="1"/>
  <c r="O327" i="33"/>
  <c r="R327" i="33" s="1"/>
  <c r="N327" i="33"/>
  <c r="Q327" i="33" s="1"/>
  <c r="P324" i="33"/>
  <c r="S324" i="33" s="1"/>
  <c r="O324" i="33"/>
  <c r="R324" i="33" s="1"/>
  <c r="N324" i="33"/>
  <c r="Q324" i="33" s="1"/>
  <c r="P321" i="33"/>
  <c r="S321" i="33" s="1"/>
  <c r="O321" i="33"/>
  <c r="R321" i="33" s="1"/>
  <c r="N321" i="33"/>
  <c r="Q321" i="33" s="1"/>
  <c r="P317" i="33"/>
  <c r="S317" i="33" s="1"/>
  <c r="O317" i="33"/>
  <c r="R317" i="33" s="1"/>
  <c r="N317" i="33"/>
  <c r="Q317" i="33" s="1"/>
  <c r="P311" i="33"/>
  <c r="S311" i="33" s="1"/>
  <c r="O311" i="33"/>
  <c r="R311" i="33" s="1"/>
  <c r="N311" i="33"/>
  <c r="Q311" i="33" s="1"/>
  <c r="P307" i="33"/>
  <c r="S307" i="33" s="1"/>
  <c r="O307" i="33"/>
  <c r="R307" i="33" s="1"/>
  <c r="N307" i="33"/>
  <c r="Q307" i="33" s="1"/>
  <c r="P304" i="33"/>
  <c r="S304" i="33" s="1"/>
  <c r="O304" i="33"/>
  <c r="R304" i="33" s="1"/>
  <c r="N304" i="33"/>
  <c r="Q304" i="33" s="1"/>
  <c r="P301" i="33"/>
  <c r="S301" i="33" s="1"/>
  <c r="O301" i="33"/>
  <c r="R301" i="33" s="1"/>
  <c r="N301" i="33"/>
  <c r="Q301" i="33" s="1"/>
  <c r="P297" i="33"/>
  <c r="S297" i="33" s="1"/>
  <c r="O297" i="33"/>
  <c r="R297" i="33" s="1"/>
  <c r="N297" i="33"/>
  <c r="Q297" i="33" s="1"/>
  <c r="P294" i="33"/>
  <c r="S294" i="33" s="1"/>
  <c r="O294" i="33"/>
  <c r="R294" i="33" s="1"/>
  <c r="N294" i="33"/>
  <c r="Q294" i="33" s="1"/>
  <c r="P290" i="33"/>
  <c r="S290" i="33" s="1"/>
  <c r="O290" i="33"/>
  <c r="R290" i="33" s="1"/>
  <c r="N290" i="33"/>
  <c r="Q290" i="33" s="1"/>
  <c r="P276" i="33"/>
  <c r="S276" i="33" s="1"/>
  <c r="O276" i="33"/>
  <c r="R276" i="33" s="1"/>
  <c r="N276" i="33"/>
  <c r="Q276" i="33" s="1"/>
  <c r="P273" i="33"/>
  <c r="S273" i="33" s="1"/>
  <c r="O273" i="33"/>
  <c r="R273" i="33" s="1"/>
  <c r="N273" i="33"/>
  <c r="Q273" i="33" s="1"/>
  <c r="P270" i="33"/>
  <c r="S270" i="33" s="1"/>
  <c r="O270" i="33"/>
  <c r="R270" i="33" s="1"/>
  <c r="N270" i="33"/>
  <c r="Q270" i="33" s="1"/>
  <c r="P266" i="33"/>
  <c r="S266" i="33" s="1"/>
  <c r="O266" i="33"/>
  <c r="R266" i="33" s="1"/>
  <c r="N266" i="33"/>
  <c r="Q266" i="33" s="1"/>
  <c r="P259" i="33"/>
  <c r="S259" i="33" s="1"/>
  <c r="O259" i="33"/>
  <c r="R259" i="33" s="1"/>
  <c r="N259" i="33"/>
  <c r="Q259" i="33" s="1"/>
  <c r="P252" i="33"/>
  <c r="S252" i="33" s="1"/>
  <c r="O252" i="33"/>
  <c r="R252" i="33" s="1"/>
  <c r="N252" i="33"/>
  <c r="Q252" i="33" s="1"/>
  <c r="P248" i="33"/>
  <c r="S248" i="33" s="1"/>
  <c r="O248" i="33"/>
  <c r="R248" i="33" s="1"/>
  <c r="N248" i="33"/>
  <c r="Q248" i="33" s="1"/>
  <c r="P245" i="33"/>
  <c r="S245" i="33" s="1"/>
  <c r="O245" i="33"/>
  <c r="R245" i="33" s="1"/>
  <c r="N245" i="33"/>
  <c r="Q245" i="33" s="1"/>
  <c r="P237" i="33"/>
  <c r="S237" i="33" s="1"/>
  <c r="O237" i="33"/>
  <c r="R237" i="33" s="1"/>
  <c r="N237" i="33"/>
  <c r="Q237" i="33" s="1"/>
  <c r="P235" i="33"/>
  <c r="S235" i="33" s="1"/>
  <c r="O235" i="33"/>
  <c r="R235" i="33" s="1"/>
  <c r="N235" i="33"/>
  <c r="Q235" i="33" s="1"/>
  <c r="P232" i="33"/>
  <c r="S232" i="33" s="1"/>
  <c r="O232" i="33"/>
  <c r="R232" i="33" s="1"/>
  <c r="N232" i="33"/>
  <c r="Q232" i="33" s="1"/>
  <c r="P221" i="33"/>
  <c r="S221" i="33" s="1"/>
  <c r="O221" i="33"/>
  <c r="R221" i="33" s="1"/>
  <c r="N221" i="33"/>
  <c r="Q221" i="33" s="1"/>
  <c r="P218" i="33"/>
  <c r="S218" i="33" s="1"/>
  <c r="O218" i="33"/>
  <c r="R218" i="33" s="1"/>
  <c r="N218" i="33"/>
  <c r="Q218" i="33" s="1"/>
  <c r="P213" i="33"/>
  <c r="S213" i="33" s="1"/>
  <c r="O213" i="33"/>
  <c r="R213" i="33" s="1"/>
  <c r="N213" i="33"/>
  <c r="Q213" i="33" s="1"/>
  <c r="P209" i="33"/>
  <c r="S209" i="33" s="1"/>
  <c r="O209" i="33"/>
  <c r="R209" i="33" s="1"/>
  <c r="N209" i="33"/>
  <c r="Q209" i="33" s="1"/>
  <c r="P203" i="33"/>
  <c r="S203" i="33" s="1"/>
  <c r="O203" i="33"/>
  <c r="R203" i="33" s="1"/>
  <c r="N203" i="33"/>
  <c r="Q203" i="33" s="1"/>
  <c r="P199" i="33"/>
  <c r="S199" i="33" s="1"/>
  <c r="O199" i="33"/>
  <c r="R199" i="33" s="1"/>
  <c r="N199" i="33"/>
  <c r="Q199" i="33" s="1"/>
  <c r="P195" i="33"/>
  <c r="S195" i="33" s="1"/>
  <c r="O195" i="33"/>
  <c r="R195" i="33" s="1"/>
  <c r="N195" i="33"/>
  <c r="Q195" i="33" s="1"/>
  <c r="P194" i="33"/>
  <c r="S194" i="33" s="1"/>
  <c r="O194" i="33"/>
  <c r="R194" i="33" s="1"/>
  <c r="N194" i="33"/>
  <c r="Q194" i="33" s="1"/>
  <c r="P187" i="33"/>
  <c r="S187" i="33" s="1"/>
  <c r="O187" i="33"/>
  <c r="R187" i="33" s="1"/>
  <c r="N187" i="33"/>
  <c r="Q187" i="33" s="1"/>
  <c r="P183" i="33"/>
  <c r="S183" i="33" s="1"/>
  <c r="O183" i="33"/>
  <c r="R183" i="33" s="1"/>
  <c r="N183" i="33"/>
  <c r="Q183" i="33" s="1"/>
  <c r="P171" i="33"/>
  <c r="S171" i="33" s="1"/>
  <c r="O171" i="33"/>
  <c r="R171" i="33" s="1"/>
  <c r="N171" i="33"/>
  <c r="Q171" i="33" s="1"/>
  <c r="P168" i="33"/>
  <c r="S168" i="33" s="1"/>
  <c r="O168" i="33"/>
  <c r="R168" i="33" s="1"/>
  <c r="N168" i="33"/>
  <c r="Q168" i="33" s="1"/>
  <c r="P164" i="33"/>
  <c r="S164" i="33" s="1"/>
  <c r="O164" i="33"/>
  <c r="R164" i="33" s="1"/>
  <c r="N164" i="33"/>
  <c r="Q164" i="33" s="1"/>
  <c r="P158" i="33"/>
  <c r="S158" i="33" s="1"/>
  <c r="O158" i="33"/>
  <c r="R158" i="33" s="1"/>
  <c r="N158" i="33"/>
  <c r="Q158" i="33" s="1"/>
  <c r="P148" i="33"/>
  <c r="S148" i="33" s="1"/>
  <c r="O148" i="33"/>
  <c r="R148" i="33" s="1"/>
  <c r="N148" i="33"/>
  <c r="Q148" i="33" s="1"/>
  <c r="P147" i="33"/>
  <c r="S147" i="33" s="1"/>
  <c r="O147" i="33"/>
  <c r="R147" i="33" s="1"/>
  <c r="N147" i="33"/>
  <c r="Q147" i="33" s="1"/>
  <c r="P144" i="33"/>
  <c r="S144" i="33" s="1"/>
  <c r="O144" i="33"/>
  <c r="R144" i="33" s="1"/>
  <c r="N144" i="33"/>
  <c r="Q144" i="33" s="1"/>
  <c r="P137" i="33"/>
  <c r="S137" i="33" s="1"/>
  <c r="O137" i="33"/>
  <c r="R137" i="33" s="1"/>
  <c r="N137" i="33"/>
  <c r="Q137" i="33" s="1"/>
  <c r="P133" i="33"/>
  <c r="S133" i="33" s="1"/>
  <c r="O133" i="33"/>
  <c r="R133" i="33" s="1"/>
  <c r="N133" i="33"/>
  <c r="Q133" i="33" s="1"/>
  <c r="P131" i="33"/>
  <c r="S131" i="33" s="1"/>
  <c r="O131" i="33"/>
  <c r="R131" i="33" s="1"/>
  <c r="N131" i="33"/>
  <c r="Q131" i="33" s="1"/>
  <c r="P127" i="33"/>
  <c r="S127" i="33" s="1"/>
  <c r="O127" i="33"/>
  <c r="R127" i="33" s="1"/>
  <c r="N127" i="33"/>
  <c r="Q127" i="33" s="1"/>
  <c r="P111" i="33"/>
  <c r="S111" i="33" s="1"/>
  <c r="O111" i="33"/>
  <c r="R111" i="33" s="1"/>
  <c r="N111" i="33"/>
  <c r="Q111" i="33" s="1"/>
  <c r="P108" i="33"/>
  <c r="S108" i="33" s="1"/>
  <c r="O108" i="33"/>
  <c r="R108" i="33" s="1"/>
  <c r="N108" i="33"/>
  <c r="Q108" i="33" s="1"/>
  <c r="P98" i="33"/>
  <c r="S98" i="33" s="1"/>
  <c r="O98" i="33"/>
  <c r="R98" i="33" s="1"/>
  <c r="N98" i="33"/>
  <c r="Q98" i="33" s="1"/>
  <c r="P95" i="33"/>
  <c r="S95" i="33" s="1"/>
  <c r="O95" i="33"/>
  <c r="R95" i="33" s="1"/>
  <c r="N95" i="33"/>
  <c r="Q95" i="33" s="1"/>
  <c r="P86" i="33"/>
  <c r="S86" i="33" s="1"/>
  <c r="O86" i="33"/>
  <c r="R86" i="33" s="1"/>
  <c r="N86" i="33"/>
  <c r="Q86" i="33" s="1"/>
  <c r="P81" i="33"/>
  <c r="S81" i="33" s="1"/>
  <c r="O81" i="33"/>
  <c r="R81" i="33" s="1"/>
  <c r="N81" i="33"/>
  <c r="Q81" i="33" s="1"/>
  <c r="P79" i="33"/>
  <c r="S79" i="33" s="1"/>
  <c r="O79" i="33"/>
  <c r="R79" i="33" s="1"/>
  <c r="N79" i="33"/>
  <c r="Q79" i="33" s="1"/>
  <c r="P78" i="33"/>
  <c r="S78" i="33" s="1"/>
  <c r="O78" i="33"/>
  <c r="R78" i="33" s="1"/>
  <c r="N78" i="33"/>
  <c r="Q78" i="33" s="1"/>
  <c r="O36" i="33"/>
  <c r="R36" i="33" s="1"/>
  <c r="P36" i="33"/>
  <c r="S36" i="33" s="1"/>
  <c r="N36" i="33"/>
  <c r="Q36" i="33" s="1"/>
  <c r="O28" i="33"/>
  <c r="R28" i="33" s="1"/>
  <c r="P28" i="33"/>
  <c r="S28" i="33" s="1"/>
  <c r="N28" i="33"/>
  <c r="Q28" i="33" s="1"/>
  <c r="O27" i="33"/>
  <c r="R27" i="33" s="1"/>
  <c r="N27" i="33"/>
  <c r="Q27" i="33" s="1"/>
  <c r="P27" i="33"/>
  <c r="S27" i="33" s="1"/>
  <c r="P14" i="33"/>
  <c r="S14" i="33" s="1"/>
  <c r="O14" i="33"/>
  <c r="R14" i="33" s="1"/>
  <c r="N14" i="33"/>
  <c r="Q14" i="33" s="1"/>
  <c r="P1633" i="33"/>
  <c r="S1633" i="33" s="1"/>
  <c r="O1633" i="33"/>
  <c r="R1633" i="33" s="1"/>
  <c r="N1633" i="33"/>
  <c r="Q1633" i="33" s="1"/>
  <c r="P1617" i="33"/>
  <c r="S1617" i="33" s="1"/>
  <c r="O1617" i="33"/>
  <c r="R1617" i="33" s="1"/>
  <c r="N1617" i="33"/>
  <c r="Q1617" i="33" s="1"/>
  <c r="P1601" i="33"/>
  <c r="S1601" i="33" s="1"/>
  <c r="O1601" i="33"/>
  <c r="R1601" i="33" s="1"/>
  <c r="N1601" i="33"/>
  <c r="Q1601" i="33" s="1"/>
  <c r="P1585" i="33"/>
  <c r="S1585" i="33" s="1"/>
  <c r="O1585" i="33"/>
  <c r="R1585" i="33" s="1"/>
  <c r="N1585" i="33"/>
  <c r="Q1585" i="33" s="1"/>
  <c r="P1572" i="33"/>
  <c r="S1572" i="33" s="1"/>
  <c r="O1572" i="33"/>
  <c r="R1572" i="33" s="1"/>
  <c r="N1572" i="33"/>
  <c r="Q1572" i="33" s="1"/>
  <c r="P1556" i="33"/>
  <c r="S1556" i="33" s="1"/>
  <c r="O1556" i="33"/>
  <c r="R1556" i="33" s="1"/>
  <c r="N1556" i="33"/>
  <c r="Q1556" i="33" s="1"/>
  <c r="P1536" i="33"/>
  <c r="S1536" i="33" s="1"/>
  <c r="O1536" i="33"/>
  <c r="R1536" i="33" s="1"/>
  <c r="N1536" i="33"/>
  <c r="Q1536" i="33" s="1"/>
  <c r="O1632" i="33"/>
  <c r="R1632" i="33" s="1"/>
  <c r="P1632" i="33"/>
  <c r="S1632" i="33" s="1"/>
  <c r="N1632" i="33"/>
  <c r="Q1632" i="33" s="1"/>
  <c r="O1620" i="33"/>
  <c r="R1620" i="33" s="1"/>
  <c r="P1620" i="33"/>
  <c r="S1620" i="33" s="1"/>
  <c r="N1620" i="33"/>
  <c r="Q1620" i="33" s="1"/>
  <c r="O1608" i="33"/>
  <c r="R1608" i="33" s="1"/>
  <c r="P1608" i="33"/>
  <c r="S1608" i="33" s="1"/>
  <c r="N1608" i="33"/>
  <c r="Q1608" i="33" s="1"/>
  <c r="O1600" i="33"/>
  <c r="R1600" i="33" s="1"/>
  <c r="P1600" i="33"/>
  <c r="S1600" i="33" s="1"/>
  <c r="N1600" i="33"/>
  <c r="Q1600" i="33" s="1"/>
  <c r="O1588" i="33"/>
  <c r="R1588" i="33" s="1"/>
  <c r="P1588" i="33"/>
  <c r="S1588" i="33" s="1"/>
  <c r="N1588" i="33"/>
  <c r="Q1588" i="33" s="1"/>
  <c r="O1578" i="33"/>
  <c r="R1578" i="33" s="1"/>
  <c r="P1578" i="33"/>
  <c r="S1578" i="33" s="1"/>
  <c r="N1578" i="33"/>
  <c r="Q1578" i="33" s="1"/>
  <c r="O1567" i="33"/>
  <c r="R1567" i="33" s="1"/>
  <c r="P1567" i="33"/>
  <c r="S1567" i="33" s="1"/>
  <c r="N1567" i="33"/>
  <c r="Q1567" i="33" s="1"/>
  <c r="O1555" i="33"/>
  <c r="R1555" i="33" s="1"/>
  <c r="P1555" i="33"/>
  <c r="S1555" i="33" s="1"/>
  <c r="N1555" i="33"/>
  <c r="Q1555" i="33" s="1"/>
  <c r="O1535" i="33"/>
  <c r="R1535" i="33" s="1"/>
  <c r="P1535" i="33"/>
  <c r="S1535" i="33" s="1"/>
  <c r="N1535" i="33"/>
  <c r="Q1535" i="33" s="1"/>
  <c r="O1643" i="33"/>
  <c r="R1643" i="33" s="1"/>
  <c r="P1643" i="33"/>
  <c r="S1643" i="33" s="1"/>
  <c r="N1643" i="33"/>
  <c r="Q1643" i="33" s="1"/>
  <c r="P1635" i="33"/>
  <c r="S1635" i="33" s="1"/>
  <c r="O1635" i="33"/>
  <c r="R1635" i="33" s="1"/>
  <c r="N1635" i="33"/>
  <c r="Q1635" i="33" s="1"/>
  <c r="P1627" i="33"/>
  <c r="S1627" i="33" s="1"/>
  <c r="O1627" i="33"/>
  <c r="R1627" i="33" s="1"/>
  <c r="N1627" i="33"/>
  <c r="Q1627" i="33" s="1"/>
  <c r="P1619" i="33"/>
  <c r="S1619" i="33" s="1"/>
  <c r="O1619" i="33"/>
  <c r="R1619" i="33" s="1"/>
  <c r="N1619" i="33"/>
  <c r="Q1619" i="33" s="1"/>
  <c r="P1611" i="33"/>
  <c r="S1611" i="33" s="1"/>
  <c r="O1611" i="33"/>
  <c r="R1611" i="33" s="1"/>
  <c r="N1611" i="33"/>
  <c r="Q1611" i="33" s="1"/>
  <c r="P1603" i="33"/>
  <c r="S1603" i="33" s="1"/>
  <c r="O1603" i="33"/>
  <c r="R1603" i="33" s="1"/>
  <c r="N1603" i="33"/>
  <c r="Q1603" i="33" s="1"/>
  <c r="P1599" i="33"/>
  <c r="S1599" i="33" s="1"/>
  <c r="O1599" i="33"/>
  <c r="R1599" i="33" s="1"/>
  <c r="N1599" i="33"/>
  <c r="Q1599" i="33" s="1"/>
  <c r="P1591" i="33"/>
  <c r="S1591" i="33" s="1"/>
  <c r="O1591" i="33"/>
  <c r="R1591" i="33" s="1"/>
  <c r="N1591" i="33"/>
  <c r="Q1591" i="33" s="1"/>
  <c r="P1583" i="33"/>
  <c r="S1583" i="33" s="1"/>
  <c r="O1583" i="33"/>
  <c r="R1583" i="33" s="1"/>
  <c r="N1583" i="33"/>
  <c r="Q1583" i="33" s="1"/>
  <c r="P1577" i="33"/>
  <c r="S1577" i="33" s="1"/>
  <c r="O1577" i="33"/>
  <c r="R1577" i="33" s="1"/>
  <c r="N1577" i="33"/>
  <c r="Q1577" i="33" s="1"/>
  <c r="P1570" i="33"/>
  <c r="S1570" i="33" s="1"/>
  <c r="O1570" i="33"/>
  <c r="R1570" i="33" s="1"/>
  <c r="N1570" i="33"/>
  <c r="Q1570" i="33" s="1"/>
  <c r="P1562" i="33"/>
  <c r="S1562" i="33" s="1"/>
  <c r="O1562" i="33"/>
  <c r="R1562" i="33" s="1"/>
  <c r="N1562" i="33"/>
  <c r="Q1562" i="33" s="1"/>
  <c r="P1554" i="33"/>
  <c r="S1554" i="33" s="1"/>
  <c r="O1554" i="33"/>
  <c r="R1554" i="33" s="1"/>
  <c r="N1554" i="33"/>
  <c r="Q1554" i="33" s="1"/>
  <c r="P1546" i="33"/>
  <c r="S1546" i="33" s="1"/>
  <c r="O1546" i="33"/>
  <c r="R1546" i="33" s="1"/>
  <c r="N1546" i="33"/>
  <c r="Q1546" i="33" s="1"/>
  <c r="P1538" i="33"/>
  <c r="S1538" i="33" s="1"/>
  <c r="O1538" i="33"/>
  <c r="R1538" i="33" s="1"/>
  <c r="N1538" i="33"/>
  <c r="Q1538" i="33" s="1"/>
  <c r="P1530" i="33"/>
  <c r="S1530" i="33" s="1"/>
  <c r="O1530" i="33"/>
  <c r="R1530" i="33" s="1"/>
  <c r="N1530" i="33"/>
  <c r="Q1530" i="33" s="1"/>
  <c r="P1522" i="33"/>
  <c r="S1522" i="33" s="1"/>
  <c r="O1522" i="33"/>
  <c r="R1522" i="33" s="1"/>
  <c r="N1522" i="33"/>
  <c r="Q1522" i="33" s="1"/>
  <c r="P1518" i="33"/>
  <c r="S1518" i="33" s="1"/>
  <c r="O1518" i="33"/>
  <c r="R1518" i="33" s="1"/>
  <c r="N1518" i="33"/>
  <c r="Q1518" i="33" s="1"/>
  <c r="P1506" i="33"/>
  <c r="S1506" i="33" s="1"/>
  <c r="O1506" i="33"/>
  <c r="R1506" i="33" s="1"/>
  <c r="N1506" i="33"/>
  <c r="Q1506" i="33" s="1"/>
  <c r="P1498" i="33"/>
  <c r="S1498" i="33" s="1"/>
  <c r="O1498" i="33"/>
  <c r="R1498" i="33" s="1"/>
  <c r="N1498" i="33"/>
  <c r="Q1498" i="33" s="1"/>
  <c r="P1490" i="33"/>
  <c r="S1490" i="33" s="1"/>
  <c r="O1490" i="33"/>
  <c r="R1490" i="33" s="1"/>
  <c r="N1490" i="33"/>
  <c r="Q1490" i="33" s="1"/>
  <c r="P1486" i="33"/>
  <c r="S1486" i="33" s="1"/>
  <c r="O1486" i="33"/>
  <c r="R1486" i="33" s="1"/>
  <c r="N1486" i="33"/>
  <c r="Q1486" i="33" s="1"/>
  <c r="P1478" i="33"/>
  <c r="S1478" i="33" s="1"/>
  <c r="O1478" i="33"/>
  <c r="R1478" i="33" s="1"/>
  <c r="N1478" i="33"/>
  <c r="Q1478" i="33" s="1"/>
  <c r="P1472" i="33"/>
  <c r="S1472" i="33" s="1"/>
  <c r="O1472" i="33"/>
  <c r="R1472" i="33" s="1"/>
  <c r="N1472" i="33"/>
  <c r="Q1472" i="33" s="1"/>
  <c r="P1464" i="33"/>
  <c r="S1464" i="33" s="1"/>
  <c r="O1464" i="33"/>
  <c r="R1464" i="33" s="1"/>
  <c r="N1464" i="33"/>
  <c r="Q1464" i="33" s="1"/>
  <c r="P1447" i="33"/>
  <c r="S1447" i="33" s="1"/>
  <c r="O1447" i="33"/>
  <c r="R1447" i="33" s="1"/>
  <c r="N1447" i="33"/>
  <c r="Q1447" i="33" s="1"/>
  <c r="P1440" i="33"/>
  <c r="S1440" i="33" s="1"/>
  <c r="O1440" i="33"/>
  <c r="R1440" i="33" s="1"/>
  <c r="N1440" i="33"/>
  <c r="Q1440" i="33" s="1"/>
  <c r="P1432" i="33"/>
  <c r="S1432" i="33" s="1"/>
  <c r="O1432" i="33"/>
  <c r="R1432" i="33" s="1"/>
  <c r="N1432" i="33"/>
  <c r="Q1432" i="33" s="1"/>
  <c r="P1424" i="33"/>
  <c r="S1424" i="33" s="1"/>
  <c r="O1424" i="33"/>
  <c r="R1424" i="33" s="1"/>
  <c r="N1424" i="33"/>
  <c r="Q1424" i="33" s="1"/>
  <c r="P1416" i="33"/>
  <c r="S1416" i="33" s="1"/>
  <c r="O1416" i="33"/>
  <c r="R1416" i="33" s="1"/>
  <c r="N1416" i="33"/>
  <c r="Q1416" i="33" s="1"/>
  <c r="P1408" i="33"/>
  <c r="S1408" i="33" s="1"/>
  <c r="O1408" i="33"/>
  <c r="R1408" i="33" s="1"/>
  <c r="N1408" i="33"/>
  <c r="Q1408" i="33" s="1"/>
  <c r="P1400" i="33"/>
  <c r="S1400" i="33" s="1"/>
  <c r="O1400" i="33"/>
  <c r="R1400" i="33" s="1"/>
  <c r="N1400" i="33"/>
  <c r="Q1400" i="33" s="1"/>
  <c r="P1397" i="33"/>
  <c r="S1397" i="33" s="1"/>
  <c r="O1397" i="33"/>
  <c r="R1397" i="33" s="1"/>
  <c r="N1397" i="33"/>
  <c r="Q1397" i="33" s="1"/>
  <c r="P1389" i="33"/>
  <c r="S1389" i="33" s="1"/>
  <c r="O1389" i="33"/>
  <c r="R1389" i="33" s="1"/>
  <c r="N1389" i="33"/>
  <c r="Q1389" i="33" s="1"/>
  <c r="P1382" i="33"/>
  <c r="S1382" i="33" s="1"/>
  <c r="O1382" i="33"/>
  <c r="R1382" i="33" s="1"/>
  <c r="N1382" i="33"/>
  <c r="Q1382" i="33" s="1"/>
  <c r="P1374" i="33"/>
  <c r="S1374" i="33" s="1"/>
  <c r="O1374" i="33"/>
  <c r="R1374" i="33" s="1"/>
  <c r="N1374" i="33"/>
  <c r="Q1374" i="33" s="1"/>
  <c r="P1362" i="33"/>
  <c r="S1362" i="33" s="1"/>
  <c r="O1362" i="33"/>
  <c r="R1362" i="33" s="1"/>
  <c r="N1362" i="33"/>
  <c r="Q1362" i="33" s="1"/>
  <c r="P1354" i="33"/>
  <c r="S1354" i="33" s="1"/>
  <c r="O1354" i="33"/>
  <c r="R1354" i="33" s="1"/>
  <c r="N1354" i="33"/>
  <c r="Q1354" i="33" s="1"/>
  <c r="P1338" i="33"/>
  <c r="S1338" i="33" s="1"/>
  <c r="O1338" i="33"/>
  <c r="R1338" i="33" s="1"/>
  <c r="N1338" i="33"/>
  <c r="Q1338" i="33" s="1"/>
  <c r="O1642" i="33"/>
  <c r="R1642" i="33" s="1"/>
  <c r="P1642" i="33"/>
  <c r="S1642" i="33" s="1"/>
  <c r="N1642" i="33"/>
  <c r="Q1642" i="33" s="1"/>
  <c r="O1638" i="33"/>
  <c r="R1638" i="33" s="1"/>
  <c r="P1638" i="33"/>
  <c r="S1638" i="33" s="1"/>
  <c r="N1638" i="33"/>
  <c r="Q1638" i="33" s="1"/>
  <c r="O1634" i="33"/>
  <c r="R1634" i="33" s="1"/>
  <c r="P1634" i="33"/>
  <c r="S1634" i="33" s="1"/>
  <c r="N1634" i="33"/>
  <c r="Q1634" i="33" s="1"/>
  <c r="O1630" i="33"/>
  <c r="R1630" i="33" s="1"/>
  <c r="P1630" i="33"/>
  <c r="S1630" i="33" s="1"/>
  <c r="N1630" i="33"/>
  <c r="Q1630" i="33" s="1"/>
  <c r="O1626" i="33"/>
  <c r="R1626" i="33" s="1"/>
  <c r="P1626" i="33"/>
  <c r="S1626" i="33" s="1"/>
  <c r="N1626" i="33"/>
  <c r="Q1626" i="33" s="1"/>
  <c r="O1622" i="33"/>
  <c r="R1622" i="33" s="1"/>
  <c r="P1622" i="33"/>
  <c r="S1622" i="33" s="1"/>
  <c r="N1622" i="33"/>
  <c r="Q1622" i="33" s="1"/>
  <c r="O1618" i="33"/>
  <c r="R1618" i="33" s="1"/>
  <c r="P1618" i="33"/>
  <c r="S1618" i="33" s="1"/>
  <c r="N1618" i="33"/>
  <c r="Q1618" i="33" s="1"/>
  <c r="O1614" i="33"/>
  <c r="R1614" i="33" s="1"/>
  <c r="P1614" i="33"/>
  <c r="S1614" i="33" s="1"/>
  <c r="N1614" i="33"/>
  <c r="Q1614" i="33" s="1"/>
  <c r="O1610" i="33"/>
  <c r="R1610" i="33" s="1"/>
  <c r="P1610" i="33"/>
  <c r="S1610" i="33" s="1"/>
  <c r="N1610" i="33"/>
  <c r="Q1610" i="33" s="1"/>
  <c r="O1606" i="33"/>
  <c r="R1606" i="33" s="1"/>
  <c r="P1606" i="33"/>
  <c r="S1606" i="33" s="1"/>
  <c r="N1606" i="33"/>
  <c r="Q1606" i="33" s="1"/>
  <c r="O1602" i="33"/>
  <c r="R1602" i="33" s="1"/>
  <c r="P1602" i="33"/>
  <c r="S1602" i="33" s="1"/>
  <c r="N1602" i="33"/>
  <c r="Q1602" i="33" s="1"/>
  <c r="O1598" i="33"/>
  <c r="R1598" i="33" s="1"/>
  <c r="P1598" i="33"/>
  <c r="S1598" i="33" s="1"/>
  <c r="N1598" i="33"/>
  <c r="Q1598" i="33" s="1"/>
  <c r="O1594" i="33"/>
  <c r="R1594" i="33" s="1"/>
  <c r="P1594" i="33"/>
  <c r="S1594" i="33" s="1"/>
  <c r="N1594" i="33"/>
  <c r="Q1594" i="33" s="1"/>
  <c r="O1590" i="33"/>
  <c r="R1590" i="33" s="1"/>
  <c r="P1590" i="33"/>
  <c r="S1590" i="33" s="1"/>
  <c r="N1590" i="33"/>
  <c r="Q1590" i="33" s="1"/>
  <c r="O1586" i="33"/>
  <c r="R1586" i="33" s="1"/>
  <c r="P1586" i="33"/>
  <c r="S1586" i="33" s="1"/>
  <c r="N1586" i="33"/>
  <c r="Q1586" i="33" s="1"/>
  <c r="O1582" i="33"/>
  <c r="R1582" i="33" s="1"/>
  <c r="P1582" i="33"/>
  <c r="S1582" i="33" s="1"/>
  <c r="N1582" i="33"/>
  <c r="Q1582" i="33" s="1"/>
  <c r="O1580" i="33"/>
  <c r="R1580" i="33" s="1"/>
  <c r="P1580" i="33"/>
  <c r="S1580" i="33" s="1"/>
  <c r="N1580" i="33"/>
  <c r="Q1580" i="33" s="1"/>
  <c r="O1576" i="33"/>
  <c r="R1576" i="33" s="1"/>
  <c r="P1576" i="33"/>
  <c r="S1576" i="33" s="1"/>
  <c r="N1576" i="33"/>
  <c r="Q1576" i="33" s="1"/>
  <c r="O1573" i="33"/>
  <c r="R1573" i="33" s="1"/>
  <c r="P1573" i="33"/>
  <c r="S1573" i="33" s="1"/>
  <c r="N1573" i="33"/>
  <c r="Q1573" i="33" s="1"/>
  <c r="O1569" i="33"/>
  <c r="R1569" i="33" s="1"/>
  <c r="P1569" i="33"/>
  <c r="S1569" i="33" s="1"/>
  <c r="N1569" i="33"/>
  <c r="Q1569" i="33" s="1"/>
  <c r="O1565" i="33"/>
  <c r="R1565" i="33" s="1"/>
  <c r="P1565" i="33"/>
  <c r="S1565" i="33" s="1"/>
  <c r="N1565" i="33"/>
  <c r="Q1565" i="33" s="1"/>
  <c r="O1561" i="33"/>
  <c r="R1561" i="33" s="1"/>
  <c r="P1561" i="33"/>
  <c r="S1561" i="33" s="1"/>
  <c r="N1561" i="33"/>
  <c r="Q1561" i="33" s="1"/>
  <c r="O1557" i="33"/>
  <c r="R1557" i="33" s="1"/>
  <c r="P1557" i="33"/>
  <c r="S1557" i="33" s="1"/>
  <c r="N1557" i="33"/>
  <c r="Q1557" i="33" s="1"/>
  <c r="O1553" i="33"/>
  <c r="R1553" i="33" s="1"/>
  <c r="P1553" i="33"/>
  <c r="S1553" i="33" s="1"/>
  <c r="N1553" i="33"/>
  <c r="Q1553" i="33" s="1"/>
  <c r="O1549" i="33"/>
  <c r="R1549" i="33" s="1"/>
  <c r="P1549" i="33"/>
  <c r="S1549" i="33" s="1"/>
  <c r="N1549" i="33"/>
  <c r="Q1549" i="33" s="1"/>
  <c r="O1545" i="33"/>
  <c r="R1545" i="33" s="1"/>
  <c r="P1545" i="33"/>
  <c r="S1545" i="33" s="1"/>
  <c r="N1545" i="33"/>
  <c r="Q1545" i="33" s="1"/>
  <c r="O1541" i="33"/>
  <c r="R1541" i="33" s="1"/>
  <c r="P1541" i="33"/>
  <c r="S1541" i="33" s="1"/>
  <c r="N1541" i="33"/>
  <c r="Q1541" i="33" s="1"/>
  <c r="O1537" i="33"/>
  <c r="R1537" i="33" s="1"/>
  <c r="P1537" i="33"/>
  <c r="S1537" i="33" s="1"/>
  <c r="N1537" i="33"/>
  <c r="Q1537" i="33" s="1"/>
  <c r="O1533" i="33"/>
  <c r="R1533" i="33" s="1"/>
  <c r="P1533" i="33"/>
  <c r="S1533" i="33" s="1"/>
  <c r="N1533" i="33"/>
  <c r="Q1533" i="33" s="1"/>
  <c r="O1529" i="33"/>
  <c r="R1529" i="33" s="1"/>
  <c r="P1529" i="33"/>
  <c r="S1529" i="33" s="1"/>
  <c r="N1529" i="33"/>
  <c r="Q1529" i="33" s="1"/>
  <c r="O1525" i="33"/>
  <c r="R1525" i="33" s="1"/>
  <c r="P1525" i="33"/>
  <c r="S1525" i="33" s="1"/>
  <c r="N1525" i="33"/>
  <c r="Q1525" i="33" s="1"/>
  <c r="O1521" i="33"/>
  <c r="R1521" i="33" s="1"/>
  <c r="P1521" i="33"/>
  <c r="S1521" i="33" s="1"/>
  <c r="N1521" i="33"/>
  <c r="Q1521" i="33" s="1"/>
  <c r="O1517" i="33"/>
  <c r="R1517" i="33" s="1"/>
  <c r="P1517" i="33"/>
  <c r="S1517" i="33" s="1"/>
  <c r="N1517" i="33"/>
  <c r="Q1517" i="33" s="1"/>
  <c r="O1513" i="33"/>
  <c r="R1513" i="33" s="1"/>
  <c r="P1513" i="33"/>
  <c r="S1513" i="33" s="1"/>
  <c r="N1513" i="33"/>
  <c r="Q1513" i="33" s="1"/>
  <c r="O1509" i="33"/>
  <c r="R1509" i="33" s="1"/>
  <c r="P1509" i="33"/>
  <c r="S1509" i="33" s="1"/>
  <c r="N1509" i="33"/>
  <c r="Q1509" i="33" s="1"/>
  <c r="O1505" i="33"/>
  <c r="R1505" i="33" s="1"/>
  <c r="P1505" i="33"/>
  <c r="S1505" i="33" s="1"/>
  <c r="N1505" i="33"/>
  <c r="Q1505" i="33" s="1"/>
  <c r="O1501" i="33"/>
  <c r="R1501" i="33" s="1"/>
  <c r="P1501" i="33"/>
  <c r="S1501" i="33" s="1"/>
  <c r="N1501" i="33"/>
  <c r="Q1501" i="33" s="1"/>
  <c r="O1497" i="33"/>
  <c r="R1497" i="33" s="1"/>
  <c r="P1497" i="33"/>
  <c r="S1497" i="33" s="1"/>
  <c r="N1497" i="33"/>
  <c r="Q1497" i="33" s="1"/>
  <c r="O1493" i="33"/>
  <c r="R1493" i="33" s="1"/>
  <c r="P1493" i="33"/>
  <c r="S1493" i="33" s="1"/>
  <c r="N1493" i="33"/>
  <c r="Q1493" i="33" s="1"/>
  <c r="O1489" i="33"/>
  <c r="R1489" i="33" s="1"/>
  <c r="P1489" i="33"/>
  <c r="S1489" i="33" s="1"/>
  <c r="N1489" i="33"/>
  <c r="Q1489" i="33" s="1"/>
  <c r="O1485" i="33"/>
  <c r="R1485" i="33" s="1"/>
  <c r="P1485" i="33"/>
  <c r="S1485" i="33" s="1"/>
  <c r="N1485" i="33"/>
  <c r="Q1485" i="33" s="1"/>
  <c r="O1481" i="33"/>
  <c r="R1481" i="33" s="1"/>
  <c r="P1481" i="33"/>
  <c r="S1481" i="33" s="1"/>
  <c r="N1481" i="33"/>
  <c r="Q1481" i="33" s="1"/>
  <c r="O1474" i="33"/>
  <c r="R1474" i="33" s="1"/>
  <c r="P1474" i="33"/>
  <c r="S1474" i="33" s="1"/>
  <c r="N1474" i="33"/>
  <c r="Q1474" i="33" s="1"/>
  <c r="O1471" i="33"/>
  <c r="R1471" i="33" s="1"/>
  <c r="P1471" i="33"/>
  <c r="S1471" i="33" s="1"/>
  <c r="N1471" i="33"/>
  <c r="Q1471" i="33" s="1"/>
  <c r="O1467" i="33"/>
  <c r="R1467" i="33" s="1"/>
  <c r="P1467" i="33"/>
  <c r="S1467" i="33" s="1"/>
  <c r="N1467" i="33"/>
  <c r="Q1467" i="33" s="1"/>
  <c r="O1463" i="33"/>
  <c r="R1463" i="33" s="1"/>
  <c r="P1463" i="33"/>
  <c r="S1463" i="33" s="1"/>
  <c r="N1463" i="33"/>
  <c r="Q1463" i="33" s="1"/>
  <c r="O1457" i="33"/>
  <c r="R1457" i="33" s="1"/>
  <c r="P1457" i="33"/>
  <c r="S1457" i="33" s="1"/>
  <c r="N1457" i="33"/>
  <c r="Q1457" i="33" s="1"/>
  <c r="O1453" i="33"/>
  <c r="R1453" i="33" s="1"/>
  <c r="P1453" i="33"/>
  <c r="S1453" i="33" s="1"/>
  <c r="N1453" i="33"/>
  <c r="Q1453" i="33" s="1"/>
  <c r="O1450" i="33"/>
  <c r="R1450" i="33" s="1"/>
  <c r="P1450" i="33"/>
  <c r="S1450" i="33" s="1"/>
  <c r="N1450" i="33"/>
  <c r="Q1450" i="33" s="1"/>
  <c r="O1446" i="33"/>
  <c r="R1446" i="33" s="1"/>
  <c r="P1446" i="33"/>
  <c r="S1446" i="33" s="1"/>
  <c r="N1446" i="33"/>
  <c r="Q1446" i="33" s="1"/>
  <c r="O1439" i="33"/>
  <c r="R1439" i="33" s="1"/>
  <c r="P1439" i="33"/>
  <c r="S1439" i="33" s="1"/>
  <c r="N1439" i="33"/>
  <c r="Q1439" i="33" s="1"/>
  <c r="O1435" i="33"/>
  <c r="R1435" i="33" s="1"/>
  <c r="P1435" i="33"/>
  <c r="S1435" i="33" s="1"/>
  <c r="N1435" i="33"/>
  <c r="Q1435" i="33" s="1"/>
  <c r="O1431" i="33"/>
  <c r="R1431" i="33" s="1"/>
  <c r="P1431" i="33"/>
  <c r="S1431" i="33" s="1"/>
  <c r="N1431" i="33"/>
  <c r="Q1431" i="33" s="1"/>
  <c r="O1427" i="33"/>
  <c r="R1427" i="33" s="1"/>
  <c r="P1427" i="33"/>
  <c r="S1427" i="33" s="1"/>
  <c r="N1427" i="33"/>
  <c r="Q1427" i="33" s="1"/>
  <c r="O1423" i="33"/>
  <c r="R1423" i="33" s="1"/>
  <c r="P1423" i="33"/>
  <c r="S1423" i="33" s="1"/>
  <c r="N1423" i="33"/>
  <c r="Q1423" i="33" s="1"/>
  <c r="O1419" i="33"/>
  <c r="R1419" i="33" s="1"/>
  <c r="P1419" i="33"/>
  <c r="S1419" i="33" s="1"/>
  <c r="N1419" i="33"/>
  <c r="Q1419" i="33" s="1"/>
  <c r="O1415" i="33"/>
  <c r="R1415" i="33" s="1"/>
  <c r="P1415" i="33"/>
  <c r="S1415" i="33" s="1"/>
  <c r="N1415" i="33"/>
  <c r="Q1415" i="33" s="1"/>
  <c r="O1411" i="33"/>
  <c r="R1411" i="33" s="1"/>
  <c r="P1411" i="33"/>
  <c r="S1411" i="33" s="1"/>
  <c r="N1411" i="33"/>
  <c r="Q1411" i="33" s="1"/>
  <c r="O1407" i="33"/>
  <c r="R1407" i="33" s="1"/>
  <c r="P1407" i="33"/>
  <c r="S1407" i="33" s="1"/>
  <c r="N1407" i="33"/>
  <c r="Q1407" i="33" s="1"/>
  <c r="O1403" i="33"/>
  <c r="R1403" i="33" s="1"/>
  <c r="P1403" i="33"/>
  <c r="S1403" i="33" s="1"/>
  <c r="N1403" i="33"/>
  <c r="Q1403" i="33" s="1"/>
  <c r="O1399" i="33"/>
  <c r="R1399" i="33" s="1"/>
  <c r="P1399" i="33"/>
  <c r="S1399" i="33" s="1"/>
  <c r="N1399" i="33"/>
  <c r="Q1399" i="33" s="1"/>
  <c r="O1396" i="33"/>
  <c r="R1396" i="33" s="1"/>
  <c r="P1396" i="33"/>
  <c r="S1396" i="33" s="1"/>
  <c r="N1396" i="33"/>
  <c r="Q1396" i="33" s="1"/>
  <c r="O1392" i="33"/>
  <c r="R1392" i="33" s="1"/>
  <c r="P1392" i="33"/>
  <c r="S1392" i="33" s="1"/>
  <c r="N1392" i="33"/>
  <c r="Q1392" i="33" s="1"/>
  <c r="O1385" i="33"/>
  <c r="R1385" i="33" s="1"/>
  <c r="P1385" i="33"/>
  <c r="S1385" i="33" s="1"/>
  <c r="N1385" i="33"/>
  <c r="Q1385" i="33" s="1"/>
  <c r="O1381" i="33"/>
  <c r="R1381" i="33" s="1"/>
  <c r="P1381" i="33"/>
  <c r="S1381" i="33" s="1"/>
  <c r="N1381" i="33"/>
  <c r="Q1381" i="33" s="1"/>
  <c r="O1377" i="33"/>
  <c r="R1377" i="33" s="1"/>
  <c r="P1377" i="33"/>
  <c r="S1377" i="33" s="1"/>
  <c r="N1377" i="33"/>
  <c r="Q1377" i="33" s="1"/>
  <c r="O1373" i="33"/>
  <c r="R1373" i="33" s="1"/>
  <c r="P1373" i="33"/>
  <c r="S1373" i="33" s="1"/>
  <c r="N1373" i="33"/>
  <c r="Q1373" i="33" s="1"/>
  <c r="O1369" i="33"/>
  <c r="R1369" i="33" s="1"/>
  <c r="P1369" i="33"/>
  <c r="S1369" i="33" s="1"/>
  <c r="N1369" i="33"/>
  <c r="Q1369" i="33" s="1"/>
  <c r="O1365" i="33"/>
  <c r="R1365" i="33" s="1"/>
  <c r="P1365" i="33"/>
  <c r="S1365" i="33" s="1"/>
  <c r="N1365" i="33"/>
  <c r="Q1365" i="33" s="1"/>
  <c r="O1361" i="33"/>
  <c r="R1361" i="33" s="1"/>
  <c r="P1361" i="33"/>
  <c r="S1361" i="33" s="1"/>
  <c r="N1361" i="33"/>
  <c r="Q1361" i="33" s="1"/>
  <c r="O1357" i="33"/>
  <c r="R1357" i="33" s="1"/>
  <c r="P1357" i="33"/>
  <c r="S1357" i="33" s="1"/>
  <c r="N1357" i="33"/>
  <c r="Q1357" i="33" s="1"/>
  <c r="O1353" i="33"/>
  <c r="R1353" i="33" s="1"/>
  <c r="P1353" i="33"/>
  <c r="S1353" i="33" s="1"/>
  <c r="N1353" i="33"/>
  <c r="Q1353" i="33" s="1"/>
  <c r="O1349" i="33"/>
  <c r="R1349" i="33" s="1"/>
  <c r="P1349" i="33"/>
  <c r="S1349" i="33" s="1"/>
  <c r="N1349" i="33"/>
  <c r="Q1349" i="33" s="1"/>
  <c r="O1345" i="33"/>
  <c r="R1345" i="33" s="1"/>
  <c r="P1345" i="33"/>
  <c r="S1345" i="33" s="1"/>
  <c r="N1345" i="33"/>
  <c r="Q1345" i="33" s="1"/>
  <c r="O1341" i="33"/>
  <c r="R1341" i="33" s="1"/>
  <c r="P1341" i="33"/>
  <c r="S1341" i="33" s="1"/>
  <c r="N1341" i="33"/>
  <c r="Q1341" i="33" s="1"/>
  <c r="O1337" i="33"/>
  <c r="R1337" i="33" s="1"/>
  <c r="P1337" i="33"/>
  <c r="S1337" i="33" s="1"/>
  <c r="N1337" i="33"/>
  <c r="Q1337" i="33" s="1"/>
  <c r="O1333" i="33"/>
  <c r="R1333" i="33" s="1"/>
  <c r="P1333" i="33"/>
  <c r="S1333" i="33" s="1"/>
  <c r="N1333" i="33"/>
  <c r="Q1333" i="33" s="1"/>
  <c r="O1330" i="33"/>
  <c r="R1330" i="33" s="1"/>
  <c r="P1330" i="33"/>
  <c r="S1330" i="33" s="1"/>
  <c r="N1330" i="33"/>
  <c r="Q1330" i="33" s="1"/>
  <c r="O1327" i="33"/>
  <c r="R1327" i="33" s="1"/>
  <c r="P1327" i="33"/>
  <c r="S1327" i="33" s="1"/>
  <c r="N1327" i="33"/>
  <c r="Q1327" i="33" s="1"/>
  <c r="O1323" i="33"/>
  <c r="R1323" i="33" s="1"/>
  <c r="P1323" i="33"/>
  <c r="S1323" i="33" s="1"/>
  <c r="N1323" i="33"/>
  <c r="Q1323" i="33" s="1"/>
  <c r="O1319" i="33"/>
  <c r="R1319" i="33" s="1"/>
  <c r="P1319" i="33"/>
  <c r="S1319" i="33" s="1"/>
  <c r="N1319" i="33"/>
  <c r="Q1319" i="33" s="1"/>
  <c r="O1315" i="33"/>
  <c r="R1315" i="33" s="1"/>
  <c r="P1315" i="33"/>
  <c r="S1315" i="33" s="1"/>
  <c r="N1315" i="33"/>
  <c r="Q1315" i="33" s="1"/>
  <c r="O1311" i="33"/>
  <c r="R1311" i="33" s="1"/>
  <c r="P1311" i="33"/>
  <c r="S1311" i="33" s="1"/>
  <c r="N1311" i="33"/>
  <c r="Q1311" i="33" s="1"/>
  <c r="P1307" i="33"/>
  <c r="S1307" i="33" s="1"/>
  <c r="O1307" i="33"/>
  <c r="R1307" i="33" s="1"/>
  <c r="N1307" i="33"/>
  <c r="Q1307" i="33" s="1"/>
  <c r="P1303" i="33"/>
  <c r="S1303" i="33" s="1"/>
  <c r="O1303" i="33"/>
  <c r="R1303" i="33" s="1"/>
  <c r="N1303" i="33"/>
  <c r="Q1303" i="33" s="1"/>
  <c r="P1299" i="33"/>
  <c r="S1299" i="33" s="1"/>
  <c r="O1299" i="33"/>
  <c r="R1299" i="33" s="1"/>
  <c r="N1299" i="33"/>
  <c r="Q1299" i="33" s="1"/>
  <c r="P1295" i="33"/>
  <c r="S1295" i="33" s="1"/>
  <c r="O1295" i="33"/>
  <c r="R1295" i="33" s="1"/>
  <c r="N1295" i="33"/>
  <c r="Q1295" i="33" s="1"/>
  <c r="P1291" i="33"/>
  <c r="S1291" i="33" s="1"/>
  <c r="O1291" i="33"/>
  <c r="R1291" i="33" s="1"/>
  <c r="N1291" i="33"/>
  <c r="Q1291" i="33" s="1"/>
  <c r="P1287" i="33"/>
  <c r="S1287" i="33" s="1"/>
  <c r="O1287" i="33"/>
  <c r="R1287" i="33" s="1"/>
  <c r="N1287" i="33"/>
  <c r="Q1287" i="33" s="1"/>
  <c r="P1283" i="33"/>
  <c r="S1283" i="33" s="1"/>
  <c r="O1283" i="33"/>
  <c r="R1283" i="33" s="1"/>
  <c r="N1283" i="33"/>
  <c r="Q1283" i="33" s="1"/>
  <c r="P1279" i="33"/>
  <c r="S1279" i="33" s="1"/>
  <c r="O1279" i="33"/>
  <c r="R1279" i="33" s="1"/>
  <c r="N1279" i="33"/>
  <c r="Q1279" i="33" s="1"/>
  <c r="P1275" i="33"/>
  <c r="S1275" i="33" s="1"/>
  <c r="O1275" i="33"/>
  <c r="R1275" i="33" s="1"/>
  <c r="N1275" i="33"/>
  <c r="Q1275" i="33" s="1"/>
  <c r="P1271" i="33"/>
  <c r="S1271" i="33" s="1"/>
  <c r="O1271" i="33"/>
  <c r="R1271" i="33" s="1"/>
  <c r="N1271" i="33"/>
  <c r="Q1271" i="33" s="1"/>
  <c r="P1267" i="33"/>
  <c r="S1267" i="33" s="1"/>
  <c r="O1267" i="33"/>
  <c r="R1267" i="33" s="1"/>
  <c r="N1267" i="33"/>
  <c r="Q1267" i="33" s="1"/>
  <c r="P1263" i="33"/>
  <c r="S1263" i="33" s="1"/>
  <c r="O1263" i="33"/>
  <c r="R1263" i="33" s="1"/>
  <c r="N1263" i="33"/>
  <c r="Q1263" i="33" s="1"/>
  <c r="P1259" i="33"/>
  <c r="S1259" i="33" s="1"/>
  <c r="O1259" i="33"/>
  <c r="R1259" i="33" s="1"/>
  <c r="N1259" i="33"/>
  <c r="Q1259" i="33" s="1"/>
  <c r="P1255" i="33"/>
  <c r="S1255" i="33" s="1"/>
  <c r="O1255" i="33"/>
  <c r="R1255" i="33" s="1"/>
  <c r="N1255" i="33"/>
  <c r="Q1255" i="33" s="1"/>
  <c r="P1252" i="33"/>
  <c r="S1252" i="33" s="1"/>
  <c r="O1252" i="33"/>
  <c r="R1252" i="33" s="1"/>
  <c r="N1252" i="33"/>
  <c r="Q1252" i="33" s="1"/>
  <c r="P1248" i="33"/>
  <c r="S1248" i="33" s="1"/>
  <c r="O1248" i="33"/>
  <c r="R1248" i="33" s="1"/>
  <c r="N1248" i="33"/>
  <c r="Q1248" i="33" s="1"/>
  <c r="P1244" i="33"/>
  <c r="S1244" i="33" s="1"/>
  <c r="O1244" i="33"/>
  <c r="R1244" i="33" s="1"/>
  <c r="N1244" i="33"/>
  <c r="Q1244" i="33" s="1"/>
  <c r="P1237" i="33"/>
  <c r="S1237" i="33" s="1"/>
  <c r="O1237" i="33"/>
  <c r="R1237" i="33" s="1"/>
  <c r="N1237" i="33"/>
  <c r="Q1237" i="33" s="1"/>
  <c r="P1233" i="33"/>
  <c r="S1233" i="33" s="1"/>
  <c r="O1233" i="33"/>
  <c r="R1233" i="33" s="1"/>
  <c r="N1233" i="33"/>
  <c r="Q1233" i="33" s="1"/>
  <c r="P1229" i="33"/>
  <c r="S1229" i="33" s="1"/>
  <c r="O1229" i="33"/>
  <c r="R1229" i="33" s="1"/>
  <c r="N1229" i="33"/>
  <c r="Q1229" i="33" s="1"/>
  <c r="P1225" i="33"/>
  <c r="S1225" i="33" s="1"/>
  <c r="O1225" i="33"/>
  <c r="R1225" i="33" s="1"/>
  <c r="N1225" i="33"/>
  <c r="Q1225" i="33" s="1"/>
  <c r="P1221" i="33"/>
  <c r="S1221" i="33" s="1"/>
  <c r="O1221" i="33"/>
  <c r="R1221" i="33" s="1"/>
  <c r="N1221" i="33"/>
  <c r="Q1221" i="33" s="1"/>
  <c r="P1217" i="33"/>
  <c r="S1217" i="33" s="1"/>
  <c r="O1217" i="33"/>
  <c r="R1217" i="33" s="1"/>
  <c r="N1217" i="33"/>
  <c r="Q1217" i="33" s="1"/>
  <c r="P1213" i="33"/>
  <c r="S1213" i="33" s="1"/>
  <c r="O1213" i="33"/>
  <c r="R1213" i="33" s="1"/>
  <c r="N1213" i="33"/>
  <c r="Q1213" i="33" s="1"/>
  <c r="P1209" i="33"/>
  <c r="S1209" i="33" s="1"/>
  <c r="O1209" i="33"/>
  <c r="R1209" i="33" s="1"/>
  <c r="N1209" i="33"/>
  <c r="Q1209" i="33" s="1"/>
  <c r="P1205" i="33"/>
  <c r="S1205" i="33" s="1"/>
  <c r="O1205" i="33"/>
  <c r="R1205" i="33" s="1"/>
  <c r="N1205" i="33"/>
  <c r="Q1205" i="33" s="1"/>
  <c r="P1201" i="33"/>
  <c r="S1201" i="33" s="1"/>
  <c r="O1201" i="33"/>
  <c r="R1201" i="33" s="1"/>
  <c r="N1201" i="33"/>
  <c r="Q1201" i="33" s="1"/>
  <c r="P1197" i="33"/>
  <c r="S1197" i="33" s="1"/>
  <c r="O1197" i="33"/>
  <c r="R1197" i="33" s="1"/>
  <c r="N1197" i="33"/>
  <c r="Q1197" i="33" s="1"/>
  <c r="P1194" i="33"/>
  <c r="S1194" i="33" s="1"/>
  <c r="O1194" i="33"/>
  <c r="R1194" i="33" s="1"/>
  <c r="N1194" i="33"/>
  <c r="Q1194" i="33" s="1"/>
  <c r="P1190" i="33"/>
  <c r="S1190" i="33" s="1"/>
  <c r="O1190" i="33"/>
  <c r="R1190" i="33" s="1"/>
  <c r="N1190" i="33"/>
  <c r="Q1190" i="33" s="1"/>
  <c r="P1186" i="33"/>
  <c r="S1186" i="33" s="1"/>
  <c r="O1186" i="33"/>
  <c r="R1186" i="33" s="1"/>
  <c r="N1186" i="33"/>
  <c r="Q1186" i="33" s="1"/>
  <c r="P1182" i="33"/>
  <c r="S1182" i="33" s="1"/>
  <c r="O1182" i="33"/>
  <c r="R1182" i="33" s="1"/>
  <c r="N1182" i="33"/>
  <c r="Q1182" i="33" s="1"/>
  <c r="P1178" i="33"/>
  <c r="S1178" i="33" s="1"/>
  <c r="O1178" i="33"/>
  <c r="R1178" i="33" s="1"/>
  <c r="N1178" i="33"/>
  <c r="Q1178" i="33" s="1"/>
  <c r="P1174" i="33"/>
  <c r="S1174" i="33" s="1"/>
  <c r="O1174" i="33"/>
  <c r="R1174" i="33" s="1"/>
  <c r="N1174" i="33"/>
  <c r="Q1174" i="33" s="1"/>
  <c r="P1170" i="33"/>
  <c r="S1170" i="33" s="1"/>
  <c r="O1170" i="33"/>
  <c r="R1170" i="33" s="1"/>
  <c r="N1170" i="33"/>
  <c r="Q1170" i="33" s="1"/>
  <c r="P1166" i="33"/>
  <c r="S1166" i="33" s="1"/>
  <c r="O1166" i="33"/>
  <c r="R1166" i="33" s="1"/>
  <c r="N1166" i="33"/>
  <c r="Q1166" i="33" s="1"/>
  <c r="P1162" i="33"/>
  <c r="S1162" i="33" s="1"/>
  <c r="O1162" i="33"/>
  <c r="R1162" i="33" s="1"/>
  <c r="N1162" i="33"/>
  <c r="Q1162" i="33" s="1"/>
  <c r="P1158" i="33"/>
  <c r="S1158" i="33" s="1"/>
  <c r="O1158" i="33"/>
  <c r="R1158" i="33" s="1"/>
  <c r="N1158" i="33"/>
  <c r="Q1158" i="33" s="1"/>
  <c r="P1154" i="33"/>
  <c r="S1154" i="33" s="1"/>
  <c r="O1154" i="33"/>
  <c r="R1154" i="33" s="1"/>
  <c r="N1154" i="33"/>
  <c r="Q1154" i="33" s="1"/>
  <c r="P1150" i="33"/>
  <c r="S1150" i="33" s="1"/>
  <c r="O1150" i="33"/>
  <c r="R1150" i="33" s="1"/>
  <c r="N1150" i="33"/>
  <c r="Q1150" i="33" s="1"/>
  <c r="P1146" i="33"/>
  <c r="S1146" i="33" s="1"/>
  <c r="O1146" i="33"/>
  <c r="R1146" i="33" s="1"/>
  <c r="N1146" i="33"/>
  <c r="Q1146" i="33" s="1"/>
  <c r="P1140" i="33"/>
  <c r="S1140" i="33" s="1"/>
  <c r="O1140" i="33"/>
  <c r="R1140" i="33" s="1"/>
  <c r="N1140" i="33"/>
  <c r="Q1140" i="33" s="1"/>
  <c r="P1137" i="33"/>
  <c r="S1137" i="33" s="1"/>
  <c r="O1137" i="33"/>
  <c r="R1137" i="33" s="1"/>
  <c r="N1137" i="33"/>
  <c r="Q1137" i="33" s="1"/>
  <c r="P1133" i="33"/>
  <c r="S1133" i="33" s="1"/>
  <c r="O1133" i="33"/>
  <c r="R1133" i="33" s="1"/>
  <c r="N1133" i="33"/>
  <c r="Q1133" i="33" s="1"/>
  <c r="P1129" i="33"/>
  <c r="S1129" i="33" s="1"/>
  <c r="O1129" i="33"/>
  <c r="R1129" i="33" s="1"/>
  <c r="N1129" i="33"/>
  <c r="Q1129" i="33" s="1"/>
  <c r="P1125" i="33"/>
  <c r="S1125" i="33" s="1"/>
  <c r="O1125" i="33"/>
  <c r="R1125" i="33" s="1"/>
  <c r="N1125" i="33"/>
  <c r="Q1125" i="33" s="1"/>
  <c r="P1121" i="33"/>
  <c r="S1121" i="33" s="1"/>
  <c r="O1121" i="33"/>
  <c r="R1121" i="33" s="1"/>
  <c r="N1121" i="33"/>
  <c r="Q1121" i="33" s="1"/>
  <c r="P1117" i="33"/>
  <c r="S1117" i="33" s="1"/>
  <c r="O1117" i="33"/>
  <c r="R1117" i="33" s="1"/>
  <c r="N1117" i="33"/>
  <c r="Q1117" i="33" s="1"/>
  <c r="P1113" i="33"/>
  <c r="S1113" i="33" s="1"/>
  <c r="O1113" i="33"/>
  <c r="R1113" i="33" s="1"/>
  <c r="N1113" i="33"/>
  <c r="Q1113" i="33" s="1"/>
  <c r="P1109" i="33"/>
  <c r="S1109" i="33" s="1"/>
  <c r="O1109" i="33"/>
  <c r="R1109" i="33" s="1"/>
  <c r="N1109" i="33"/>
  <c r="Q1109" i="33" s="1"/>
  <c r="P1105" i="33"/>
  <c r="S1105" i="33" s="1"/>
  <c r="O1105" i="33"/>
  <c r="R1105" i="33" s="1"/>
  <c r="N1105" i="33"/>
  <c r="Q1105" i="33" s="1"/>
  <c r="P1101" i="33"/>
  <c r="S1101" i="33" s="1"/>
  <c r="O1101" i="33"/>
  <c r="R1101" i="33" s="1"/>
  <c r="N1101" i="33"/>
  <c r="Q1101" i="33" s="1"/>
  <c r="P1098" i="33"/>
  <c r="S1098" i="33" s="1"/>
  <c r="O1098" i="33"/>
  <c r="R1098" i="33" s="1"/>
  <c r="N1098" i="33"/>
  <c r="Q1098" i="33" s="1"/>
  <c r="P1094" i="33"/>
  <c r="S1094" i="33" s="1"/>
  <c r="O1094" i="33"/>
  <c r="R1094" i="33" s="1"/>
  <c r="N1094" i="33"/>
  <c r="Q1094" i="33" s="1"/>
  <c r="P1090" i="33"/>
  <c r="S1090" i="33" s="1"/>
  <c r="O1090" i="33"/>
  <c r="R1090" i="33" s="1"/>
  <c r="N1090" i="33"/>
  <c r="Q1090" i="33" s="1"/>
  <c r="P1086" i="33"/>
  <c r="S1086" i="33" s="1"/>
  <c r="O1086" i="33"/>
  <c r="R1086" i="33" s="1"/>
  <c r="N1086" i="33"/>
  <c r="Q1086" i="33" s="1"/>
  <c r="P1082" i="33"/>
  <c r="S1082" i="33" s="1"/>
  <c r="O1082" i="33"/>
  <c r="R1082" i="33" s="1"/>
  <c r="N1082" i="33"/>
  <c r="Q1082" i="33" s="1"/>
  <c r="P1079" i="33"/>
  <c r="S1079" i="33" s="1"/>
  <c r="O1079" i="33"/>
  <c r="R1079" i="33" s="1"/>
  <c r="N1079" i="33"/>
  <c r="Q1079" i="33" s="1"/>
  <c r="P1076" i="33"/>
  <c r="S1076" i="33" s="1"/>
  <c r="O1076" i="33"/>
  <c r="R1076" i="33" s="1"/>
  <c r="N1076" i="33"/>
  <c r="Q1076" i="33" s="1"/>
  <c r="P1072" i="33"/>
  <c r="S1072" i="33" s="1"/>
  <c r="O1072" i="33"/>
  <c r="R1072" i="33" s="1"/>
  <c r="N1072" i="33"/>
  <c r="Q1072" i="33" s="1"/>
  <c r="P1068" i="33"/>
  <c r="S1068" i="33" s="1"/>
  <c r="O1068" i="33"/>
  <c r="R1068" i="33" s="1"/>
  <c r="N1068" i="33"/>
  <c r="Q1068" i="33" s="1"/>
  <c r="P1064" i="33"/>
  <c r="S1064" i="33" s="1"/>
  <c r="O1064" i="33"/>
  <c r="R1064" i="33" s="1"/>
  <c r="N1064" i="33"/>
  <c r="Q1064" i="33" s="1"/>
  <c r="P1057" i="33"/>
  <c r="S1057" i="33" s="1"/>
  <c r="O1057" i="33"/>
  <c r="R1057" i="33" s="1"/>
  <c r="N1057" i="33"/>
  <c r="Q1057" i="33" s="1"/>
  <c r="P1053" i="33"/>
  <c r="S1053" i="33" s="1"/>
  <c r="O1053" i="33"/>
  <c r="R1053" i="33" s="1"/>
  <c r="N1053" i="33"/>
  <c r="Q1053" i="33" s="1"/>
  <c r="P1049" i="33"/>
  <c r="S1049" i="33" s="1"/>
  <c r="O1049" i="33"/>
  <c r="R1049" i="33" s="1"/>
  <c r="N1049" i="33"/>
  <c r="Q1049" i="33" s="1"/>
  <c r="P1045" i="33"/>
  <c r="S1045" i="33" s="1"/>
  <c r="O1045" i="33"/>
  <c r="R1045" i="33" s="1"/>
  <c r="N1045" i="33"/>
  <c r="Q1045" i="33" s="1"/>
  <c r="P1041" i="33"/>
  <c r="S1041" i="33" s="1"/>
  <c r="O1041" i="33"/>
  <c r="R1041" i="33" s="1"/>
  <c r="N1041" i="33"/>
  <c r="Q1041" i="33" s="1"/>
  <c r="P1037" i="33"/>
  <c r="S1037" i="33" s="1"/>
  <c r="O1037" i="33"/>
  <c r="R1037" i="33" s="1"/>
  <c r="N1037" i="33"/>
  <c r="Q1037" i="33" s="1"/>
  <c r="P1033" i="33"/>
  <c r="S1033" i="33" s="1"/>
  <c r="O1033" i="33"/>
  <c r="R1033" i="33" s="1"/>
  <c r="N1033" i="33"/>
  <c r="Q1033" i="33" s="1"/>
  <c r="P1029" i="33"/>
  <c r="S1029" i="33" s="1"/>
  <c r="O1029" i="33"/>
  <c r="R1029" i="33" s="1"/>
  <c r="N1029" i="33"/>
  <c r="Q1029" i="33" s="1"/>
  <c r="P1026" i="33"/>
  <c r="S1026" i="33" s="1"/>
  <c r="O1026" i="33"/>
  <c r="R1026" i="33" s="1"/>
  <c r="N1026" i="33"/>
  <c r="Q1026" i="33" s="1"/>
  <c r="P1023" i="33"/>
  <c r="S1023" i="33" s="1"/>
  <c r="O1023" i="33"/>
  <c r="R1023" i="33" s="1"/>
  <c r="N1023" i="33"/>
  <c r="Q1023" i="33" s="1"/>
  <c r="P1019" i="33"/>
  <c r="S1019" i="33" s="1"/>
  <c r="O1019" i="33"/>
  <c r="R1019" i="33" s="1"/>
  <c r="N1019" i="33"/>
  <c r="Q1019" i="33" s="1"/>
  <c r="P1015" i="33"/>
  <c r="S1015" i="33" s="1"/>
  <c r="O1015" i="33"/>
  <c r="R1015" i="33" s="1"/>
  <c r="N1015" i="33"/>
  <c r="Q1015" i="33" s="1"/>
  <c r="P809" i="33"/>
  <c r="S809" i="33" s="1"/>
  <c r="O809" i="33"/>
  <c r="R809" i="33" s="1"/>
  <c r="N809" i="33"/>
  <c r="Q809" i="33" s="1"/>
  <c r="P805" i="33"/>
  <c r="S805" i="33" s="1"/>
  <c r="O805" i="33"/>
  <c r="R805" i="33" s="1"/>
  <c r="N805" i="33"/>
  <c r="Q805" i="33" s="1"/>
  <c r="P802" i="33"/>
  <c r="S802" i="33" s="1"/>
  <c r="O802" i="33"/>
  <c r="R802" i="33" s="1"/>
  <c r="N802" i="33"/>
  <c r="Q802" i="33" s="1"/>
  <c r="P799" i="33"/>
  <c r="S799" i="33" s="1"/>
  <c r="O799" i="33"/>
  <c r="R799" i="33" s="1"/>
  <c r="N799" i="33"/>
  <c r="Q799" i="33" s="1"/>
  <c r="P794" i="33"/>
  <c r="S794" i="33" s="1"/>
  <c r="O794" i="33"/>
  <c r="R794" i="33" s="1"/>
  <c r="N794" i="33"/>
  <c r="Q794" i="33" s="1"/>
  <c r="P790" i="33"/>
  <c r="S790" i="33" s="1"/>
  <c r="O790" i="33"/>
  <c r="R790" i="33" s="1"/>
  <c r="N790" i="33"/>
  <c r="Q790" i="33" s="1"/>
  <c r="P786" i="33"/>
  <c r="S786" i="33" s="1"/>
  <c r="O786" i="33"/>
  <c r="R786" i="33" s="1"/>
  <c r="N786" i="33"/>
  <c r="Q786" i="33" s="1"/>
  <c r="P780" i="33"/>
  <c r="S780" i="33" s="1"/>
  <c r="O780" i="33"/>
  <c r="R780" i="33" s="1"/>
  <c r="N780" i="33"/>
  <c r="Q780" i="33" s="1"/>
  <c r="P776" i="33"/>
  <c r="S776" i="33" s="1"/>
  <c r="O776" i="33"/>
  <c r="R776" i="33" s="1"/>
  <c r="N776" i="33"/>
  <c r="Q776" i="33" s="1"/>
  <c r="P772" i="33"/>
  <c r="S772" i="33" s="1"/>
  <c r="O772" i="33"/>
  <c r="R772" i="33" s="1"/>
  <c r="N772" i="33"/>
  <c r="Q772" i="33" s="1"/>
  <c r="P766" i="33"/>
  <c r="S766" i="33" s="1"/>
  <c r="O766" i="33"/>
  <c r="R766" i="33" s="1"/>
  <c r="N766" i="33"/>
  <c r="Q766" i="33" s="1"/>
  <c r="P762" i="33"/>
  <c r="S762" i="33" s="1"/>
  <c r="O762" i="33"/>
  <c r="R762" i="33" s="1"/>
  <c r="N762" i="33"/>
  <c r="Q762" i="33" s="1"/>
  <c r="P758" i="33"/>
  <c r="S758" i="33" s="1"/>
  <c r="O758" i="33"/>
  <c r="R758" i="33" s="1"/>
  <c r="N758" i="33"/>
  <c r="Q758" i="33" s="1"/>
  <c r="P754" i="33"/>
  <c r="S754" i="33" s="1"/>
  <c r="O754" i="33"/>
  <c r="R754" i="33" s="1"/>
  <c r="N754" i="33"/>
  <c r="Q754" i="33" s="1"/>
  <c r="P750" i="33"/>
  <c r="S750" i="33" s="1"/>
  <c r="O750" i="33"/>
  <c r="R750" i="33" s="1"/>
  <c r="N750" i="33"/>
  <c r="Q750" i="33" s="1"/>
  <c r="P747" i="33"/>
  <c r="S747" i="33" s="1"/>
  <c r="O747" i="33"/>
  <c r="R747" i="33" s="1"/>
  <c r="N747" i="33"/>
  <c r="Q747" i="33" s="1"/>
  <c r="P743" i="33"/>
  <c r="S743" i="33" s="1"/>
  <c r="O743" i="33"/>
  <c r="R743" i="33" s="1"/>
  <c r="N743" i="33"/>
  <c r="Q743" i="33" s="1"/>
  <c r="P739" i="33"/>
  <c r="S739" i="33" s="1"/>
  <c r="O739" i="33"/>
  <c r="R739" i="33" s="1"/>
  <c r="N739" i="33"/>
  <c r="Q739" i="33" s="1"/>
  <c r="P735" i="33"/>
  <c r="S735" i="33" s="1"/>
  <c r="O735" i="33"/>
  <c r="R735" i="33" s="1"/>
  <c r="N735" i="33"/>
  <c r="Q735" i="33" s="1"/>
  <c r="P732" i="33"/>
  <c r="S732" i="33" s="1"/>
  <c r="O732" i="33"/>
  <c r="R732" i="33" s="1"/>
  <c r="N732" i="33"/>
  <c r="Q732" i="33" s="1"/>
  <c r="P725" i="33"/>
  <c r="S725" i="33" s="1"/>
  <c r="O725" i="33"/>
  <c r="R725" i="33" s="1"/>
  <c r="N725" i="33"/>
  <c r="Q725" i="33" s="1"/>
  <c r="P722" i="33"/>
  <c r="S722" i="33" s="1"/>
  <c r="O722" i="33"/>
  <c r="R722" i="33" s="1"/>
  <c r="N722" i="33"/>
  <c r="Q722" i="33" s="1"/>
  <c r="P718" i="33"/>
  <c r="S718" i="33" s="1"/>
  <c r="O718" i="33"/>
  <c r="R718" i="33" s="1"/>
  <c r="N718" i="33"/>
  <c r="Q718" i="33" s="1"/>
  <c r="P716" i="33"/>
  <c r="S716" i="33" s="1"/>
  <c r="O716" i="33"/>
  <c r="R716" i="33" s="1"/>
  <c r="N716" i="33"/>
  <c r="Q716" i="33" s="1"/>
  <c r="P713" i="33"/>
  <c r="S713" i="33" s="1"/>
  <c r="O713" i="33"/>
  <c r="R713" i="33" s="1"/>
  <c r="N713" i="33"/>
  <c r="Q713" i="33" s="1"/>
  <c r="P709" i="33"/>
  <c r="S709" i="33" s="1"/>
  <c r="O709" i="33"/>
  <c r="R709" i="33" s="1"/>
  <c r="N709" i="33"/>
  <c r="Q709" i="33" s="1"/>
  <c r="P706" i="33"/>
  <c r="S706" i="33" s="1"/>
  <c r="O706" i="33"/>
  <c r="R706" i="33" s="1"/>
  <c r="N706" i="33"/>
  <c r="Q706" i="33" s="1"/>
  <c r="P702" i="33"/>
  <c r="S702" i="33" s="1"/>
  <c r="O702" i="33"/>
  <c r="R702" i="33" s="1"/>
  <c r="N702" i="33"/>
  <c r="Q702" i="33" s="1"/>
  <c r="P699" i="33"/>
  <c r="S699" i="33" s="1"/>
  <c r="O699" i="33"/>
  <c r="R699" i="33" s="1"/>
  <c r="N699" i="33"/>
  <c r="Q699" i="33" s="1"/>
  <c r="P695" i="33"/>
  <c r="S695" i="33" s="1"/>
  <c r="O695" i="33"/>
  <c r="R695" i="33" s="1"/>
  <c r="N695" i="33"/>
  <c r="Q695" i="33" s="1"/>
  <c r="P691" i="33"/>
  <c r="S691" i="33" s="1"/>
  <c r="O691" i="33"/>
  <c r="R691" i="33" s="1"/>
  <c r="N691" i="33"/>
  <c r="Q691" i="33" s="1"/>
  <c r="P687" i="33"/>
  <c r="S687" i="33" s="1"/>
  <c r="O687" i="33"/>
  <c r="R687" i="33" s="1"/>
  <c r="N687" i="33"/>
  <c r="Q687" i="33" s="1"/>
  <c r="P683" i="33"/>
  <c r="S683" i="33" s="1"/>
  <c r="O683" i="33"/>
  <c r="R683" i="33" s="1"/>
  <c r="N683" i="33"/>
  <c r="Q683" i="33" s="1"/>
  <c r="P680" i="33"/>
  <c r="S680" i="33" s="1"/>
  <c r="O680" i="33"/>
  <c r="R680" i="33" s="1"/>
  <c r="N680" i="33"/>
  <c r="Q680" i="33" s="1"/>
  <c r="P676" i="33"/>
  <c r="S676" i="33" s="1"/>
  <c r="O676" i="33"/>
  <c r="R676" i="33" s="1"/>
  <c r="N676" i="33"/>
  <c r="Q676" i="33" s="1"/>
  <c r="P672" i="33"/>
  <c r="S672" i="33" s="1"/>
  <c r="O672" i="33"/>
  <c r="R672" i="33" s="1"/>
  <c r="N672" i="33"/>
  <c r="Q672" i="33" s="1"/>
  <c r="P668" i="33"/>
  <c r="S668" i="33" s="1"/>
  <c r="O668" i="33"/>
  <c r="R668" i="33" s="1"/>
  <c r="N668" i="33"/>
  <c r="Q668" i="33" s="1"/>
  <c r="P664" i="33"/>
  <c r="S664" i="33" s="1"/>
  <c r="O664" i="33"/>
  <c r="R664" i="33" s="1"/>
  <c r="N664" i="33"/>
  <c r="Q664" i="33" s="1"/>
  <c r="P661" i="33"/>
  <c r="S661" i="33" s="1"/>
  <c r="O661" i="33"/>
  <c r="R661" i="33" s="1"/>
  <c r="N661" i="33"/>
  <c r="Q661" i="33" s="1"/>
  <c r="P658" i="33"/>
  <c r="S658" i="33" s="1"/>
  <c r="O658" i="33"/>
  <c r="R658" i="33" s="1"/>
  <c r="N658" i="33"/>
  <c r="Q658" i="33" s="1"/>
  <c r="P655" i="33"/>
  <c r="S655" i="33" s="1"/>
  <c r="O655" i="33"/>
  <c r="R655" i="33" s="1"/>
  <c r="N655" i="33"/>
  <c r="Q655" i="33" s="1"/>
  <c r="P651" i="33"/>
  <c r="S651" i="33" s="1"/>
  <c r="O651" i="33"/>
  <c r="R651" i="33" s="1"/>
  <c r="N651" i="33"/>
  <c r="Q651" i="33" s="1"/>
  <c r="P647" i="33"/>
  <c r="S647" i="33" s="1"/>
  <c r="O647" i="33"/>
  <c r="R647" i="33" s="1"/>
  <c r="N647" i="33"/>
  <c r="Q647" i="33" s="1"/>
  <c r="P644" i="33"/>
  <c r="S644" i="33" s="1"/>
  <c r="O644" i="33"/>
  <c r="R644" i="33" s="1"/>
  <c r="N644" i="33"/>
  <c r="Q644" i="33" s="1"/>
  <c r="P638" i="33"/>
  <c r="S638" i="33" s="1"/>
  <c r="O638" i="33"/>
  <c r="R638" i="33" s="1"/>
  <c r="N638" i="33"/>
  <c r="Q638" i="33" s="1"/>
  <c r="P634" i="33"/>
  <c r="S634" i="33" s="1"/>
  <c r="O634" i="33"/>
  <c r="R634" i="33" s="1"/>
  <c r="N634" i="33"/>
  <c r="Q634" i="33" s="1"/>
  <c r="P630" i="33"/>
  <c r="S630" i="33" s="1"/>
  <c r="O630" i="33"/>
  <c r="R630" i="33" s="1"/>
  <c r="N630" i="33"/>
  <c r="Q630" i="33" s="1"/>
  <c r="P627" i="33"/>
  <c r="S627" i="33" s="1"/>
  <c r="O627" i="33"/>
  <c r="R627" i="33" s="1"/>
  <c r="N627" i="33"/>
  <c r="Q627" i="33" s="1"/>
  <c r="P620" i="33"/>
  <c r="S620" i="33" s="1"/>
  <c r="O620" i="33"/>
  <c r="R620" i="33" s="1"/>
  <c r="N620" i="33"/>
  <c r="Q620" i="33" s="1"/>
  <c r="P617" i="33"/>
  <c r="S617" i="33" s="1"/>
  <c r="O617" i="33"/>
  <c r="R617" i="33" s="1"/>
  <c r="N617" i="33"/>
  <c r="Q617" i="33" s="1"/>
  <c r="P614" i="33"/>
  <c r="S614" i="33" s="1"/>
  <c r="O614" i="33"/>
  <c r="R614" i="33" s="1"/>
  <c r="N614" i="33"/>
  <c r="Q614" i="33" s="1"/>
  <c r="P611" i="33"/>
  <c r="S611" i="33" s="1"/>
  <c r="O611" i="33"/>
  <c r="R611" i="33" s="1"/>
  <c r="N611" i="33"/>
  <c r="Q611" i="33" s="1"/>
  <c r="P607" i="33"/>
  <c r="S607" i="33" s="1"/>
  <c r="O607" i="33"/>
  <c r="R607" i="33" s="1"/>
  <c r="N607" i="33"/>
  <c r="Q607" i="33" s="1"/>
  <c r="P604" i="33"/>
  <c r="S604" i="33" s="1"/>
  <c r="O604" i="33"/>
  <c r="R604" i="33" s="1"/>
  <c r="N604" i="33"/>
  <c r="Q604" i="33" s="1"/>
  <c r="P601" i="33"/>
  <c r="S601" i="33" s="1"/>
  <c r="O601" i="33"/>
  <c r="R601" i="33" s="1"/>
  <c r="N601" i="33"/>
  <c r="Q601" i="33" s="1"/>
  <c r="P597" i="33"/>
  <c r="S597" i="33" s="1"/>
  <c r="O597" i="33"/>
  <c r="R597" i="33" s="1"/>
  <c r="N597" i="33"/>
  <c r="Q597" i="33" s="1"/>
  <c r="P593" i="33"/>
  <c r="S593" i="33" s="1"/>
  <c r="O593" i="33"/>
  <c r="R593" i="33" s="1"/>
  <c r="N593" i="33"/>
  <c r="Q593" i="33" s="1"/>
  <c r="P589" i="33"/>
  <c r="S589" i="33" s="1"/>
  <c r="O589" i="33"/>
  <c r="R589" i="33" s="1"/>
  <c r="N589" i="33"/>
  <c r="Q589" i="33" s="1"/>
  <c r="P586" i="33"/>
  <c r="S586" i="33" s="1"/>
  <c r="O586" i="33"/>
  <c r="R586" i="33" s="1"/>
  <c r="N586" i="33"/>
  <c r="Q586" i="33" s="1"/>
  <c r="P582" i="33"/>
  <c r="S582" i="33" s="1"/>
  <c r="O582" i="33"/>
  <c r="R582" i="33" s="1"/>
  <c r="N582" i="33"/>
  <c r="Q582" i="33" s="1"/>
  <c r="P528" i="33"/>
  <c r="S528" i="33" s="1"/>
  <c r="O528" i="33"/>
  <c r="R528" i="33" s="1"/>
  <c r="N528" i="33"/>
  <c r="Q528" i="33" s="1"/>
  <c r="P521" i="33"/>
  <c r="S521" i="33" s="1"/>
  <c r="O521" i="33"/>
  <c r="R521" i="33" s="1"/>
  <c r="N521" i="33"/>
  <c r="Q521" i="33" s="1"/>
  <c r="P517" i="33"/>
  <c r="S517" i="33" s="1"/>
  <c r="O517" i="33"/>
  <c r="R517" i="33" s="1"/>
  <c r="N517" i="33"/>
  <c r="Q517" i="33" s="1"/>
  <c r="P514" i="33"/>
  <c r="S514" i="33" s="1"/>
  <c r="O514" i="33"/>
  <c r="R514" i="33" s="1"/>
  <c r="N514" i="33"/>
  <c r="Q514" i="33" s="1"/>
  <c r="P510" i="33"/>
  <c r="S510" i="33" s="1"/>
  <c r="O510" i="33"/>
  <c r="R510" i="33" s="1"/>
  <c r="N510" i="33"/>
  <c r="Q510" i="33" s="1"/>
  <c r="P506" i="33"/>
  <c r="S506" i="33" s="1"/>
  <c r="O506" i="33"/>
  <c r="R506" i="33" s="1"/>
  <c r="N506" i="33"/>
  <c r="Q506" i="33" s="1"/>
  <c r="O503" i="33"/>
  <c r="R503" i="33" s="1"/>
  <c r="P503" i="33"/>
  <c r="S503" i="33" s="1"/>
  <c r="N503" i="33"/>
  <c r="Q503" i="33" s="1"/>
  <c r="O500" i="33"/>
  <c r="R500" i="33" s="1"/>
  <c r="P500" i="33"/>
  <c r="S500" i="33" s="1"/>
  <c r="N500" i="33"/>
  <c r="Q500" i="33" s="1"/>
  <c r="O496" i="33"/>
  <c r="R496" i="33" s="1"/>
  <c r="P496" i="33"/>
  <c r="S496" i="33" s="1"/>
  <c r="N496" i="33"/>
  <c r="Q496" i="33" s="1"/>
  <c r="O491" i="33"/>
  <c r="R491" i="33" s="1"/>
  <c r="P491" i="33"/>
  <c r="S491" i="33" s="1"/>
  <c r="N491" i="33"/>
  <c r="Q491" i="33" s="1"/>
  <c r="O488" i="33"/>
  <c r="R488" i="33" s="1"/>
  <c r="P488" i="33"/>
  <c r="S488" i="33" s="1"/>
  <c r="N488" i="33"/>
  <c r="Q488" i="33" s="1"/>
  <c r="O485" i="33"/>
  <c r="R485" i="33" s="1"/>
  <c r="P485" i="33"/>
  <c r="S485" i="33" s="1"/>
  <c r="N485" i="33"/>
  <c r="Q485" i="33" s="1"/>
  <c r="O481" i="33"/>
  <c r="R481" i="33" s="1"/>
  <c r="P481" i="33"/>
  <c r="S481" i="33" s="1"/>
  <c r="N481" i="33"/>
  <c r="Q481" i="33" s="1"/>
  <c r="O477" i="33"/>
  <c r="R477" i="33" s="1"/>
  <c r="P477" i="33"/>
  <c r="S477" i="33" s="1"/>
  <c r="N477" i="33"/>
  <c r="Q477" i="33" s="1"/>
  <c r="O473" i="33"/>
  <c r="R473" i="33" s="1"/>
  <c r="P473" i="33"/>
  <c r="S473" i="33" s="1"/>
  <c r="N473" i="33"/>
  <c r="Q473" i="33" s="1"/>
  <c r="O466" i="33"/>
  <c r="R466" i="33" s="1"/>
  <c r="P466" i="33"/>
  <c r="S466" i="33" s="1"/>
  <c r="N466" i="33"/>
  <c r="Q466" i="33" s="1"/>
  <c r="O462" i="33"/>
  <c r="R462" i="33" s="1"/>
  <c r="P462" i="33"/>
  <c r="S462" i="33" s="1"/>
  <c r="N462" i="33"/>
  <c r="Q462" i="33" s="1"/>
  <c r="O458" i="33"/>
  <c r="R458" i="33" s="1"/>
  <c r="P458" i="33"/>
  <c r="S458" i="33" s="1"/>
  <c r="N458" i="33"/>
  <c r="Q458" i="33" s="1"/>
  <c r="O454" i="33"/>
  <c r="R454" i="33" s="1"/>
  <c r="P454" i="33"/>
  <c r="S454" i="33" s="1"/>
  <c r="N454" i="33"/>
  <c r="Q454" i="33" s="1"/>
  <c r="O450" i="33"/>
  <c r="R450" i="33" s="1"/>
  <c r="P450" i="33"/>
  <c r="S450" i="33" s="1"/>
  <c r="N450" i="33"/>
  <c r="Q450" i="33" s="1"/>
  <c r="O446" i="33"/>
  <c r="R446" i="33" s="1"/>
  <c r="P446" i="33"/>
  <c r="S446" i="33" s="1"/>
  <c r="N446" i="33"/>
  <c r="Q446" i="33" s="1"/>
  <c r="O443" i="33"/>
  <c r="R443" i="33" s="1"/>
  <c r="P443" i="33"/>
  <c r="S443" i="33" s="1"/>
  <c r="N443" i="33"/>
  <c r="Q443" i="33" s="1"/>
  <c r="O440" i="33"/>
  <c r="R440" i="33" s="1"/>
  <c r="P440" i="33"/>
  <c r="S440" i="33" s="1"/>
  <c r="N440" i="33"/>
  <c r="Q440" i="33" s="1"/>
  <c r="P436" i="33"/>
  <c r="S436" i="33" s="1"/>
  <c r="O436" i="33"/>
  <c r="R436" i="33" s="1"/>
  <c r="N436" i="33"/>
  <c r="Q436" i="33" s="1"/>
  <c r="P433" i="33"/>
  <c r="S433" i="33" s="1"/>
  <c r="O433" i="33"/>
  <c r="R433" i="33" s="1"/>
  <c r="N433" i="33"/>
  <c r="Q433" i="33" s="1"/>
  <c r="P431" i="33"/>
  <c r="S431" i="33" s="1"/>
  <c r="O431" i="33"/>
  <c r="R431" i="33" s="1"/>
  <c r="N431" i="33"/>
  <c r="Q431" i="33" s="1"/>
  <c r="P427" i="33"/>
  <c r="S427" i="33" s="1"/>
  <c r="O427" i="33"/>
  <c r="R427" i="33" s="1"/>
  <c r="N427" i="33"/>
  <c r="Q427" i="33" s="1"/>
  <c r="P424" i="33"/>
  <c r="S424" i="33" s="1"/>
  <c r="O424" i="33"/>
  <c r="R424" i="33" s="1"/>
  <c r="N424" i="33"/>
  <c r="Q424" i="33" s="1"/>
  <c r="P417" i="33"/>
  <c r="S417" i="33" s="1"/>
  <c r="O417" i="33"/>
  <c r="R417" i="33" s="1"/>
  <c r="N417" i="33"/>
  <c r="Q417" i="33" s="1"/>
  <c r="P414" i="33"/>
  <c r="S414" i="33" s="1"/>
  <c r="O414" i="33"/>
  <c r="R414" i="33" s="1"/>
  <c r="N414" i="33"/>
  <c r="Q414" i="33" s="1"/>
  <c r="P407" i="33"/>
  <c r="S407" i="33" s="1"/>
  <c r="O407" i="33"/>
  <c r="R407" i="33" s="1"/>
  <c r="N407" i="33"/>
  <c r="Q407" i="33" s="1"/>
  <c r="P404" i="33"/>
  <c r="S404" i="33" s="1"/>
  <c r="O404" i="33"/>
  <c r="R404" i="33" s="1"/>
  <c r="N404" i="33"/>
  <c r="Q404" i="33" s="1"/>
  <c r="P372" i="33"/>
  <c r="S372" i="33" s="1"/>
  <c r="O372" i="33"/>
  <c r="R372" i="33" s="1"/>
  <c r="N372" i="33"/>
  <c r="Q372" i="33" s="1"/>
  <c r="P371" i="33"/>
  <c r="S371" i="33" s="1"/>
  <c r="O371" i="33"/>
  <c r="R371" i="33" s="1"/>
  <c r="N371" i="33"/>
  <c r="Q371" i="33" s="1"/>
  <c r="P369" i="33"/>
  <c r="S369" i="33" s="1"/>
  <c r="O369" i="33"/>
  <c r="R369" i="33" s="1"/>
  <c r="N369" i="33"/>
  <c r="Q369" i="33" s="1"/>
  <c r="P366" i="33"/>
  <c r="S366" i="33" s="1"/>
  <c r="O366" i="33"/>
  <c r="R366" i="33" s="1"/>
  <c r="N366" i="33"/>
  <c r="Q366" i="33" s="1"/>
  <c r="P361" i="33"/>
  <c r="S361" i="33" s="1"/>
  <c r="O361" i="33"/>
  <c r="R361" i="33" s="1"/>
  <c r="N361" i="33"/>
  <c r="Q361" i="33" s="1"/>
  <c r="P355" i="33"/>
  <c r="S355" i="33" s="1"/>
  <c r="O355" i="33"/>
  <c r="R355" i="33" s="1"/>
  <c r="N355" i="33"/>
  <c r="Q355" i="33" s="1"/>
  <c r="P352" i="33"/>
  <c r="S352" i="33" s="1"/>
  <c r="O352" i="33"/>
  <c r="R352" i="33" s="1"/>
  <c r="N352" i="33"/>
  <c r="Q352" i="33" s="1"/>
  <c r="P349" i="33"/>
  <c r="S349" i="33" s="1"/>
  <c r="O349" i="33"/>
  <c r="R349" i="33" s="1"/>
  <c r="N349" i="33"/>
  <c r="Q349" i="33" s="1"/>
  <c r="P341" i="33"/>
  <c r="S341" i="33" s="1"/>
  <c r="O341" i="33"/>
  <c r="R341" i="33" s="1"/>
  <c r="N341" i="33"/>
  <c r="Q341" i="33" s="1"/>
  <c r="P338" i="33"/>
  <c r="S338" i="33" s="1"/>
  <c r="O338" i="33"/>
  <c r="R338" i="33" s="1"/>
  <c r="N338" i="33"/>
  <c r="Q338" i="33" s="1"/>
  <c r="P334" i="33"/>
  <c r="S334" i="33" s="1"/>
  <c r="O334" i="33"/>
  <c r="R334" i="33" s="1"/>
  <c r="N334" i="33"/>
  <c r="Q334" i="33" s="1"/>
  <c r="P326" i="33"/>
  <c r="S326" i="33" s="1"/>
  <c r="O326" i="33"/>
  <c r="R326" i="33" s="1"/>
  <c r="N326" i="33"/>
  <c r="Q326" i="33" s="1"/>
  <c r="P323" i="33"/>
  <c r="S323" i="33" s="1"/>
  <c r="O323" i="33"/>
  <c r="R323" i="33" s="1"/>
  <c r="N323" i="33"/>
  <c r="Q323" i="33" s="1"/>
  <c r="P320" i="33"/>
  <c r="S320" i="33" s="1"/>
  <c r="O320" i="33"/>
  <c r="R320" i="33" s="1"/>
  <c r="N320" i="33"/>
  <c r="Q320" i="33" s="1"/>
  <c r="P316" i="33"/>
  <c r="S316" i="33" s="1"/>
  <c r="O316" i="33"/>
  <c r="R316" i="33" s="1"/>
  <c r="N316" i="33"/>
  <c r="Q316" i="33" s="1"/>
  <c r="P313" i="33"/>
  <c r="S313" i="33" s="1"/>
  <c r="O313" i="33"/>
  <c r="R313" i="33" s="1"/>
  <c r="N313" i="33"/>
  <c r="Q313" i="33" s="1"/>
  <c r="P310" i="33"/>
  <c r="S310" i="33" s="1"/>
  <c r="O310" i="33"/>
  <c r="R310" i="33" s="1"/>
  <c r="N310" i="33"/>
  <c r="Q310" i="33" s="1"/>
  <c r="P306" i="33"/>
  <c r="S306" i="33" s="1"/>
  <c r="O306" i="33"/>
  <c r="R306" i="33" s="1"/>
  <c r="N306" i="33"/>
  <c r="Q306" i="33" s="1"/>
  <c r="P303" i="33"/>
  <c r="S303" i="33" s="1"/>
  <c r="O303" i="33"/>
  <c r="R303" i="33" s="1"/>
  <c r="N303" i="33"/>
  <c r="Q303" i="33" s="1"/>
  <c r="P300" i="33"/>
  <c r="S300" i="33" s="1"/>
  <c r="O300" i="33"/>
  <c r="R300" i="33" s="1"/>
  <c r="N300" i="33"/>
  <c r="Q300" i="33" s="1"/>
  <c r="P296" i="33"/>
  <c r="S296" i="33" s="1"/>
  <c r="O296" i="33"/>
  <c r="R296" i="33" s="1"/>
  <c r="N296" i="33"/>
  <c r="Q296" i="33" s="1"/>
  <c r="P293" i="33"/>
  <c r="S293" i="33" s="1"/>
  <c r="O293" i="33"/>
  <c r="R293" i="33" s="1"/>
  <c r="N293" i="33"/>
  <c r="Q293" i="33" s="1"/>
  <c r="P289" i="33"/>
  <c r="S289" i="33" s="1"/>
  <c r="O289" i="33"/>
  <c r="R289" i="33" s="1"/>
  <c r="N289" i="33"/>
  <c r="Q289" i="33" s="1"/>
  <c r="P275" i="33"/>
  <c r="S275" i="33" s="1"/>
  <c r="O275" i="33"/>
  <c r="R275" i="33" s="1"/>
  <c r="N275" i="33"/>
  <c r="Q275" i="33" s="1"/>
  <c r="P269" i="33"/>
  <c r="S269" i="33" s="1"/>
  <c r="O269" i="33"/>
  <c r="R269" i="33" s="1"/>
  <c r="N269" i="33"/>
  <c r="Q269" i="33" s="1"/>
  <c r="P265" i="33"/>
  <c r="S265" i="33" s="1"/>
  <c r="O265" i="33"/>
  <c r="R265" i="33" s="1"/>
  <c r="N265" i="33"/>
  <c r="Q265" i="33" s="1"/>
  <c r="P262" i="33"/>
  <c r="S262" i="33" s="1"/>
  <c r="O262" i="33"/>
  <c r="R262" i="33" s="1"/>
  <c r="N262" i="33"/>
  <c r="Q262" i="33" s="1"/>
  <c r="P255" i="33"/>
  <c r="S255" i="33" s="1"/>
  <c r="O255" i="33"/>
  <c r="R255" i="33" s="1"/>
  <c r="N255" i="33"/>
  <c r="Q255" i="33" s="1"/>
  <c r="P251" i="33"/>
  <c r="S251" i="33" s="1"/>
  <c r="O251" i="33"/>
  <c r="R251" i="33" s="1"/>
  <c r="N251" i="33"/>
  <c r="Q251" i="33" s="1"/>
  <c r="P247" i="33"/>
  <c r="S247" i="33" s="1"/>
  <c r="O247" i="33"/>
  <c r="R247" i="33" s="1"/>
  <c r="N247" i="33"/>
  <c r="Q247" i="33" s="1"/>
  <c r="P240" i="33"/>
  <c r="S240" i="33" s="1"/>
  <c r="O240" i="33"/>
  <c r="R240" i="33" s="1"/>
  <c r="N240" i="33"/>
  <c r="Q240" i="33" s="1"/>
  <c r="P230" i="33"/>
  <c r="S230" i="33" s="1"/>
  <c r="O230" i="33"/>
  <c r="R230" i="33" s="1"/>
  <c r="N230" i="33"/>
  <c r="Q230" i="33" s="1"/>
  <c r="P220" i="33"/>
  <c r="S220" i="33" s="1"/>
  <c r="O220" i="33"/>
  <c r="R220" i="33" s="1"/>
  <c r="N220" i="33"/>
  <c r="Q220" i="33" s="1"/>
  <c r="P217" i="33"/>
  <c r="S217" i="33" s="1"/>
  <c r="O217" i="33"/>
  <c r="R217" i="33" s="1"/>
  <c r="N217" i="33"/>
  <c r="Q217" i="33" s="1"/>
  <c r="P212" i="33"/>
  <c r="S212" i="33" s="1"/>
  <c r="O212" i="33"/>
  <c r="R212" i="33" s="1"/>
  <c r="N212" i="33"/>
  <c r="Q212" i="33" s="1"/>
  <c r="P205" i="33"/>
  <c r="S205" i="33" s="1"/>
  <c r="O205" i="33"/>
  <c r="R205" i="33" s="1"/>
  <c r="N205" i="33"/>
  <c r="Q205" i="33" s="1"/>
  <c r="P202" i="33"/>
  <c r="S202" i="33" s="1"/>
  <c r="O202" i="33"/>
  <c r="R202" i="33" s="1"/>
  <c r="N202" i="33"/>
  <c r="Q202" i="33" s="1"/>
  <c r="P198" i="33"/>
  <c r="S198" i="33" s="1"/>
  <c r="O198" i="33"/>
  <c r="R198" i="33" s="1"/>
  <c r="N198" i="33"/>
  <c r="Q198" i="33" s="1"/>
  <c r="P193" i="33"/>
  <c r="S193" i="33" s="1"/>
  <c r="O193" i="33"/>
  <c r="R193" i="33" s="1"/>
  <c r="N193" i="33"/>
  <c r="Q193" i="33" s="1"/>
  <c r="P191" i="33"/>
  <c r="S191" i="33" s="1"/>
  <c r="O191" i="33"/>
  <c r="R191" i="33" s="1"/>
  <c r="N191" i="33"/>
  <c r="Q191" i="33" s="1"/>
  <c r="P188" i="33"/>
  <c r="S188" i="33" s="1"/>
  <c r="O188" i="33"/>
  <c r="R188" i="33" s="1"/>
  <c r="N188" i="33"/>
  <c r="Q188" i="33" s="1"/>
  <c r="P186" i="33"/>
  <c r="S186" i="33" s="1"/>
  <c r="O186" i="33"/>
  <c r="R186" i="33" s="1"/>
  <c r="N186" i="33"/>
  <c r="Q186" i="33" s="1"/>
  <c r="P182" i="33"/>
  <c r="S182" i="33" s="1"/>
  <c r="O182" i="33"/>
  <c r="R182" i="33" s="1"/>
  <c r="N182" i="33"/>
  <c r="Q182" i="33" s="1"/>
  <c r="P174" i="33"/>
  <c r="S174" i="33" s="1"/>
  <c r="O174" i="33"/>
  <c r="R174" i="33" s="1"/>
  <c r="N174" i="33"/>
  <c r="Q174" i="33" s="1"/>
  <c r="P167" i="33"/>
  <c r="S167" i="33" s="1"/>
  <c r="O167" i="33"/>
  <c r="R167" i="33" s="1"/>
  <c r="N167" i="33"/>
  <c r="Q167" i="33" s="1"/>
  <c r="P163" i="33"/>
  <c r="S163" i="33" s="1"/>
  <c r="O163" i="33"/>
  <c r="R163" i="33" s="1"/>
  <c r="N163" i="33"/>
  <c r="Q163" i="33" s="1"/>
  <c r="P160" i="33"/>
  <c r="S160" i="33" s="1"/>
  <c r="O160" i="33"/>
  <c r="R160" i="33" s="1"/>
  <c r="N160" i="33"/>
  <c r="Q160" i="33" s="1"/>
  <c r="P157" i="33"/>
  <c r="S157" i="33" s="1"/>
  <c r="O157" i="33"/>
  <c r="R157" i="33" s="1"/>
  <c r="N157" i="33"/>
  <c r="Q157" i="33" s="1"/>
  <c r="P154" i="33"/>
  <c r="S154" i="33" s="1"/>
  <c r="O154" i="33"/>
  <c r="R154" i="33" s="1"/>
  <c r="N154" i="33"/>
  <c r="Q154" i="33" s="1"/>
  <c r="P146" i="33"/>
  <c r="S146" i="33" s="1"/>
  <c r="O146" i="33"/>
  <c r="R146" i="33" s="1"/>
  <c r="N146" i="33"/>
  <c r="Q146" i="33" s="1"/>
  <c r="P143" i="33"/>
  <c r="S143" i="33" s="1"/>
  <c r="O143" i="33"/>
  <c r="R143" i="33" s="1"/>
  <c r="N143" i="33"/>
  <c r="Q143" i="33" s="1"/>
  <c r="P140" i="33"/>
  <c r="S140" i="33" s="1"/>
  <c r="O140" i="33"/>
  <c r="R140" i="33" s="1"/>
  <c r="N140" i="33"/>
  <c r="Q140" i="33" s="1"/>
  <c r="P136" i="33"/>
  <c r="S136" i="33" s="1"/>
  <c r="O136" i="33"/>
  <c r="R136" i="33" s="1"/>
  <c r="N136" i="33"/>
  <c r="Q136" i="33" s="1"/>
  <c r="P130" i="33"/>
  <c r="S130" i="33" s="1"/>
  <c r="O130" i="33"/>
  <c r="R130" i="33" s="1"/>
  <c r="N130" i="33"/>
  <c r="Q130" i="33" s="1"/>
  <c r="P126" i="33"/>
  <c r="S126" i="33" s="1"/>
  <c r="O126" i="33"/>
  <c r="R126" i="33" s="1"/>
  <c r="N126" i="33"/>
  <c r="Q126" i="33" s="1"/>
  <c r="P124" i="33"/>
  <c r="S124" i="33" s="1"/>
  <c r="O124" i="33"/>
  <c r="R124" i="33" s="1"/>
  <c r="N124" i="33"/>
  <c r="Q124" i="33" s="1"/>
  <c r="P113" i="33"/>
  <c r="S113" i="33" s="1"/>
  <c r="O113" i="33"/>
  <c r="R113" i="33" s="1"/>
  <c r="N113" i="33"/>
  <c r="Q113" i="33" s="1"/>
  <c r="P110" i="33"/>
  <c r="S110" i="33" s="1"/>
  <c r="O110" i="33"/>
  <c r="R110" i="33" s="1"/>
  <c r="N110" i="33"/>
  <c r="Q110" i="33" s="1"/>
  <c r="P107" i="33"/>
  <c r="S107" i="33" s="1"/>
  <c r="O107" i="33"/>
  <c r="R107" i="33" s="1"/>
  <c r="N107" i="33"/>
  <c r="Q107" i="33" s="1"/>
  <c r="P103" i="33"/>
  <c r="S103" i="33" s="1"/>
  <c r="O103" i="33"/>
  <c r="R103" i="33" s="1"/>
  <c r="N103" i="33"/>
  <c r="Q103" i="33" s="1"/>
  <c r="P70" i="33"/>
  <c r="S70" i="33" s="1"/>
  <c r="O70" i="33"/>
  <c r="R70" i="33" s="1"/>
  <c r="N70" i="33"/>
  <c r="Q70" i="33" s="1"/>
  <c r="P64" i="33"/>
  <c r="S64" i="33" s="1"/>
  <c r="O64" i="33"/>
  <c r="R64" i="33" s="1"/>
  <c r="N64" i="33"/>
  <c r="Q64" i="33" s="1"/>
  <c r="P59" i="33"/>
  <c r="S59" i="33" s="1"/>
  <c r="O59" i="33"/>
  <c r="R59" i="33" s="1"/>
  <c r="N59" i="33"/>
  <c r="Q59" i="33" s="1"/>
  <c r="P35" i="33"/>
  <c r="S35" i="33" s="1"/>
  <c r="O35" i="33"/>
  <c r="R35" i="33" s="1"/>
  <c r="N35" i="33"/>
  <c r="Q35" i="33" s="1"/>
  <c r="P26" i="33"/>
  <c r="S26" i="33" s="1"/>
  <c r="O26" i="33"/>
  <c r="R26" i="33" s="1"/>
  <c r="N26" i="33"/>
  <c r="Q26" i="33" s="1"/>
  <c r="M61" i="5"/>
  <c r="E61" i="5"/>
  <c r="G61" i="5"/>
  <c r="M199" i="3"/>
  <c r="E67" i="3"/>
  <c r="I67" i="3"/>
  <c r="D66" i="3"/>
  <c r="F66" i="3"/>
  <c r="J267" i="7" l="1"/>
  <c r="K268" i="7"/>
  <c r="J266" i="7"/>
  <c r="M122" i="7"/>
  <c r="I121" i="7"/>
  <c r="G121" i="7"/>
  <c r="D121" i="7"/>
  <c r="I68" i="7"/>
  <c r="G68" i="7"/>
  <c r="K270" i="6" l="1"/>
  <c r="K269" i="6"/>
  <c r="J270" i="6"/>
  <c r="J269" i="6"/>
  <c r="N67" i="2" l="1"/>
  <c r="J63" i="2"/>
  <c r="I63" i="2"/>
  <c r="F55" i="2" l="1"/>
  <c r="G55" i="2"/>
  <c r="H55" i="2"/>
  <c r="I55" i="2"/>
  <c r="J55" i="2"/>
  <c r="K55" i="2"/>
  <c r="L55" i="2"/>
  <c r="M55" i="2"/>
  <c r="N55" i="2"/>
  <c r="U21" i="21"/>
  <c r="U20" i="21"/>
  <c r="U19" i="21"/>
  <c r="U18" i="21"/>
  <c r="U17" i="21"/>
  <c r="U16" i="21"/>
  <c r="U15" i="21"/>
  <c r="U14" i="21"/>
  <c r="N60" i="21"/>
  <c r="N61" i="21"/>
  <c r="N62" i="21"/>
  <c r="N63" i="21"/>
  <c r="N64" i="21"/>
  <c r="N65" i="21"/>
  <c r="N66" i="21"/>
  <c r="N67" i="21"/>
  <c r="N68" i="21"/>
  <c r="N69" i="21"/>
  <c r="N70" i="21"/>
  <c r="N71" i="21"/>
  <c r="N73" i="21"/>
  <c r="N74" i="21"/>
  <c r="N75" i="21"/>
  <c r="O30" i="21"/>
  <c r="O111" i="29"/>
  <c r="N111" i="29"/>
  <c r="N112" i="29" s="1"/>
  <c r="M111" i="29"/>
  <c r="L111" i="29"/>
  <c r="K111" i="29"/>
  <c r="J111" i="29"/>
  <c r="J112" i="29" s="1"/>
  <c r="I111" i="29"/>
  <c r="H111" i="29"/>
  <c r="H112" i="29" l="1"/>
  <c r="L112" i="29"/>
  <c r="U22" i="21"/>
  <c r="V22" i="21"/>
  <c r="O51" i="21"/>
  <c r="O47" i="21"/>
  <c r="O43" i="21"/>
  <c r="O37" i="21"/>
  <c r="O49" i="21"/>
  <c r="O45" i="21"/>
  <c r="O41" i="21"/>
  <c r="O39" i="21"/>
  <c r="O52" i="21"/>
  <c r="O50" i="21"/>
  <c r="O48" i="21"/>
  <c r="O46" i="21"/>
  <c r="O44" i="21"/>
  <c r="O42" i="21"/>
  <c r="O40" i="21"/>
  <c r="O38" i="21"/>
  <c r="E35" i="8"/>
  <c r="F35" i="8"/>
  <c r="G35" i="8"/>
  <c r="H35" i="8"/>
  <c r="I35" i="8"/>
  <c r="J35" i="8"/>
  <c r="K35" i="8"/>
  <c r="L35" i="8"/>
  <c r="M35" i="8"/>
  <c r="N35" i="8"/>
  <c r="O34" i="8"/>
  <c r="O35" i="8"/>
  <c r="O33" i="8"/>
  <c r="O32" i="8"/>
  <c r="O31" i="8"/>
  <c r="O30" i="8"/>
  <c r="O29" i="8"/>
  <c r="O28" i="8"/>
  <c r="O27" i="8"/>
  <c r="H61" i="5"/>
  <c r="O47" i="5"/>
  <c r="N47" i="5"/>
  <c r="M47" i="5"/>
  <c r="L47" i="5"/>
  <c r="K47" i="5"/>
  <c r="J47" i="5"/>
  <c r="I47" i="5"/>
  <c r="H47" i="5"/>
  <c r="G47" i="5"/>
  <c r="F47" i="5"/>
  <c r="E47" i="5"/>
  <c r="N22" i="5"/>
  <c r="M22" i="5"/>
  <c r="L22" i="5"/>
  <c r="K22" i="5"/>
  <c r="J22" i="5"/>
  <c r="I22" i="5"/>
  <c r="H22" i="5"/>
  <c r="G22" i="5"/>
  <c r="F22" i="5"/>
  <c r="E22" i="5"/>
  <c r="N193" i="3"/>
  <c r="M193" i="3"/>
  <c r="L193" i="3"/>
  <c r="K193" i="3"/>
  <c r="J193" i="3"/>
  <c r="I193" i="3"/>
  <c r="H193" i="3"/>
  <c r="G193" i="3"/>
  <c r="F193" i="3"/>
  <c r="E193" i="3"/>
  <c r="D193" i="3"/>
  <c r="N141" i="3"/>
  <c r="M141" i="3"/>
  <c r="L141" i="3"/>
  <c r="K141" i="3"/>
  <c r="J141" i="3"/>
  <c r="I141" i="3"/>
  <c r="H141" i="3"/>
  <c r="G141" i="3"/>
  <c r="F141" i="3"/>
  <c r="E141" i="3"/>
  <c r="D141" i="3"/>
  <c r="G66" i="3"/>
  <c r="J67" i="3"/>
  <c r="N57" i="3"/>
  <c r="M57" i="3"/>
  <c r="L57" i="3"/>
  <c r="K57" i="3"/>
  <c r="J57" i="3"/>
  <c r="I57" i="3"/>
  <c r="H57" i="3"/>
  <c r="G57" i="3"/>
  <c r="F57" i="3"/>
  <c r="E57" i="3"/>
  <c r="D57" i="3"/>
  <c r="M30" i="3"/>
  <c r="L30" i="3"/>
  <c r="K30" i="3"/>
  <c r="J30" i="3"/>
  <c r="I30" i="3"/>
  <c r="H30" i="3"/>
  <c r="G30" i="3"/>
  <c r="F30" i="3"/>
  <c r="E30" i="3"/>
  <c r="D30" i="3"/>
  <c r="M25" i="3"/>
  <c r="L25" i="3"/>
  <c r="K25" i="3"/>
  <c r="J25" i="3"/>
  <c r="I25" i="3"/>
  <c r="H25" i="3"/>
  <c r="G25" i="3"/>
  <c r="F25" i="3"/>
  <c r="E25" i="3"/>
  <c r="D25" i="3"/>
  <c r="M18" i="3"/>
  <c r="L18" i="3"/>
  <c r="K18" i="3"/>
  <c r="J18" i="3"/>
  <c r="I18" i="3"/>
  <c r="H18" i="3"/>
  <c r="G18" i="3"/>
  <c r="F18" i="3"/>
  <c r="E18" i="3"/>
  <c r="D18" i="3"/>
  <c r="K266" i="7"/>
  <c r="L266" i="7"/>
  <c r="K267" i="7"/>
  <c r="L267" i="7"/>
  <c r="N255" i="7"/>
  <c r="M255" i="7"/>
  <c r="L255" i="7"/>
  <c r="K255" i="7"/>
  <c r="J255" i="7"/>
  <c r="I255" i="7"/>
  <c r="H255" i="7"/>
  <c r="G255" i="7"/>
  <c r="F255" i="7"/>
  <c r="E255" i="7"/>
  <c r="D255" i="7"/>
  <c r="E121" i="7"/>
  <c r="J121" i="7"/>
  <c r="N113" i="7"/>
  <c r="M113" i="7"/>
  <c r="L113" i="7"/>
  <c r="K113" i="7"/>
  <c r="J113" i="7"/>
  <c r="I113" i="7"/>
  <c r="H113" i="7"/>
  <c r="G113" i="7"/>
  <c r="F113" i="7"/>
  <c r="E113" i="7"/>
  <c r="D113" i="7"/>
  <c r="N58" i="7"/>
  <c r="M58" i="7"/>
  <c r="L58" i="7"/>
  <c r="K58" i="7"/>
  <c r="J58" i="7"/>
  <c r="I58" i="7"/>
  <c r="H58" i="7"/>
  <c r="G58" i="7"/>
  <c r="F58" i="7"/>
  <c r="E58" i="7"/>
  <c r="D58" i="7"/>
  <c r="M34" i="7"/>
  <c r="L34" i="7"/>
  <c r="K34" i="7"/>
  <c r="J34" i="7"/>
  <c r="I34" i="7"/>
  <c r="H34" i="7"/>
  <c r="G34" i="7"/>
  <c r="F34" i="7"/>
  <c r="E34" i="7"/>
  <c r="D34" i="7"/>
  <c r="M25" i="7"/>
  <c r="L25" i="7"/>
  <c r="K25" i="7"/>
  <c r="J25" i="7"/>
  <c r="I25" i="7"/>
  <c r="H25" i="7"/>
  <c r="G25" i="7"/>
  <c r="F25" i="7"/>
  <c r="E25" i="7"/>
  <c r="D25" i="7"/>
  <c r="M16" i="7"/>
  <c r="L16" i="7"/>
  <c r="K16" i="7"/>
  <c r="J16" i="7"/>
  <c r="I16" i="7"/>
  <c r="H16" i="7"/>
  <c r="G16" i="7"/>
  <c r="F16" i="7"/>
  <c r="E16" i="7"/>
  <c r="D16" i="7"/>
  <c r="K254" i="6"/>
  <c r="K255" i="6"/>
  <c r="K256" i="6"/>
  <c r="N243" i="6"/>
  <c r="M243" i="6"/>
  <c r="L243" i="6"/>
  <c r="K243" i="6"/>
  <c r="J243" i="6"/>
  <c r="I243" i="6"/>
  <c r="H243" i="6"/>
  <c r="G243" i="6"/>
  <c r="F243" i="6"/>
  <c r="E243" i="6"/>
  <c r="D243" i="6"/>
  <c r="N111" i="6"/>
  <c r="M111" i="6"/>
  <c r="L111" i="6"/>
  <c r="K111" i="6"/>
  <c r="J111" i="6"/>
  <c r="I111" i="6"/>
  <c r="H111" i="6"/>
  <c r="G111" i="6"/>
  <c r="F111" i="6"/>
  <c r="E111" i="6"/>
  <c r="D111" i="6"/>
  <c r="N61" i="6"/>
  <c r="M61" i="6"/>
  <c r="L61" i="6"/>
  <c r="K61" i="6"/>
  <c r="J61" i="6"/>
  <c r="I61" i="6"/>
  <c r="H61" i="6"/>
  <c r="G61" i="6"/>
  <c r="F61" i="6"/>
  <c r="E61" i="6"/>
  <c r="D61" i="6"/>
  <c r="M35" i="6"/>
  <c r="L35" i="6"/>
  <c r="K35" i="6"/>
  <c r="J35" i="6"/>
  <c r="I35" i="6"/>
  <c r="H35" i="6"/>
  <c r="G35" i="6"/>
  <c r="F35" i="6"/>
  <c r="E35" i="6"/>
  <c r="D35" i="6"/>
  <c r="M26" i="6"/>
  <c r="L26" i="6"/>
  <c r="K26" i="6"/>
  <c r="J26" i="6"/>
  <c r="I26" i="6"/>
  <c r="H26" i="6"/>
  <c r="G26" i="6"/>
  <c r="F26" i="6"/>
  <c r="E26" i="6"/>
  <c r="D26" i="6"/>
  <c r="M16" i="6"/>
  <c r="L16" i="6"/>
  <c r="K16" i="6"/>
  <c r="J16" i="6"/>
  <c r="I16" i="6"/>
  <c r="H16" i="6"/>
  <c r="G16" i="6"/>
  <c r="F16" i="6"/>
  <c r="E16" i="6"/>
  <c r="D16" i="6"/>
  <c r="O182" i="2"/>
  <c r="N182" i="2"/>
  <c r="M182" i="2"/>
  <c r="L182" i="2"/>
  <c r="K182" i="2"/>
  <c r="J182" i="2"/>
  <c r="I182" i="2"/>
  <c r="H182" i="2"/>
  <c r="G182" i="2"/>
  <c r="F182" i="2"/>
  <c r="E182" i="2"/>
  <c r="O137" i="2"/>
  <c r="N137" i="2"/>
  <c r="M137" i="2"/>
  <c r="L137" i="2"/>
  <c r="K137" i="2"/>
  <c r="J137" i="2"/>
  <c r="I137" i="2"/>
  <c r="H137" i="2"/>
  <c r="G137" i="2"/>
  <c r="F137" i="2"/>
  <c r="E137" i="2"/>
  <c r="O55" i="2"/>
  <c r="E55" i="2"/>
  <c r="E68" i="21"/>
  <c r="F68" i="21"/>
  <c r="G68" i="21"/>
  <c r="H68" i="21"/>
  <c r="I68" i="21"/>
  <c r="N29" i="2"/>
  <c r="M29" i="2"/>
  <c r="L29" i="2"/>
  <c r="K29" i="2"/>
  <c r="J29" i="2"/>
  <c r="I29" i="2"/>
  <c r="H29" i="2"/>
  <c r="G29" i="2"/>
  <c r="F29" i="2"/>
  <c r="E29" i="2"/>
  <c r="N24" i="2"/>
  <c r="M24" i="2"/>
  <c r="L24" i="2"/>
  <c r="K24" i="2"/>
  <c r="J24" i="2"/>
  <c r="I24" i="2"/>
  <c r="H24" i="2"/>
  <c r="G24" i="2"/>
  <c r="F24" i="2"/>
  <c r="E24" i="2"/>
  <c r="N19" i="2"/>
  <c r="M19" i="2"/>
  <c r="L19" i="2"/>
  <c r="K19" i="2"/>
  <c r="J19" i="2"/>
  <c r="I19" i="2"/>
  <c r="H19" i="2"/>
  <c r="G68" i="2" s="1"/>
  <c r="G19" i="2"/>
  <c r="F19" i="2"/>
  <c r="E19" i="2"/>
  <c r="E73" i="21"/>
  <c r="F73" i="21"/>
  <c r="G73" i="21"/>
  <c r="H73" i="21"/>
  <c r="I73" i="21"/>
  <c r="J73" i="21"/>
  <c r="K73" i="21"/>
  <c r="L73" i="21"/>
  <c r="M73" i="21"/>
  <c r="M60" i="21"/>
  <c r="M61" i="21"/>
  <c r="M62" i="21"/>
  <c r="M63" i="21"/>
  <c r="M64" i="21"/>
  <c r="M65" i="21"/>
  <c r="M66" i="21"/>
  <c r="M67" i="21"/>
  <c r="M68" i="21"/>
  <c r="M69" i="21"/>
  <c r="M70" i="21"/>
  <c r="M71" i="21"/>
  <c r="M74" i="21"/>
  <c r="M75" i="21"/>
  <c r="O53" i="21" l="1"/>
  <c r="N53" i="8"/>
  <c r="N30" i="21"/>
  <c r="N76" i="21" s="1"/>
  <c r="N39" i="21" l="1"/>
  <c r="N41" i="21"/>
  <c r="N43" i="21"/>
  <c r="N45" i="21"/>
  <c r="N47" i="21"/>
  <c r="N49" i="21"/>
  <c r="N51" i="21"/>
  <c r="N37" i="21"/>
  <c r="N38" i="21"/>
  <c r="N40" i="21"/>
  <c r="N42" i="21"/>
  <c r="N44" i="21"/>
  <c r="N46" i="21"/>
  <c r="N48" i="21"/>
  <c r="N50" i="21"/>
  <c r="N52" i="21"/>
  <c r="N53" i="21" l="1"/>
  <c r="M39" i="16" l="1"/>
  <c r="M41" i="16"/>
  <c r="M42" i="16"/>
  <c r="N20" i="16"/>
  <c r="N28" i="16" s="1"/>
  <c r="M30" i="21"/>
  <c r="L61" i="21"/>
  <c r="L62" i="21"/>
  <c r="L63" i="21"/>
  <c r="L64" i="21"/>
  <c r="L65" i="21"/>
  <c r="L66" i="21"/>
  <c r="L67" i="21"/>
  <c r="L68" i="21"/>
  <c r="L69" i="21"/>
  <c r="L70" i="21"/>
  <c r="L71" i="21"/>
  <c r="L74" i="21"/>
  <c r="L75" i="21"/>
  <c r="S25" i="29"/>
  <c r="S26" i="29" s="1"/>
  <c r="S33" i="29" s="1"/>
  <c r="T25" i="29"/>
  <c r="R51" i="29"/>
  <c r="S51" i="29"/>
  <c r="R52" i="29"/>
  <c r="S52" i="29"/>
  <c r="R53" i="29"/>
  <c r="S53" i="29"/>
  <c r="R54" i="29"/>
  <c r="S54" i="29"/>
  <c r="R55" i="29"/>
  <c r="S55" i="29"/>
  <c r="R56" i="29"/>
  <c r="S56" i="29"/>
  <c r="R57" i="29"/>
  <c r="S57" i="29"/>
  <c r="R58" i="29"/>
  <c r="S58" i="29"/>
  <c r="R59" i="29"/>
  <c r="S59" i="29"/>
  <c r="N44" i="8"/>
  <c r="O36" i="8"/>
  <c r="O22" i="5"/>
  <c r="O78" i="5" s="1"/>
  <c r="N55" i="5"/>
  <c r="N56" i="5"/>
  <c r="N57" i="5"/>
  <c r="N58" i="5"/>
  <c r="N59" i="5"/>
  <c r="N60" i="5"/>
  <c r="N61" i="5"/>
  <c r="N62" i="5"/>
  <c r="N30" i="3"/>
  <c r="N211" i="3" s="1"/>
  <c r="N25" i="3"/>
  <c r="N165" i="3" s="1"/>
  <c r="N18" i="3"/>
  <c r="N80" i="3" s="1"/>
  <c r="M64" i="3"/>
  <c r="M65" i="3"/>
  <c r="M66" i="3"/>
  <c r="M67" i="3"/>
  <c r="M68" i="3"/>
  <c r="M148" i="3"/>
  <c r="M149" i="3"/>
  <c r="M150" i="3"/>
  <c r="M151" i="3"/>
  <c r="M152" i="3"/>
  <c r="M200" i="3"/>
  <c r="M201" i="3"/>
  <c r="N34" i="7"/>
  <c r="N284" i="7" s="1"/>
  <c r="N25" i="7"/>
  <c r="N142" i="7" s="1"/>
  <c r="N16" i="7"/>
  <c r="N80" i="7" s="1"/>
  <c r="M66" i="7"/>
  <c r="M67" i="7"/>
  <c r="M263" i="7"/>
  <c r="M264" i="7"/>
  <c r="M265" i="7"/>
  <c r="M266" i="7"/>
  <c r="M267" i="7"/>
  <c r="M269" i="7"/>
  <c r="M270" i="7"/>
  <c r="M121" i="7"/>
  <c r="M123" i="7"/>
  <c r="M124" i="7"/>
  <c r="M125" i="7"/>
  <c r="M126" i="7"/>
  <c r="M127" i="7"/>
  <c r="M128" i="7"/>
  <c r="D20" i="16"/>
  <c r="D28" i="16" s="1"/>
  <c r="E20" i="16"/>
  <c r="E28" i="16" s="1"/>
  <c r="F20" i="16"/>
  <c r="G20" i="16"/>
  <c r="H20" i="16"/>
  <c r="H28" i="16" s="1"/>
  <c r="I20" i="16"/>
  <c r="I28" i="16" s="1"/>
  <c r="J20" i="16"/>
  <c r="K20" i="16"/>
  <c r="L20" i="16"/>
  <c r="K43" i="16" s="1"/>
  <c r="M20" i="16"/>
  <c r="F28" i="16"/>
  <c r="G28" i="16"/>
  <c r="J28" i="16"/>
  <c r="K28" i="16"/>
  <c r="D29" i="16"/>
  <c r="E29" i="16"/>
  <c r="F29" i="16"/>
  <c r="G29" i="16"/>
  <c r="H29" i="16"/>
  <c r="I29" i="16"/>
  <c r="J29" i="16"/>
  <c r="K29" i="16"/>
  <c r="L29" i="16"/>
  <c r="M29" i="16"/>
  <c r="F30" i="16"/>
  <c r="G30" i="16"/>
  <c r="J30" i="16"/>
  <c r="K30" i="16"/>
  <c r="D31" i="16"/>
  <c r="E31" i="16"/>
  <c r="F31" i="16"/>
  <c r="G31" i="16"/>
  <c r="H31" i="16"/>
  <c r="I31" i="16"/>
  <c r="H40" i="16" s="1"/>
  <c r="J31" i="16"/>
  <c r="K31" i="16"/>
  <c r="L31" i="16"/>
  <c r="M31" i="16"/>
  <c r="F32" i="16"/>
  <c r="G32" i="16"/>
  <c r="J32" i="16"/>
  <c r="K32" i="16"/>
  <c r="D39" i="16"/>
  <c r="E39" i="16"/>
  <c r="F39" i="16"/>
  <c r="G39" i="16"/>
  <c r="H39" i="16"/>
  <c r="I39" i="16"/>
  <c r="J39" i="16"/>
  <c r="K39" i="16"/>
  <c r="L39" i="16"/>
  <c r="D40" i="16"/>
  <c r="F40" i="16"/>
  <c r="J40" i="16"/>
  <c r="L40" i="16"/>
  <c r="D41" i="16"/>
  <c r="E41" i="16"/>
  <c r="F41" i="16"/>
  <c r="G41" i="16"/>
  <c r="H41" i="16"/>
  <c r="I41" i="16"/>
  <c r="J41" i="16"/>
  <c r="K41" i="16"/>
  <c r="L41" i="16"/>
  <c r="D42" i="16"/>
  <c r="E42" i="16"/>
  <c r="F42" i="16"/>
  <c r="G42" i="16"/>
  <c r="H42" i="16"/>
  <c r="I42" i="16"/>
  <c r="J42" i="16"/>
  <c r="K42" i="16"/>
  <c r="L42" i="16"/>
  <c r="E43" i="16"/>
  <c r="G43" i="16"/>
  <c r="E25" i="29"/>
  <c r="F25" i="29"/>
  <c r="G25" i="29"/>
  <c r="H25" i="29"/>
  <c r="G26" i="29"/>
  <c r="I25" i="29"/>
  <c r="H60" i="29" s="1"/>
  <c r="J25" i="29"/>
  <c r="K25" i="29"/>
  <c r="L25" i="29"/>
  <c r="M60" i="29" s="1"/>
  <c r="M25" i="29"/>
  <c r="N25" i="29"/>
  <c r="O25" i="29"/>
  <c r="N60" i="29" s="1"/>
  <c r="P25" i="29"/>
  <c r="Q60" i="29" s="1"/>
  <c r="Q25" i="29"/>
  <c r="R25" i="29"/>
  <c r="F51" i="29"/>
  <c r="G51" i="29"/>
  <c r="H51" i="29"/>
  <c r="I51" i="29"/>
  <c r="J51" i="29"/>
  <c r="K51" i="29"/>
  <c r="L51" i="29"/>
  <c r="M51" i="29"/>
  <c r="N51" i="29"/>
  <c r="O51" i="29"/>
  <c r="P51" i="29"/>
  <c r="Q51" i="29"/>
  <c r="F52" i="29"/>
  <c r="G52" i="29"/>
  <c r="H52" i="29"/>
  <c r="I52" i="29"/>
  <c r="J52" i="29"/>
  <c r="K52" i="29"/>
  <c r="L52" i="29"/>
  <c r="M52" i="29"/>
  <c r="N52" i="29"/>
  <c r="O52" i="29"/>
  <c r="P52" i="29"/>
  <c r="Q52" i="29"/>
  <c r="F53" i="29"/>
  <c r="G53" i="29"/>
  <c r="H53" i="29"/>
  <c r="I53" i="29"/>
  <c r="J53" i="29"/>
  <c r="K53" i="29"/>
  <c r="L53" i="29"/>
  <c r="M53" i="29"/>
  <c r="N53" i="29"/>
  <c r="O53" i="29"/>
  <c r="P53" i="29"/>
  <c r="Q53" i="29"/>
  <c r="F54" i="29"/>
  <c r="G54" i="29"/>
  <c r="H54" i="29"/>
  <c r="I54" i="29"/>
  <c r="J54" i="29"/>
  <c r="K54" i="29"/>
  <c r="L54" i="29"/>
  <c r="M54" i="29"/>
  <c r="N54" i="29"/>
  <c r="O54" i="29"/>
  <c r="P54" i="29"/>
  <c r="Q54" i="29"/>
  <c r="F55" i="29"/>
  <c r="G55" i="29"/>
  <c r="H55" i="29"/>
  <c r="I55" i="29"/>
  <c r="J55" i="29"/>
  <c r="K55" i="29"/>
  <c r="L55" i="29"/>
  <c r="M55" i="29"/>
  <c r="N55" i="29"/>
  <c r="O55" i="29"/>
  <c r="P55" i="29"/>
  <c r="Q55" i="29"/>
  <c r="F56" i="29"/>
  <c r="G56" i="29"/>
  <c r="H56" i="29"/>
  <c r="I56" i="29"/>
  <c r="J56" i="29"/>
  <c r="K56" i="29"/>
  <c r="L56" i="29"/>
  <c r="M56" i="29"/>
  <c r="N56" i="29"/>
  <c r="O56" i="29"/>
  <c r="P56" i="29"/>
  <c r="Q56" i="29"/>
  <c r="F57" i="29"/>
  <c r="G57" i="29"/>
  <c r="H57" i="29"/>
  <c r="I57" i="29"/>
  <c r="J57" i="29"/>
  <c r="K57" i="29"/>
  <c r="L57" i="29"/>
  <c r="M57" i="29"/>
  <c r="N57" i="29"/>
  <c r="O57" i="29"/>
  <c r="P57" i="29"/>
  <c r="Q57" i="29"/>
  <c r="F58" i="29"/>
  <c r="G58" i="29"/>
  <c r="H58" i="29"/>
  <c r="I58" i="29"/>
  <c r="J58" i="29"/>
  <c r="K58" i="29"/>
  <c r="L58" i="29"/>
  <c r="M58" i="29"/>
  <c r="N58" i="29"/>
  <c r="O58" i="29"/>
  <c r="P58" i="29"/>
  <c r="Q58" i="29"/>
  <c r="F59" i="29"/>
  <c r="G59" i="29"/>
  <c r="H59" i="29"/>
  <c r="I59" i="29"/>
  <c r="J59" i="29"/>
  <c r="K59" i="29"/>
  <c r="L59" i="29"/>
  <c r="M59" i="29"/>
  <c r="N59" i="29"/>
  <c r="O59" i="29"/>
  <c r="P59" i="29"/>
  <c r="Q59" i="29"/>
  <c r="G60" i="29"/>
  <c r="I60" i="29"/>
  <c r="E19" i="20"/>
  <c r="F19" i="20"/>
  <c r="G19" i="20"/>
  <c r="H19" i="20"/>
  <c r="I19" i="20"/>
  <c r="J19" i="20"/>
  <c r="K19" i="20"/>
  <c r="L19" i="20"/>
  <c r="M19" i="20"/>
  <c r="N19" i="20"/>
  <c r="O19" i="20"/>
  <c r="P19" i="20"/>
  <c r="Q19" i="20"/>
  <c r="E1628" i="11"/>
  <c r="F1628" i="11"/>
  <c r="G1628" i="11"/>
  <c r="E91" i="30"/>
  <c r="F91" i="30"/>
  <c r="G91" i="30"/>
  <c r="H91" i="30"/>
  <c r="I91" i="30"/>
  <c r="J91" i="30"/>
  <c r="K91" i="30"/>
  <c r="L91" i="30"/>
  <c r="M91" i="30"/>
  <c r="N91" i="30"/>
  <c r="O91" i="30"/>
  <c r="P91" i="30"/>
  <c r="Q91" i="30"/>
  <c r="E27" i="8"/>
  <c r="F27" i="8"/>
  <c r="G27" i="8"/>
  <c r="G45" i="8" s="1"/>
  <c r="H27" i="8"/>
  <c r="I27" i="8"/>
  <c r="J27" i="8"/>
  <c r="K27" i="8"/>
  <c r="K45" i="8" s="1"/>
  <c r="L27" i="8"/>
  <c r="M27" i="8"/>
  <c r="N27" i="8"/>
  <c r="N45" i="8" s="1"/>
  <c r="E28" i="8"/>
  <c r="F28" i="8"/>
  <c r="G28" i="8"/>
  <c r="F46" i="8" s="1"/>
  <c r="H28" i="8"/>
  <c r="G46" i="8" s="1"/>
  <c r="I28" i="8"/>
  <c r="J28" i="8"/>
  <c r="K28" i="8"/>
  <c r="J46" i="8" s="1"/>
  <c r="L28" i="8"/>
  <c r="K46" i="8" s="1"/>
  <c r="M28" i="8"/>
  <c r="N28" i="8"/>
  <c r="N46" i="8" s="1"/>
  <c r="E29" i="8"/>
  <c r="F29" i="8"/>
  <c r="G29" i="8"/>
  <c r="G47" i="8" s="1"/>
  <c r="H29" i="8"/>
  <c r="I29" i="8"/>
  <c r="J29" i="8"/>
  <c r="K29" i="8"/>
  <c r="K47" i="8" s="1"/>
  <c r="L29" i="8"/>
  <c r="M29" i="8"/>
  <c r="N29" i="8"/>
  <c r="N47" i="8" s="1"/>
  <c r="E30" i="8"/>
  <c r="E48" i="8" s="1"/>
  <c r="F30" i="8"/>
  <c r="G30" i="8"/>
  <c r="H30" i="8"/>
  <c r="I30" i="8"/>
  <c r="I48" i="8" s="1"/>
  <c r="J30" i="8"/>
  <c r="K30" i="8"/>
  <c r="L30" i="8"/>
  <c r="M30" i="8"/>
  <c r="N30" i="8"/>
  <c r="N48" i="8" s="1"/>
  <c r="E31" i="8"/>
  <c r="F31" i="8"/>
  <c r="G31" i="8"/>
  <c r="G49" i="8" s="1"/>
  <c r="H31" i="8"/>
  <c r="I31" i="8"/>
  <c r="J31" i="8"/>
  <c r="K31" i="8"/>
  <c r="K49" i="8" s="1"/>
  <c r="L31" i="8"/>
  <c r="M31" i="8"/>
  <c r="N31" i="8"/>
  <c r="N49" i="8" s="1"/>
  <c r="E32" i="8"/>
  <c r="E50" i="8" s="1"/>
  <c r="F32" i="8"/>
  <c r="G32" i="8"/>
  <c r="H32" i="8"/>
  <c r="I32" i="8"/>
  <c r="I50" i="8" s="1"/>
  <c r="J32" i="8"/>
  <c r="K32" i="8"/>
  <c r="L32" i="8"/>
  <c r="M32" i="8"/>
  <c r="M50" i="8" s="1"/>
  <c r="N32" i="8"/>
  <c r="N50" i="8" s="1"/>
  <c r="E33" i="8"/>
  <c r="F33" i="8"/>
  <c r="G33" i="8"/>
  <c r="F51" i="8" s="1"/>
  <c r="H33" i="8"/>
  <c r="I33" i="8"/>
  <c r="J33" i="8"/>
  <c r="I51" i="8" s="1"/>
  <c r="K33" i="8"/>
  <c r="J51" i="8" s="1"/>
  <c r="L33" i="8"/>
  <c r="M33" i="8"/>
  <c r="N33" i="8"/>
  <c r="N51" i="8" s="1"/>
  <c r="E34" i="8"/>
  <c r="F34" i="8"/>
  <c r="G34" i="8"/>
  <c r="H34" i="8"/>
  <c r="I34" i="8"/>
  <c r="I52" i="8" s="1"/>
  <c r="J34" i="8"/>
  <c r="K34" i="8"/>
  <c r="L34" i="8"/>
  <c r="M34" i="8"/>
  <c r="N34" i="8"/>
  <c r="N52" i="8" s="1"/>
  <c r="E36" i="8"/>
  <c r="F36" i="8"/>
  <c r="G36" i="8"/>
  <c r="H36" i="8"/>
  <c r="I36" i="8"/>
  <c r="J36" i="8"/>
  <c r="K36" i="8"/>
  <c r="L36" i="8"/>
  <c r="M36" i="8"/>
  <c r="N36" i="8"/>
  <c r="E44" i="8"/>
  <c r="F44" i="8"/>
  <c r="G44" i="8"/>
  <c r="H44" i="8"/>
  <c r="I44" i="8"/>
  <c r="J44" i="8"/>
  <c r="K44" i="8"/>
  <c r="L44" i="8"/>
  <c r="M44" i="8"/>
  <c r="H45" i="8"/>
  <c r="I45" i="8"/>
  <c r="L45" i="8"/>
  <c r="E46" i="8"/>
  <c r="H46" i="8"/>
  <c r="I46" i="8"/>
  <c r="L46" i="8"/>
  <c r="M46" i="8"/>
  <c r="H47" i="8"/>
  <c r="I47" i="8"/>
  <c r="L47" i="8"/>
  <c r="M47" i="8"/>
  <c r="F48" i="8"/>
  <c r="G48" i="8"/>
  <c r="H48" i="8"/>
  <c r="J48" i="8"/>
  <c r="K48" i="8"/>
  <c r="L48" i="8"/>
  <c r="H49" i="8"/>
  <c r="I49" i="8"/>
  <c r="L49" i="8"/>
  <c r="M49" i="8"/>
  <c r="F50" i="8"/>
  <c r="G50" i="8"/>
  <c r="H50" i="8"/>
  <c r="J50" i="8"/>
  <c r="K50" i="8"/>
  <c r="L50" i="8"/>
  <c r="G51" i="8"/>
  <c r="H51" i="8"/>
  <c r="K51" i="8"/>
  <c r="L51" i="8"/>
  <c r="F52" i="8"/>
  <c r="G52" i="8"/>
  <c r="H52" i="8"/>
  <c r="J52" i="8"/>
  <c r="K52" i="8"/>
  <c r="L52" i="8"/>
  <c r="F53" i="8"/>
  <c r="G53" i="8"/>
  <c r="H53" i="8"/>
  <c r="I53" i="8"/>
  <c r="J53" i="8"/>
  <c r="K53" i="8"/>
  <c r="L53" i="8"/>
  <c r="M53" i="8"/>
  <c r="E55" i="5"/>
  <c r="F55" i="5"/>
  <c r="G55" i="5"/>
  <c r="H55" i="5"/>
  <c r="I55" i="5"/>
  <c r="J55" i="5"/>
  <c r="K55" i="5"/>
  <c r="L55" i="5"/>
  <c r="M55" i="5"/>
  <c r="E56" i="5"/>
  <c r="F56" i="5"/>
  <c r="G56" i="5"/>
  <c r="H56" i="5"/>
  <c r="I56" i="5"/>
  <c r="J56" i="5"/>
  <c r="K56" i="5"/>
  <c r="L56" i="5"/>
  <c r="M56" i="5"/>
  <c r="E57" i="5"/>
  <c r="F57" i="5"/>
  <c r="G57" i="5"/>
  <c r="H57" i="5"/>
  <c r="I57" i="5"/>
  <c r="J57" i="5"/>
  <c r="K57" i="5"/>
  <c r="L57" i="5"/>
  <c r="M57" i="5"/>
  <c r="E58" i="5"/>
  <c r="F58" i="5"/>
  <c r="G58" i="5"/>
  <c r="H58" i="5"/>
  <c r="I58" i="5"/>
  <c r="J58" i="5"/>
  <c r="K58" i="5"/>
  <c r="L58" i="5"/>
  <c r="M58" i="5"/>
  <c r="E59" i="5"/>
  <c r="F59" i="5"/>
  <c r="G59" i="5"/>
  <c r="H59" i="5"/>
  <c r="I59" i="5"/>
  <c r="J59" i="5"/>
  <c r="K59" i="5"/>
  <c r="L59" i="5"/>
  <c r="M59" i="5"/>
  <c r="E60" i="5"/>
  <c r="F60" i="5"/>
  <c r="G60" i="5"/>
  <c r="H60" i="5"/>
  <c r="I60" i="5"/>
  <c r="J60" i="5"/>
  <c r="K60" i="5"/>
  <c r="L60" i="5"/>
  <c r="M60" i="5"/>
  <c r="I61" i="5"/>
  <c r="J61" i="5"/>
  <c r="K61" i="5"/>
  <c r="L61" i="5"/>
  <c r="E62" i="5"/>
  <c r="F62" i="5"/>
  <c r="G62" i="5"/>
  <c r="H62" i="5"/>
  <c r="I62" i="5"/>
  <c r="J62" i="5"/>
  <c r="K62" i="5"/>
  <c r="L62" i="5"/>
  <c r="M62" i="5"/>
  <c r="E63" i="5"/>
  <c r="F63" i="5"/>
  <c r="G63" i="5"/>
  <c r="H63" i="5"/>
  <c r="I63" i="5"/>
  <c r="J63" i="5"/>
  <c r="K63" i="5"/>
  <c r="L63" i="5"/>
  <c r="M63" i="5"/>
  <c r="E72" i="5"/>
  <c r="F72" i="5"/>
  <c r="G72" i="5"/>
  <c r="H72" i="5"/>
  <c r="I72" i="5"/>
  <c r="J72" i="5"/>
  <c r="K72" i="5"/>
  <c r="L72" i="5"/>
  <c r="M72" i="5"/>
  <c r="N72" i="5"/>
  <c r="E73" i="5"/>
  <c r="F73" i="5"/>
  <c r="F80" i="5" s="1"/>
  <c r="G73" i="5"/>
  <c r="G80" i="5" s="1"/>
  <c r="H73" i="5"/>
  <c r="I73" i="5"/>
  <c r="J73" i="5"/>
  <c r="J80" i="5" s="1"/>
  <c r="K73" i="5"/>
  <c r="K80" i="5" s="1"/>
  <c r="L73" i="5"/>
  <c r="M73" i="5"/>
  <c r="N73" i="5"/>
  <c r="N80" i="5" s="1"/>
  <c r="E74" i="5"/>
  <c r="F74" i="5"/>
  <c r="G74" i="5"/>
  <c r="H74" i="5"/>
  <c r="I74" i="5"/>
  <c r="J74" i="5"/>
  <c r="K74" i="5"/>
  <c r="L74" i="5"/>
  <c r="M74" i="5"/>
  <c r="N74" i="5"/>
  <c r="E75" i="5"/>
  <c r="F75" i="5"/>
  <c r="G75" i="5"/>
  <c r="H75" i="5"/>
  <c r="I75" i="5"/>
  <c r="J75" i="5"/>
  <c r="K75" i="5"/>
  <c r="L75" i="5"/>
  <c r="M75" i="5"/>
  <c r="N75" i="5"/>
  <c r="E76" i="5"/>
  <c r="F76" i="5"/>
  <c r="G76" i="5"/>
  <c r="H76" i="5"/>
  <c r="I76" i="5"/>
  <c r="J76" i="5"/>
  <c r="K76" i="5"/>
  <c r="L76" i="5"/>
  <c r="M76" i="5"/>
  <c r="N76" i="5"/>
  <c r="E77" i="5"/>
  <c r="F77" i="5"/>
  <c r="G77" i="5"/>
  <c r="H77" i="5"/>
  <c r="I77" i="5"/>
  <c r="J77" i="5"/>
  <c r="K77" i="5"/>
  <c r="L77" i="5"/>
  <c r="M77" i="5"/>
  <c r="N77" i="5"/>
  <c r="E78" i="5"/>
  <c r="F78" i="5"/>
  <c r="G78" i="5"/>
  <c r="H78" i="5"/>
  <c r="I78" i="5"/>
  <c r="J78" i="5"/>
  <c r="K78" i="5"/>
  <c r="L78" i="5"/>
  <c r="M78" i="5"/>
  <c r="N78" i="5"/>
  <c r="E79" i="5"/>
  <c r="F79" i="5"/>
  <c r="G79" i="5"/>
  <c r="H79" i="5"/>
  <c r="I79" i="5"/>
  <c r="J79" i="5"/>
  <c r="K79" i="5"/>
  <c r="L79" i="5"/>
  <c r="M79" i="5"/>
  <c r="N79" i="5"/>
  <c r="E80" i="5"/>
  <c r="H80" i="5"/>
  <c r="I80" i="5"/>
  <c r="L80" i="5"/>
  <c r="M80" i="5"/>
  <c r="D64" i="3"/>
  <c r="E64" i="3"/>
  <c r="F64" i="3"/>
  <c r="G64" i="3"/>
  <c r="H64" i="3"/>
  <c r="I64" i="3"/>
  <c r="J64" i="3"/>
  <c r="K64" i="3"/>
  <c r="L64" i="3"/>
  <c r="D65" i="3"/>
  <c r="E65" i="3"/>
  <c r="F65" i="3"/>
  <c r="G65" i="3"/>
  <c r="H65" i="3"/>
  <c r="I65" i="3"/>
  <c r="J65" i="3"/>
  <c r="K65" i="3"/>
  <c r="L65" i="3"/>
  <c r="H66" i="3"/>
  <c r="I66" i="3"/>
  <c r="J66" i="3"/>
  <c r="K66" i="3"/>
  <c r="L66" i="3"/>
  <c r="K67" i="3"/>
  <c r="L67" i="3"/>
  <c r="D68" i="3"/>
  <c r="E68" i="3"/>
  <c r="F68" i="3"/>
  <c r="G68" i="3"/>
  <c r="H68" i="3"/>
  <c r="I68" i="3"/>
  <c r="J68" i="3"/>
  <c r="K68" i="3"/>
  <c r="L68" i="3"/>
  <c r="D69" i="3"/>
  <c r="E69" i="3"/>
  <c r="F69" i="3"/>
  <c r="G69" i="3"/>
  <c r="H69" i="3"/>
  <c r="I69" i="3"/>
  <c r="J69" i="3"/>
  <c r="K69" i="3"/>
  <c r="L69" i="3"/>
  <c r="D77" i="3"/>
  <c r="E77" i="3"/>
  <c r="E82" i="3" s="1"/>
  <c r="F77" i="3"/>
  <c r="F82" i="3" s="1"/>
  <c r="G77" i="3"/>
  <c r="H77" i="3"/>
  <c r="I77" i="3"/>
  <c r="I82" i="3" s="1"/>
  <c r="J77" i="3"/>
  <c r="J82" i="3" s="1"/>
  <c r="K77" i="3"/>
  <c r="L77" i="3"/>
  <c r="M77" i="3"/>
  <c r="M82" i="3" s="1"/>
  <c r="D78" i="3"/>
  <c r="E78" i="3"/>
  <c r="F78" i="3"/>
  <c r="G78" i="3"/>
  <c r="H78" i="3"/>
  <c r="I78" i="3"/>
  <c r="J78" i="3"/>
  <c r="K78" i="3"/>
  <c r="L78" i="3"/>
  <c r="M78" i="3"/>
  <c r="D79" i="3"/>
  <c r="E79" i="3"/>
  <c r="F79" i="3"/>
  <c r="G79" i="3"/>
  <c r="H79" i="3"/>
  <c r="I79" i="3"/>
  <c r="J79" i="3"/>
  <c r="K79" i="3"/>
  <c r="L79" i="3"/>
  <c r="M79" i="3"/>
  <c r="D80" i="3"/>
  <c r="E80" i="3"/>
  <c r="F80" i="3"/>
  <c r="G80" i="3"/>
  <c r="H80" i="3"/>
  <c r="I80" i="3"/>
  <c r="J80" i="3"/>
  <c r="K80" i="3"/>
  <c r="L80" i="3"/>
  <c r="M80" i="3"/>
  <c r="D81" i="3"/>
  <c r="E81" i="3"/>
  <c r="F81" i="3"/>
  <c r="G81" i="3"/>
  <c r="H81" i="3"/>
  <c r="I81" i="3"/>
  <c r="J81" i="3"/>
  <c r="K81" i="3"/>
  <c r="L81" i="3"/>
  <c r="M81" i="3"/>
  <c r="D82" i="3"/>
  <c r="G82" i="3"/>
  <c r="H82" i="3"/>
  <c r="K82" i="3"/>
  <c r="L82" i="3"/>
  <c r="D148" i="3"/>
  <c r="E148" i="3"/>
  <c r="F148" i="3"/>
  <c r="G148" i="3"/>
  <c r="H148" i="3"/>
  <c r="I148" i="3"/>
  <c r="J148" i="3"/>
  <c r="K148" i="3"/>
  <c r="L148" i="3"/>
  <c r="D149" i="3"/>
  <c r="E149" i="3"/>
  <c r="F149" i="3"/>
  <c r="G149" i="3"/>
  <c r="H149" i="3"/>
  <c r="I149" i="3"/>
  <c r="J149" i="3"/>
  <c r="K149" i="3"/>
  <c r="L149" i="3"/>
  <c r="D150" i="3"/>
  <c r="E150" i="3"/>
  <c r="F150" i="3"/>
  <c r="G150" i="3"/>
  <c r="H150" i="3"/>
  <c r="I150" i="3"/>
  <c r="J150" i="3"/>
  <c r="K150" i="3"/>
  <c r="L150" i="3"/>
  <c r="D151" i="3"/>
  <c r="E151" i="3"/>
  <c r="F151" i="3"/>
  <c r="G151" i="3"/>
  <c r="H151" i="3"/>
  <c r="I151" i="3"/>
  <c r="J151" i="3"/>
  <c r="K151" i="3"/>
  <c r="L151" i="3"/>
  <c r="D152" i="3"/>
  <c r="E152" i="3"/>
  <c r="F152" i="3"/>
  <c r="G152" i="3"/>
  <c r="H152" i="3"/>
  <c r="I152" i="3"/>
  <c r="J152" i="3"/>
  <c r="K152" i="3"/>
  <c r="L152" i="3"/>
  <c r="D153" i="3"/>
  <c r="E153" i="3"/>
  <c r="F153" i="3"/>
  <c r="G153" i="3"/>
  <c r="H153" i="3"/>
  <c r="I153" i="3"/>
  <c r="J153" i="3"/>
  <c r="K153" i="3"/>
  <c r="L153" i="3"/>
  <c r="D161" i="3"/>
  <c r="D166" i="3" s="1"/>
  <c r="E161" i="3"/>
  <c r="F161" i="3"/>
  <c r="G161" i="3"/>
  <c r="G166" i="3" s="1"/>
  <c r="H161" i="3"/>
  <c r="H166" i="3" s="1"/>
  <c r="I161" i="3"/>
  <c r="J161" i="3"/>
  <c r="K161" i="3"/>
  <c r="K166" i="3" s="1"/>
  <c r="L161" i="3"/>
  <c r="L166" i="3" s="1"/>
  <c r="M161" i="3"/>
  <c r="D162" i="3"/>
  <c r="E162" i="3"/>
  <c r="F162" i="3"/>
  <c r="G162" i="3"/>
  <c r="H162" i="3"/>
  <c r="I162" i="3"/>
  <c r="J162" i="3"/>
  <c r="K162" i="3"/>
  <c r="L162" i="3"/>
  <c r="M162" i="3"/>
  <c r="D163" i="3"/>
  <c r="E163" i="3"/>
  <c r="F163" i="3"/>
  <c r="G163" i="3"/>
  <c r="H163" i="3"/>
  <c r="I163" i="3"/>
  <c r="J163" i="3"/>
  <c r="K163" i="3"/>
  <c r="L163" i="3"/>
  <c r="M163" i="3"/>
  <c r="D164" i="3"/>
  <c r="E164" i="3"/>
  <c r="F164" i="3"/>
  <c r="G164" i="3"/>
  <c r="H164" i="3"/>
  <c r="I164" i="3"/>
  <c r="J164" i="3"/>
  <c r="K164" i="3"/>
  <c r="L164" i="3"/>
  <c r="M164" i="3"/>
  <c r="D165" i="3"/>
  <c r="E165" i="3"/>
  <c r="F165" i="3"/>
  <c r="G165" i="3"/>
  <c r="H165" i="3"/>
  <c r="I165" i="3"/>
  <c r="J165" i="3"/>
  <c r="K165" i="3"/>
  <c r="L165" i="3"/>
  <c r="M165" i="3"/>
  <c r="E166" i="3"/>
  <c r="F166" i="3"/>
  <c r="I166" i="3"/>
  <c r="J166" i="3"/>
  <c r="M166" i="3"/>
  <c r="D199" i="3"/>
  <c r="E199" i="3"/>
  <c r="F199" i="3"/>
  <c r="G199" i="3"/>
  <c r="H199" i="3"/>
  <c r="I199" i="3"/>
  <c r="J199" i="3"/>
  <c r="K199" i="3"/>
  <c r="L199" i="3"/>
  <c r="D200" i="3"/>
  <c r="E200" i="3"/>
  <c r="F200" i="3"/>
  <c r="G200" i="3"/>
  <c r="H200" i="3"/>
  <c r="I200" i="3"/>
  <c r="J200" i="3"/>
  <c r="K200" i="3"/>
  <c r="L200" i="3"/>
  <c r="D201" i="3"/>
  <c r="E201" i="3"/>
  <c r="F201" i="3"/>
  <c r="G201" i="3"/>
  <c r="H201" i="3"/>
  <c r="I201" i="3"/>
  <c r="J201" i="3"/>
  <c r="K201" i="3"/>
  <c r="L201" i="3"/>
  <c r="D202" i="3"/>
  <c r="E202" i="3"/>
  <c r="F202" i="3"/>
  <c r="G202" i="3"/>
  <c r="H202" i="3"/>
  <c r="I202" i="3"/>
  <c r="J202" i="3"/>
  <c r="K202" i="3"/>
  <c r="L202" i="3"/>
  <c r="D210" i="3"/>
  <c r="D213" i="3" s="1"/>
  <c r="E210" i="3"/>
  <c r="F210" i="3"/>
  <c r="G210" i="3"/>
  <c r="G213" i="3" s="1"/>
  <c r="H210" i="3"/>
  <c r="H213" i="3" s="1"/>
  <c r="I210" i="3"/>
  <c r="J210" i="3"/>
  <c r="K210" i="3"/>
  <c r="K213" i="3" s="1"/>
  <c r="L210" i="3"/>
  <c r="L213" i="3" s="1"/>
  <c r="M210" i="3"/>
  <c r="D211" i="3"/>
  <c r="E211" i="3"/>
  <c r="F211" i="3"/>
  <c r="G211" i="3"/>
  <c r="H211" i="3"/>
  <c r="I211" i="3"/>
  <c r="J211" i="3"/>
  <c r="K211" i="3"/>
  <c r="L211" i="3"/>
  <c r="M211" i="3"/>
  <c r="D212" i="3"/>
  <c r="E212" i="3"/>
  <c r="F212" i="3"/>
  <c r="G212" i="3"/>
  <c r="H212" i="3"/>
  <c r="I212" i="3"/>
  <c r="J212" i="3"/>
  <c r="K212" i="3"/>
  <c r="L212" i="3"/>
  <c r="M212" i="3"/>
  <c r="E213" i="3"/>
  <c r="F213" i="3"/>
  <c r="I213" i="3"/>
  <c r="J213" i="3"/>
  <c r="M213" i="3"/>
  <c r="D66" i="7"/>
  <c r="E66" i="7"/>
  <c r="F66" i="7"/>
  <c r="G66" i="7"/>
  <c r="H66" i="7"/>
  <c r="I66" i="7"/>
  <c r="J66" i="7"/>
  <c r="K66" i="7"/>
  <c r="L66" i="7"/>
  <c r="D67" i="7"/>
  <c r="E67" i="7"/>
  <c r="F67" i="7"/>
  <c r="G67" i="7"/>
  <c r="H67" i="7"/>
  <c r="I67" i="7"/>
  <c r="J67" i="7"/>
  <c r="K67" i="7"/>
  <c r="L67" i="7"/>
  <c r="D68" i="7"/>
  <c r="E68" i="7"/>
  <c r="D69" i="7"/>
  <c r="E69" i="7"/>
  <c r="F69" i="7"/>
  <c r="G69" i="7"/>
  <c r="H69" i="7"/>
  <c r="I69" i="7"/>
  <c r="J69" i="7"/>
  <c r="K69" i="7"/>
  <c r="L69" i="7"/>
  <c r="D78" i="7"/>
  <c r="E78" i="7"/>
  <c r="E81" i="7" s="1"/>
  <c r="F78" i="7"/>
  <c r="F81" i="7" s="1"/>
  <c r="G78" i="7"/>
  <c r="H78" i="7"/>
  <c r="I78" i="7"/>
  <c r="I81" i="7" s="1"/>
  <c r="J78" i="7"/>
  <c r="J81" i="7" s="1"/>
  <c r="K78" i="7"/>
  <c r="L78" i="7"/>
  <c r="M78" i="7"/>
  <c r="M81" i="7" s="1"/>
  <c r="D79" i="7"/>
  <c r="E79" i="7"/>
  <c r="F79" i="7"/>
  <c r="G79" i="7"/>
  <c r="H79" i="7"/>
  <c r="I79" i="7"/>
  <c r="J79" i="7"/>
  <c r="K79" i="7"/>
  <c r="L79" i="7"/>
  <c r="M79" i="7"/>
  <c r="D80" i="7"/>
  <c r="E80" i="7"/>
  <c r="F80" i="7"/>
  <c r="G80" i="7"/>
  <c r="H80" i="7"/>
  <c r="I80" i="7"/>
  <c r="J80" i="7"/>
  <c r="K80" i="7"/>
  <c r="L80" i="7"/>
  <c r="M80" i="7"/>
  <c r="D81" i="7"/>
  <c r="G81" i="7"/>
  <c r="H81" i="7"/>
  <c r="K81" i="7"/>
  <c r="L81" i="7"/>
  <c r="F121" i="7"/>
  <c r="K121" i="7"/>
  <c r="L121" i="7"/>
  <c r="D122" i="7"/>
  <c r="E122" i="7"/>
  <c r="F122" i="7"/>
  <c r="G122" i="7"/>
  <c r="H122" i="7"/>
  <c r="I122" i="7"/>
  <c r="J122" i="7"/>
  <c r="D123" i="7"/>
  <c r="E123" i="7"/>
  <c r="F123" i="7"/>
  <c r="G123" i="7"/>
  <c r="H123" i="7"/>
  <c r="I123" i="7"/>
  <c r="J123" i="7"/>
  <c r="K123" i="7"/>
  <c r="L123" i="7"/>
  <c r="D124" i="7"/>
  <c r="E124" i="7"/>
  <c r="F124" i="7"/>
  <c r="G124" i="7"/>
  <c r="H124" i="7"/>
  <c r="I124" i="7"/>
  <c r="J124" i="7"/>
  <c r="K124" i="7"/>
  <c r="L124" i="7"/>
  <c r="D125" i="7"/>
  <c r="E125" i="7"/>
  <c r="F125" i="7"/>
  <c r="G125" i="7"/>
  <c r="H125" i="7"/>
  <c r="I125" i="7"/>
  <c r="J125" i="7"/>
  <c r="K125" i="7"/>
  <c r="L125" i="7"/>
  <c r="D126" i="7"/>
  <c r="E126" i="7"/>
  <c r="F126" i="7"/>
  <c r="G126" i="7"/>
  <c r="H126" i="7"/>
  <c r="I126" i="7"/>
  <c r="J126" i="7"/>
  <c r="K126" i="7"/>
  <c r="L126" i="7"/>
  <c r="D127" i="7"/>
  <c r="E127" i="7"/>
  <c r="F127" i="7"/>
  <c r="G127" i="7"/>
  <c r="H127" i="7"/>
  <c r="I127" i="7"/>
  <c r="J127" i="7"/>
  <c r="K127" i="7"/>
  <c r="L127" i="7"/>
  <c r="D128" i="7"/>
  <c r="E128" i="7"/>
  <c r="F128" i="7"/>
  <c r="G128" i="7"/>
  <c r="H128" i="7"/>
  <c r="I128" i="7"/>
  <c r="J128" i="7"/>
  <c r="K128" i="7"/>
  <c r="L128" i="7"/>
  <c r="D137" i="7"/>
  <c r="E137" i="7"/>
  <c r="F137" i="7"/>
  <c r="G137" i="7"/>
  <c r="H137" i="7"/>
  <c r="I137" i="7"/>
  <c r="J137" i="7"/>
  <c r="K137" i="7"/>
  <c r="L137" i="7"/>
  <c r="M137" i="7"/>
  <c r="D138" i="7"/>
  <c r="E138" i="7"/>
  <c r="F138" i="7"/>
  <c r="G138" i="7"/>
  <c r="H138" i="7"/>
  <c r="H144" i="7" s="1"/>
  <c r="I138" i="7"/>
  <c r="J138" i="7"/>
  <c r="K138" i="7"/>
  <c r="L138" i="7"/>
  <c r="M138" i="7"/>
  <c r="D139" i="7"/>
  <c r="E139" i="7"/>
  <c r="F139" i="7"/>
  <c r="G139" i="7"/>
  <c r="H139" i="7"/>
  <c r="I139" i="7"/>
  <c r="J139" i="7"/>
  <c r="K139" i="7"/>
  <c r="L139" i="7"/>
  <c r="M139" i="7"/>
  <c r="D140" i="7"/>
  <c r="E140" i="7"/>
  <c r="F140" i="7"/>
  <c r="G140" i="7"/>
  <c r="H140" i="7"/>
  <c r="I140" i="7"/>
  <c r="J140" i="7"/>
  <c r="K140" i="7"/>
  <c r="L140" i="7"/>
  <c r="M140" i="7"/>
  <c r="D141" i="7"/>
  <c r="E141" i="7"/>
  <c r="F141" i="7"/>
  <c r="G141" i="7"/>
  <c r="H141" i="7"/>
  <c r="I141" i="7"/>
  <c r="J141" i="7"/>
  <c r="K141" i="7"/>
  <c r="L141" i="7"/>
  <c r="M141" i="7"/>
  <c r="D142" i="7"/>
  <c r="E142" i="7"/>
  <c r="F142" i="7"/>
  <c r="G142" i="7"/>
  <c r="H142" i="7"/>
  <c r="I142" i="7"/>
  <c r="J142" i="7"/>
  <c r="K142" i="7"/>
  <c r="L142" i="7"/>
  <c r="M142" i="7"/>
  <c r="D143" i="7"/>
  <c r="E143" i="7"/>
  <c r="E144" i="7" s="1"/>
  <c r="F143" i="7"/>
  <c r="G143" i="7"/>
  <c r="H143" i="7"/>
  <c r="I143" i="7"/>
  <c r="J143" i="7"/>
  <c r="K143" i="7"/>
  <c r="L143" i="7"/>
  <c r="M143" i="7"/>
  <c r="M144" i="7" s="1"/>
  <c r="D144" i="7"/>
  <c r="I144" i="7"/>
  <c r="L144" i="7"/>
  <c r="D263" i="7"/>
  <c r="E263" i="7"/>
  <c r="F263" i="7"/>
  <c r="G263" i="7"/>
  <c r="H263" i="7"/>
  <c r="I263" i="7"/>
  <c r="J263" i="7"/>
  <c r="K263" i="7"/>
  <c r="L263" i="7"/>
  <c r="D264" i="7"/>
  <c r="E264" i="7"/>
  <c r="F264" i="7"/>
  <c r="G264" i="7"/>
  <c r="H264" i="7"/>
  <c r="I264" i="7"/>
  <c r="J264" i="7"/>
  <c r="K264" i="7"/>
  <c r="L264" i="7"/>
  <c r="D265" i="7"/>
  <c r="E265" i="7"/>
  <c r="F265" i="7"/>
  <c r="G265" i="7"/>
  <c r="H265" i="7"/>
  <c r="I265" i="7"/>
  <c r="J265" i="7"/>
  <c r="K265" i="7"/>
  <c r="L265" i="7"/>
  <c r="D269" i="7"/>
  <c r="E269" i="7"/>
  <c r="F269" i="7"/>
  <c r="G269" i="7"/>
  <c r="H269" i="7"/>
  <c r="I269" i="7"/>
  <c r="J269" i="7"/>
  <c r="K269" i="7"/>
  <c r="L269" i="7"/>
  <c r="D270" i="7"/>
  <c r="E270" i="7"/>
  <c r="F270" i="7"/>
  <c r="G270" i="7"/>
  <c r="H270" i="7"/>
  <c r="I270" i="7"/>
  <c r="J270" i="7"/>
  <c r="K270" i="7"/>
  <c r="L270" i="7"/>
  <c r="D279" i="7"/>
  <c r="E279" i="7"/>
  <c r="F279" i="7"/>
  <c r="G279" i="7"/>
  <c r="H279" i="7"/>
  <c r="I279" i="7"/>
  <c r="J279" i="7"/>
  <c r="K279" i="7"/>
  <c r="L279" i="7"/>
  <c r="M279" i="7"/>
  <c r="D280" i="7"/>
  <c r="E280" i="7"/>
  <c r="F280" i="7"/>
  <c r="G280" i="7"/>
  <c r="G286" i="7" s="1"/>
  <c r="H280" i="7"/>
  <c r="I280" i="7"/>
  <c r="J280" i="7"/>
  <c r="K280" i="7"/>
  <c r="L280" i="7"/>
  <c r="M280" i="7"/>
  <c r="D281" i="7"/>
  <c r="E281" i="7"/>
  <c r="F281" i="7"/>
  <c r="G281" i="7"/>
  <c r="H281" i="7"/>
  <c r="I281" i="7"/>
  <c r="J281" i="7"/>
  <c r="K281" i="7"/>
  <c r="L281" i="7"/>
  <c r="M281" i="7"/>
  <c r="D282" i="7"/>
  <c r="E282" i="7"/>
  <c r="F282" i="7"/>
  <c r="G282" i="7"/>
  <c r="H282" i="7"/>
  <c r="I282" i="7"/>
  <c r="J282" i="7"/>
  <c r="K282" i="7"/>
  <c r="L282" i="7"/>
  <c r="M282" i="7"/>
  <c r="D283" i="7"/>
  <c r="E283" i="7"/>
  <c r="F283" i="7"/>
  <c r="G283" i="7"/>
  <c r="H283" i="7"/>
  <c r="I283" i="7"/>
  <c r="J283" i="7"/>
  <c r="K283" i="7"/>
  <c r="L283" i="7"/>
  <c r="M283" i="7"/>
  <c r="D284" i="7"/>
  <c r="E284" i="7"/>
  <c r="F284" i="7"/>
  <c r="G284" i="7"/>
  <c r="H284" i="7"/>
  <c r="I284" i="7"/>
  <c r="J284" i="7"/>
  <c r="K284" i="7"/>
  <c r="L284" i="7"/>
  <c r="M284" i="7"/>
  <c r="D285" i="7"/>
  <c r="E285" i="7"/>
  <c r="F285" i="7"/>
  <c r="G285" i="7"/>
  <c r="H285" i="7"/>
  <c r="I285" i="7"/>
  <c r="J285" i="7"/>
  <c r="K285" i="7"/>
  <c r="L285" i="7"/>
  <c r="M285" i="7"/>
  <c r="D286" i="7"/>
  <c r="H286" i="7"/>
  <c r="K286" i="7"/>
  <c r="L286" i="7"/>
  <c r="N16" i="6"/>
  <c r="N78" i="6" s="1"/>
  <c r="N26" i="6"/>
  <c r="N133" i="6" s="1"/>
  <c r="N35" i="6"/>
  <c r="N266" i="6" s="1"/>
  <c r="D68" i="6"/>
  <c r="E68" i="6"/>
  <c r="F68" i="6"/>
  <c r="G68" i="6"/>
  <c r="H68" i="6"/>
  <c r="I68" i="6"/>
  <c r="J68" i="6"/>
  <c r="K68" i="6"/>
  <c r="L68" i="6"/>
  <c r="M68" i="6"/>
  <c r="D69" i="6"/>
  <c r="E69" i="6"/>
  <c r="F69" i="6"/>
  <c r="G69" i="6"/>
  <c r="H69" i="6"/>
  <c r="I69" i="6"/>
  <c r="J69" i="6"/>
  <c r="K69" i="6"/>
  <c r="L69" i="6"/>
  <c r="M69" i="6"/>
  <c r="D70" i="6"/>
  <c r="E70" i="6"/>
  <c r="F70" i="6"/>
  <c r="G70" i="6"/>
  <c r="H70" i="6"/>
  <c r="I70" i="6"/>
  <c r="J70" i="6"/>
  <c r="K70" i="6"/>
  <c r="L70" i="6"/>
  <c r="M70" i="6"/>
  <c r="D71" i="6"/>
  <c r="E71" i="6"/>
  <c r="F71" i="6"/>
  <c r="G71" i="6"/>
  <c r="H71" i="6"/>
  <c r="I71" i="6"/>
  <c r="J71" i="6"/>
  <c r="K71" i="6"/>
  <c r="L71" i="6"/>
  <c r="M71" i="6"/>
  <c r="D78" i="6"/>
  <c r="E78" i="6"/>
  <c r="F78" i="6"/>
  <c r="G78" i="6"/>
  <c r="H78" i="6"/>
  <c r="I78" i="6"/>
  <c r="J78" i="6"/>
  <c r="K78" i="6"/>
  <c r="L78" i="6"/>
  <c r="M78" i="6"/>
  <c r="D79" i="6"/>
  <c r="E79" i="6"/>
  <c r="F79" i="6"/>
  <c r="G79" i="6"/>
  <c r="H79" i="6"/>
  <c r="I79" i="6"/>
  <c r="J79" i="6"/>
  <c r="K79" i="6"/>
  <c r="L79" i="6"/>
  <c r="M79" i="6"/>
  <c r="D80" i="6"/>
  <c r="E80" i="6"/>
  <c r="F80" i="6"/>
  <c r="G80" i="6"/>
  <c r="H80" i="6"/>
  <c r="I80" i="6"/>
  <c r="J80" i="6"/>
  <c r="K80" i="6"/>
  <c r="L80" i="6"/>
  <c r="M80" i="6"/>
  <c r="D118" i="6"/>
  <c r="E118" i="6"/>
  <c r="F118" i="6"/>
  <c r="G118" i="6"/>
  <c r="H118" i="6"/>
  <c r="I118" i="6"/>
  <c r="J118" i="6"/>
  <c r="K118" i="6"/>
  <c r="L118" i="6"/>
  <c r="M118" i="6"/>
  <c r="D119" i="6"/>
  <c r="E119" i="6"/>
  <c r="F119" i="6"/>
  <c r="G119" i="6"/>
  <c r="H119" i="6"/>
  <c r="I119" i="6"/>
  <c r="J119" i="6"/>
  <c r="K119" i="6"/>
  <c r="L119" i="6"/>
  <c r="M119" i="6"/>
  <c r="D120" i="6"/>
  <c r="E120" i="6"/>
  <c r="F120" i="6"/>
  <c r="G120" i="6"/>
  <c r="H120" i="6"/>
  <c r="I120" i="6"/>
  <c r="J120" i="6"/>
  <c r="K120" i="6"/>
  <c r="L120" i="6"/>
  <c r="M120" i="6"/>
  <c r="D121" i="6"/>
  <c r="E121" i="6"/>
  <c r="F121" i="6"/>
  <c r="G121" i="6"/>
  <c r="H121" i="6"/>
  <c r="I121" i="6"/>
  <c r="J121" i="6"/>
  <c r="K121" i="6"/>
  <c r="L121" i="6"/>
  <c r="M121" i="6"/>
  <c r="D122" i="6"/>
  <c r="E122" i="6"/>
  <c r="F122" i="6"/>
  <c r="G122" i="6"/>
  <c r="H122" i="6"/>
  <c r="I122" i="6"/>
  <c r="J122" i="6"/>
  <c r="K122" i="6"/>
  <c r="L122" i="6"/>
  <c r="M122" i="6"/>
  <c r="D123" i="6"/>
  <c r="E123" i="6"/>
  <c r="F123" i="6"/>
  <c r="G123" i="6"/>
  <c r="H123" i="6"/>
  <c r="I123" i="6"/>
  <c r="J123" i="6"/>
  <c r="K123" i="6"/>
  <c r="L123" i="6"/>
  <c r="M123" i="6"/>
  <c r="D124" i="6"/>
  <c r="E124" i="6"/>
  <c r="F124" i="6"/>
  <c r="G124" i="6"/>
  <c r="H124" i="6"/>
  <c r="I124" i="6"/>
  <c r="J124" i="6"/>
  <c r="K124" i="6"/>
  <c r="L124" i="6"/>
  <c r="M124" i="6"/>
  <c r="D125" i="6"/>
  <c r="E125" i="6"/>
  <c r="F125" i="6"/>
  <c r="G125" i="6"/>
  <c r="H125" i="6"/>
  <c r="I125" i="6"/>
  <c r="J125" i="6"/>
  <c r="K125" i="6"/>
  <c r="L125" i="6"/>
  <c r="M125" i="6"/>
  <c r="D126" i="6"/>
  <c r="E126" i="6"/>
  <c r="F126" i="6"/>
  <c r="G126" i="6"/>
  <c r="H126" i="6"/>
  <c r="I126" i="6"/>
  <c r="J126" i="6"/>
  <c r="K126" i="6"/>
  <c r="L126" i="6"/>
  <c r="D133" i="6"/>
  <c r="E133" i="6"/>
  <c r="F133" i="6"/>
  <c r="G133" i="6"/>
  <c r="H133" i="6"/>
  <c r="I133" i="6"/>
  <c r="J133" i="6"/>
  <c r="K133" i="6"/>
  <c r="L133" i="6"/>
  <c r="M133" i="6"/>
  <c r="D134" i="6"/>
  <c r="E134" i="6"/>
  <c r="F134" i="6"/>
  <c r="G134" i="6"/>
  <c r="G141" i="6" s="1"/>
  <c r="H134" i="6"/>
  <c r="I134" i="6"/>
  <c r="J134" i="6"/>
  <c r="K134" i="6"/>
  <c r="L134" i="6"/>
  <c r="M134" i="6"/>
  <c r="D135" i="6"/>
  <c r="E135" i="6"/>
  <c r="F135" i="6"/>
  <c r="G135" i="6"/>
  <c r="H135" i="6"/>
  <c r="I135" i="6"/>
  <c r="J135" i="6"/>
  <c r="K135" i="6"/>
  <c r="L135" i="6"/>
  <c r="M135" i="6"/>
  <c r="D136" i="6"/>
  <c r="E136" i="6"/>
  <c r="F136" i="6"/>
  <c r="G136" i="6"/>
  <c r="H136" i="6"/>
  <c r="I136" i="6"/>
  <c r="J136" i="6"/>
  <c r="K136" i="6"/>
  <c r="L136" i="6"/>
  <c r="M136" i="6"/>
  <c r="D137" i="6"/>
  <c r="E137" i="6"/>
  <c r="F137" i="6"/>
  <c r="G137" i="6"/>
  <c r="H137" i="6"/>
  <c r="I137" i="6"/>
  <c r="J137" i="6"/>
  <c r="K137" i="6"/>
  <c r="L137" i="6"/>
  <c r="M137" i="6"/>
  <c r="D138" i="6"/>
  <c r="E138" i="6"/>
  <c r="F138" i="6"/>
  <c r="G138" i="6"/>
  <c r="H138" i="6"/>
  <c r="I138" i="6"/>
  <c r="J138" i="6"/>
  <c r="K138" i="6"/>
  <c r="L138" i="6"/>
  <c r="M138" i="6"/>
  <c r="D139" i="6"/>
  <c r="E139" i="6"/>
  <c r="F139" i="6"/>
  <c r="G139" i="6"/>
  <c r="H139" i="6"/>
  <c r="I139" i="6"/>
  <c r="J139" i="6"/>
  <c r="K139" i="6"/>
  <c r="L139" i="6"/>
  <c r="M139" i="6"/>
  <c r="D140" i="6"/>
  <c r="E140" i="6"/>
  <c r="F140" i="6"/>
  <c r="G140" i="6"/>
  <c r="H140" i="6"/>
  <c r="I140" i="6"/>
  <c r="J140" i="6"/>
  <c r="K140" i="6"/>
  <c r="L140" i="6"/>
  <c r="L141" i="6" s="1"/>
  <c r="M140" i="6"/>
  <c r="K141" i="6"/>
  <c r="D251" i="6"/>
  <c r="E251" i="6"/>
  <c r="F251" i="6"/>
  <c r="G251" i="6"/>
  <c r="H251" i="6"/>
  <c r="I251" i="6"/>
  <c r="J251" i="6"/>
  <c r="K251" i="6"/>
  <c r="L251" i="6"/>
  <c r="M251" i="6"/>
  <c r="D252" i="6"/>
  <c r="E252" i="6"/>
  <c r="F252" i="6"/>
  <c r="G252" i="6"/>
  <c r="H252" i="6"/>
  <c r="I252" i="6"/>
  <c r="J252" i="6"/>
  <c r="K252" i="6"/>
  <c r="L252" i="6"/>
  <c r="M252" i="6"/>
  <c r="D253" i="6"/>
  <c r="E253" i="6"/>
  <c r="F253" i="6"/>
  <c r="G253" i="6"/>
  <c r="H253" i="6"/>
  <c r="I253" i="6"/>
  <c r="J253" i="6"/>
  <c r="K253" i="6"/>
  <c r="L253" i="6"/>
  <c r="M253" i="6"/>
  <c r="L254" i="6"/>
  <c r="M254" i="6"/>
  <c r="L255" i="6"/>
  <c r="M255" i="6"/>
  <c r="L256" i="6"/>
  <c r="M256" i="6"/>
  <c r="D257" i="6"/>
  <c r="E257" i="6"/>
  <c r="F257" i="6"/>
  <c r="G257" i="6"/>
  <c r="H257" i="6"/>
  <c r="I257" i="6"/>
  <c r="J257" i="6"/>
  <c r="K257" i="6"/>
  <c r="L257" i="6"/>
  <c r="M257" i="6"/>
  <c r="D258" i="6"/>
  <c r="E258" i="6"/>
  <c r="F258" i="6"/>
  <c r="G258" i="6"/>
  <c r="H258" i="6"/>
  <c r="I258" i="6"/>
  <c r="J258" i="6"/>
  <c r="K258" i="6"/>
  <c r="L258" i="6"/>
  <c r="M258" i="6"/>
  <c r="D266" i="6"/>
  <c r="E266" i="6"/>
  <c r="F266" i="6"/>
  <c r="G266" i="6"/>
  <c r="H266" i="6"/>
  <c r="I266" i="6"/>
  <c r="J266" i="6"/>
  <c r="K266" i="6"/>
  <c r="L266" i="6"/>
  <c r="M266" i="6"/>
  <c r="D267" i="6"/>
  <c r="E267" i="6"/>
  <c r="F267" i="6"/>
  <c r="G267" i="6"/>
  <c r="H267" i="6"/>
  <c r="I267" i="6"/>
  <c r="J267" i="6"/>
  <c r="K267" i="6"/>
  <c r="L267" i="6"/>
  <c r="M267" i="6"/>
  <c r="D268" i="6"/>
  <c r="E268" i="6"/>
  <c r="F268" i="6"/>
  <c r="G268" i="6"/>
  <c r="H268" i="6"/>
  <c r="I268" i="6"/>
  <c r="J268" i="6"/>
  <c r="K268" i="6"/>
  <c r="L268" i="6"/>
  <c r="M268" i="6"/>
  <c r="D269" i="6"/>
  <c r="E269" i="6"/>
  <c r="F269" i="6"/>
  <c r="G269" i="6"/>
  <c r="H269" i="6"/>
  <c r="I269" i="6"/>
  <c r="L269" i="6"/>
  <c r="M269" i="6"/>
  <c r="D270" i="6"/>
  <c r="E270" i="6"/>
  <c r="F270" i="6"/>
  <c r="G270" i="6"/>
  <c r="H270" i="6"/>
  <c r="I270" i="6"/>
  <c r="L270" i="6"/>
  <c r="M270" i="6"/>
  <c r="D271" i="6"/>
  <c r="E271" i="6"/>
  <c r="F271" i="6"/>
  <c r="G271" i="6"/>
  <c r="H271" i="6"/>
  <c r="I271" i="6"/>
  <c r="J271" i="6"/>
  <c r="K271" i="6"/>
  <c r="L271" i="6"/>
  <c r="M271" i="6"/>
  <c r="D272" i="6"/>
  <c r="E272" i="6"/>
  <c r="F272" i="6"/>
  <c r="G272" i="6"/>
  <c r="H272" i="6"/>
  <c r="I272" i="6"/>
  <c r="J272" i="6"/>
  <c r="K272" i="6"/>
  <c r="L272" i="6"/>
  <c r="M272" i="6"/>
  <c r="O19" i="2"/>
  <c r="O77" i="2" s="1"/>
  <c r="O24" i="2"/>
  <c r="O153" i="2" s="1"/>
  <c r="O29" i="2"/>
  <c r="O200" i="2" s="1"/>
  <c r="E62" i="2"/>
  <c r="F62" i="2"/>
  <c r="G62" i="2"/>
  <c r="H62" i="2"/>
  <c r="I62" i="2"/>
  <c r="J62" i="2"/>
  <c r="K62" i="2"/>
  <c r="L62" i="2"/>
  <c r="M62" i="2"/>
  <c r="N62" i="2"/>
  <c r="E63" i="2"/>
  <c r="F63" i="2"/>
  <c r="G63" i="2"/>
  <c r="H63" i="2"/>
  <c r="K63" i="2"/>
  <c r="L63" i="2"/>
  <c r="M63" i="2"/>
  <c r="N63" i="2"/>
  <c r="E64" i="2"/>
  <c r="F64" i="2"/>
  <c r="G64" i="2"/>
  <c r="H64" i="2"/>
  <c r="I64" i="2"/>
  <c r="J64" i="2"/>
  <c r="K64" i="2"/>
  <c r="L64" i="2"/>
  <c r="M64" i="2"/>
  <c r="N64" i="2"/>
  <c r="E65" i="2"/>
  <c r="F65" i="2"/>
  <c r="G65" i="2"/>
  <c r="H65" i="2"/>
  <c r="I65" i="2"/>
  <c r="J65" i="2"/>
  <c r="K65" i="2"/>
  <c r="L65" i="2"/>
  <c r="M65" i="2"/>
  <c r="N65" i="2"/>
  <c r="E66" i="2"/>
  <c r="F66" i="2"/>
  <c r="G66" i="2"/>
  <c r="H66" i="2"/>
  <c r="I66" i="2"/>
  <c r="J66" i="2"/>
  <c r="K66" i="2"/>
  <c r="L66" i="2"/>
  <c r="M66" i="2"/>
  <c r="N66" i="2"/>
  <c r="E67" i="2"/>
  <c r="F67" i="2"/>
  <c r="G67" i="2"/>
  <c r="H67" i="2"/>
  <c r="I67" i="2"/>
  <c r="J67" i="2"/>
  <c r="K67" i="2"/>
  <c r="L67" i="2"/>
  <c r="M67" i="2"/>
  <c r="E68" i="2"/>
  <c r="F68" i="2"/>
  <c r="H68" i="2"/>
  <c r="I68" i="2"/>
  <c r="J68" i="2"/>
  <c r="K68" i="2"/>
  <c r="L68" i="2"/>
  <c r="M68" i="2"/>
  <c r="N68" i="2"/>
  <c r="E77" i="2"/>
  <c r="F77" i="2"/>
  <c r="G77" i="2"/>
  <c r="H77" i="2"/>
  <c r="I77" i="2"/>
  <c r="J77" i="2"/>
  <c r="K77" i="2"/>
  <c r="L77" i="2"/>
  <c r="M77" i="2"/>
  <c r="N77" i="2"/>
  <c r="E78" i="2"/>
  <c r="F78" i="2"/>
  <c r="G78" i="2"/>
  <c r="H78" i="2"/>
  <c r="I78" i="2"/>
  <c r="J78" i="2"/>
  <c r="K78" i="2"/>
  <c r="L78" i="2"/>
  <c r="M78" i="2"/>
  <c r="N78" i="2"/>
  <c r="E79" i="2"/>
  <c r="F79" i="2"/>
  <c r="G79" i="2"/>
  <c r="H79" i="2"/>
  <c r="I79" i="2"/>
  <c r="J79" i="2"/>
  <c r="K79" i="2"/>
  <c r="L79" i="2"/>
  <c r="M79" i="2"/>
  <c r="N79" i="2"/>
  <c r="E80" i="2"/>
  <c r="F80" i="2"/>
  <c r="G80" i="2"/>
  <c r="H80" i="2"/>
  <c r="I80" i="2"/>
  <c r="J80" i="2"/>
  <c r="K80" i="2"/>
  <c r="L80" i="2"/>
  <c r="M80" i="2"/>
  <c r="N80" i="2"/>
  <c r="E81" i="2"/>
  <c r="F81" i="2"/>
  <c r="G81" i="2"/>
  <c r="H81" i="2"/>
  <c r="I81" i="2"/>
  <c r="J81" i="2"/>
  <c r="K81" i="2"/>
  <c r="L81" i="2"/>
  <c r="M81" i="2"/>
  <c r="N81" i="2"/>
  <c r="E82" i="2"/>
  <c r="F82" i="2"/>
  <c r="G82" i="2"/>
  <c r="H82" i="2"/>
  <c r="I82" i="2"/>
  <c r="J82" i="2"/>
  <c r="K82" i="2"/>
  <c r="L82" i="2"/>
  <c r="M82" i="2"/>
  <c r="N82" i="2"/>
  <c r="E143" i="2"/>
  <c r="F143" i="2"/>
  <c r="G143" i="2"/>
  <c r="H143" i="2"/>
  <c r="I143" i="2"/>
  <c r="J143" i="2"/>
  <c r="K143" i="2"/>
  <c r="L143" i="2"/>
  <c r="M143" i="2"/>
  <c r="N143" i="2"/>
  <c r="E144" i="2"/>
  <c r="F144" i="2"/>
  <c r="G144" i="2"/>
  <c r="H144" i="2"/>
  <c r="I144" i="2"/>
  <c r="J144" i="2"/>
  <c r="K144" i="2"/>
  <c r="L144" i="2"/>
  <c r="M144" i="2"/>
  <c r="N144" i="2"/>
  <c r="E145" i="2"/>
  <c r="F145" i="2"/>
  <c r="G145" i="2"/>
  <c r="H145" i="2"/>
  <c r="I145" i="2"/>
  <c r="J145" i="2"/>
  <c r="K145" i="2"/>
  <c r="L145" i="2"/>
  <c r="M145" i="2"/>
  <c r="N145" i="2"/>
  <c r="E146" i="2"/>
  <c r="F146" i="2"/>
  <c r="G146" i="2"/>
  <c r="H146" i="2"/>
  <c r="I146" i="2"/>
  <c r="J146" i="2"/>
  <c r="K146" i="2"/>
  <c r="L146" i="2"/>
  <c r="M146" i="2"/>
  <c r="E153" i="2"/>
  <c r="F153" i="2"/>
  <c r="G153" i="2"/>
  <c r="H153" i="2"/>
  <c r="I153" i="2"/>
  <c r="J153" i="2"/>
  <c r="K153" i="2"/>
  <c r="L153" i="2"/>
  <c r="M153" i="2"/>
  <c r="N153" i="2"/>
  <c r="E154" i="2"/>
  <c r="F154" i="2"/>
  <c r="G154" i="2"/>
  <c r="H154" i="2"/>
  <c r="I154" i="2"/>
  <c r="J154" i="2"/>
  <c r="K154" i="2"/>
  <c r="L154" i="2"/>
  <c r="M154" i="2"/>
  <c r="N154" i="2"/>
  <c r="E155" i="2"/>
  <c r="F155" i="2"/>
  <c r="G155" i="2"/>
  <c r="G156" i="2" s="1"/>
  <c r="H155" i="2"/>
  <c r="I155" i="2"/>
  <c r="J155" i="2"/>
  <c r="K155" i="2"/>
  <c r="K156" i="2" s="1"/>
  <c r="L155" i="2"/>
  <c r="M155" i="2"/>
  <c r="N155" i="2"/>
  <c r="O155" i="2"/>
  <c r="E189" i="2"/>
  <c r="F189" i="2"/>
  <c r="G189" i="2"/>
  <c r="H189" i="2"/>
  <c r="I189" i="2"/>
  <c r="J189" i="2"/>
  <c r="K189" i="2"/>
  <c r="L189" i="2"/>
  <c r="M189" i="2"/>
  <c r="N189" i="2"/>
  <c r="E190" i="2"/>
  <c r="F190" i="2"/>
  <c r="G190" i="2"/>
  <c r="H190" i="2"/>
  <c r="I190" i="2"/>
  <c r="J190" i="2"/>
  <c r="K190" i="2"/>
  <c r="L190" i="2"/>
  <c r="M190" i="2"/>
  <c r="N190" i="2"/>
  <c r="E191" i="2"/>
  <c r="F191" i="2"/>
  <c r="G191" i="2"/>
  <c r="H191" i="2"/>
  <c r="I191" i="2"/>
  <c r="J191" i="2"/>
  <c r="K191" i="2"/>
  <c r="L191" i="2"/>
  <c r="M191" i="2"/>
  <c r="N191" i="2"/>
  <c r="E192" i="2"/>
  <c r="F192" i="2"/>
  <c r="G192" i="2"/>
  <c r="H192" i="2"/>
  <c r="I192" i="2"/>
  <c r="J192" i="2"/>
  <c r="K192" i="2"/>
  <c r="L192" i="2"/>
  <c r="M192" i="2"/>
  <c r="E200" i="2"/>
  <c r="F200" i="2"/>
  <c r="G200" i="2"/>
  <c r="H200" i="2"/>
  <c r="I200" i="2"/>
  <c r="J200" i="2"/>
  <c r="K200" i="2"/>
  <c r="L200" i="2"/>
  <c r="M200" i="2"/>
  <c r="N200" i="2"/>
  <c r="E201" i="2"/>
  <c r="F201" i="2"/>
  <c r="G201" i="2"/>
  <c r="H201" i="2"/>
  <c r="I201" i="2"/>
  <c r="J201" i="2"/>
  <c r="K201" i="2"/>
  <c r="L201" i="2"/>
  <c r="M201" i="2"/>
  <c r="N201" i="2"/>
  <c r="E202" i="2"/>
  <c r="F202" i="2"/>
  <c r="G202" i="2"/>
  <c r="H202" i="2"/>
  <c r="I202" i="2"/>
  <c r="J202" i="2"/>
  <c r="K202" i="2"/>
  <c r="L202" i="2"/>
  <c r="M202" i="2"/>
  <c r="N202" i="2"/>
  <c r="E30" i="21"/>
  <c r="F30" i="21"/>
  <c r="E76" i="21" s="1"/>
  <c r="G30" i="21"/>
  <c r="F76" i="21" s="1"/>
  <c r="H30" i="21"/>
  <c r="I30" i="21"/>
  <c r="H76" i="21" s="1"/>
  <c r="J30" i="21"/>
  <c r="K30" i="21"/>
  <c r="J76" i="21" s="1"/>
  <c r="L30" i="21"/>
  <c r="E37" i="21"/>
  <c r="G37" i="21"/>
  <c r="H37" i="21"/>
  <c r="I37" i="21"/>
  <c r="J37" i="21"/>
  <c r="K37" i="21"/>
  <c r="L37" i="21"/>
  <c r="E38" i="21"/>
  <c r="F38" i="21"/>
  <c r="G38" i="21"/>
  <c r="H38" i="21"/>
  <c r="I38" i="21"/>
  <c r="J38" i="21"/>
  <c r="K38" i="21"/>
  <c r="L38" i="21"/>
  <c r="E39" i="21"/>
  <c r="F39" i="21"/>
  <c r="G39" i="21"/>
  <c r="H39" i="21"/>
  <c r="I39" i="21"/>
  <c r="J39" i="21"/>
  <c r="K39" i="21"/>
  <c r="L39" i="21"/>
  <c r="E40" i="21"/>
  <c r="F40" i="21"/>
  <c r="G40" i="21"/>
  <c r="H40" i="21"/>
  <c r="I40" i="21"/>
  <c r="J40" i="21"/>
  <c r="K40" i="21"/>
  <c r="L40" i="21"/>
  <c r="E41" i="21"/>
  <c r="F41" i="21"/>
  <c r="G41" i="21"/>
  <c r="H41" i="21"/>
  <c r="I41" i="21"/>
  <c r="J41" i="21"/>
  <c r="K41" i="21"/>
  <c r="L41" i="21"/>
  <c r="E42" i="21"/>
  <c r="F42" i="21"/>
  <c r="G42" i="21"/>
  <c r="H42" i="21"/>
  <c r="I42" i="21"/>
  <c r="J42" i="21"/>
  <c r="K42" i="21"/>
  <c r="L42" i="21"/>
  <c r="E43" i="21"/>
  <c r="F43" i="21"/>
  <c r="G43" i="21"/>
  <c r="H43" i="21"/>
  <c r="I43" i="21"/>
  <c r="J43" i="21"/>
  <c r="K43" i="21"/>
  <c r="L43" i="21"/>
  <c r="E44" i="21"/>
  <c r="F44" i="21"/>
  <c r="G44" i="21"/>
  <c r="H44" i="21"/>
  <c r="I44" i="21"/>
  <c r="J44" i="21"/>
  <c r="K44" i="21"/>
  <c r="L44" i="21"/>
  <c r="E45" i="21"/>
  <c r="F45" i="21"/>
  <c r="G45" i="21"/>
  <c r="H45" i="21"/>
  <c r="I45" i="21"/>
  <c r="J45" i="21"/>
  <c r="K45" i="21"/>
  <c r="L45" i="21"/>
  <c r="E46" i="21"/>
  <c r="F46" i="21"/>
  <c r="G46" i="21"/>
  <c r="H46" i="21"/>
  <c r="I46" i="21"/>
  <c r="J46" i="21"/>
  <c r="K46" i="21"/>
  <c r="L46" i="21"/>
  <c r="E47" i="21"/>
  <c r="F47" i="21"/>
  <c r="G47" i="21"/>
  <c r="H47" i="21"/>
  <c r="I47" i="21"/>
  <c r="J47" i="21"/>
  <c r="K47" i="21"/>
  <c r="L47" i="21"/>
  <c r="E48" i="21"/>
  <c r="F48" i="21"/>
  <c r="G48" i="21"/>
  <c r="H48" i="21"/>
  <c r="I48" i="21"/>
  <c r="J48" i="21"/>
  <c r="K48" i="21"/>
  <c r="L48" i="21"/>
  <c r="E49" i="21"/>
  <c r="F49" i="21"/>
  <c r="G49" i="21"/>
  <c r="H49" i="21"/>
  <c r="I49" i="21"/>
  <c r="J49" i="21"/>
  <c r="K49" i="21"/>
  <c r="L49" i="21"/>
  <c r="E50" i="21"/>
  <c r="F50" i="21"/>
  <c r="G50" i="21"/>
  <c r="H50" i="21"/>
  <c r="I50" i="21"/>
  <c r="J50" i="21"/>
  <c r="K50" i="21"/>
  <c r="L50" i="21"/>
  <c r="E51" i="21"/>
  <c r="F51" i="21"/>
  <c r="G51" i="21"/>
  <c r="H51" i="21"/>
  <c r="I51" i="21"/>
  <c r="J51" i="21"/>
  <c r="K51" i="21"/>
  <c r="L51" i="21"/>
  <c r="E52" i="21"/>
  <c r="F52" i="21"/>
  <c r="G52" i="21"/>
  <c r="H52" i="21"/>
  <c r="I52" i="21"/>
  <c r="J52" i="21"/>
  <c r="K52" i="21"/>
  <c r="L52" i="21"/>
  <c r="E53" i="21"/>
  <c r="G53" i="21"/>
  <c r="H53" i="21"/>
  <c r="I53" i="21"/>
  <c r="J53" i="21"/>
  <c r="K53" i="21"/>
  <c r="L53" i="21"/>
  <c r="E60" i="21"/>
  <c r="F60" i="21"/>
  <c r="G60" i="21"/>
  <c r="H60" i="21"/>
  <c r="I60" i="21"/>
  <c r="J60" i="21"/>
  <c r="K60" i="21"/>
  <c r="E61" i="21"/>
  <c r="F61" i="21"/>
  <c r="G61" i="21"/>
  <c r="H61" i="21"/>
  <c r="I61" i="21"/>
  <c r="J61" i="21"/>
  <c r="K61" i="21"/>
  <c r="E62" i="21"/>
  <c r="F62" i="21"/>
  <c r="G62" i="21"/>
  <c r="H62" i="21"/>
  <c r="I62" i="21"/>
  <c r="J62" i="21"/>
  <c r="K62" i="21"/>
  <c r="E63" i="21"/>
  <c r="F63" i="21"/>
  <c r="G63" i="21"/>
  <c r="H63" i="21"/>
  <c r="I63" i="21"/>
  <c r="J63" i="21"/>
  <c r="K63" i="21"/>
  <c r="E64" i="21"/>
  <c r="F64" i="21"/>
  <c r="G64" i="21"/>
  <c r="H64" i="21"/>
  <c r="I64" i="21"/>
  <c r="J64" i="21"/>
  <c r="K64" i="21"/>
  <c r="E65" i="21"/>
  <c r="F65" i="21"/>
  <c r="G65" i="21"/>
  <c r="H65" i="21"/>
  <c r="I65" i="21"/>
  <c r="J65" i="21"/>
  <c r="K65" i="21"/>
  <c r="E66" i="21"/>
  <c r="F66" i="21"/>
  <c r="G66" i="21"/>
  <c r="H66" i="21"/>
  <c r="I66" i="21"/>
  <c r="J66" i="21"/>
  <c r="K66" i="21"/>
  <c r="E67" i="21"/>
  <c r="F67" i="21"/>
  <c r="G67" i="21"/>
  <c r="H67" i="21"/>
  <c r="I67" i="21"/>
  <c r="J67" i="21"/>
  <c r="K67" i="21"/>
  <c r="J68" i="21"/>
  <c r="K68" i="21"/>
  <c r="E69" i="21"/>
  <c r="F69" i="21"/>
  <c r="G69" i="21"/>
  <c r="H69" i="21"/>
  <c r="I69" i="21"/>
  <c r="J69" i="21"/>
  <c r="K69" i="21"/>
  <c r="E70" i="21"/>
  <c r="F70" i="21"/>
  <c r="G70" i="21"/>
  <c r="H70" i="21"/>
  <c r="I70" i="21"/>
  <c r="J70" i="21"/>
  <c r="K70" i="21"/>
  <c r="F71" i="21"/>
  <c r="G71" i="21"/>
  <c r="H71" i="21"/>
  <c r="I71" i="21"/>
  <c r="J71" i="21"/>
  <c r="K71" i="21"/>
  <c r="E74" i="21"/>
  <c r="F74" i="21"/>
  <c r="G74" i="21"/>
  <c r="H74" i="21"/>
  <c r="I74" i="21"/>
  <c r="J74" i="21"/>
  <c r="K74" i="21"/>
  <c r="E75" i="21"/>
  <c r="F75" i="21"/>
  <c r="G75" i="21"/>
  <c r="H75" i="21"/>
  <c r="I75" i="21"/>
  <c r="J75" i="21"/>
  <c r="K75" i="21"/>
  <c r="G76" i="21"/>
  <c r="H33" i="29"/>
  <c r="G34" i="29"/>
  <c r="G36" i="29"/>
  <c r="G38" i="29"/>
  <c r="G40" i="29"/>
  <c r="G41" i="29"/>
  <c r="K26" i="29"/>
  <c r="L33" i="29" s="1"/>
  <c r="K38" i="29"/>
  <c r="K35" i="29"/>
  <c r="K39" i="29"/>
  <c r="K40" i="29"/>
  <c r="K41" i="29"/>
  <c r="T35" i="29"/>
  <c r="S36" i="29"/>
  <c r="P60" i="29"/>
  <c r="J60" i="29"/>
  <c r="H41" i="29"/>
  <c r="H40" i="29"/>
  <c r="G39" i="29"/>
  <c r="G37" i="29"/>
  <c r="G35" i="29"/>
  <c r="G33" i="29"/>
  <c r="Q26" i="29"/>
  <c r="R34" i="29" s="1"/>
  <c r="M26" i="29"/>
  <c r="M35" i="29" s="1"/>
  <c r="I26" i="29"/>
  <c r="I33" i="29" s="1"/>
  <c r="E26" i="29"/>
  <c r="S60" i="29"/>
  <c r="R39" i="29"/>
  <c r="M33" i="29"/>
  <c r="M36" i="29"/>
  <c r="M37" i="29"/>
  <c r="M40" i="29"/>
  <c r="M41" i="29"/>
  <c r="N34" i="29"/>
  <c r="N35" i="29"/>
  <c r="N38" i="29"/>
  <c r="N39" i="29"/>
  <c r="I40" i="29"/>
  <c r="J34" i="29"/>
  <c r="J38" i="29"/>
  <c r="E36" i="29"/>
  <c r="E38" i="29"/>
  <c r="F35" i="29"/>
  <c r="F37" i="29"/>
  <c r="L39" i="29"/>
  <c r="H39" i="29"/>
  <c r="L38" i="29"/>
  <c r="H38" i="29"/>
  <c r="L37" i="29"/>
  <c r="H37" i="29"/>
  <c r="L36" i="29"/>
  <c r="H36" i="29"/>
  <c r="L35" i="29"/>
  <c r="H35" i="29"/>
  <c r="L34" i="29"/>
  <c r="H34" i="29"/>
  <c r="L41" i="29"/>
  <c r="K34" i="29"/>
  <c r="K33" i="29"/>
  <c r="L40" i="29"/>
  <c r="K36" i="29"/>
  <c r="J41" i="29"/>
  <c r="J37" i="29"/>
  <c r="J33" i="29"/>
  <c r="I35" i="29"/>
  <c r="Q38" i="29"/>
  <c r="L60" i="21"/>
  <c r="M43" i="16" l="1"/>
  <c r="R38" i="29"/>
  <c r="N40" i="29"/>
  <c r="N36" i="29"/>
  <c r="L61" i="29"/>
  <c r="M38" i="29"/>
  <c r="M34" i="29"/>
  <c r="Q41" i="29"/>
  <c r="K37" i="29"/>
  <c r="O60" i="29"/>
  <c r="R40" i="29"/>
  <c r="Q39" i="29"/>
  <c r="Q40" i="29"/>
  <c r="Q33" i="29"/>
  <c r="N41" i="29"/>
  <c r="N37" i="29"/>
  <c r="N33" i="29"/>
  <c r="M39" i="29"/>
  <c r="R37" i="29"/>
  <c r="M202" i="3"/>
  <c r="M153" i="3"/>
  <c r="M69" i="3"/>
  <c r="J286" i="7"/>
  <c r="F286" i="7"/>
  <c r="K144" i="7"/>
  <c r="G144" i="7"/>
  <c r="M286" i="7"/>
  <c r="I286" i="7"/>
  <c r="E286" i="7"/>
  <c r="J144" i="7"/>
  <c r="F144" i="7"/>
  <c r="N269" i="6"/>
  <c r="N272" i="6"/>
  <c r="N268" i="6"/>
  <c r="N192" i="2"/>
  <c r="R61" i="29"/>
  <c r="G42" i="29"/>
  <c r="T36" i="29"/>
  <c r="S40" i="29"/>
  <c r="S35" i="29"/>
  <c r="S38" i="29"/>
  <c r="S41" i="29"/>
  <c r="T38" i="29"/>
  <c r="S39" i="29"/>
  <c r="T41" i="29"/>
  <c r="T33" i="29"/>
  <c r="S34" i="29"/>
  <c r="S42" i="29" s="1"/>
  <c r="S37" i="29"/>
  <c r="T39" i="29"/>
  <c r="T34" i="29"/>
  <c r="T37" i="29"/>
  <c r="T40" i="29"/>
  <c r="D32" i="16"/>
  <c r="F37" i="21"/>
  <c r="F53" i="21" s="1"/>
  <c r="F41" i="29"/>
  <c r="R35" i="29"/>
  <c r="Q37" i="29"/>
  <c r="Q36" i="29"/>
  <c r="R36" i="29"/>
  <c r="I39" i="29"/>
  <c r="K42" i="29"/>
  <c r="F39" i="29"/>
  <c r="E40" i="29"/>
  <c r="J61" i="29"/>
  <c r="I36" i="29"/>
  <c r="R41" i="29"/>
  <c r="R33" i="29"/>
  <c r="Q35" i="29"/>
  <c r="N271" i="6"/>
  <c r="N267" i="6"/>
  <c r="M126" i="6"/>
  <c r="N79" i="6"/>
  <c r="M51" i="8"/>
  <c r="J49" i="8"/>
  <c r="F49" i="8"/>
  <c r="J47" i="8"/>
  <c r="F47" i="8"/>
  <c r="J45" i="8"/>
  <c r="F45" i="8"/>
  <c r="E52" i="8"/>
  <c r="K60" i="29"/>
  <c r="R60" i="29"/>
  <c r="L60" i="29"/>
  <c r="F60" i="29"/>
  <c r="I43" i="16"/>
  <c r="L30" i="16"/>
  <c r="H30" i="16"/>
  <c r="H32" i="16" s="1"/>
  <c r="D30" i="16"/>
  <c r="L28" i="16"/>
  <c r="Q34" i="29"/>
  <c r="F33" i="29"/>
  <c r="E34" i="29"/>
  <c r="N270" i="6"/>
  <c r="N273" i="6" s="1"/>
  <c r="J141" i="6"/>
  <c r="E47" i="8"/>
  <c r="E45" i="8"/>
  <c r="M30" i="16"/>
  <c r="I30" i="16"/>
  <c r="I32" i="16" s="1"/>
  <c r="E30" i="16"/>
  <c r="E32" i="16" s="1"/>
  <c r="M28" i="16"/>
  <c r="L42" i="29"/>
  <c r="K43" i="29" s="1"/>
  <c r="M42" i="29"/>
  <c r="H42" i="29"/>
  <c r="E51" i="8"/>
  <c r="O201" i="2"/>
  <c r="O80" i="2"/>
  <c r="F203" i="2"/>
  <c r="I83" i="2"/>
  <c r="K40" i="16"/>
  <c r="I40" i="16"/>
  <c r="G40" i="16"/>
  <c r="E40" i="16"/>
  <c r="J43" i="16"/>
  <c r="H43" i="16"/>
  <c r="F43" i="16"/>
  <c r="D43" i="16"/>
  <c r="N31" i="16"/>
  <c r="M40" i="16" s="1"/>
  <c r="N30" i="16"/>
  <c r="N29" i="16"/>
  <c r="L43" i="16"/>
  <c r="I37" i="29"/>
  <c r="I41" i="29"/>
  <c r="J35" i="29"/>
  <c r="J39" i="29"/>
  <c r="F61" i="29"/>
  <c r="F40" i="29"/>
  <c r="F38" i="29"/>
  <c r="F36" i="29"/>
  <c r="F34" i="29"/>
  <c r="E41" i="29"/>
  <c r="E39" i="29"/>
  <c r="E37" i="29"/>
  <c r="E35" i="29"/>
  <c r="J40" i="29"/>
  <c r="J36" i="29"/>
  <c r="H61" i="29"/>
  <c r="I38" i="29"/>
  <c r="I34" i="29"/>
  <c r="I42" i="29" s="1"/>
  <c r="O26" i="29"/>
  <c r="E53" i="8"/>
  <c r="E49" i="8"/>
  <c r="M52" i="8"/>
  <c r="M48" i="8"/>
  <c r="M45" i="8"/>
  <c r="O73" i="5"/>
  <c r="O75" i="5"/>
  <c r="O77" i="5"/>
  <c r="O79" i="5"/>
  <c r="N63" i="5"/>
  <c r="O72" i="5"/>
  <c r="O74" i="5"/>
  <c r="O76" i="5"/>
  <c r="N77" i="3"/>
  <c r="N79" i="3"/>
  <c r="N81" i="3"/>
  <c r="N162" i="3"/>
  <c r="N164" i="3"/>
  <c r="N210" i="3"/>
  <c r="N212" i="3"/>
  <c r="N78" i="3"/>
  <c r="N161" i="3"/>
  <c r="N163" i="3"/>
  <c r="M69" i="7"/>
  <c r="N279" i="7"/>
  <c r="N281" i="7"/>
  <c r="N283" i="7"/>
  <c r="N285" i="7"/>
  <c r="N280" i="7"/>
  <c r="N282" i="7"/>
  <c r="N137" i="7"/>
  <c r="N139" i="7"/>
  <c r="N141" i="7"/>
  <c r="N143" i="7"/>
  <c r="N138" i="7"/>
  <c r="N140" i="7"/>
  <c r="N79" i="7"/>
  <c r="N78" i="7"/>
  <c r="J273" i="6"/>
  <c r="N80" i="6"/>
  <c r="N81" i="6" s="1"/>
  <c r="J81" i="6"/>
  <c r="M141" i="6"/>
  <c r="I141" i="6"/>
  <c r="E141" i="6"/>
  <c r="F273" i="6"/>
  <c r="F81" i="6"/>
  <c r="L273" i="6"/>
  <c r="H273" i="6"/>
  <c r="L81" i="6"/>
  <c r="H81" i="6"/>
  <c r="H141" i="6"/>
  <c r="F141" i="6"/>
  <c r="D141" i="6"/>
  <c r="M273" i="6"/>
  <c r="K273" i="6"/>
  <c r="I273" i="6"/>
  <c r="G273" i="6"/>
  <c r="E273" i="6"/>
  <c r="M81" i="6"/>
  <c r="K81" i="6"/>
  <c r="I81" i="6"/>
  <c r="G81" i="6"/>
  <c r="E81" i="6"/>
  <c r="N140" i="6"/>
  <c r="N136" i="6"/>
  <c r="N138" i="6"/>
  <c r="N134" i="6"/>
  <c r="N139" i="6"/>
  <c r="N137" i="6"/>
  <c r="N135" i="6"/>
  <c r="D273" i="6"/>
  <c r="D81" i="6"/>
  <c r="M156" i="2"/>
  <c r="N203" i="2"/>
  <c r="M83" i="2"/>
  <c r="E83" i="2"/>
  <c r="M203" i="2"/>
  <c r="K203" i="2"/>
  <c r="I203" i="2"/>
  <c r="G203" i="2"/>
  <c r="I156" i="2"/>
  <c r="J203" i="2"/>
  <c r="K83" i="2"/>
  <c r="G83" i="2"/>
  <c r="L203" i="2"/>
  <c r="N83" i="2"/>
  <c r="L83" i="2"/>
  <c r="J83" i="2"/>
  <c r="H83" i="2"/>
  <c r="F83" i="2"/>
  <c r="H203" i="2"/>
  <c r="O202" i="2"/>
  <c r="N156" i="2"/>
  <c r="L156" i="2"/>
  <c r="J156" i="2"/>
  <c r="H156" i="2"/>
  <c r="F156" i="2"/>
  <c r="O82" i="2"/>
  <c r="O78" i="2"/>
  <c r="N146" i="2"/>
  <c r="O81" i="2"/>
  <c r="O79" i="2"/>
  <c r="O154" i="2"/>
  <c r="O156" i="2" s="1"/>
  <c r="E156" i="2"/>
  <c r="E203" i="2"/>
  <c r="M52" i="21"/>
  <c r="M76" i="21"/>
  <c r="I76" i="21"/>
  <c r="K76" i="21"/>
  <c r="L76" i="21"/>
  <c r="M37" i="21"/>
  <c r="M39" i="21"/>
  <c r="M41" i="21"/>
  <c r="M43" i="21"/>
  <c r="M45" i="21"/>
  <c r="M47" i="21"/>
  <c r="M49" i="21"/>
  <c r="M51" i="21"/>
  <c r="M38" i="21"/>
  <c r="M40" i="21"/>
  <c r="M42" i="21"/>
  <c r="M44" i="21"/>
  <c r="M46" i="21"/>
  <c r="M48" i="21"/>
  <c r="M50" i="21"/>
  <c r="N32" i="16" l="1"/>
  <c r="Q42" i="29"/>
  <c r="Q43" i="29" s="1"/>
  <c r="R42" i="29"/>
  <c r="T42" i="29"/>
  <c r="S43" i="29" s="1"/>
  <c r="N42" i="29"/>
  <c r="M43" i="29" s="1"/>
  <c r="O203" i="2"/>
  <c r="L32" i="16"/>
  <c r="E42" i="29"/>
  <c r="G43" i="29"/>
  <c r="M32" i="16"/>
  <c r="O34" i="29"/>
  <c r="O41" i="29"/>
  <c r="O40" i="29"/>
  <c r="N61" i="29"/>
  <c r="P37" i="29"/>
  <c r="P33" i="29"/>
  <c r="O38" i="29"/>
  <c r="O36" i="29"/>
  <c r="P41" i="29"/>
  <c r="P40" i="29"/>
  <c r="O39" i="29"/>
  <c r="O37" i="29"/>
  <c r="O35" i="29"/>
  <c r="O33" i="29"/>
  <c r="P38" i="29"/>
  <c r="P36" i="29"/>
  <c r="P34" i="29"/>
  <c r="P61" i="29"/>
  <c r="P39" i="29"/>
  <c r="P35" i="29"/>
  <c r="F42" i="29"/>
  <c r="J42" i="29"/>
  <c r="I43" i="29" s="1"/>
  <c r="O80" i="5"/>
  <c r="N213" i="3"/>
  <c r="N166" i="3"/>
  <c r="N82" i="3"/>
  <c r="N286" i="7"/>
  <c r="N144" i="7"/>
  <c r="N81" i="7"/>
  <c r="N141" i="6"/>
  <c r="O83" i="2"/>
  <c r="U23" i="21"/>
  <c r="M53" i="21"/>
  <c r="E43" i="29" l="1"/>
  <c r="O42" i="29"/>
  <c r="P42" i="29"/>
  <c r="O43" i="29" l="1"/>
</calcChain>
</file>

<file path=xl/sharedStrings.xml><?xml version="1.0" encoding="utf-8"?>
<sst xmlns="http://schemas.openxmlformats.org/spreadsheetml/2006/main" count="58256" uniqueCount="2684">
  <si>
    <t>HORA</t>
  </si>
  <si>
    <t>JUL</t>
  </si>
  <si>
    <t>AGO</t>
  </si>
  <si>
    <t>SET</t>
  </si>
  <si>
    <t>OUT</t>
  </si>
  <si>
    <t>NOV</t>
  </si>
  <si>
    <t>DEZ</t>
  </si>
  <si>
    <t>TOTAL</t>
  </si>
  <si>
    <t/>
  </si>
  <si>
    <t>Entre 00:00 e 01:00</t>
  </si>
  <si>
    <t>Entre 01:00 e 02:00</t>
  </si>
  <si>
    <t>Entre 02:00 e 03:00</t>
  </si>
  <si>
    <t>Entre 03:00 e 04:00</t>
  </si>
  <si>
    <t>Entre 04:00 e 05:00</t>
  </si>
  <si>
    <t>Entre 05:00 e 06:00</t>
  </si>
  <si>
    <t>Entre 06:00 e 07:00</t>
  </si>
  <si>
    <t>Entre 07:00 e 08:00</t>
  </si>
  <si>
    <t>Entre 08:00 e 09:00</t>
  </si>
  <si>
    <t>Entre 09:00 e 10:00</t>
  </si>
  <si>
    <t>Entre 10:00 e 11:00</t>
  </si>
  <si>
    <t>Entre 11:00 e 12:00</t>
  </si>
  <si>
    <t>Entre 12:00 e 13:00</t>
  </si>
  <si>
    <t>Entre 13:00 e 14:00</t>
  </si>
  <si>
    <t>Entre 14:00 e 15:00</t>
  </si>
  <si>
    <t>Entre 15:00 e 16:00</t>
  </si>
  <si>
    <t>Entre 16:00 e 17:00</t>
  </si>
  <si>
    <t>Entre 17:00 e 18:00</t>
  </si>
  <si>
    <t>Entre 18:00 e 19:00</t>
  </si>
  <si>
    <t>Entre 19:00 e 20:00</t>
  </si>
  <si>
    <t>Entre 20:00 e 21:00</t>
  </si>
  <si>
    <t>Entre 21:00 e 22:00</t>
  </si>
  <si>
    <t>Entre 22:00 e 23:00</t>
  </si>
  <si>
    <t>Entre 23:00 e 00:00</t>
  </si>
  <si>
    <t>Não Informado</t>
  </si>
  <si>
    <t>FONTE: POLICÍA MILITAR</t>
  </si>
  <si>
    <t>GOVERNO DO ESTADO DE RONDÔNIA</t>
  </si>
  <si>
    <t>DEPARTAMENTO ESTADUAL DE TRÂNSITO</t>
  </si>
  <si>
    <t>INÍCIO</t>
  </si>
  <si>
    <t>COORDENADORIA DO RENAEST</t>
  </si>
  <si>
    <t>AVANÇAR &gt;&gt;</t>
  </si>
  <si>
    <t xml:space="preserve">QUADRO COMPARATIVO DE ACIDENTES DE TRÂNSITO </t>
  </si>
  <si>
    <t xml:space="preserve">&lt;&lt; VOLTAR </t>
  </si>
  <si>
    <t>CATEGORIA</t>
  </si>
  <si>
    <t>ANO</t>
  </si>
  <si>
    <t>COLISÃO/ABALROAM.</t>
  </si>
  <si>
    <t>TOMBAM./CAPOTAGEM</t>
  </si>
  <si>
    <t>ATROPELAMENTO</t>
  </si>
  <si>
    <t>CHOQUE C/ OBJETO FIXO</t>
  </si>
  <si>
    <t>OUTRA</t>
  </si>
  <si>
    <t>NÃO INFORMADA</t>
  </si>
  <si>
    <t>DIA</t>
  </si>
  <si>
    <t>NOITE</t>
  </si>
  <si>
    <t>URBANA</t>
  </si>
  <si>
    <t>RURAL</t>
  </si>
  <si>
    <t>Fonte:DEDT(Delegacia Especializado em Delitos de Trânsito), PRF (Policia Rodoviária Federal) PM (Policia Militar).</t>
  </si>
  <si>
    <t xml:space="preserve">GRUPO </t>
  </si>
  <si>
    <r>
      <t>2003— 2004</t>
    </r>
    <r>
      <rPr>
        <sz val="11"/>
        <color theme="1"/>
        <rFont val="Calibri"/>
        <family val="2"/>
        <scheme val="minor"/>
      </rPr>
      <t/>
    </r>
  </si>
  <si>
    <r>
      <t>2004— 2005</t>
    </r>
    <r>
      <rPr>
        <sz val="11"/>
        <color theme="1"/>
        <rFont val="Calibri"/>
        <family val="2"/>
        <scheme val="minor"/>
      </rPr>
      <t/>
    </r>
  </si>
  <si>
    <r>
      <t>2005—2006</t>
    </r>
    <r>
      <rPr>
        <sz val="11"/>
        <color theme="1"/>
        <rFont val="Calibri"/>
        <family val="2"/>
        <scheme val="minor"/>
      </rPr>
      <t/>
    </r>
  </si>
  <si>
    <r>
      <t>2006— 2007</t>
    </r>
    <r>
      <rPr>
        <sz val="11"/>
        <color theme="1"/>
        <rFont val="Calibri"/>
        <family val="2"/>
        <scheme val="minor"/>
      </rPr>
      <t/>
    </r>
  </si>
  <si>
    <r>
      <t>2007— 2008</t>
    </r>
    <r>
      <rPr>
        <sz val="11"/>
        <color theme="1"/>
        <rFont val="Calibri"/>
        <family val="2"/>
        <scheme val="minor"/>
      </rPr>
      <t/>
    </r>
  </si>
  <si>
    <t>AUMENTO TOTAL ANUAL</t>
  </si>
  <si>
    <t>AVANÇAR  &gt;&gt;</t>
  </si>
  <si>
    <t>&lt;&lt;  VOLTAR</t>
  </si>
  <si>
    <t>QUADRO COMPARATIVO DE CONDUTORES ENVOLVIDOS</t>
  </si>
  <si>
    <t>HABILITADO</t>
  </si>
  <si>
    <t>INABILITADO</t>
  </si>
  <si>
    <t>PERMISSIONADO</t>
  </si>
  <si>
    <t>NÃO EXIGÍVEL</t>
  </si>
  <si>
    <t>NÃO INFORMADO</t>
  </si>
  <si>
    <t>MENORES DE 18 ANOS</t>
  </si>
  <si>
    <t>18 A 29 ANOS</t>
  </si>
  <si>
    <t>30 A 59 ANOS</t>
  </si>
  <si>
    <t>60 ANOS OU MAIS</t>
  </si>
  <si>
    <t>MASCULINO</t>
  </si>
  <si>
    <t>FEMININO</t>
  </si>
  <si>
    <t>Fonte: DEDT(Delegacia Especializado em Delitos de Trânsito), PRF (Policia Rodoviária Federal) PM (Policia Militar).</t>
  </si>
  <si>
    <t>-</t>
  </si>
  <si>
    <t>TAXA ANUAL TOTAL</t>
  </si>
  <si>
    <t>&lt;&lt; VOLTAR</t>
  </si>
  <si>
    <t>QUADRO COMPARATIVO DE VEÍCULOS ENVOLVIDOS</t>
  </si>
  <si>
    <t>AUTOMÓVEL/CAMIONETA</t>
  </si>
  <si>
    <t>ÔNIBUS/ MICROÔNIBUS</t>
  </si>
  <si>
    <t>CAMINHÃO/CAMINHONETE</t>
  </si>
  <si>
    <t>REBOQUE/SEMI-REBOQUE</t>
  </si>
  <si>
    <t>MOTOCICLETA</t>
  </si>
  <si>
    <t>BICICLETA</t>
  </si>
  <si>
    <t>OUTRO</t>
  </si>
  <si>
    <t xml:space="preserve">VEÍCULOS ENVOLVIDOS EM ACIDENTES DE TRÂNSITO COM VÍTIMAS </t>
  </si>
  <si>
    <t xml:space="preserve"> </t>
  </si>
  <si>
    <t xml:space="preserve">DE TRÂNSITO COM VÍTIMAS SEGUNDO O TIPO </t>
  </si>
  <si>
    <t>DE TRÂNSITO COM VÍTIMAS SEGUNDO O TIPO</t>
  </si>
  <si>
    <t xml:space="preserve">  VEÍCULOS ENVOLVIDO EM ACIDENTE DE TRÂNSITO COM VÍTIMAS SEGUNDO TIPO</t>
  </si>
  <si>
    <t xml:space="preserve">QUADRO COMPARATIVO DE ACIDENTES  DE TRÂNSITO </t>
  </si>
  <si>
    <t>0 A 9 ANOS</t>
  </si>
  <si>
    <t>10 A 12 ANOS</t>
  </si>
  <si>
    <t>13 A 17 ANOS</t>
  </si>
  <si>
    <t>IGNORADO</t>
  </si>
  <si>
    <t>CONDUTOR</t>
  </si>
  <si>
    <t>PASSAGEIRO</t>
  </si>
  <si>
    <t>PEDESTRE</t>
  </si>
  <si>
    <t>QUADRO COMPARATIVO DE ACIDENTES DE TRÂNSITO</t>
  </si>
  <si>
    <t xml:space="preserve"> População</t>
  </si>
  <si>
    <t xml:space="preserve"> Acidentes com Vítimas</t>
  </si>
  <si>
    <t xml:space="preserve"> Vítimas Fatais</t>
  </si>
  <si>
    <t>Vítimas não Fatais</t>
  </si>
  <si>
    <t>Atropelamentos</t>
  </si>
  <si>
    <t>Fonte:IML(Instituto Médico Legal), DEDT(Delegacia Especializado em Delitos de Trânsito), PRF (Policia Rodoviária Federal) PM (Policia Militar), DENATRAN, IBGE.</t>
  </si>
  <si>
    <t>Vitimas Fatais /10.000 Veículos*</t>
  </si>
  <si>
    <t>Atropelamento /10.000 Veículos*</t>
  </si>
  <si>
    <t>VÍTIMAS FATAIS</t>
  </si>
  <si>
    <t>TOTAL ANUAL</t>
  </si>
  <si>
    <t>AVAÇAR &gt;&gt;</t>
  </si>
  <si>
    <t>AUTUAÇÕES</t>
  </si>
  <si>
    <t xml:space="preserve">LEVE </t>
  </si>
  <si>
    <t xml:space="preserve">MÉDIA </t>
  </si>
  <si>
    <t>GRAVE</t>
  </si>
  <si>
    <t>GRAVISSÍMA</t>
  </si>
  <si>
    <t>Fonte: GTI - DETRAN - RO</t>
  </si>
  <si>
    <t>DESCRIÇÃO</t>
  </si>
  <si>
    <t>ÍNDICE</t>
  </si>
  <si>
    <t>I.</t>
  </si>
  <si>
    <t>APRESENTAÇÃO</t>
  </si>
  <si>
    <t>II.</t>
  </si>
  <si>
    <t>INTRODUÇÃO</t>
  </si>
  <si>
    <t>III.</t>
  </si>
  <si>
    <t>ACIDENTES COM VÍTIMAS</t>
  </si>
  <si>
    <t>IV.</t>
  </si>
  <si>
    <t>CONDUTORES ENVOLVIDOS EM ACIDENTES COM VÍTIMAS</t>
  </si>
  <si>
    <t>V.</t>
  </si>
  <si>
    <t>VEICULOS ENVOLVIDOS EM ACIDENTES COM VÍTIMAS</t>
  </si>
  <si>
    <t>VI.</t>
  </si>
  <si>
    <t>VÍTIMAS NÃO FATAIS</t>
  </si>
  <si>
    <t>VII.</t>
  </si>
  <si>
    <t>VIII.</t>
  </si>
  <si>
    <t>IX.</t>
  </si>
  <si>
    <t>X.</t>
  </si>
  <si>
    <t>XI.</t>
  </si>
  <si>
    <t>XII.</t>
  </si>
  <si>
    <t>XIII.</t>
  </si>
  <si>
    <t>XIV.</t>
  </si>
  <si>
    <t xml:space="preserve"> VEÍCULOS ENVOLVIDO EM ACIDENTE DE TRÂNSITO COM VÍTIMAS SEGUNDO O TIPO</t>
  </si>
  <si>
    <t xml:space="preserve"> PERCENTUAL  ANUAL DE VEÍCULOS ENVOLVIDO EM ACIDENTE </t>
  </si>
  <si>
    <t>Domingo</t>
  </si>
  <si>
    <t>Segunda - Feira</t>
  </si>
  <si>
    <t>Terça - Feira</t>
  </si>
  <si>
    <t>Quarta - Feira</t>
  </si>
  <si>
    <t xml:space="preserve">Quinta - Feira </t>
  </si>
  <si>
    <t>Sexta - Feira</t>
  </si>
  <si>
    <t>Sábado</t>
  </si>
  <si>
    <t>VEÍCULOS</t>
  </si>
  <si>
    <t>CAMINHÃO</t>
  </si>
  <si>
    <t>CAMINHAO TRATOR</t>
  </si>
  <si>
    <t>CAMINHONETE</t>
  </si>
  <si>
    <t>CICLOMOTOR</t>
  </si>
  <si>
    <t>MICROONIBUS</t>
  </si>
  <si>
    <t>MOTO</t>
  </si>
  <si>
    <t>ÔNIBUS</t>
  </si>
  <si>
    <t>REBOQUE</t>
  </si>
  <si>
    <t>SEMI-REBOQUE</t>
  </si>
  <si>
    <t>SIDE-CAR</t>
  </si>
  <si>
    <t>TRATOR DE ESTEIRAS</t>
  </si>
  <si>
    <t>TRATOR DE RODAS</t>
  </si>
  <si>
    <t>TRICICLO</t>
  </si>
  <si>
    <t>UTILITÁRIO</t>
  </si>
  <si>
    <t>Fonte: Detran-RO</t>
  </si>
  <si>
    <t xml:space="preserve">CAMINHAO TRATOR </t>
  </si>
  <si>
    <t xml:space="preserve">CAMINHONETE </t>
  </si>
  <si>
    <t xml:space="preserve">REBOQUE </t>
  </si>
  <si>
    <t xml:space="preserve">SEMI-REBOQUE </t>
  </si>
  <si>
    <t xml:space="preserve">MOTO </t>
  </si>
  <si>
    <t xml:space="preserve"> PERCENTUAL DA FROTA SEGUNDO TIPO DE VEÍCULO</t>
  </si>
  <si>
    <t>* A categoria moto engloba motocicleta e motoneta.</t>
  </si>
  <si>
    <t>PROJETOS DETRAN-RO</t>
  </si>
  <si>
    <t>FROTA DE VEÍCULOS</t>
  </si>
  <si>
    <t>XV.</t>
  </si>
  <si>
    <t>XVI.</t>
  </si>
  <si>
    <t>XVII.</t>
  </si>
  <si>
    <t>PROJETOS</t>
  </si>
  <si>
    <t>ENCERRAMENTO</t>
  </si>
  <si>
    <t>CAPA</t>
  </si>
  <si>
    <r>
      <t>2008— 2009</t>
    </r>
    <r>
      <rPr>
        <sz val="11"/>
        <color theme="1"/>
        <rFont val="Calibri"/>
        <family val="2"/>
        <scheme val="minor"/>
      </rPr>
      <t/>
    </r>
  </si>
  <si>
    <t>OUTROS</t>
  </si>
  <si>
    <t>AUTOMÓVEL</t>
  </si>
  <si>
    <t>MOTOCICLISTA</t>
  </si>
  <si>
    <t>CICLISTA</t>
  </si>
  <si>
    <t>*Apartir de 2009 a categoria condutor foi dividida em Condutor de Auto, Motociclista e Ciclista.</t>
  </si>
  <si>
    <t>*Apartir de 2009 a categoria condutor foi dividida em: Condutor de Auto, Motociclista e Ciclista.</t>
  </si>
  <si>
    <t>Veículos Envol. em Acid. c/ Vítima</t>
  </si>
  <si>
    <t>Motorização (Veículos /100 hab)*</t>
  </si>
  <si>
    <t>Vitima Não Fatais /100.000 hab</t>
  </si>
  <si>
    <t>Motorização (Veículos /100 hab)</t>
  </si>
  <si>
    <t>Vitimas Fatais /10.000 Veículos</t>
  </si>
  <si>
    <t>JAN</t>
  </si>
  <si>
    <t>FEV</t>
  </si>
  <si>
    <t>MAR</t>
  </si>
  <si>
    <t>ABR</t>
  </si>
  <si>
    <t>MAI</t>
  </si>
  <si>
    <t>JUN</t>
  </si>
  <si>
    <t>DIA DA SEMANA</t>
  </si>
  <si>
    <t>MASC</t>
  </si>
  <si>
    <t>FEM</t>
  </si>
  <si>
    <t>A</t>
  </si>
  <si>
    <t>AB</t>
  </si>
  <si>
    <t>AC</t>
  </si>
  <si>
    <t>AD</t>
  </si>
  <si>
    <t>AE</t>
  </si>
  <si>
    <t>B</t>
  </si>
  <si>
    <t>C</t>
  </si>
  <si>
    <t>D</t>
  </si>
  <si>
    <t>E</t>
  </si>
  <si>
    <t>TOTAL GERAL</t>
  </si>
  <si>
    <t>NOVO HORIZONTE</t>
  </si>
  <si>
    <t>PORTO VELHO</t>
  </si>
  <si>
    <t>População</t>
  </si>
  <si>
    <t>ÔNIBUS/MICRO</t>
  </si>
  <si>
    <r>
      <t>2009— 2010</t>
    </r>
    <r>
      <rPr>
        <sz val="11"/>
        <color theme="1"/>
        <rFont val="Calibri"/>
        <family val="2"/>
        <scheme val="minor"/>
      </rPr>
      <t/>
    </r>
  </si>
  <si>
    <t>* Frota Renavan</t>
  </si>
  <si>
    <t>Acid. com Vitimas/100.000 hab</t>
  </si>
  <si>
    <t>Vitimas Fatais /100.000 hab</t>
  </si>
  <si>
    <t>Vitima Não Fatais  /10.000 Veíc.*</t>
  </si>
  <si>
    <t>Acid. com Vitimas /10.000 Veíc.*</t>
  </si>
  <si>
    <t>Atropelamento /10.000 Veíc.*</t>
  </si>
  <si>
    <t>Atropelamento /100.000 hab.</t>
  </si>
  <si>
    <t>% Frota Envol. em Acid. c/ Vít.</t>
  </si>
  <si>
    <t xml:space="preserve">EVOLUÇÃO DO INDICE  DE VÍTIMAS NÃO FATAIS / 10.000 VEÍCULOS </t>
  </si>
  <si>
    <t xml:space="preserve">EVOLUÇÃO DO INDICE DE VÍTIMAS FATAIS / 100.000 HABITANTES </t>
  </si>
  <si>
    <t xml:space="preserve">EVOLUÇÃO DO INDICE  DE VÍTIMAS FATAIS / 10.000 VEÍCULOS </t>
  </si>
  <si>
    <t>Vitimas Fatais /100.000 hab.</t>
  </si>
  <si>
    <t>TOMBAMENTO</t>
  </si>
  <si>
    <t>QUEDA</t>
  </si>
  <si>
    <t>COLISÃO LATERAL</t>
  </si>
  <si>
    <t>COLISÃO FRONTAL</t>
  </si>
  <si>
    <t>COLISÃO TRANSVERSAL</t>
  </si>
  <si>
    <t>COLISÃO TRASEIRA</t>
  </si>
  <si>
    <t>ENGAVETAMENTO</t>
  </si>
  <si>
    <t>CAPOTAMENTO</t>
  </si>
  <si>
    <t>SÃO FRANCISCO</t>
  </si>
  <si>
    <t>SÃO MIGUEL</t>
  </si>
  <si>
    <t>ARTIGO / QUANT.</t>
  </si>
  <si>
    <t>CONDUZIR O VEICULO QUE NAO ESTEJA REGISTRADO E DEVIDAMENTE LICENCIADO.</t>
  </si>
  <si>
    <t>XVIII.</t>
  </si>
  <si>
    <t>DIRIGIR VEICULO SEM POSSUIR CARTEIRA NACIONAL DE HABILITACAO OU PERMISSAO PARA DIRIGIR.</t>
  </si>
  <si>
    <t>EVOLUÇÃO DA TAXA DE CRESCIMENTO DA FROTA EM PORTO VELHO</t>
  </si>
  <si>
    <t>RESUMO DA FROTA EM PORTO  VELHO</t>
  </si>
  <si>
    <t>EVOLUÇÃO DA FROTA EM PORTO VELHO</t>
  </si>
  <si>
    <t>COM VÍTIMAS NO MUNICÍPIO DE  PORTO  VELHO</t>
  </si>
  <si>
    <t xml:space="preserve">  EVOLUÇÃO ANUAL DE ACIDENTES COM VÍTIMAS NO MUNICÍPIO DE PORTO VELHO </t>
  </si>
  <si>
    <t xml:space="preserve"> ACIDENTES COM VÍTIMAS NO MUNICÍPIO DE PORTO VELHO SEGUNDO TIPO</t>
  </si>
  <si>
    <t xml:space="preserve"> EVOLUÇÃO DA TAXA  ANUAL DE ACIDENTES COM VÍTIMAS NO MUNICÍPIO DE PORTO  VELHO SEGUNDO TIPO</t>
  </si>
  <si>
    <t xml:space="preserve">  PERCENTUAL ANUAL DE ACIDENTES COM VÍTIMAS NO MINICÍPIO DE PORTO VELHO SEGUNDO TIPO</t>
  </si>
  <si>
    <t xml:space="preserve">  EVOLUÇÃO ANUAL DE ACIDENTES COM VÍTIMAS NO MUNICÍPIO DE PORTO VELHO SEGUNDO TIPO</t>
  </si>
  <si>
    <t>ACIDENTES COM VÍTIMAS NO MUNICÍPIO DE PORTO VELHO SEGUNDO A FASE DO DIA</t>
  </si>
  <si>
    <t xml:space="preserve">  EVOLUÇÃO DA TAXA  ANUAL DE ACIDENTES COM VÍTIMAS NO MUNICÍPIO DE PORTO VELHO SEGUNDO A FASE DO DIA</t>
  </si>
  <si>
    <t xml:space="preserve">ACIDENTES  NO MUNICÍPIO DE PORTO VELHO SEGUNDO A FASE DO DIA </t>
  </si>
  <si>
    <t xml:space="preserve"> ACIDENTES COM VÍTIMAS NO MUNICÍPIO DE PORTO VELHO SEGUNDO A ÁREA</t>
  </si>
  <si>
    <t xml:space="preserve"> EVOLUÇÃO DA TAXA  ANUAL DE ACIDENTES COM VÍTIMAS NO MUNICÍPIO DE PORTO VELHO SEGUNDO A ÁREA</t>
  </si>
  <si>
    <t>PERCENTUAL  ANUAL DE ACIDENTES COM VÍTIMAS NO MUNICÍPIO DE PORTO VELHO SEGUNDO A ÁREA</t>
  </si>
  <si>
    <t>ACIDENTES  NO MUNICÍPIO DE PORTO VELHO SEGUNDO A ÁREA</t>
  </si>
  <si>
    <t>COM VÍTIMAS NÃO FATAIS NO MUNICÍPIO DE PORTO VELHO</t>
  </si>
  <si>
    <t xml:space="preserve"> VÍTIMAS NÃO FATAIS NO MUNICÍPIO DE PORTO VELHO</t>
  </si>
  <si>
    <t xml:space="preserve">  VÍTIMAS NÃO FATAIS NO MUNICÍPIO DE PORTO VELHO</t>
  </si>
  <si>
    <t xml:space="preserve"> EVOLUÇÃO DA TAXA  ANUAL DE VÍTIMAS NÃO FATAIS NO MUNICIPIO DE PORTO VELHO SEGUNDO SEXO</t>
  </si>
  <si>
    <t xml:space="preserve"> PERCENTUAL  ANUAL DE VÍTIMAS NÃO  FATAIS NO MUNICÍPIO DE PORTO VELHO SEGUNDO SEXO</t>
  </si>
  <si>
    <t xml:space="preserve">  VÍTIMAS NÃO FATAIS NO MUNICÍPIO DE PORTO VELHO SEGUNDO SEXO</t>
  </si>
  <si>
    <t xml:space="preserve"> VÍTIMAS NÃO FATAIS NO MUNICÍPIO DE PORTO VELHO SEGUNDO FAIXA ETÁRIA</t>
  </si>
  <si>
    <t xml:space="preserve"> EVOLUÇÃO DA TAXA  ANUAL DE VÍTIMAS NÃO FATAIS NO MUNICÍPIO DE PORTO VELHO SEGUNDO FAIXA ETÁRIA</t>
  </si>
  <si>
    <t xml:space="preserve"> PERCENTUAL ANUAL DE VÍTIMAS NÃO FATAIS NO MUNICÍPIO DE PORTO VELHO SEGUNDO FAIXA ETÁRIA</t>
  </si>
  <si>
    <t xml:space="preserve"> VÍTIMAS NÃO FATAIS NO MUNICÍPIO DE PORTO VELHO SEGUNDO TIPO</t>
  </si>
  <si>
    <t xml:space="preserve"> EVOLUÇÃO DA TAXA  ANUAL DE VÍTIMAS NÃO FATAIS NO MUNICÍPIO DE PORTO VELHO SEGUNDO TIPO</t>
  </si>
  <si>
    <t>PERCENTUAL  ANUAL DE VÍTIMAS NÃO  FATAIS NO MUNICÍPIO DE PORTO VELHO SEGUNDO TIPO</t>
  </si>
  <si>
    <t>COM VÍTIMAS  FATAIS NO MUNICÍPIO DE PORTO VELHO</t>
  </si>
  <si>
    <t>VÍTIMAS  FATAIS NO MUNICÍPIO DE PORTO VELHO</t>
  </si>
  <si>
    <t xml:space="preserve"> VÍTIMAS  FATAIS NO MUNICÍPIO DE PORTO VELHO SEGUNDO SEXO</t>
  </si>
  <si>
    <t>EVOLUÇÃO DA TAXA ANUAL DE VÍTIMAS  FATAIS NO MUNICÍPIO DE PORTO VELHO SEGUNDO SEXO</t>
  </si>
  <si>
    <t xml:space="preserve"> PERCENTUAL  ANUAL DE VÍTIMAS  FATAIS NO MUNICÍPIO DE PORTO VELHO SEGUNDO SEXO</t>
  </si>
  <si>
    <t xml:space="preserve">  VÍTIMAS  FATAIS NO MUNICÍPIO DE PORTO VELHO SEGUNDO FAIXA ETÁRIA</t>
  </si>
  <si>
    <t xml:space="preserve"> EVOLUÇÃO DA TAXA ANUAL DE VÍTIMAS  FATAIS NO MUNICÍPIO DE PORTO VELHO SEGUNDO FAIXA ETÁRIA</t>
  </si>
  <si>
    <t xml:space="preserve"> VÍTIMAS  FATAIS NO MUNICÍPIO DE PORTO VELHO SEGUNDO TIPO</t>
  </si>
  <si>
    <t xml:space="preserve"> EVOLUÇÃO DA TAXA  ANUAL DE VÍTIMAS  FATAIS NO MUNICÍPIO DE PORTO VELHO SEGUNDO TIPO</t>
  </si>
  <si>
    <t>EM ACIDENTES DE TRÂNSITO COM VÍTIMAS EM PORTO VELHO</t>
  </si>
  <si>
    <t>CONDUTORERES ENVOLVIDOS EM ACIDENTES COM VÍTIMAS NO MUNICÍPIO DE PORTO VELHO</t>
  </si>
  <si>
    <t xml:space="preserve"> CONDUTORES ENVOLVIDOS EM ACIDENTES COM VÍTIMAS NO MUNICÍPIO DE PORTO VELHO SEGUNDO A HABILITAÇÃO</t>
  </si>
  <si>
    <t xml:space="preserve"> EVOLUÇÃO DA TAXA ANUAL DE CONDUTORES ENVOLVIDOS EM ACIDENTES COM VÍTIMAS NO MUNICÍPIO DE PORTO VELHO SEGUNDO A HABILITAÇÃO</t>
  </si>
  <si>
    <t xml:space="preserve"> PERCENTUAL  ANUAL DE CONDUTORES ENVOLVIDOS EM ACIDENTES COM VÍTIMAS NO MUNICÍPIO DE PORTO VELHO SEGUNDO HABILITAÇÃO</t>
  </si>
  <si>
    <t xml:space="preserve">  EVOLUÇÃO ANUAL DE CONDUTORES ENCOLVIDOS EM ACIDENTES DE TRÂNSITO COM VÍTIMAS NO MUNICÍPIO DE PORTO VELHO SEGUNDO HABILITAÇÃO</t>
  </si>
  <si>
    <t xml:space="preserve"> CONDUTORES ENVOLVIDOS EM ACIDENTES COM VÍTIMAS NO MUNICÍPIO DE PORTO VELHO SEGUNDO A FAIXA ETÁRIA</t>
  </si>
  <si>
    <t xml:space="preserve"> EVOLUÇÃO DA TAXA ANUAL DE CONDUTORES ENVOLVIDOS EM ACIDENTES COM VÍTIMAS NO MUNICÍPIO DE PORTO VELHO SEGUNDO A FAIXA ETÁRIA</t>
  </si>
  <si>
    <t xml:space="preserve"> PERCENTUAL  ANUAL DE CONDUTORES ENVOLVIDOS EM ACIDENTES COM VÍTIMAS NO MUNICÍPIO DE PORTO VELHO SEGUNDO A FAIXA ETÁRIA</t>
  </si>
  <si>
    <t xml:space="preserve"> CONDUTORES ENVOLVIDOS EM ACIDENTES COM VÍTIMAS NO MUNICÍPIO DE PORTO VELHO SEGUNDO SEXO</t>
  </si>
  <si>
    <t xml:space="preserve"> EVOLUÇÃO DA TAXA  ANUAL DE CONDUTORES ENVOLVIDOS EM ACIDENTES COM VÍTIMAS NO MUNICÍPIO DE PORTO VELHO SEGUNDO SEXO</t>
  </si>
  <si>
    <t>EM ACIDENTES DE TRÂNSITO COM VÍTIMAS NO MUNICÍPIO DE PORTO VELHO</t>
  </si>
  <si>
    <t xml:space="preserve"> RESUMO DOS ANOS ANTERIORES NO MUNICÍPIO DE PORTO VELHO </t>
  </si>
  <si>
    <t xml:space="preserve"> ÍNDICES DO MUNICÍPIO DE PORTO VELHO </t>
  </si>
  <si>
    <t xml:space="preserve"> EVOLUÇÃO DA TAXA ANUAL  NO MUNICÍPIO DE PORTO VELHO </t>
  </si>
  <si>
    <t>EVOLUÇÃO DO INDICE MOTORIZAÇÃO EM PORTO VELHO</t>
  </si>
  <si>
    <t>EVOLUÇÃO DA POPULAÇÃO EM PORTO VELHO</t>
  </si>
  <si>
    <t>Atropelamento /100.000 hab</t>
  </si>
  <si>
    <t>BAIRROS</t>
  </si>
  <si>
    <t xml:space="preserve">CHOQUE </t>
  </si>
  <si>
    <t>ATROPE LAMENTO</t>
  </si>
  <si>
    <t>CENTRO</t>
  </si>
  <si>
    <t>NOVA PORTO VELHO</t>
  </si>
  <si>
    <t>EMBRATEL</t>
  </si>
  <si>
    <t>SÃO CRISTOVÃO</t>
  </si>
  <si>
    <t>OLARIA</t>
  </si>
  <si>
    <t>APONIÃ</t>
  </si>
  <si>
    <t>FLODOALDO PONTES PINTO</t>
  </si>
  <si>
    <t>AREAL</t>
  </si>
  <si>
    <t>LIBERDADE</t>
  </si>
  <si>
    <t>TANCREDO NEVES</t>
  </si>
  <si>
    <t>LAGOA</t>
  </si>
  <si>
    <t>CONCEIÇÃO</t>
  </si>
  <si>
    <t>IGARAPÉ</t>
  </si>
  <si>
    <t>CALADINHO</t>
  </si>
  <si>
    <t>ELETRONORTE</t>
  </si>
  <si>
    <t>NOVA FLORESTA</t>
  </si>
  <si>
    <t>COHAB</t>
  </si>
  <si>
    <t>LAGOINHA</t>
  </si>
  <si>
    <t>INDUSTRIAL</t>
  </si>
  <si>
    <t>CUNIÃ</t>
  </si>
  <si>
    <t>ZONA RURAL</t>
  </si>
  <si>
    <t>SÃO JOÃO BOSCO</t>
  </si>
  <si>
    <t>PEDRINHAS</t>
  </si>
  <si>
    <t>TRÊS MARIAS</t>
  </si>
  <si>
    <t>COSTA E SILVA</t>
  </si>
  <si>
    <t>NACIONAL</t>
  </si>
  <si>
    <t>NOVA ESPERANÇA</t>
  </si>
  <si>
    <t>TIRADENTES</t>
  </si>
  <si>
    <t>ARIGOLÂNDIA</t>
  </si>
  <si>
    <t>BAIXA UNIÃO</t>
  </si>
  <si>
    <t>CASTANHEIRA</t>
  </si>
  <si>
    <t>CAIARI</t>
  </si>
  <si>
    <t>FLORESTA</t>
  </si>
  <si>
    <t>ROQUE</t>
  </si>
  <si>
    <t>SOCIALISTA</t>
  </si>
  <si>
    <t>MATO GROSSO</t>
  </si>
  <si>
    <t>TEIXEIRÃO</t>
  </si>
  <si>
    <t>CASCALHEIRA</t>
  </si>
  <si>
    <t>ESPERANÇA DA COMUNIDADE</t>
  </si>
  <si>
    <t>NAO INFORMADO</t>
  </si>
  <si>
    <t>RIO MADEIRA</t>
  </si>
  <si>
    <t>SÃO SEBASTIÃO</t>
  </si>
  <si>
    <t>MARCOS FREIRE</t>
  </si>
  <si>
    <t>MARIANA</t>
  </si>
  <si>
    <t>CIDADE DO LOBO</t>
  </si>
  <si>
    <t>JARDIM SANTANA</t>
  </si>
  <si>
    <t>AEROCLUBE</t>
  </si>
  <si>
    <t>CIDADE NOVA</t>
  </si>
  <si>
    <t>TUCUMANZAL</t>
  </si>
  <si>
    <t>ULISSES GUIMARÃES</t>
  </si>
  <si>
    <t>MARECHAL RONDON</t>
  </si>
  <si>
    <t>DISTRITO DE JACY PARANÁ</t>
  </si>
  <si>
    <t>AREIA BRANCA</t>
  </si>
  <si>
    <t>MILITAR</t>
  </si>
  <si>
    <t>PANAIR</t>
  </si>
  <si>
    <t>RONALDO ARAGÃO</t>
  </si>
  <si>
    <t>Fonte:DEDT(Delegacia Especializado em Delitos de Trânsito),  PM (Policia Militar).</t>
  </si>
  <si>
    <t>JK</t>
  </si>
  <si>
    <t>JACY PARANÁ</t>
  </si>
  <si>
    <t>PLANALTO</t>
  </si>
  <si>
    <t>Via 01</t>
  </si>
  <si>
    <t>Via 02</t>
  </si>
  <si>
    <t>Nº de Acidentes</t>
  </si>
  <si>
    <t>Vítimas Não fatais</t>
  </si>
  <si>
    <t>Vítimas Fatais</t>
  </si>
  <si>
    <t>CAMPOS SALES</t>
  </si>
  <si>
    <t>CALAMA</t>
  </si>
  <si>
    <t>JATUARANA</t>
  </si>
  <si>
    <t>CARLOS GOMES</t>
  </si>
  <si>
    <t>RIO DE JANEIRO</t>
  </si>
  <si>
    <t>MAMORÉ</t>
  </si>
  <si>
    <t>AMAZONAS</t>
  </si>
  <si>
    <t>PINHEIRO MACHADO</t>
  </si>
  <si>
    <t>JOSÉ VIEIRA CAULA</t>
  </si>
  <si>
    <t>GUAPORÉ</t>
  </si>
  <si>
    <t>ALEXANDRE GUIMARÃES</t>
  </si>
  <si>
    <t>BR 364</t>
  </si>
  <si>
    <t>NAÇÕES UNIDAS</t>
  </si>
  <si>
    <t>LAURO SODRÉ</t>
  </si>
  <si>
    <t>PAU FERRO</t>
  </si>
  <si>
    <t>GERALDO SIQUEIRA</t>
  </si>
  <si>
    <t>UNIÃO</t>
  </si>
  <si>
    <t>BR 319</t>
  </si>
  <si>
    <t>PRESIDENTE DUTRA</t>
  </si>
  <si>
    <t>TRÊS E MEIO</t>
  </si>
  <si>
    <t>DANIELA</t>
  </si>
  <si>
    <t>ALGODOEIRO</t>
  </si>
  <si>
    <t>BENEDITO INOCÊNCIO</t>
  </si>
  <si>
    <t>PETROLINA</t>
  </si>
  <si>
    <t>SUCUPIRA</t>
  </si>
  <si>
    <t>VENEZUELA</t>
  </si>
  <si>
    <t>TENREIRO ARANHA</t>
  </si>
  <si>
    <t>ALMIRANTE BARROSO</t>
  </si>
  <si>
    <t>JOAQUIM NABUCO</t>
  </si>
  <si>
    <t>BUENOS AIRES</t>
  </si>
  <si>
    <t>BRASÍLIA</t>
  </si>
  <si>
    <t>ROSALINA GOMES</t>
  </si>
  <si>
    <t>MARECHAL DEODORO</t>
  </si>
  <si>
    <t>GUANABARA</t>
  </si>
  <si>
    <t>MONTE AZUL</t>
  </si>
  <si>
    <t>RAFAEL VAZ E SILVA</t>
  </si>
  <si>
    <t>URUGUAI</t>
  </si>
  <si>
    <t>JOÃO PEDRO DA ROCHA</t>
  </si>
  <si>
    <t>ARUBA</t>
  </si>
  <si>
    <t>PRUDENTE DE  MORAES</t>
  </si>
  <si>
    <t>SALGADO FILHO</t>
  </si>
  <si>
    <t>ABUNÃ</t>
  </si>
  <si>
    <t>ANARI</t>
  </si>
  <si>
    <t>BENJAMIM CONSTANT</t>
  </si>
  <si>
    <t>ANGICO</t>
  </si>
  <si>
    <t>JOAQUIM DA ROCHA</t>
  </si>
  <si>
    <t>JOSÉ DE ALENCAR</t>
  </si>
  <si>
    <t>MANÉ GARRINCHA</t>
  </si>
  <si>
    <t>HENRIQUE DIAS</t>
  </si>
  <si>
    <t>VILA MARIANA</t>
  </si>
  <si>
    <t>ELIAS GORAYEB</t>
  </si>
  <si>
    <t>GONÇALVES DIAS</t>
  </si>
  <si>
    <t>ATLAS</t>
  </si>
  <si>
    <t>EMIDIO ALVES FEITOSA</t>
  </si>
  <si>
    <t>MÉXICO</t>
  </si>
  <si>
    <t>ESTRADA DO JATUARANA</t>
  </si>
  <si>
    <t>NICARÁGUA</t>
  </si>
  <si>
    <t>AFONSO PENA</t>
  </si>
  <si>
    <t>TABAJARA</t>
  </si>
  <si>
    <t>GAROPABA</t>
  </si>
  <si>
    <t>PAULO FRANCIS</t>
  </si>
  <si>
    <t>TEOTÔNIO VILELA</t>
  </si>
  <si>
    <t>DUQUE DE CAXIAS</t>
  </si>
  <si>
    <t>EDUARDO LIMA E SILVA</t>
  </si>
  <si>
    <t>ANITA GARIBALDI</t>
  </si>
  <si>
    <t>ANA NERY</t>
  </si>
  <si>
    <t>BELÉM</t>
  </si>
  <si>
    <t>CARAMURU</t>
  </si>
  <si>
    <t>JOÃO PAULO I</t>
  </si>
  <si>
    <t>TILÁPIA</t>
  </si>
  <si>
    <t>COIMBRA</t>
  </si>
  <si>
    <t>BLACK CHARLES</t>
  </si>
  <si>
    <t>JOÃO ELIAS DE SOUZA</t>
  </si>
  <si>
    <t>MANOEL LAURENTINO DE SOUZA</t>
  </si>
  <si>
    <t>PAULO LEAL</t>
  </si>
  <si>
    <t>JERÔNIMO SANTANA</t>
  </si>
  <si>
    <t>EQUADOR</t>
  </si>
  <si>
    <t>GIBIM</t>
  </si>
  <si>
    <t>MOZART</t>
  </si>
  <si>
    <t>PIO XII</t>
  </si>
  <si>
    <t>OSVALDO LACERDA</t>
  </si>
  <si>
    <t>MALDONADO</t>
  </si>
  <si>
    <t>PITANGA</t>
  </si>
  <si>
    <t>NEUZIRA GUEDES</t>
  </si>
  <si>
    <t>IDALVA FRAGA MOREIRA</t>
  </si>
  <si>
    <t>BELO HORIZONTE</t>
  </si>
  <si>
    <t>TAMAREIRA</t>
  </si>
  <si>
    <t>CAPÃO DA CANOA</t>
  </si>
  <si>
    <t>ARRUDA</t>
  </si>
  <si>
    <t>ERVA CIDREIRA</t>
  </si>
  <si>
    <t>ALFAZEMA</t>
  </si>
  <si>
    <t>CAPARARI</t>
  </si>
  <si>
    <t>DOM JOAQUIM</t>
  </si>
  <si>
    <t>CAPITAO NATANEL AGUIAR</t>
  </si>
  <si>
    <t>LIBERO BADARÓ</t>
  </si>
  <si>
    <t>PIMENTEIRA</t>
  </si>
  <si>
    <t>PANAMÁ</t>
  </si>
  <si>
    <t>ARRUDA FONTES CABRAL</t>
  </si>
  <si>
    <t>ABNATAL BENTES DE LIMA</t>
  </si>
  <si>
    <t>AROEIRA</t>
  </si>
  <si>
    <t>JOÃO PESSOA</t>
  </si>
  <si>
    <t>SALVADOR</t>
  </si>
  <si>
    <t>FERNANDO DE NORONHA</t>
  </si>
  <si>
    <t>RIO GRANDE DO SUL</t>
  </si>
  <si>
    <t>GOIÁS</t>
  </si>
  <si>
    <t>CURIMATÃ</t>
  </si>
  <si>
    <t>CLARA NUNES</t>
  </si>
  <si>
    <t>SANTOS DUMONT</t>
  </si>
  <si>
    <t>RAIMUNDA LEITE</t>
  </si>
  <si>
    <t>EUCLIDES DA CUNHA</t>
  </si>
  <si>
    <t>HUGO FERREIRA</t>
  </si>
  <si>
    <t>JOSÉ CAMACHO</t>
  </si>
  <si>
    <t>BARTOLOMEU PEREIRA</t>
  </si>
  <si>
    <t>PEROBA</t>
  </si>
  <si>
    <t>JOÃO ALFREDO</t>
  </si>
  <si>
    <t>ALBA</t>
  </si>
  <si>
    <t>MARIA DE LOURDES</t>
  </si>
  <si>
    <t>JANAINA</t>
  </si>
  <si>
    <t>GUIANA</t>
  </si>
  <si>
    <t>DOURADO</t>
  </si>
  <si>
    <t>RUI BARBOSA</t>
  </si>
  <si>
    <t>CONSTELAÇÃO</t>
  </si>
  <si>
    <t>CAETANO</t>
  </si>
  <si>
    <t>CABO VERDE</t>
  </si>
  <si>
    <t>VANICE BARROSO</t>
  </si>
  <si>
    <t>BENEDITO DE SOUZA BRITO</t>
  </si>
  <si>
    <t>BIDU SAIÃO</t>
  </si>
  <si>
    <t>BORBA</t>
  </si>
  <si>
    <t>CAIRO</t>
  </si>
  <si>
    <t>JULIANA</t>
  </si>
  <si>
    <t>BENJAMIN CONSTANT</t>
  </si>
  <si>
    <t>CAPITÃO SILVIO</t>
  </si>
  <si>
    <t>CHICO MENDES</t>
  </si>
  <si>
    <t>EÇA DE QUEIROZ</t>
  </si>
  <si>
    <t>ANTÔNIO VIVALDI</t>
  </si>
  <si>
    <t>CHIRLEANE</t>
  </si>
  <si>
    <t>FLORES DA CUNHA</t>
  </si>
  <si>
    <t>PADRE CHIQUINHO</t>
  </si>
  <si>
    <t>JAMARY</t>
  </si>
  <si>
    <t>DANIEL NERY</t>
  </si>
  <si>
    <t>JAGUARÃO</t>
  </si>
  <si>
    <t>BATISTA NETO</t>
  </si>
  <si>
    <t>LAGEADO</t>
  </si>
  <si>
    <t>PONTA NEGRA</t>
  </si>
  <si>
    <t>ESPLENDOR</t>
  </si>
  <si>
    <t>NETUNO</t>
  </si>
  <si>
    <t>BRASIL</t>
  </si>
  <si>
    <t>RENATO PERES</t>
  </si>
  <si>
    <t>SANTANA</t>
  </si>
  <si>
    <t>BARBADOS</t>
  </si>
  <si>
    <t>COSTA RICA</t>
  </si>
  <si>
    <t>ANCHIETA</t>
  </si>
  <si>
    <t>SURUBIM</t>
  </si>
  <si>
    <t>PIRARARA</t>
  </si>
  <si>
    <t>SÃO PAULO</t>
  </si>
  <si>
    <t>ALTEMAR DUTRA</t>
  </si>
  <si>
    <t>AMAPÁ</t>
  </si>
  <si>
    <t>SANTA CATARINA</t>
  </si>
  <si>
    <t>ITATIAIA</t>
  </si>
  <si>
    <t>SOROCABA</t>
  </si>
  <si>
    <t>RIO MACHADO</t>
  </si>
  <si>
    <t>TEÓFILO OTONI</t>
  </si>
  <si>
    <t>ALTAMIRA</t>
  </si>
  <si>
    <t>ÁLVARO DE AZEVEDO</t>
  </si>
  <si>
    <t>FRANCISCO DIAS</t>
  </si>
  <si>
    <t>PAULO FREIRE</t>
  </si>
  <si>
    <t>FRANCISCO BARROS</t>
  </si>
  <si>
    <t>PAULO FORTES</t>
  </si>
  <si>
    <t>NEUZA</t>
  </si>
  <si>
    <t>ITAUNAS</t>
  </si>
  <si>
    <t>BOM JESUS</t>
  </si>
  <si>
    <t>SANANDUVA</t>
  </si>
  <si>
    <t>CLÓVIS MACHADO</t>
  </si>
  <si>
    <t>ATAULFO ALVES</t>
  </si>
  <si>
    <t>VENÂNCIO AIRES</t>
  </si>
  <si>
    <t>PIRAPITINGA</t>
  </si>
  <si>
    <t>PIRAMUTABA</t>
  </si>
  <si>
    <t>INTERNACIONAL</t>
  </si>
  <si>
    <t>BOM JARDIM</t>
  </si>
  <si>
    <t>BURITI</t>
  </si>
  <si>
    <t>CACIQUE TIBIRIÇA</t>
  </si>
  <si>
    <t>CASTRO ALVES</t>
  </si>
  <si>
    <t>CECÍLIA MEIRELES</t>
  </si>
  <si>
    <t>CRISTINA</t>
  </si>
  <si>
    <t>VESPAZIANO RAMOS</t>
  </si>
  <si>
    <t>ESPERANÇA</t>
  </si>
  <si>
    <t>VITÓRIA DO PALMAR</t>
  </si>
  <si>
    <t>PETRÓPOLIS</t>
  </si>
  <si>
    <t>RENATO MEDEIROS</t>
  </si>
  <si>
    <t>VASCO DA GAMA</t>
  </si>
  <si>
    <t>GERALDO FERREIRA</t>
  </si>
  <si>
    <t>PRESIDENTE MÉDICE</t>
  </si>
  <si>
    <t>ESCORPIÃO</t>
  </si>
  <si>
    <t>FRANCISCO BARBOSA DE SOUZA</t>
  </si>
  <si>
    <t>CUAÇA</t>
  </si>
  <si>
    <t>MONTEIRO LOBATO</t>
  </si>
  <si>
    <t>ORLANDO FERREIRA</t>
  </si>
  <si>
    <t>LINHA 07</t>
  </si>
  <si>
    <t>LOS ANGELES</t>
  </si>
  <si>
    <t>AZENHA</t>
  </si>
  <si>
    <t>MARTINICA</t>
  </si>
  <si>
    <t>RENASCER</t>
  </si>
  <si>
    <t>BARÃO DO SOLIMÕES</t>
  </si>
  <si>
    <t>NÃO INFORMADO - ZONA URBANA</t>
  </si>
  <si>
    <t>OURO VERDE</t>
  </si>
  <si>
    <t>FERNANDO CORONA</t>
  </si>
  <si>
    <t>PONTO COQUEIRO</t>
  </si>
  <si>
    <t>REVERENDO ELIAS FONTES</t>
  </si>
  <si>
    <t>MILITÃO DIAS DE OLIVEIRA</t>
  </si>
  <si>
    <t>SAO JOSÉ</t>
  </si>
  <si>
    <t>SHEILA REGINA</t>
  </si>
  <si>
    <t>TEREZA AMÉLIA</t>
  </si>
  <si>
    <t>VINICIUS DE MORAES</t>
  </si>
  <si>
    <t>ACIDENTES COM VÍTIMAS POR DIA DA SEMANA EM PORTO VELHO</t>
  </si>
  <si>
    <t>ACIDENTES COM VÍTIMAS POR MÊS EM PORTO VELHO</t>
  </si>
  <si>
    <t>QUADRO COMPARATIVO DE MULTAS EM PORTO VELHO</t>
  </si>
  <si>
    <t>QUADRO COMPARATIVO PERCENTUAL DE MULTAS EM PORTO VELHO</t>
  </si>
  <si>
    <t>QUADRO EVOLUTIVO PERCENTUAL DE MULTAS EM PORTO VELHO</t>
  </si>
  <si>
    <t xml:space="preserve"> EVOLUÇÃO  DE MULTAS EM PORTO VELHO</t>
  </si>
  <si>
    <t xml:space="preserve"> EVOLUÇÃO  DE MULTAS EM PORTO VELHO SEGUNDO O TIPO </t>
  </si>
  <si>
    <t>DIRIGIR O VEICULO UTILIZANDO-SE FONES NOS OUVIDOS CONECTADOS A APARELHAGEM SONORA OU DE TELEFONE CELULAR.</t>
  </si>
  <si>
    <t>AVANCAR O SINAL VERMELHO DO SEMAFORO OU O DA PARADA OBRIGATORIA.</t>
  </si>
  <si>
    <t>INDICES DE PORTO VELHO</t>
  </si>
  <si>
    <t>ACIDENTES POR BAIRROS</t>
  </si>
  <si>
    <t xml:space="preserve"> ACIDENTES POR VIAS</t>
  </si>
  <si>
    <t>ACIDENTES POR DIA DA SEMANA</t>
  </si>
  <si>
    <t>HORÁRIO DOS ACIDENTES</t>
  </si>
  <si>
    <t xml:space="preserve">HABILITAÇÃO </t>
  </si>
  <si>
    <t xml:space="preserve">  ANUÁRIO ESTATÍSTICO DE ACIDENTES DE TRÂNSITO PORTO VELHO - RO  </t>
  </si>
  <si>
    <t xml:space="preserve"> INFRAÇÕES DE TRÂNSITO (MULTAS)</t>
  </si>
  <si>
    <t>CATEG.</t>
  </si>
  <si>
    <t>Fonte: INTERPRINT - DETRAN - RO</t>
  </si>
  <si>
    <t>TOTAL GERAL PERCENTUAL</t>
  </si>
  <si>
    <t>EVOLUÇÃO PERCENTUAL ANUAL</t>
  </si>
  <si>
    <t>EVOLUÇÃO GERAL PERCENTUAL</t>
  </si>
  <si>
    <t>2006 -- 2007</t>
  </si>
  <si>
    <t>2007 -- 2008</t>
  </si>
  <si>
    <t>2008 -- 2009</t>
  </si>
  <si>
    <t>2009 -- 2010</t>
  </si>
  <si>
    <t>DIRETORIA EXECUTIVA DE OPERAÇÕES - DEO</t>
  </si>
  <si>
    <t xml:space="preserve"> PERCENTUAL  ANUAL DE ACIDENTES COM VÍTIMAS NO MUNICÍPIO DE PORTO VELHO SEGUNDO A FASE DO DIA</t>
  </si>
  <si>
    <t>PERCENTUAL  ANUAL DE VÍTIMAS  FATAIS NO MUNICÍPIO DE PORTO VELHO SEGUNDO TIPO</t>
  </si>
  <si>
    <t xml:space="preserve"> PERCENTUAL ANUAL DE VÍTIMAS  FATAIS NO MUNICÍPIO DE PORTO VELHO SEGUNDO FAIXA ETÁRIA</t>
  </si>
  <si>
    <t xml:space="preserve"> PERCENTUAL  ANUAL DE CONDUTORES ENVOLVIDOS EM ACIDENTES COM VÍTIMAS NO MUNICÍPIO DE PORTO VELHO SEGUNDO SEXO</t>
  </si>
  <si>
    <t>2010— 2011</t>
  </si>
  <si>
    <t>Fonte:IML(Instituto Médico Legal), DEDT(Delegacia Especializado em Delitos de Trânsito), PM (Policia Militar).</t>
  </si>
  <si>
    <t>Fonte: DEDT(Delegacia Especializado em Delitos de Trânsito), PM (Policia Militar).</t>
  </si>
  <si>
    <t>TUFIC MARTINS</t>
  </si>
  <si>
    <t>ALVORADA</t>
  </si>
  <si>
    <t>02</t>
  </si>
  <si>
    <t>ARAGUAINA</t>
  </si>
  <si>
    <t>BANGU</t>
  </si>
  <si>
    <t>BARÃO DO RIO BRANCO</t>
  </si>
  <si>
    <t>VELEIROS</t>
  </si>
  <si>
    <t>DUARTE DA COSTA</t>
  </si>
  <si>
    <t>PADRE MESSIAS</t>
  </si>
  <si>
    <t>CENTENÁRIO</t>
  </si>
  <si>
    <t>TUCUNARÉ</t>
  </si>
  <si>
    <t>MAGNO ARSOLINO</t>
  </si>
  <si>
    <t>CACHOEIRO DO ITAPEMIRIM</t>
  </si>
  <si>
    <t>DA PAZ</t>
  </si>
  <si>
    <t>AGDA MUNIZ</t>
  </si>
  <si>
    <t>CAPITÃO ERSON DE MENEZES</t>
  </si>
  <si>
    <t>GUSTAVO MOURA</t>
  </si>
  <si>
    <t>IMBITUBA</t>
  </si>
  <si>
    <t>CERES</t>
  </si>
  <si>
    <t>VIVIANE</t>
  </si>
  <si>
    <t>BENTO GONÇALVES</t>
  </si>
  <si>
    <t>NUNES MACHADO</t>
  </si>
  <si>
    <t>SANTA BÁRBARA</t>
  </si>
  <si>
    <t>CASA DE SAUDE</t>
  </si>
  <si>
    <t>CENTAURO</t>
  </si>
  <si>
    <t>VICENTE FONTOURA</t>
  </si>
  <si>
    <t>EDSON GRANJEIRO FILHO</t>
  </si>
  <si>
    <t>FLORESTAN FERNANDES</t>
  </si>
  <si>
    <t>CABO LIRA</t>
  </si>
  <si>
    <t>MALVA</t>
  </si>
  <si>
    <t>RIO MARMELO</t>
  </si>
  <si>
    <t>HARPA</t>
  </si>
  <si>
    <t>CIPRIANO GURGEL</t>
  </si>
  <si>
    <t>JACOBINA</t>
  </si>
  <si>
    <t>PASQUALE DI PAOLO</t>
  </si>
  <si>
    <t>FRUTAL</t>
  </si>
  <si>
    <t>JARDIM</t>
  </si>
  <si>
    <t>RINO LEVI</t>
  </si>
  <si>
    <t>5</t>
  </si>
  <si>
    <t>LAGUNA</t>
  </si>
  <si>
    <t>LINHA 101</t>
  </si>
  <si>
    <t>MADRE TEREZA</t>
  </si>
  <si>
    <t>PANTEON</t>
  </si>
  <si>
    <t>PERIQUITOS</t>
  </si>
  <si>
    <t>PERNAMBUCO</t>
  </si>
  <si>
    <t>PRINCIPAL</t>
  </si>
  <si>
    <t>RAMAL DO JATUARANA</t>
  </si>
  <si>
    <t>MÁRIO QUINTANA</t>
  </si>
  <si>
    <t>SANTA ELVIRA</t>
  </si>
  <si>
    <t>TRIZIDELA</t>
  </si>
  <si>
    <t>EVOLUÇÃO HABILITADOS EM PORTO VELHO</t>
  </si>
  <si>
    <t>QUADRO EVOLUTIVO DE ÍNDICES EM PORTO VELHO</t>
  </si>
  <si>
    <t>QUADRO EVOLUTIVO DE MULTAS EM PORTO VELHO</t>
  </si>
  <si>
    <t>CONDUTORES DO MUNICÍPIO DE PORTO VELHO SEGUNDO SEXO E CATEGORIA</t>
  </si>
  <si>
    <t>2010 -- 2011</t>
  </si>
  <si>
    <t>18 À 29</t>
  </si>
  <si>
    <t>30 À 41</t>
  </si>
  <si>
    <t>42 À 53</t>
  </si>
  <si>
    <t>54 OU MAIS</t>
  </si>
  <si>
    <t>CAT.</t>
  </si>
  <si>
    <t>2011— 2012</t>
  </si>
  <si>
    <t>*Não constam dados da PRF (rodovias federais)</t>
  </si>
  <si>
    <t xml:space="preserve"> Frota</t>
  </si>
  <si>
    <t>ELDORADO</t>
  </si>
  <si>
    <t>DIST UNIÃO BANDEIRANTES</t>
  </si>
  <si>
    <t>DISTRITO DE ABUNÃ</t>
  </si>
  <si>
    <t>RIO CANDEIAS</t>
  </si>
  <si>
    <t>ABACATEIRO</t>
  </si>
  <si>
    <t>DAS ARARAS</t>
  </si>
  <si>
    <t>FRANCISCO REBOUÇAS</t>
  </si>
  <si>
    <t>APOLO</t>
  </si>
  <si>
    <t>DO CONTORNO</t>
  </si>
  <si>
    <t>ANA CAUCAIA</t>
  </si>
  <si>
    <t>DO CRAVO</t>
  </si>
  <si>
    <t>DAS FLORES</t>
  </si>
  <si>
    <t>DOS OLEIROS</t>
  </si>
  <si>
    <t>ALIANÇA</t>
  </si>
  <si>
    <t>PEDRO VELOZO</t>
  </si>
  <si>
    <t>RISOLETA MIRANDA</t>
  </si>
  <si>
    <t>ADAILDO FEITOSA</t>
  </si>
  <si>
    <t>DAS CRIANÇAS</t>
  </si>
  <si>
    <t>DA LUA</t>
  </si>
  <si>
    <t>ESTRADA DO TEOTONIO</t>
  </si>
  <si>
    <t>DAS CAMÉLIAS</t>
  </si>
  <si>
    <t>LINHA 45</t>
  </si>
  <si>
    <t>MARANGUAPE</t>
  </si>
  <si>
    <t>MARINGÁ</t>
  </si>
  <si>
    <t>NORTE-SUL</t>
  </si>
  <si>
    <t>PITANGUEIRA</t>
  </si>
  <si>
    <t>SÃO CAETANO</t>
  </si>
  <si>
    <t>BARÃO DO AMAZONAS</t>
  </si>
  <si>
    <t>VILA ISABEL</t>
  </si>
  <si>
    <t>CAMOMILA</t>
  </si>
  <si>
    <t>ALAMANDA</t>
  </si>
  <si>
    <t>PASTOR EURICO ALFREDO NELSON</t>
  </si>
  <si>
    <t>SEVERINO SILVA</t>
  </si>
  <si>
    <t>FRANCISCO MANOEL DA SILVA</t>
  </si>
  <si>
    <t>CARAMBOLA</t>
  </si>
  <si>
    <t>TRINDADE</t>
  </si>
  <si>
    <t>PÉROLA</t>
  </si>
  <si>
    <t>HELENA GOMES</t>
  </si>
  <si>
    <t>JOÃO CANDIDO</t>
  </si>
  <si>
    <t>CANTARINHO</t>
  </si>
  <si>
    <t>CAJU</t>
  </si>
  <si>
    <t>MADAGASCAR</t>
  </si>
  <si>
    <t>CENTRO OESTE</t>
  </si>
  <si>
    <t>DA JUVENTUDE</t>
  </si>
  <si>
    <t>DAS ASSOCIAÇÕES</t>
  </si>
  <si>
    <t>DÉCIMA AVENIDA</t>
  </si>
  <si>
    <t>DO CANIL</t>
  </si>
  <si>
    <t>DO OURO</t>
  </si>
  <si>
    <t>ESTRADA DA CACHOEIRA</t>
  </si>
  <si>
    <t>DO COBRE</t>
  </si>
  <si>
    <t>LUIZ SENA</t>
  </si>
  <si>
    <t>ERVA DOCE</t>
  </si>
  <si>
    <t>JOSE CAUBY</t>
  </si>
  <si>
    <t>LAMBARI</t>
  </si>
  <si>
    <t>LINHA 17</t>
  </si>
  <si>
    <t>LINHA 28</t>
  </si>
  <si>
    <t>ANA SOBRAL</t>
  </si>
  <si>
    <t>RUTH</t>
  </si>
  <si>
    <t>DOS FARRAPOS</t>
  </si>
  <si>
    <t>MONTES CLAROS</t>
  </si>
  <si>
    <t>CAJUEIRO</t>
  </si>
  <si>
    <t>DOS ANDRADES</t>
  </si>
  <si>
    <t>ICÓ</t>
  </si>
  <si>
    <t>ALCEU</t>
  </si>
  <si>
    <t>POUSO ALTO</t>
  </si>
  <si>
    <t>SANTA ISABEL</t>
  </si>
  <si>
    <t>SINGAPURA</t>
  </si>
  <si>
    <t>VATICANO</t>
  </si>
  <si>
    <t>VICENTE BARBOSA</t>
  </si>
  <si>
    <t>CONDUZIR VEÍCULO SEM OS DOCUMENTOS DE PORTE OBRIGATORIO.</t>
  </si>
  <si>
    <t>AGRADECIMENTOS</t>
  </si>
  <si>
    <t>DEIXAR O CONDUTOR OU PASSAGEIRO DE USAR O CINTO DE SEGURANCA.</t>
  </si>
  <si>
    <t>2012— 2013</t>
  </si>
  <si>
    <t>2003— 2004</t>
  </si>
  <si>
    <t>2004— 2005</t>
  </si>
  <si>
    <t>2005—2006</t>
  </si>
  <si>
    <t>2006— 2007</t>
  </si>
  <si>
    <t>2007— 2008</t>
  </si>
  <si>
    <t>2008— 2009</t>
  </si>
  <si>
    <t>2009— 2010</t>
  </si>
  <si>
    <t>PONTOS CRÍTICOS EM PORTO VELHO - 2013</t>
  </si>
  <si>
    <t>2011 -- 2012</t>
  </si>
  <si>
    <t>2012 -- 2013</t>
  </si>
  <si>
    <t xml:space="preserve"> AS 10 AUTUAÇÕES MAIS APLICADAS EM PORTO VELHO  - 2013</t>
  </si>
  <si>
    <t>ACIDENTES COM VÍTIMAS POR BAIRRO EM PORTO VELHO - 2013</t>
  </si>
  <si>
    <t>**Não constam dados da PRF (rodovias federais)</t>
  </si>
  <si>
    <t>ACIDENTES COM VÍTIMAS POR DIA DA SEMANA EM PORTO VELHO  - 2013</t>
  </si>
  <si>
    <t>HORÁRIO DE ACIDENTES DE TRÂNSITO EM PORTO VELHO  - 2013</t>
  </si>
  <si>
    <t>FAIXA ETÁRIA DOS CONDUTORES EM PORTO VELHO  - 2013</t>
  </si>
  <si>
    <t xml:space="preserve"> Art.  230, V / 9.408</t>
  </si>
  <si>
    <t xml:space="preserve"> Art.  232 / 6.972</t>
  </si>
  <si>
    <t xml:space="preserve"> Art.  162, I / 6.748</t>
  </si>
  <si>
    <t xml:space="preserve"> Art.  252,VI / 6.042</t>
  </si>
  <si>
    <t xml:space="preserve"> Art.  208 / 5.787</t>
  </si>
  <si>
    <t>ESTACIONAR O VEICULO EM LOCAIS E HORÁRIOS DE ESTACIONAMENTOS E PARADA PROIBIDA PELA SINALIZAÇÃO  (PLACA-PROIBIDO PARAR E ESTACIONAR).</t>
  </si>
  <si>
    <t xml:space="preserve"> Art.  181, XIX / 2.948</t>
  </si>
  <si>
    <t xml:space="preserve"> Art.  165 / 2.858</t>
  </si>
  <si>
    <t>PERMITIR QUE TOME POSSE DO VEICULO AUTOMOTOR E PASSE A CONDUZI-LO NA VIA A PESSOA QUE NAO POSSUA CARTEIRA NACIONAL DE HABILITACAO OU PERMISSAO PARA DIRIGIR.</t>
  </si>
  <si>
    <t xml:space="preserve"> Art.  164 / 1.645</t>
  </si>
  <si>
    <t xml:space="preserve"> Art.  167 / 8.517</t>
  </si>
  <si>
    <t xml:space="preserve"> Art.  230, I / 1.145</t>
  </si>
  <si>
    <t>CONDUZIR VEÍCULO COM O LACRE, A INSCRIÇÃO DO CHASSI, O SELO, A PLACA OU QUALQUER OUTRO ELEMENTO DE IDENTIFICAÇÃO DO VEÍCULO VIOLADO OU FALSIFICADO;</t>
  </si>
  <si>
    <t>DOS IMIGRANTES</t>
  </si>
  <si>
    <t>RAIMUNDO CANTUÁRIA</t>
  </si>
  <si>
    <t>SETE DE SETEMBRO</t>
  </si>
  <si>
    <t>JOSÉ AMADOR DOS REIS</t>
  </si>
  <si>
    <t>FARQHUAR</t>
  </si>
  <si>
    <t>D. PEDRO II</t>
  </si>
  <si>
    <t>DA PENAL</t>
  </si>
  <si>
    <t>DO BELMONT</t>
  </si>
  <si>
    <t>GOV. JORGE TEIXEIRA</t>
  </si>
  <si>
    <t>PLÁCIDO DE CASTRO</t>
  </si>
  <si>
    <t>ROGÉRIO WEBER</t>
  </si>
  <si>
    <t>TREZE DE SETEMBRO</t>
  </si>
  <si>
    <t>DA BEIRA E</t>
  </si>
  <si>
    <t>MÁRIO ANDREAZZA</t>
  </si>
  <si>
    <t>DE SANTO ANTÔNIO</t>
  </si>
  <si>
    <t>DOS PERIQUITOS</t>
  </si>
  <si>
    <t>ANANIAS FERREIRA DE ANDRADE</t>
  </si>
  <si>
    <t>MIGUEL CALMON</t>
  </si>
  <si>
    <t>GETÚLIO VARGAS</t>
  </si>
  <si>
    <t>GOV.ARI MARCOS</t>
  </si>
  <si>
    <t>ANTÔNIO FRAGA MOREIRA</t>
  </si>
  <si>
    <t>JOSÉ BONIFÁCIO</t>
  </si>
  <si>
    <t>LÚCIA CARVALHO</t>
  </si>
  <si>
    <t>ÓRION</t>
  </si>
  <si>
    <t>JOÃO GOULART</t>
  </si>
  <si>
    <t>ANTÔNIO MARIA VALENÇA</t>
  </si>
  <si>
    <t>MANOEL FALLA</t>
  </si>
  <si>
    <t>ANDRÉA</t>
  </si>
  <si>
    <t>MATRINCHÃ</t>
  </si>
  <si>
    <t>MIGUEL CHAKIAN</t>
  </si>
  <si>
    <t>AGENOR MARTINS DE CARVALHO</t>
  </si>
  <si>
    <t>BAOBÁ</t>
  </si>
  <si>
    <t>QUINTINO BOCAIÚVA</t>
  </si>
  <si>
    <t>SILAS SHOCKNESS</t>
  </si>
  <si>
    <t>TUTÓIA</t>
  </si>
  <si>
    <t>PROF. CEVANES MONTEIRO</t>
  </si>
  <si>
    <t>AMÉRICA DO NORTE</t>
  </si>
  <si>
    <t>ESTHER SALES</t>
  </si>
  <si>
    <t>VITOR FERREIRA MANAHIBA</t>
  </si>
  <si>
    <t>AVAÍ</t>
  </si>
  <si>
    <t>JÚLIO DE CASTILHOS</t>
  </si>
  <si>
    <t>LUMIERE</t>
  </si>
  <si>
    <t>MIGUEL ÂNGELO</t>
  </si>
  <si>
    <t>DEZOITO DE JANEIRO</t>
  </si>
  <si>
    <t>PEDRO ALBERNIZ</t>
  </si>
  <si>
    <t>ENRICO  CARUSO</t>
  </si>
  <si>
    <t>APARÍCIO MORAES</t>
  </si>
  <si>
    <t>FÁBIA</t>
  </si>
  <si>
    <t>DE FERRO MADEIRA MAMORÉ</t>
  </si>
  <si>
    <t>HERBERT DE AZEVEDO</t>
  </si>
  <si>
    <t>CRAVO DA ÍNDIA</t>
  </si>
  <si>
    <t>DAS ORQUÍDEAS</t>
  </si>
  <si>
    <t>INÁCIO MENDES</t>
  </si>
  <si>
    <t>SENADOR ÁLVARO MAIA</t>
  </si>
  <si>
    <t>JUAZEIRO</t>
  </si>
  <si>
    <t>JÚLIA</t>
  </si>
  <si>
    <t>MAGNO GUIMARÃES</t>
  </si>
  <si>
    <t>OSWALDO RIBEIRO</t>
  </si>
  <si>
    <t>PERCY HOLDER</t>
  </si>
  <si>
    <t>SAPOTI</t>
  </si>
  <si>
    <t>PADRE AUGUSTINHO</t>
  </si>
  <si>
    <t>DO GIRASSOL</t>
  </si>
  <si>
    <t>ABÍLIO NASCIMENTO</t>
  </si>
  <si>
    <t>CLÉA MERCÊS</t>
  </si>
  <si>
    <t>AÇAÍ</t>
  </si>
  <si>
    <t>DEL MAURO DOS SANTOS</t>
  </si>
  <si>
    <t>QUIRINO CAMPOFIORITO</t>
  </si>
  <si>
    <t>ANTÔNIO VIOLÃO</t>
  </si>
  <si>
    <t>BOLÍVIA</t>
  </si>
  <si>
    <t>PRINCESA IZABEL</t>
  </si>
  <si>
    <t>CAJAZEIRA</t>
  </si>
  <si>
    <t>THELMA REGINA</t>
  </si>
  <si>
    <t>CANINDÉ</t>
  </si>
  <si>
    <t>VIARA</t>
  </si>
  <si>
    <t>CARAMELO</t>
  </si>
  <si>
    <t>COLÔMBIA</t>
  </si>
  <si>
    <t>COQUEIRO</t>
  </si>
  <si>
    <t>AMÉRICA</t>
  </si>
  <si>
    <t>QUATRO ILHAS</t>
  </si>
  <si>
    <t>DO SOL</t>
  </si>
  <si>
    <t>DR. JOSÉ ADELINO</t>
  </si>
  <si>
    <t>BERNARDO SIMIÃO</t>
  </si>
  <si>
    <t>ENG. PAULO PINHEIRO</t>
  </si>
  <si>
    <t>NOVA IORQUE</t>
  </si>
  <si>
    <t>BAHIA</t>
  </si>
  <si>
    <t>GOV. ARI MARCOS</t>
  </si>
  <si>
    <t>PIAÚ</t>
  </si>
  <si>
    <t>HÓRUS</t>
  </si>
  <si>
    <t>IBOTIRAMA</t>
  </si>
  <si>
    <t>IMPERIAL</t>
  </si>
  <si>
    <t>SANTO ANTÕNIO</t>
  </si>
  <si>
    <t>VOLUNTÁRIOS DA PÁTRIA</t>
  </si>
  <si>
    <t>ABÓBORA</t>
  </si>
  <si>
    <t>CARAMUJO</t>
  </si>
  <si>
    <t>DAS MANGUEIRAS</t>
  </si>
  <si>
    <t>HORTÊNCIA</t>
  </si>
  <si>
    <t>CLAÚDIO MANOEL DA COSTA</t>
  </si>
  <si>
    <t>ANTÔNIO PEREIRA</t>
  </si>
  <si>
    <t>DONA AIRAM</t>
  </si>
  <si>
    <t>VITOR BRECHERET</t>
  </si>
  <si>
    <t>WANDA ESTEVES</t>
  </si>
  <si>
    <t>OSWALDO MOURA</t>
  </si>
  <si>
    <t>ELIEZER DE CARVALHO</t>
  </si>
  <si>
    <t>GREGÓRIO ALLEGRE</t>
  </si>
  <si>
    <t>SAGITÁRIO</t>
  </si>
  <si>
    <t>PADRE ÂNGELO CERRY</t>
  </si>
  <si>
    <t>PAU BRASIL</t>
  </si>
  <si>
    <t>CUPUAÇUZEIRO</t>
  </si>
  <si>
    <t>HIGIENÓPOLIS</t>
  </si>
  <si>
    <t>AMÉRICA DO SUL</t>
  </si>
  <si>
    <t>MARCOS AURÉLIO GUSMAN</t>
  </si>
  <si>
    <t>RICARDINA FEITOSA</t>
  </si>
  <si>
    <t>CUIABÁ</t>
  </si>
  <si>
    <t>PETÚNIA</t>
  </si>
  <si>
    <t>RO 010</t>
  </si>
  <si>
    <t>RAIMUNDO NONATO DA SILVA</t>
  </si>
  <si>
    <t>GASÔMETRO</t>
  </si>
  <si>
    <t>TRANSAMAZÔNICA</t>
  </si>
  <si>
    <t>GENGIBRE</t>
  </si>
  <si>
    <t>AJURICABA</t>
  </si>
  <si>
    <t>HENRIQUE SORÓ</t>
  </si>
  <si>
    <t>LUIZ DE CAMÕES</t>
  </si>
  <si>
    <t>ANABELA</t>
  </si>
  <si>
    <t>EPITÁCIO PESSOA</t>
  </si>
  <si>
    <t>TREZE DE MAIO</t>
  </si>
  <si>
    <t>CAPELINHA</t>
  </si>
  <si>
    <t>TAMARINDO</t>
  </si>
  <si>
    <t>NOVA CANAÃ</t>
  </si>
  <si>
    <t>GAL. OSÓRIO</t>
  </si>
  <si>
    <t>ALTO LINS</t>
  </si>
  <si>
    <t>MARIA LÚCIA</t>
  </si>
  <si>
    <t>SALSA</t>
  </si>
  <si>
    <t>AMÉRICA CENTRAL</t>
  </si>
  <si>
    <t>AMOR-PERFEITO</t>
  </si>
  <si>
    <t>VERA</t>
  </si>
  <si>
    <t>BENJOEIRO</t>
  </si>
  <si>
    <t>DAS LARANJEIRA</t>
  </si>
  <si>
    <t>TAQUARA</t>
  </si>
  <si>
    <t>ANASTÁCIO SOMOSA</t>
  </si>
  <si>
    <t>CAROBA</t>
  </si>
  <si>
    <t>CONGONHAS</t>
  </si>
  <si>
    <t>OSWALDO ARANHA</t>
  </si>
  <si>
    <t>ANTONIO ALVES</t>
  </si>
  <si>
    <t>FELIPE DOS SANTOS</t>
  </si>
  <si>
    <t>ANTÔNIO LACERDA</t>
  </si>
  <si>
    <t>ÁPIS</t>
  </si>
  <si>
    <t>ITAPUÃ</t>
  </si>
  <si>
    <t>ÁUREA</t>
  </si>
  <si>
    <t>BABOSA</t>
  </si>
  <si>
    <t>BAHAMAS</t>
  </si>
  <si>
    <t>MADRIZELA</t>
  </si>
  <si>
    <t>BANDEIRANTES</t>
  </si>
  <si>
    <t>BEATRIZ</t>
  </si>
  <si>
    <t>BEIRA SUL</t>
  </si>
  <si>
    <t>CLEMENTINA DE JESUS</t>
  </si>
  <si>
    <t>ALTO MADEIRA</t>
  </si>
  <si>
    <t>SANTA LUZIA</t>
  </si>
  <si>
    <t>JACQUELINE FERRY</t>
  </si>
  <si>
    <t>JOSÉ SALES</t>
  </si>
  <si>
    <t>VILA NOVA ARTIGAS</t>
  </si>
  <si>
    <t>BIRIBÁ</t>
  </si>
  <si>
    <t>BOWEMUNDO A AFONSO</t>
  </si>
  <si>
    <t>SERRA DOURADA</t>
  </si>
  <si>
    <t>CACHOEIRINHA</t>
  </si>
  <si>
    <t>CHILE</t>
  </si>
  <si>
    <t>COSMOS</t>
  </si>
  <si>
    <t>CAMBORIÚ</t>
  </si>
  <si>
    <t>EMÍLIO FEITOSA</t>
  </si>
  <si>
    <t>GOV. VALADARES</t>
  </si>
  <si>
    <t>QUINZE DE NOVEMBRO</t>
  </si>
  <si>
    <t>TRAIRA</t>
  </si>
  <si>
    <t>CANAÂ</t>
  </si>
  <si>
    <t>CANAVIEIRAS</t>
  </si>
  <si>
    <t>CAPITÃO ESRON DE MENEZES</t>
  </si>
  <si>
    <t>CAPITÃO NATANAEL AGUIAR</t>
  </si>
  <si>
    <t>LUIZ FONTES</t>
  </si>
  <si>
    <t>JOAQUIM BARTOLO</t>
  </si>
  <si>
    <t>SÃO CRISTÓVÃO</t>
  </si>
  <si>
    <t>CARLOS RIES</t>
  </si>
  <si>
    <t>CAROLINA</t>
  </si>
  <si>
    <t>CÍCERA SEVERINA</t>
  </si>
  <si>
    <t>MENINO DEUS</t>
  </si>
  <si>
    <t>CORA BOREAL</t>
  </si>
  <si>
    <t>CORÍNTHIANS</t>
  </si>
  <si>
    <t>COSTINHA</t>
  </si>
  <si>
    <t>OITO DE JULHO</t>
  </si>
  <si>
    <t>CRATO</t>
  </si>
  <si>
    <t>CRIAÇÃO</t>
  </si>
  <si>
    <t>JUNDIÁ</t>
  </si>
  <si>
    <t>DA ELETRONORTE</t>
  </si>
  <si>
    <t>DA ESMERALDA</t>
  </si>
  <si>
    <t>DA FORTUNA</t>
  </si>
  <si>
    <t>PRATA</t>
  </si>
  <si>
    <t>URANO</t>
  </si>
  <si>
    <t>PAISSANDU</t>
  </si>
  <si>
    <t>DARCY VAGAS</t>
  </si>
  <si>
    <t>DAS ALGAS</t>
  </si>
  <si>
    <t>VITÓRIA-RÉGIA</t>
  </si>
  <si>
    <t>DA GLÓRIA</t>
  </si>
  <si>
    <t>DAS ROSAS</t>
  </si>
  <si>
    <t>DAVID CANABARRO</t>
  </si>
  <si>
    <t>12 DE DEZEMBRO</t>
  </si>
  <si>
    <t>ZACARIAS SANTOS</t>
  </si>
  <si>
    <t>DO ATABAQUE</t>
  </si>
  <si>
    <t>ISRAEL</t>
  </si>
  <si>
    <t>CANHOTO DA PARAÍBA</t>
  </si>
  <si>
    <t>VILHENA</t>
  </si>
  <si>
    <t>DO PIANO</t>
  </si>
  <si>
    <t>DO PISTÓN</t>
  </si>
  <si>
    <t>DOS ESCOTEIROS</t>
  </si>
  <si>
    <t>ECOLOGIA</t>
  </si>
  <si>
    <t>ELY GUMARÃES</t>
  </si>
  <si>
    <t>VINTE E QUATRO DE JULHO</t>
  </si>
  <si>
    <t>ESPÍRITO SANTO</t>
  </si>
  <si>
    <t>ESTRADA DA REMA</t>
  </si>
  <si>
    <t>FELIPE CAMARÃO</t>
  </si>
  <si>
    <t>FÊNIX</t>
  </si>
  <si>
    <t>FRANCISCO MENEZES</t>
  </si>
  <si>
    <t>GÊMEOS</t>
  </si>
  <si>
    <t>MADRESSILVA</t>
  </si>
  <si>
    <t>CLÁUDIO SANTORO</t>
  </si>
  <si>
    <t>MANOEL FELIX</t>
  </si>
  <si>
    <t>GIBRALTAR</t>
  </si>
  <si>
    <t>GOMES VIDAL</t>
  </si>
  <si>
    <t>GREGÓRIO DE MATOS</t>
  </si>
  <si>
    <t>GUAÍRA</t>
  </si>
  <si>
    <t>HEITOR VILLA-LOBOS</t>
  </si>
  <si>
    <t>IBERÊ G GROSSO</t>
  </si>
  <si>
    <t>MARLOS NOBRE</t>
  </si>
  <si>
    <t>DO PANDEIRO</t>
  </si>
  <si>
    <t>DO REPINIQUE</t>
  </si>
  <si>
    <t>HILTON GUEDES</t>
  </si>
  <si>
    <t>SARAH IBANEZ</t>
  </si>
  <si>
    <t>HUMBERTO CORREA</t>
  </si>
  <si>
    <t>LEOPOLDO PERES</t>
  </si>
  <si>
    <t>HUMBERTO FLORÊNCIO</t>
  </si>
  <si>
    <t>IBRAHIM SUED</t>
  </si>
  <si>
    <t>OSWALDO O. DA COSTA</t>
  </si>
  <si>
    <t>IPU</t>
  </si>
  <si>
    <t>IRMÃ CATARINA</t>
  </si>
  <si>
    <t>ISMAEL NERY</t>
  </si>
  <si>
    <t>ITUMBIARA</t>
  </si>
  <si>
    <t>IVAN MARROCOS</t>
  </si>
  <si>
    <t>JACINTO</t>
  </si>
  <si>
    <t>LUIZ GAMA</t>
  </si>
  <si>
    <t>CARLOS CHAGAS</t>
  </si>
  <si>
    <t>PARIS</t>
  </si>
  <si>
    <t>SACRAMENTO</t>
  </si>
  <si>
    <t>TIPIM</t>
  </si>
  <si>
    <t>ZONA FRANCA</t>
  </si>
  <si>
    <t>JERÔNIMO DE ORNELAS</t>
  </si>
  <si>
    <t>JOANA DARK</t>
  </si>
  <si>
    <t>JOÃO DE SOUZA LIMA</t>
  </si>
  <si>
    <t>VICUNHA</t>
  </si>
  <si>
    <t>LAURO CORONA</t>
  </si>
  <si>
    <t>SEBASTIÃO GOMES</t>
  </si>
  <si>
    <t>RIACHUELO</t>
  </si>
  <si>
    <t>JOSÉ DO PATROCÍNIO</t>
  </si>
  <si>
    <t>JOSÉ TOLEDO</t>
  </si>
  <si>
    <t>ATÍLIO LIMA</t>
  </si>
  <si>
    <t>CONTINENTAL</t>
  </si>
  <si>
    <t>LEON DA COSTA</t>
  </si>
  <si>
    <t>MESTRE VALENTIM</t>
  </si>
  <si>
    <t>JUCA</t>
  </si>
  <si>
    <t>JÚPITER</t>
  </si>
  <si>
    <t>JURUÁ</t>
  </si>
  <si>
    <t>KM 50 (ESTRADA DE SÃO CARLOS</t>
  </si>
  <si>
    <t>LADY DIANA</t>
  </si>
  <si>
    <t>LARANJAL</t>
  </si>
  <si>
    <t>LARGO DO ROSÁRIO</t>
  </si>
  <si>
    <t>ANÍZIO GORAYEB</t>
  </si>
  <si>
    <t>LEDA C FREITAS</t>
  </si>
  <si>
    <t>LEVI</t>
  </si>
  <si>
    <t>ASSIS CHATEUBRIAND</t>
  </si>
  <si>
    <t>LINHA 09</t>
  </si>
  <si>
    <t>LINHA 176</t>
  </si>
  <si>
    <t>LINHA 22</t>
  </si>
  <si>
    <t>LINHA 27</t>
  </si>
  <si>
    <t>ISTAMBUL</t>
  </si>
  <si>
    <t>TARCILA DO AMARAL</t>
  </si>
  <si>
    <t>ANTÔNIO F. DE SOUZA</t>
  </si>
  <si>
    <t>CADENCIA</t>
  </si>
  <si>
    <t>DO ESTANDARTE</t>
  </si>
  <si>
    <t>GARBIM</t>
  </si>
  <si>
    <t>INDAIÁ</t>
  </si>
  <si>
    <t>MANDI</t>
  </si>
  <si>
    <t>TURMALINA</t>
  </si>
  <si>
    <t>CEZAR GUERRA PEIXE</t>
  </si>
  <si>
    <t>MARACUJA</t>
  </si>
  <si>
    <t>MARECHAL TAUMATURGO</t>
  </si>
  <si>
    <t>LUIZ BRASIL</t>
  </si>
  <si>
    <t>MASSAGANA</t>
  </si>
  <si>
    <t>MADALENA OTERO</t>
  </si>
  <si>
    <t>MINAS GERAIS</t>
  </si>
  <si>
    <t>MONTE NEGRO</t>
  </si>
  <si>
    <t>MORRINHOS</t>
  </si>
  <si>
    <t>NÃO INFORMADO JACI PARANÁ</t>
  </si>
  <si>
    <t>ÁRIES</t>
  </si>
  <si>
    <t>PETRÔNIO FERREIRA</t>
  </si>
  <si>
    <t>PALHETEIRO</t>
  </si>
  <si>
    <t>MANGABA</t>
  </si>
  <si>
    <t>PARÁ</t>
  </si>
  <si>
    <t>PARANAGUÁ</t>
  </si>
  <si>
    <t>PARQUE DOS TANQUES</t>
  </si>
  <si>
    <t>PAU D'ARCO</t>
  </si>
  <si>
    <t>BORGES DE MEDEIROS</t>
  </si>
  <si>
    <t>NAVEGANTES</t>
  </si>
  <si>
    <t>TAMARINEIRA</t>
  </si>
  <si>
    <t>NOSSA SENHORA DAS GRAÇAS</t>
  </si>
  <si>
    <t>POPULAR</t>
  </si>
  <si>
    <t>TEODORA LOPES</t>
  </si>
  <si>
    <t>PIABA</t>
  </si>
  <si>
    <t>PIÇARRA</t>
  </si>
  <si>
    <t>PIEDADE</t>
  </si>
  <si>
    <t>PACU</t>
  </si>
  <si>
    <t>PIRITUBA</t>
  </si>
  <si>
    <t>PIQUI</t>
  </si>
  <si>
    <t>DO RODEIO</t>
  </si>
  <si>
    <t>POTI</t>
  </si>
  <si>
    <t>PRESTES</t>
  </si>
  <si>
    <t>QUINCAS BORBA</t>
  </si>
  <si>
    <t>CEDRO</t>
  </si>
  <si>
    <t>RAMAL FORTALEZA DO ABUNÃ (F.A)</t>
  </si>
  <si>
    <t>RAUL SOLARES</t>
  </si>
  <si>
    <t>REDENTOR</t>
  </si>
  <si>
    <t>REVERÊNCIA</t>
  </si>
  <si>
    <t>GAROUPA</t>
  </si>
  <si>
    <t>RÔMULO DE MELO</t>
  </si>
  <si>
    <t>SAMUEL G  FREITAS</t>
  </si>
  <si>
    <t>DA PLATINA</t>
  </si>
  <si>
    <t>JOAQUIM MARTINS</t>
  </si>
  <si>
    <t>JORGE AMADO</t>
  </si>
  <si>
    <t>SALOMÃO G. OLIVEIRA</t>
  </si>
  <si>
    <t>VINTE E DOIS DE JUNHO</t>
  </si>
  <si>
    <t>RUA FRANCISCANA</t>
  </si>
  <si>
    <t>SAMUEL MENEZES</t>
  </si>
  <si>
    <t>SANTA CECÍLIA</t>
  </si>
  <si>
    <t>SANTA MARCELINA</t>
  </si>
  <si>
    <t>SANTICLE</t>
  </si>
  <si>
    <t>SÃO BENTO</t>
  </si>
  <si>
    <t>CAPEBA</t>
  </si>
  <si>
    <t>SEBASTIÃO BARROSO</t>
  </si>
  <si>
    <t>RAIMUNDA BATISTA</t>
  </si>
  <si>
    <t>SEBASTIÃO TOMAS DE AQUINO</t>
  </si>
  <si>
    <t>SERRA DA COTIA</t>
  </si>
  <si>
    <t>MANICORÉ</t>
  </si>
  <si>
    <t>VIÇOSA</t>
  </si>
  <si>
    <t>TOURO</t>
  </si>
  <si>
    <t>TRACAJÁ</t>
  </si>
  <si>
    <t>TRANCREDO NEVES</t>
  </si>
  <si>
    <t>ALEGRIA</t>
  </si>
  <si>
    <t>SOIM</t>
  </si>
  <si>
    <t>TUCUMÃ</t>
  </si>
  <si>
    <t>MOINHO DE VENTO</t>
  </si>
  <si>
    <t>DA CASSITERITA</t>
  </si>
  <si>
    <t>VALE DO SOL</t>
  </si>
  <si>
    <t>PEDRO CABRAL</t>
  </si>
  <si>
    <t>VIRGENS</t>
  </si>
  <si>
    <t>SAUL</t>
  </si>
  <si>
    <t>WILMAN MAIA</t>
  </si>
  <si>
    <t>WILSON NAYMAIER</t>
  </si>
  <si>
    <t>XANGRILÁ</t>
  </si>
  <si>
    <t>ZUILA PAIVA</t>
  </si>
  <si>
    <t>AGENOR DE CARVALHO</t>
  </si>
  <si>
    <t>N.S. DAS GRAÇAS</t>
  </si>
  <si>
    <t>JUSCELINO KUBITSCHEK</t>
  </si>
  <si>
    <t>ESCOLA DE POLICIA</t>
  </si>
  <si>
    <t>TRIANGULO</t>
  </si>
  <si>
    <t>STA. BARBARA</t>
  </si>
  <si>
    <t>TUPI</t>
  </si>
  <si>
    <t>CIDADE JARDIM</t>
  </si>
  <si>
    <t>MOCAMBO</t>
  </si>
  <si>
    <t>DIST VISTA ALEGRE ABUNÃ</t>
  </si>
  <si>
    <t>ÁREA MILITAR E AEROPORTO</t>
  </si>
  <si>
    <t>DISTRITO DE NOVA JACI</t>
  </si>
  <si>
    <t>DISTRITO DE SÃO CARLOS</t>
  </si>
  <si>
    <t>DISTRITO DE TRIUNFO</t>
  </si>
  <si>
    <t>ACIDENTES AO LONGO DAS VIAS E CRUZAMENTOS EM  PORTO VELHO - 2013</t>
  </si>
  <si>
    <t>SADFSDA</t>
  </si>
  <si>
    <t>ASDFASF</t>
  </si>
  <si>
    <t>ASDFAS</t>
  </si>
  <si>
    <t>SADFFAS</t>
  </si>
  <si>
    <t>ASDFF</t>
  </si>
  <si>
    <t>SADF</t>
  </si>
  <si>
    <t>DAS SUCUPIRAS</t>
  </si>
  <si>
    <t>PRUDENTE DE MORAES</t>
  </si>
  <si>
    <t>DOS COQUEIROS</t>
  </si>
  <si>
    <t>ENRICO CARUSO</t>
  </si>
  <si>
    <t>SÃO JOSÉ</t>
  </si>
  <si>
    <t>PEDRO VELOSO</t>
  </si>
  <si>
    <t>PRESIDENTE MÉDICI</t>
  </si>
  <si>
    <t>CLÁUDIO MANOEL DA COSTA</t>
  </si>
  <si>
    <t>MARCO AURÉLIO GUSMAN</t>
  </si>
  <si>
    <t>VESPASIANO RAMOS</t>
  </si>
  <si>
    <t>CACHOEIRA DO ITAPEMIRIM</t>
  </si>
  <si>
    <t>IGUAÇU</t>
  </si>
  <si>
    <t>MARMELO</t>
  </si>
  <si>
    <t>DAS LARANJEIRAS</t>
  </si>
  <si>
    <t>FREI TITO LIMA</t>
  </si>
  <si>
    <t>DA PRATA</t>
  </si>
  <si>
    <t>DO URÂNIO</t>
  </si>
  <si>
    <t>PINHEIRO</t>
  </si>
  <si>
    <t>DOS BURITIS</t>
  </si>
  <si>
    <t>EDSON GRANGEIRO FILHO</t>
  </si>
  <si>
    <t>MARCELA</t>
  </si>
  <si>
    <t>CADÊNCIA</t>
  </si>
  <si>
    <t>MICHELE</t>
  </si>
  <si>
    <t>MORUNGAPE</t>
  </si>
  <si>
    <t>BLUMENAU</t>
  </si>
  <si>
    <t>PETRÔNIO BARCELOS</t>
  </si>
  <si>
    <t>MONGUBA</t>
  </si>
  <si>
    <t>DOS PIQUIÁS</t>
  </si>
  <si>
    <t>SAMUEL G FREITAS</t>
  </si>
  <si>
    <t>DA ALEGRIA</t>
  </si>
  <si>
    <t>PROJETOS DE EDUCAÇÃO DE TRÂNSITO</t>
  </si>
  <si>
    <t>Ações Permanentes</t>
  </si>
  <si>
    <t>Ações Periódicas</t>
  </si>
  <si>
    <t>Campanhas</t>
  </si>
  <si>
    <t>PROJETOS DE FISCALIZAÇÃO DE TRÂNSITO</t>
  </si>
  <si>
    <t>BASE GEOCODIFICADA DOS ACIDENTES EM CRUZAMENTO DE VIAS EM PORTO VELHO - 2013</t>
  </si>
  <si>
    <t>Data_do_acidente</t>
  </si>
  <si>
    <t>Via_1</t>
  </si>
  <si>
    <t>Via_2</t>
  </si>
  <si>
    <t>Bairro</t>
  </si>
  <si>
    <t>Hora_Acidente</t>
  </si>
  <si>
    <t>Dia_Semana</t>
  </si>
  <si>
    <t>Cond_da_Via</t>
  </si>
  <si>
    <t>FaseDia</t>
  </si>
  <si>
    <t>Jurisdicao</t>
  </si>
  <si>
    <t>Logradouro</t>
  </si>
  <si>
    <t>Pavimento</t>
  </si>
  <si>
    <t>Natureza</t>
  </si>
  <si>
    <t>Tempo</t>
  </si>
  <si>
    <t>Peritos</t>
  </si>
  <si>
    <t>Longitude</t>
  </si>
  <si>
    <t>Latitude</t>
  </si>
  <si>
    <t>Trafego</t>
  </si>
  <si>
    <t>01/01/2013</t>
  </si>
  <si>
    <t>04:30:00</t>
  </si>
  <si>
    <t>terça-feira</t>
  </si>
  <si>
    <t>SECA</t>
  </si>
  <si>
    <t>MUNICIPAL</t>
  </si>
  <si>
    <t>RUA</t>
  </si>
  <si>
    <t>ASFALTO</t>
  </si>
  <si>
    <t>BOM</t>
  </si>
  <si>
    <t>NÃO</t>
  </si>
  <si>
    <t>10:10:00</t>
  </si>
  <si>
    <t>MANHÃ</t>
  </si>
  <si>
    <t>11:25:00</t>
  </si>
  <si>
    <t>TRAVESSA</t>
  </si>
  <si>
    <t>11:36:00</t>
  </si>
  <si>
    <t>AVENIDA</t>
  </si>
  <si>
    <t>13:30:00</t>
  </si>
  <si>
    <t>TARDE</t>
  </si>
  <si>
    <t>PLACA "PARE"</t>
  </si>
  <si>
    <t>14:10:00</t>
  </si>
  <si>
    <t>16:35:00</t>
  </si>
  <si>
    <t>MOLHADA</t>
  </si>
  <si>
    <t>CHUVOSO</t>
  </si>
  <si>
    <t>18:00:00</t>
  </si>
  <si>
    <t>18:34:00</t>
  </si>
  <si>
    <t>CHOQUE</t>
  </si>
  <si>
    <t>GAROA</t>
  </si>
  <si>
    <t>20:45:00</t>
  </si>
  <si>
    <t>20:26:00</t>
  </si>
  <si>
    <t>00:01:00</t>
  </si>
  <si>
    <t>01/02/2013</t>
  </si>
  <si>
    <t>10:00:00</t>
  </si>
  <si>
    <t>sexta-feira</t>
  </si>
  <si>
    <t>10:20:00</t>
  </si>
  <si>
    <t>14:00:00</t>
  </si>
  <si>
    <t>14:55:00</t>
  </si>
  <si>
    <t>16:41:00</t>
  </si>
  <si>
    <t>18:17:00</t>
  </si>
  <si>
    <t>22:38:00</t>
  </si>
  <si>
    <t>01/03/2013</t>
  </si>
  <si>
    <t>07:00:00</t>
  </si>
  <si>
    <t>13:47:00</t>
  </si>
  <si>
    <t>SIM</t>
  </si>
  <si>
    <t>15:55:00</t>
  </si>
  <si>
    <t>SEMÁFORO</t>
  </si>
  <si>
    <t>07:14:00</t>
  </si>
  <si>
    <t>08:55:00</t>
  </si>
  <si>
    <t>09:57:00</t>
  </si>
  <si>
    <t>17:20:00</t>
  </si>
  <si>
    <t>14:45:00</t>
  </si>
  <si>
    <t>15:32:00</t>
  </si>
  <si>
    <t>21:01:00</t>
  </si>
  <si>
    <t>01/04/2013</t>
  </si>
  <si>
    <t>07:43:00</t>
  </si>
  <si>
    <t>segunda-feira</t>
  </si>
  <si>
    <t>08:28:00</t>
  </si>
  <si>
    <t>12:00:00</t>
  </si>
  <si>
    <t>13:06:00</t>
  </si>
  <si>
    <t>15:44:00</t>
  </si>
  <si>
    <t>15:12:00</t>
  </si>
  <si>
    <t>18:04:00</t>
  </si>
  <si>
    <t>09:22:00</t>
  </si>
  <si>
    <t>01/05/2013</t>
  </si>
  <si>
    <t>18:44:00</t>
  </si>
  <si>
    <t>quarta-feira</t>
  </si>
  <si>
    <t>12:06:00</t>
  </si>
  <si>
    <t>16:25:00</t>
  </si>
  <si>
    <t>09:49:00</t>
  </si>
  <si>
    <t>PANTANAL</t>
  </si>
  <si>
    <t>10:17:00</t>
  </si>
  <si>
    <t>17:33:00</t>
  </si>
  <si>
    <t>20:23:00</t>
  </si>
  <si>
    <t>19:52:00</t>
  </si>
  <si>
    <t>01/06/2013</t>
  </si>
  <si>
    <t>18:46:00</t>
  </si>
  <si>
    <t>sábado</t>
  </si>
  <si>
    <t>11:20:00</t>
  </si>
  <si>
    <t>01:19:00</t>
  </si>
  <si>
    <t>09:40:00</t>
  </si>
  <si>
    <t>18:43:00</t>
  </si>
  <si>
    <t>DANIFICADA</t>
  </si>
  <si>
    <t>18:32:00</t>
  </si>
  <si>
    <t>10:04:00</t>
  </si>
  <si>
    <t>ATROPELAMENTO DE PEDESTRE</t>
  </si>
  <si>
    <t>17:09:00</t>
  </si>
  <si>
    <t>06:19:00</t>
  </si>
  <si>
    <t>11:40:00</t>
  </si>
  <si>
    <t>08:07:00</t>
  </si>
  <si>
    <t>01/07/2013</t>
  </si>
  <si>
    <t>12:51:00</t>
  </si>
  <si>
    <t>12:20:00</t>
  </si>
  <si>
    <t>18:11:00</t>
  </si>
  <si>
    <t>19:28:00</t>
  </si>
  <si>
    <t>01/08/2013</t>
  </si>
  <si>
    <t>09:16:00</t>
  </si>
  <si>
    <t>quinta-feira</t>
  </si>
  <si>
    <t>09:33:00</t>
  </si>
  <si>
    <t>14:48:00</t>
  </si>
  <si>
    <t>15:27:00</t>
  </si>
  <si>
    <t>21:00:00</t>
  </si>
  <si>
    <t>09:30:00</t>
  </si>
  <si>
    <t>01/09/2013</t>
  </si>
  <si>
    <t>01:24:00</t>
  </si>
  <si>
    <t>domingo</t>
  </si>
  <si>
    <t>04:28:00</t>
  </si>
  <si>
    <t>07:05:00</t>
  </si>
  <si>
    <t>19:16:00</t>
  </si>
  <si>
    <t>22:24:00</t>
  </si>
  <si>
    <t>01/10/2013</t>
  </si>
  <si>
    <t>ESTADUAL</t>
  </si>
  <si>
    <t>07:57:00</t>
  </si>
  <si>
    <t>10:14:00</t>
  </si>
  <si>
    <t>10:38:00</t>
  </si>
  <si>
    <t>10:45:00</t>
  </si>
  <si>
    <t>16:21:00</t>
  </si>
  <si>
    <t>17:42:00</t>
  </si>
  <si>
    <t>PLACA DÊ A PREFERÊNCIA</t>
  </si>
  <si>
    <t>19:01:00</t>
  </si>
  <si>
    <t>19:31:00</t>
  </si>
  <si>
    <t>21:12:00</t>
  </si>
  <si>
    <t>21:40:00</t>
  </si>
  <si>
    <t>01/11/2013</t>
  </si>
  <si>
    <t>07:12:00</t>
  </si>
  <si>
    <t>14:30:00</t>
  </si>
  <si>
    <t>17:02:00</t>
  </si>
  <si>
    <t>18:15:00</t>
  </si>
  <si>
    <t>19:44:00</t>
  </si>
  <si>
    <t>POLICIAL</t>
  </si>
  <si>
    <t>21:03:00</t>
  </si>
  <si>
    <t>23:21:00</t>
  </si>
  <si>
    <t>01/12/2013</t>
  </si>
  <si>
    <t>01:25:00</t>
  </si>
  <si>
    <t>02:08:00</t>
  </si>
  <si>
    <t>07:33:00</t>
  </si>
  <si>
    <t>13:00:00</t>
  </si>
  <si>
    <t>18:20:00</t>
  </si>
  <si>
    <t>22:05:00</t>
  </si>
  <si>
    <t>01:40:00</t>
  </si>
  <si>
    <t>02/01/2013</t>
  </si>
  <si>
    <t>09:47:00</t>
  </si>
  <si>
    <t>17:19:00</t>
  </si>
  <si>
    <t>19:40:00</t>
  </si>
  <si>
    <t>22:27:00</t>
  </si>
  <si>
    <t>02/02/2013</t>
  </si>
  <si>
    <t>01:23:00</t>
  </si>
  <si>
    <t>01:43:00</t>
  </si>
  <si>
    <t>09:50:00</t>
  </si>
  <si>
    <t>10:24:00</t>
  </si>
  <si>
    <t>11:00:00</t>
  </si>
  <si>
    <t>11:30:00</t>
  </si>
  <si>
    <t>CASCALHO</t>
  </si>
  <si>
    <t>18:35:00</t>
  </si>
  <si>
    <t>23:40:00</t>
  </si>
  <si>
    <t>02/03/2013</t>
  </si>
  <si>
    <t>09:17:00</t>
  </si>
  <si>
    <t>11:58:00</t>
  </si>
  <si>
    <t>LINHA</t>
  </si>
  <si>
    <t>22:16:00</t>
  </si>
  <si>
    <t>15:26:00</t>
  </si>
  <si>
    <t>02/04/2013</t>
  </si>
  <si>
    <t>08:04:00</t>
  </si>
  <si>
    <t>09:20:00</t>
  </si>
  <si>
    <t>10:07:00</t>
  </si>
  <si>
    <t>13:32:00</t>
  </si>
  <si>
    <t>13:52:00</t>
  </si>
  <si>
    <t>14:16:00</t>
  </si>
  <si>
    <t>02/05/2013</t>
  </si>
  <si>
    <t>06:10:00</t>
  </si>
  <si>
    <t>07:07:00</t>
  </si>
  <si>
    <t>07:26:00</t>
  </si>
  <si>
    <t>08:40:00</t>
  </si>
  <si>
    <t>10:54:00</t>
  </si>
  <si>
    <t>11:47:00</t>
  </si>
  <si>
    <t>15:05:00</t>
  </si>
  <si>
    <t>16:43:00</t>
  </si>
  <si>
    <t>17:31:00</t>
  </si>
  <si>
    <t>18:25:00</t>
  </si>
  <si>
    <t>19:09:00</t>
  </si>
  <si>
    <t>19:20:00</t>
  </si>
  <si>
    <t>18:50:00</t>
  </si>
  <si>
    <t>08:59:00</t>
  </si>
  <si>
    <t>02/06/2013</t>
  </si>
  <si>
    <t>06:16:00</t>
  </si>
  <si>
    <t>13:49:00</t>
  </si>
  <si>
    <t>09:41:00</t>
  </si>
  <si>
    <t>12:42:00</t>
  </si>
  <si>
    <t>13:12:00</t>
  </si>
  <si>
    <t>13:44:00</t>
  </si>
  <si>
    <t>17:46:00</t>
  </si>
  <si>
    <t>20:46:00</t>
  </si>
  <si>
    <t>21:15:00</t>
  </si>
  <si>
    <t>21:25:00</t>
  </si>
  <si>
    <t>21:30:00</t>
  </si>
  <si>
    <t>02/07/2013</t>
  </si>
  <si>
    <t>22:30:00</t>
  </si>
  <si>
    <t>07:30:00</t>
  </si>
  <si>
    <t>02/08/2013</t>
  </si>
  <si>
    <t>21:47:00</t>
  </si>
  <si>
    <t>08:45:00</t>
  </si>
  <si>
    <t>13:07:00</t>
  </si>
  <si>
    <t>15:18:00</t>
  </si>
  <si>
    <t>20:44:00</t>
  </si>
  <si>
    <t>11:51:00</t>
  </si>
  <si>
    <t>02/09/2013</t>
  </si>
  <si>
    <t>08:06:00</t>
  </si>
  <si>
    <t>08:20:00</t>
  </si>
  <si>
    <t>12:34:00</t>
  </si>
  <si>
    <t>12:22:00</t>
  </si>
  <si>
    <t>14:06:00</t>
  </si>
  <si>
    <t>15:43:00</t>
  </si>
  <si>
    <t>16:00:00</t>
  </si>
  <si>
    <t>18:10:00</t>
  </si>
  <si>
    <t>02/10/2013</t>
  </si>
  <si>
    <t>12:54:00</t>
  </si>
  <si>
    <t>03:33:00</t>
  </si>
  <si>
    <t>15:40:00</t>
  </si>
  <si>
    <t>01:03:00</t>
  </si>
  <si>
    <t>19:00:00</t>
  </si>
  <si>
    <t>12:30:00</t>
  </si>
  <si>
    <t>02/11/2013</t>
  </si>
  <si>
    <t>08:19:00</t>
  </si>
  <si>
    <t>00:37:00</t>
  </si>
  <si>
    <t>02:35:00</t>
  </si>
  <si>
    <t>03:52:00</t>
  </si>
  <si>
    <t>10:02:00</t>
  </si>
  <si>
    <t>19:33:00</t>
  </si>
  <si>
    <t>22:41:00</t>
  </si>
  <si>
    <t>22:00:00</t>
  </si>
  <si>
    <t>08:30:00</t>
  </si>
  <si>
    <t>02/12/2013</t>
  </si>
  <si>
    <t>15:22:00</t>
  </si>
  <si>
    <t>19:10:00</t>
  </si>
  <si>
    <t>19:07:00</t>
  </si>
  <si>
    <t>03/01/2013</t>
  </si>
  <si>
    <t>04:52:00</t>
  </si>
  <si>
    <t>11:10:00</t>
  </si>
  <si>
    <t>13:16:00</t>
  </si>
  <si>
    <t>15:25:00</t>
  </si>
  <si>
    <t>03/02/2013</t>
  </si>
  <si>
    <t>03:25:00</t>
  </si>
  <si>
    <t>06:33:00</t>
  </si>
  <si>
    <t>10:52:00</t>
  </si>
  <si>
    <t>20:50:00</t>
  </si>
  <si>
    <t>19:38:00</t>
  </si>
  <si>
    <t>03/03/2013</t>
  </si>
  <si>
    <t>07:49:00</t>
  </si>
  <si>
    <t>17:45:00</t>
  </si>
  <si>
    <t>17:39:00</t>
  </si>
  <si>
    <t>22:46:00</t>
  </si>
  <si>
    <t>11:21:00</t>
  </si>
  <si>
    <t>03/04/2013</t>
  </si>
  <si>
    <t>07:15:00</t>
  </si>
  <si>
    <t>07:42:00</t>
  </si>
  <si>
    <t>10:53:00</t>
  </si>
  <si>
    <t>10:50:00</t>
  </si>
  <si>
    <t>11:42:00</t>
  </si>
  <si>
    <t>13:50:00</t>
  </si>
  <si>
    <t>14:03:00</t>
  </si>
  <si>
    <t>03/05/2013</t>
  </si>
  <si>
    <t>07:32:00</t>
  </si>
  <si>
    <t>ATROPELAMENTO DE ANIMAIS</t>
  </si>
  <si>
    <t>07:24:00</t>
  </si>
  <si>
    <t>09:43:00</t>
  </si>
  <si>
    <t>10:18:00</t>
  </si>
  <si>
    <t>14:02:00</t>
  </si>
  <si>
    <t>17:15:00</t>
  </si>
  <si>
    <t>22:39:00</t>
  </si>
  <si>
    <t>07:40:00</t>
  </si>
  <si>
    <t>03/06/2013</t>
  </si>
  <si>
    <t>KM - 1</t>
  </si>
  <si>
    <t>20:16:00</t>
  </si>
  <si>
    <t>19:35:00</t>
  </si>
  <si>
    <t>11:11:00</t>
  </si>
  <si>
    <t>14:18:00</t>
  </si>
  <si>
    <t>23:08:00</t>
  </si>
  <si>
    <t>18:54:00</t>
  </si>
  <si>
    <t>09:25:00</t>
  </si>
  <si>
    <t>10:58:00</t>
  </si>
  <si>
    <t>13:46:00</t>
  </si>
  <si>
    <t>18:27:00</t>
  </si>
  <si>
    <t>03/07/2013</t>
  </si>
  <si>
    <t>07:44:00</t>
  </si>
  <si>
    <t>08:15:00</t>
  </si>
  <si>
    <t>08:21:00</t>
  </si>
  <si>
    <t>15:15:00</t>
  </si>
  <si>
    <t>16:13:00</t>
  </si>
  <si>
    <t>16:20:00</t>
  </si>
  <si>
    <t>ESCOLA DE POLÍCIA</t>
  </si>
  <si>
    <t>19:55:00</t>
  </si>
  <si>
    <t>22:53:00</t>
  </si>
  <si>
    <t>12:25:00</t>
  </si>
  <si>
    <t>19:30:00</t>
  </si>
  <si>
    <t>03/08/2013</t>
  </si>
  <si>
    <t>09:45:00</t>
  </si>
  <si>
    <t>12:10:00</t>
  </si>
  <si>
    <t>COM PEDRISCOS</t>
  </si>
  <si>
    <t>14:49:00</t>
  </si>
  <si>
    <t>23:23:00</t>
  </si>
  <si>
    <t>FEDERAL</t>
  </si>
  <si>
    <t>17:30:00</t>
  </si>
  <si>
    <t>03/09/2013</t>
  </si>
  <si>
    <t>07:45:00</t>
  </si>
  <si>
    <t>08:00:00</t>
  </si>
  <si>
    <t>10:15:00</t>
  </si>
  <si>
    <t>19:19:00</t>
  </si>
  <si>
    <t>17:58:00</t>
  </si>
  <si>
    <t>03/10/2013</t>
  </si>
  <si>
    <t>23:58:00</t>
  </si>
  <si>
    <t>06:50:00</t>
  </si>
  <si>
    <t>13:40:00</t>
  </si>
  <si>
    <t>03/11/2013</t>
  </si>
  <si>
    <t>04:04:00</t>
  </si>
  <si>
    <t>10:49:00</t>
  </si>
  <si>
    <t>16:22:00</t>
  </si>
  <si>
    <t>00:02:00</t>
  </si>
  <si>
    <t>03/12/2013</t>
  </si>
  <si>
    <t>15:28:00</t>
  </si>
  <si>
    <t>07:10:00</t>
  </si>
  <si>
    <t>08:37:00</t>
  </si>
  <si>
    <t>11:15:00</t>
  </si>
  <si>
    <t>14:19:00</t>
  </si>
  <si>
    <t>17:13:00</t>
  </si>
  <si>
    <t>23:01:00</t>
  </si>
  <si>
    <t>04/01/2013</t>
  </si>
  <si>
    <t>23:15:00</t>
  </si>
  <si>
    <t>07:46:00</t>
  </si>
  <si>
    <t>09:23:00</t>
  </si>
  <si>
    <t>10:25:00</t>
  </si>
  <si>
    <t>13:45:00</t>
  </si>
  <si>
    <t>14:47:00</t>
  </si>
  <si>
    <t>18:55:00</t>
  </si>
  <si>
    <t>04/02/2013</t>
  </si>
  <si>
    <t>02:59:00</t>
  </si>
  <si>
    <t>11:01:00</t>
  </si>
  <si>
    <t>13:41:00</t>
  </si>
  <si>
    <t>14:52:00</t>
  </si>
  <si>
    <t>16:01:00</t>
  </si>
  <si>
    <t>16:45:00</t>
  </si>
  <si>
    <t>18:45:00</t>
  </si>
  <si>
    <t>20:31:00</t>
  </si>
  <si>
    <t>04/03/2013</t>
  </si>
  <si>
    <t>03:16:00</t>
  </si>
  <si>
    <t>11:27:00</t>
  </si>
  <si>
    <t>14:25:00</t>
  </si>
  <si>
    <t>22:40:00</t>
  </si>
  <si>
    <t>16:27:00</t>
  </si>
  <si>
    <t>04/04/2013</t>
  </si>
  <si>
    <t>02:18:00</t>
  </si>
  <si>
    <t>15:29:00</t>
  </si>
  <si>
    <t>18:14:00</t>
  </si>
  <si>
    <t>19:34:00</t>
  </si>
  <si>
    <t>19:15:00</t>
  </si>
  <si>
    <t>20:55:00</t>
  </si>
  <si>
    <t>07:18:00</t>
  </si>
  <si>
    <t>04/05/2013</t>
  </si>
  <si>
    <t>00:35:00</t>
  </si>
  <si>
    <t>08:12:00</t>
  </si>
  <si>
    <t>08:53:00</t>
  </si>
  <si>
    <t>15:19:00</t>
  </si>
  <si>
    <t>19:25:00</t>
  </si>
  <si>
    <t>RODOVIA</t>
  </si>
  <si>
    <t>22:06:00</t>
  </si>
  <si>
    <t>04/06/2013</t>
  </si>
  <si>
    <t>07:41:00</t>
  </si>
  <si>
    <t>07:39:00</t>
  </si>
  <si>
    <t>09:56:00</t>
  </si>
  <si>
    <t>08:10:00</t>
  </si>
  <si>
    <t>11:03:00</t>
  </si>
  <si>
    <t>13:58:00</t>
  </si>
  <si>
    <t>15:51:00</t>
  </si>
  <si>
    <t>19:18:00</t>
  </si>
  <si>
    <t>23:00:00</t>
  </si>
  <si>
    <t>22:13:00</t>
  </si>
  <si>
    <t>04/07/2013</t>
  </si>
  <si>
    <t>07:19:00</t>
  </si>
  <si>
    <t>07:36:00</t>
  </si>
  <si>
    <t>08:33:00</t>
  </si>
  <si>
    <t>16:55:00</t>
  </si>
  <si>
    <t>22:07:00</t>
  </si>
  <si>
    <t>04/08/2013</t>
  </si>
  <si>
    <t>04:45:00</t>
  </si>
  <si>
    <t>16:15:00</t>
  </si>
  <si>
    <t>04/09/2013</t>
  </si>
  <si>
    <t>15:48:00</t>
  </si>
  <si>
    <t>14:26:00</t>
  </si>
  <si>
    <t>13:19:00</t>
  </si>
  <si>
    <t>04/10/2013</t>
  </si>
  <si>
    <t>20:05:00</t>
  </si>
  <si>
    <t>00:53:00</t>
  </si>
  <si>
    <t>11:32:00</t>
  </si>
  <si>
    <t>14:59:00</t>
  </si>
  <si>
    <t>16:53:00</t>
  </si>
  <si>
    <t>16:14:00</t>
  </si>
  <si>
    <t>17:08:00</t>
  </si>
  <si>
    <t>17:00:00</t>
  </si>
  <si>
    <t>04/11/2013</t>
  </si>
  <si>
    <t>12:40:00</t>
  </si>
  <si>
    <t>04/12/2013</t>
  </si>
  <si>
    <t>19:27:00</t>
  </si>
  <si>
    <t>07:22:00</t>
  </si>
  <si>
    <t>11:37:00</t>
  </si>
  <si>
    <t>14:04:00</t>
  </si>
  <si>
    <t>14:39:00</t>
  </si>
  <si>
    <t>16:05:00</t>
  </si>
  <si>
    <t>19:04:00</t>
  </si>
  <si>
    <t>05/01/2013</t>
  </si>
  <si>
    <t>10:08:00</t>
  </si>
  <si>
    <t>12:52:00</t>
  </si>
  <si>
    <t>13:38:00</t>
  </si>
  <si>
    <t>15:39:00</t>
  </si>
  <si>
    <t>18:24:00</t>
  </si>
  <si>
    <t>22:32:00</t>
  </si>
  <si>
    <t>01:00:00</t>
  </si>
  <si>
    <t>05/02/2013</t>
  </si>
  <si>
    <t>03:40:00</t>
  </si>
  <si>
    <t>08:05:00</t>
  </si>
  <si>
    <t>11:07:00</t>
  </si>
  <si>
    <t>11:31:00</t>
  </si>
  <si>
    <t>16:40:00</t>
  </si>
  <si>
    <t>18:38:00</t>
  </si>
  <si>
    <t>19:22:00</t>
  </si>
  <si>
    <t>21:43:00</t>
  </si>
  <si>
    <t>22:45:00</t>
  </si>
  <si>
    <t>20:30:00</t>
  </si>
  <si>
    <t>05/03/2013</t>
  </si>
  <si>
    <t>07:25:00</t>
  </si>
  <si>
    <t>05/04/2013</t>
  </si>
  <si>
    <t>05:40:00</t>
  </si>
  <si>
    <t>07:50:00</t>
  </si>
  <si>
    <t>12:55:00</t>
  </si>
  <si>
    <t>14:40:00</t>
  </si>
  <si>
    <t>16:30:00</t>
  </si>
  <si>
    <t>05/05/2013</t>
  </si>
  <si>
    <t>03:55:00</t>
  </si>
  <si>
    <t>19:02:00</t>
  </si>
  <si>
    <t>19:37:00</t>
  </si>
  <si>
    <t>20:57:00</t>
  </si>
  <si>
    <t>20:15:00</t>
  </si>
  <si>
    <t>05/06/2013</t>
  </si>
  <si>
    <t>09:19:00</t>
  </si>
  <si>
    <t>15:20:00</t>
  </si>
  <si>
    <t>16:34:00</t>
  </si>
  <si>
    <t>06:08:00</t>
  </si>
  <si>
    <t>07:37:00</t>
  </si>
  <si>
    <t>17:34:00</t>
  </si>
  <si>
    <t>22:01:00</t>
  </si>
  <si>
    <t>05/07/2013</t>
  </si>
  <si>
    <t>08:58:00</t>
  </si>
  <si>
    <t>09:00:00</t>
  </si>
  <si>
    <t>11:56:00</t>
  </si>
  <si>
    <t>13:54:00</t>
  </si>
  <si>
    <t>14:32:00</t>
  </si>
  <si>
    <t>20:02:00</t>
  </si>
  <si>
    <t>20:19:00</t>
  </si>
  <si>
    <t>22:26:00</t>
  </si>
  <si>
    <t>22:37:00</t>
  </si>
  <si>
    <t>13:25:00</t>
  </si>
  <si>
    <t>05/08/2013</t>
  </si>
  <si>
    <t>03:03:00</t>
  </si>
  <si>
    <t>07:38:00</t>
  </si>
  <si>
    <t>10:40:00</t>
  </si>
  <si>
    <t>10:30:00</t>
  </si>
  <si>
    <t>05/09/2013</t>
  </si>
  <si>
    <t>09:21:00</t>
  </si>
  <si>
    <t>10:34:00</t>
  </si>
  <si>
    <t>11:29:00</t>
  </si>
  <si>
    <t>13:10:00</t>
  </si>
  <si>
    <t>14:31:00</t>
  </si>
  <si>
    <t>05:09:00</t>
  </si>
  <si>
    <t>19:42:00</t>
  </si>
  <si>
    <t>05/10/2013</t>
  </si>
  <si>
    <t>08:44:00</t>
  </si>
  <si>
    <t>13:51:00</t>
  </si>
  <si>
    <t>16:46:00</t>
  </si>
  <si>
    <t>20:54:00</t>
  </si>
  <si>
    <t>22:31:00</t>
  </si>
  <si>
    <t>23:29:00</t>
  </si>
  <si>
    <t>13:31:00</t>
  </si>
  <si>
    <t>05/11/2013</t>
  </si>
  <si>
    <t>10:35:00</t>
  </si>
  <si>
    <t>05/12/2013</t>
  </si>
  <si>
    <t>06/01/2013</t>
  </si>
  <si>
    <t>05:22:00</t>
  </si>
  <si>
    <t>06/02/2013</t>
  </si>
  <si>
    <t>11:35:00</t>
  </si>
  <si>
    <t>11:46:00</t>
  </si>
  <si>
    <t>17:44:00</t>
  </si>
  <si>
    <t>19:29:00</t>
  </si>
  <si>
    <t>21:20:00</t>
  </si>
  <si>
    <t>23:10:00</t>
  </si>
  <si>
    <t>06/03/2013</t>
  </si>
  <si>
    <t>00:15:00</t>
  </si>
  <si>
    <t>07:52:00</t>
  </si>
  <si>
    <t>08:23:00</t>
  </si>
  <si>
    <t>09:12:00</t>
  </si>
  <si>
    <t>12:49:00</t>
  </si>
  <si>
    <t>14:01:00</t>
  </si>
  <si>
    <t>14:08:00</t>
  </si>
  <si>
    <t>15:45:00</t>
  </si>
  <si>
    <t>17:51:00</t>
  </si>
  <si>
    <t>21:46:00</t>
  </si>
  <si>
    <t>06/04/2013</t>
  </si>
  <si>
    <t>02:30:00</t>
  </si>
  <si>
    <t>06:29:00</t>
  </si>
  <si>
    <t>10:22:00</t>
  </si>
  <si>
    <t>14:41:00</t>
  </si>
  <si>
    <t>15:21:00</t>
  </si>
  <si>
    <t>17:26:00</t>
  </si>
  <si>
    <t>17:47:00</t>
  </si>
  <si>
    <t>19:41:00</t>
  </si>
  <si>
    <t>20:58:00</t>
  </si>
  <si>
    <t>06/05/2013</t>
  </si>
  <si>
    <t>12:41:00</t>
  </si>
  <si>
    <t>07:48:00</t>
  </si>
  <si>
    <t>09:02:00</t>
  </si>
  <si>
    <t>09:35:00</t>
  </si>
  <si>
    <t>11:50:00</t>
  </si>
  <si>
    <t>14:14:00</t>
  </si>
  <si>
    <t>14:20:00</t>
  </si>
  <si>
    <t>16:11:00</t>
  </si>
  <si>
    <t>06/06/2013</t>
  </si>
  <si>
    <t>11:44:00</t>
  </si>
  <si>
    <t>20:49:00</t>
  </si>
  <si>
    <t>14:27:00</t>
  </si>
  <si>
    <t>19:50:00</t>
  </si>
  <si>
    <t>20:11:00</t>
  </si>
  <si>
    <t>21:31:00</t>
  </si>
  <si>
    <t>08:29:00</t>
  </si>
  <si>
    <t>10:41:00</t>
  </si>
  <si>
    <t>15:00:00</t>
  </si>
  <si>
    <t>06/07/2013</t>
  </si>
  <si>
    <t>05:11:00</t>
  </si>
  <si>
    <t>07:55:00</t>
  </si>
  <si>
    <t>16:32:00</t>
  </si>
  <si>
    <t>17:12:00</t>
  </si>
  <si>
    <t>20:29:00</t>
  </si>
  <si>
    <t>20:00:00</t>
  </si>
  <si>
    <t>06/08/2013</t>
  </si>
  <si>
    <t>07:02:00</t>
  </si>
  <si>
    <t>11:18:00</t>
  </si>
  <si>
    <t>14:12:00</t>
  </si>
  <si>
    <t>19:45:00</t>
  </si>
  <si>
    <t>22:20:00</t>
  </si>
  <si>
    <t>06/09/2013</t>
  </si>
  <si>
    <t>05:48:00</t>
  </si>
  <si>
    <t>06:00:00</t>
  </si>
  <si>
    <t>08:17:00</t>
  </si>
  <si>
    <t>11:57:00</t>
  </si>
  <si>
    <t>14:34:00</t>
  </si>
  <si>
    <t>19:24:00</t>
  </si>
  <si>
    <t>19:54:00</t>
  </si>
  <si>
    <t>06/10/2013</t>
  </si>
  <si>
    <t>12:16:00</t>
  </si>
  <si>
    <t>13:56:00</t>
  </si>
  <si>
    <t>15:41:00</t>
  </si>
  <si>
    <t>21:41:00</t>
  </si>
  <si>
    <t>06/11/2013</t>
  </si>
  <si>
    <t>06:56:00</t>
  </si>
  <si>
    <t>08:26:00</t>
  </si>
  <si>
    <t>11:54:00</t>
  </si>
  <si>
    <t>12:39:00</t>
  </si>
  <si>
    <t>14:35:00</t>
  </si>
  <si>
    <t>15:13:00</t>
  </si>
  <si>
    <t>17:21:00</t>
  </si>
  <si>
    <t>21:34:00</t>
  </si>
  <si>
    <t>03:49:00</t>
  </si>
  <si>
    <t>18:30:00</t>
  </si>
  <si>
    <t>06/12/2013</t>
  </si>
  <si>
    <t>09:15:00</t>
  </si>
  <si>
    <t>07/01/2013</t>
  </si>
  <si>
    <t>17:37:00</t>
  </si>
  <si>
    <t>12:38:00</t>
  </si>
  <si>
    <t>20:40:00</t>
  </si>
  <si>
    <t>21:39:00</t>
  </si>
  <si>
    <t>07/02/2013</t>
  </si>
  <si>
    <t>15:30:00</t>
  </si>
  <si>
    <t>18:40:00</t>
  </si>
  <si>
    <t>19:53:00</t>
  </si>
  <si>
    <t>21:09:00</t>
  </si>
  <si>
    <t>07/03/2013</t>
  </si>
  <si>
    <t>08:11:00</t>
  </si>
  <si>
    <t>14:22:00</t>
  </si>
  <si>
    <t>07/04/2013</t>
  </si>
  <si>
    <t>02:03:00</t>
  </si>
  <si>
    <t>14:24:00</t>
  </si>
  <si>
    <t>21:59:00</t>
  </si>
  <si>
    <t>22:10:00</t>
  </si>
  <si>
    <t>07/05/2013</t>
  </si>
  <si>
    <t>10:11:00</t>
  </si>
  <si>
    <t>22:11:00</t>
  </si>
  <si>
    <t>07/06/2013</t>
  </si>
  <si>
    <t>06:35:00</t>
  </si>
  <si>
    <t>07:53:00</t>
  </si>
  <si>
    <t>07:56:00</t>
  </si>
  <si>
    <t>10:46:00</t>
  </si>
  <si>
    <t>15:31:00</t>
  </si>
  <si>
    <t>PARALELEPÍPEDO</t>
  </si>
  <si>
    <t>19:08:00</t>
  </si>
  <si>
    <t>07/07/2013</t>
  </si>
  <si>
    <t>06:30:00</t>
  </si>
  <si>
    <t>08:43:00</t>
  </si>
  <si>
    <t>10:56:00</t>
  </si>
  <si>
    <t>17:25:00</t>
  </si>
  <si>
    <t>07/08/2013</t>
  </si>
  <si>
    <t>08:02:00</t>
  </si>
  <si>
    <t>18:13:00</t>
  </si>
  <si>
    <t>19:58:00</t>
  </si>
  <si>
    <t>22:56:00</t>
  </si>
  <si>
    <t>07/09/2013</t>
  </si>
  <si>
    <t>07/10/2013</t>
  </si>
  <si>
    <t>00:03:00</t>
  </si>
  <si>
    <t>17:28:00</t>
  </si>
  <si>
    <t>11:34:00</t>
  </si>
  <si>
    <t>07/11/2013</t>
  </si>
  <si>
    <t>15:38:00</t>
  </si>
  <si>
    <t>15:36:00</t>
  </si>
  <si>
    <t>17:05:00</t>
  </si>
  <si>
    <t>07/12/2013</t>
  </si>
  <si>
    <t>10:06:00</t>
  </si>
  <si>
    <t>01:50:00</t>
  </si>
  <si>
    <t>22:36:00</t>
  </si>
  <si>
    <t>03:39:00</t>
  </si>
  <si>
    <t>08:14:00</t>
  </si>
  <si>
    <t>11:19:00</t>
  </si>
  <si>
    <t>12:44:00</t>
  </si>
  <si>
    <t>16:03:00</t>
  </si>
  <si>
    <t>18:28:00</t>
  </si>
  <si>
    <t>23:47:00</t>
  </si>
  <si>
    <t>08/01/2013</t>
  </si>
  <si>
    <t>08:01:00</t>
  </si>
  <si>
    <t>11:53:00</t>
  </si>
  <si>
    <t>16:16:00</t>
  </si>
  <si>
    <t>21:16:00</t>
  </si>
  <si>
    <t>08/02/2013</t>
  </si>
  <si>
    <t>12:45:00</t>
  </si>
  <si>
    <t>15:52:00</t>
  </si>
  <si>
    <t>21:07:00</t>
  </si>
  <si>
    <t>08/03/2013</t>
  </si>
  <si>
    <t>07:09:00</t>
  </si>
  <si>
    <t>09:28:00</t>
  </si>
  <si>
    <t>12:17:00</t>
  </si>
  <si>
    <t>13:09:00</t>
  </si>
  <si>
    <t>16:51:00</t>
  </si>
  <si>
    <t>08/04/2013</t>
  </si>
  <si>
    <t>00:30:00</t>
  </si>
  <si>
    <t>08:22:00</t>
  </si>
  <si>
    <t>11:09:00</t>
  </si>
  <si>
    <t>13:35:00</t>
  </si>
  <si>
    <t>14:05:00</t>
  </si>
  <si>
    <t>15:35:00</t>
  </si>
  <si>
    <t>17:59:00</t>
  </si>
  <si>
    <t>18:36:00</t>
  </si>
  <si>
    <t>21:56:00</t>
  </si>
  <si>
    <t>08/05/2013</t>
  </si>
  <si>
    <t>08:25:00</t>
  </si>
  <si>
    <t>08:42:00</t>
  </si>
  <si>
    <t>09:11:00</t>
  </si>
  <si>
    <t>17:18:00</t>
  </si>
  <si>
    <t>17:27:00</t>
  </si>
  <si>
    <t>08/06/2013</t>
  </si>
  <si>
    <t>03:00:00</t>
  </si>
  <si>
    <t>09:55:00</t>
  </si>
  <si>
    <t>17:01:00</t>
  </si>
  <si>
    <t>16:49:00</t>
  </si>
  <si>
    <t>18:06:00</t>
  </si>
  <si>
    <t>21:14:00</t>
  </si>
  <si>
    <t>08/07/2013</t>
  </si>
  <si>
    <t>11:43:00</t>
  </si>
  <si>
    <t>16:28:00</t>
  </si>
  <si>
    <t>17:10:00</t>
  </si>
  <si>
    <t>18:49:00</t>
  </si>
  <si>
    <t>08/08/2013</t>
  </si>
  <si>
    <t>10:29:00</t>
  </si>
  <si>
    <t>13:33:00</t>
  </si>
  <si>
    <t>15:54:00</t>
  </si>
  <si>
    <t>08/09/2013</t>
  </si>
  <si>
    <t>19:49:00</t>
  </si>
  <si>
    <t>05:26:00</t>
  </si>
  <si>
    <t>10:28:00</t>
  </si>
  <si>
    <t>05:20:00</t>
  </si>
  <si>
    <t>08/10/2013</t>
  </si>
  <si>
    <t>08/11/2013</t>
  </si>
  <si>
    <t>NEBLINA</t>
  </si>
  <si>
    <t>12:15:00</t>
  </si>
  <si>
    <t>08/12/2013</t>
  </si>
  <si>
    <t>06:27:00</t>
  </si>
  <si>
    <t>17:52:00</t>
  </si>
  <si>
    <t>09/01/2013</t>
  </si>
  <si>
    <t>23:45:00</t>
  </si>
  <si>
    <t>10:26:00</t>
  </si>
  <si>
    <t>13:28:00</t>
  </si>
  <si>
    <t>15:37:00</t>
  </si>
  <si>
    <t>15:09:00</t>
  </si>
  <si>
    <t>16:08:00</t>
  </si>
  <si>
    <t>09/02/2013</t>
  </si>
  <si>
    <t>03:35:00</t>
  </si>
  <si>
    <t>05:00:00</t>
  </si>
  <si>
    <t>12:13:00</t>
  </si>
  <si>
    <t>13:01:00</t>
  </si>
  <si>
    <t>20:21:00</t>
  </si>
  <si>
    <t>09/03/2013</t>
  </si>
  <si>
    <t>03:20:00</t>
  </si>
  <si>
    <t>15:49:00</t>
  </si>
  <si>
    <t>19:47:00</t>
  </si>
  <si>
    <t>23:38:00</t>
  </si>
  <si>
    <t>09/04/2013</t>
  </si>
  <si>
    <t>12:14:00</t>
  </si>
  <si>
    <t>14:15:00</t>
  </si>
  <si>
    <t>20:22:00</t>
  </si>
  <si>
    <t>21:21:00</t>
  </si>
  <si>
    <t>22:52:00</t>
  </si>
  <si>
    <t>09/05/2013</t>
  </si>
  <si>
    <t>12:37:00</t>
  </si>
  <si>
    <t>19:48:00</t>
  </si>
  <si>
    <t>23:02:00</t>
  </si>
  <si>
    <t>09/06/2013</t>
  </si>
  <si>
    <t>16:42:00</t>
  </si>
  <si>
    <t>20:17:00</t>
  </si>
  <si>
    <t>23:52:00</t>
  </si>
  <si>
    <t>09/07/2013</t>
  </si>
  <si>
    <t>13:53:00</t>
  </si>
  <si>
    <t>20:36:00</t>
  </si>
  <si>
    <t>20:43:00</t>
  </si>
  <si>
    <t>09/08/2013</t>
  </si>
  <si>
    <t>14:46:00</t>
  </si>
  <si>
    <t>22:14:00</t>
  </si>
  <si>
    <t>09/09/2013</t>
  </si>
  <si>
    <t>17:16:00</t>
  </si>
  <si>
    <t>18:23:00</t>
  </si>
  <si>
    <t>09/10/2013</t>
  </si>
  <si>
    <t>12:24:00</t>
  </si>
  <si>
    <t>15:03:00</t>
  </si>
  <si>
    <t>09/11/2013</t>
  </si>
  <si>
    <t>19:46:00</t>
  </si>
  <si>
    <t>09/12/2013</t>
  </si>
  <si>
    <t>01:55:00</t>
  </si>
  <si>
    <t>15:02:00</t>
  </si>
  <si>
    <t>22:15:00</t>
  </si>
  <si>
    <t>23:50:00</t>
  </si>
  <si>
    <t>06:40:00</t>
  </si>
  <si>
    <t>10/01/2013</t>
  </si>
  <si>
    <t>11:08:00</t>
  </si>
  <si>
    <t>13:15:00</t>
  </si>
  <si>
    <t>16:17:00</t>
  </si>
  <si>
    <t>16:18:00</t>
  </si>
  <si>
    <t>17:24:00</t>
  </si>
  <si>
    <t>10/02/2013</t>
  </si>
  <si>
    <t>02:10:00</t>
  </si>
  <si>
    <t>20:09:00</t>
  </si>
  <si>
    <t>10/03/2013</t>
  </si>
  <si>
    <t>10:37:00</t>
  </si>
  <si>
    <t>11:02:00</t>
  </si>
  <si>
    <t>21:10:00</t>
  </si>
  <si>
    <t>10/04/2013</t>
  </si>
  <si>
    <t>04:35:00</t>
  </si>
  <si>
    <t>11:49:00</t>
  </si>
  <si>
    <t>16:19:00</t>
  </si>
  <si>
    <t>18:31:00</t>
  </si>
  <si>
    <t>06:28:00</t>
  </si>
  <si>
    <t>10/05/2013</t>
  </si>
  <si>
    <t>00:50:00</t>
  </si>
  <si>
    <t>10/06/2013</t>
  </si>
  <si>
    <t>01:16:00</t>
  </si>
  <si>
    <t>19:17:00</t>
  </si>
  <si>
    <t>10/07/2013</t>
  </si>
  <si>
    <t>08:13:00</t>
  </si>
  <si>
    <t>16:04:00</t>
  </si>
  <si>
    <t>18:33:00</t>
  </si>
  <si>
    <t>10/08/2013</t>
  </si>
  <si>
    <t>07:08:00</t>
  </si>
  <si>
    <t>21:05:00</t>
  </si>
  <si>
    <t>23:41:00</t>
  </si>
  <si>
    <t>10/09/2013</t>
  </si>
  <si>
    <t>11:48:00</t>
  </si>
  <si>
    <t>10/10/2013</t>
  </si>
  <si>
    <t>12:48:00</t>
  </si>
  <si>
    <t>14:53:00</t>
  </si>
  <si>
    <t>10/11/2013</t>
  </si>
  <si>
    <t>00:34:00</t>
  </si>
  <si>
    <t>02:25:00</t>
  </si>
  <si>
    <t>03:15:00</t>
  </si>
  <si>
    <t>06:31:00</t>
  </si>
  <si>
    <t>12:31:00</t>
  </si>
  <si>
    <t>10/12/2013</t>
  </si>
  <si>
    <t>07:11:00</t>
  </si>
  <si>
    <t>08:36:00</t>
  </si>
  <si>
    <t>09:10:00</t>
  </si>
  <si>
    <t>15:56:00</t>
  </si>
  <si>
    <t>11/01/2013</t>
  </si>
  <si>
    <t>17:35:00</t>
  </si>
  <si>
    <t>11/02/2013</t>
  </si>
  <si>
    <t>11:59:00</t>
  </si>
  <si>
    <t>12:11:00</t>
  </si>
  <si>
    <t>13:39:00</t>
  </si>
  <si>
    <t>21:08:00</t>
  </si>
  <si>
    <t>01:30:00</t>
  </si>
  <si>
    <t>11/03/2013</t>
  </si>
  <si>
    <t>07:20:00</t>
  </si>
  <si>
    <t>12:27:00</t>
  </si>
  <si>
    <t>01:08:00</t>
  </si>
  <si>
    <t>11/04/2013</t>
  </si>
  <si>
    <t>11/05/2013</t>
  </si>
  <si>
    <t>08:24:00</t>
  </si>
  <si>
    <t>09:36:00</t>
  </si>
  <si>
    <t>16:31:00</t>
  </si>
  <si>
    <t>03:06:00</t>
  </si>
  <si>
    <t>11/06/2013</t>
  </si>
  <si>
    <t>06:37:00</t>
  </si>
  <si>
    <t>13:48:00</t>
  </si>
  <si>
    <t>11/07/2013</t>
  </si>
  <si>
    <t>11/08/2013</t>
  </si>
  <si>
    <t>00:31:00</t>
  </si>
  <si>
    <t>05:05:00</t>
  </si>
  <si>
    <t>11/09/2013</t>
  </si>
  <si>
    <t>13:57:00</t>
  </si>
  <si>
    <t>13:23:00</t>
  </si>
  <si>
    <t>11/10/2013</t>
  </si>
  <si>
    <t>11/11/2013</t>
  </si>
  <si>
    <t>22:28:00</t>
  </si>
  <si>
    <t>11/12/2013</t>
  </si>
  <si>
    <t>09:06:00</t>
  </si>
  <si>
    <t>16:38:00</t>
  </si>
  <si>
    <t>20:10:00</t>
  </si>
  <si>
    <t>12/01/2013</t>
  </si>
  <si>
    <t>07:51:00</t>
  </si>
  <si>
    <t>17:03:00</t>
  </si>
  <si>
    <t>20:20:00</t>
  </si>
  <si>
    <t>12/02/2013</t>
  </si>
  <si>
    <t>00:27:00</t>
  </si>
  <si>
    <t>05:25:00</t>
  </si>
  <si>
    <t>12:19:00</t>
  </si>
  <si>
    <t>16:59:00</t>
  </si>
  <si>
    <t>18:05:00</t>
  </si>
  <si>
    <t>03:30:00</t>
  </si>
  <si>
    <t>12/03/2013</t>
  </si>
  <si>
    <t>06:45:00</t>
  </si>
  <si>
    <t>09:18:00</t>
  </si>
  <si>
    <t>19:13:00</t>
  </si>
  <si>
    <t>12/04/2013</t>
  </si>
  <si>
    <t>08:41:00</t>
  </si>
  <si>
    <t>12:08:00</t>
  </si>
  <si>
    <t>12/05/2013</t>
  </si>
  <si>
    <t>10:59:00</t>
  </si>
  <si>
    <t>21:45:00</t>
  </si>
  <si>
    <t>12/06/2013</t>
  </si>
  <si>
    <t>09:05:00</t>
  </si>
  <si>
    <t>19:26:00</t>
  </si>
  <si>
    <t>12/07/2013</t>
  </si>
  <si>
    <t>20:34:00</t>
  </si>
  <si>
    <t>21:11:00</t>
  </si>
  <si>
    <t>12/08/2013</t>
  </si>
  <si>
    <t>04:22:00</t>
  </si>
  <si>
    <t>09:48:00</t>
  </si>
  <si>
    <t>18:41:00</t>
  </si>
  <si>
    <t>19:43:00</t>
  </si>
  <si>
    <t>12/09/2013</t>
  </si>
  <si>
    <t>TERRA / AREIA</t>
  </si>
  <si>
    <t>13:20:00</t>
  </si>
  <si>
    <t>12/10/2013</t>
  </si>
  <si>
    <t>12:02:00</t>
  </si>
  <si>
    <t>12:47:00</t>
  </si>
  <si>
    <t>14:43:00</t>
  </si>
  <si>
    <t>16:48:00</t>
  </si>
  <si>
    <t>12/11/2013</t>
  </si>
  <si>
    <t>10:44:00</t>
  </si>
  <si>
    <t>12:05:00</t>
  </si>
  <si>
    <t>12/12/2013</t>
  </si>
  <si>
    <t>06:48:00</t>
  </si>
  <si>
    <t>16:54:00</t>
  </si>
  <si>
    <t>13/01/2013</t>
  </si>
  <si>
    <t>11:45:00</t>
  </si>
  <si>
    <t>23:57:00</t>
  </si>
  <si>
    <t>00:52:00</t>
  </si>
  <si>
    <t>06:17:00</t>
  </si>
  <si>
    <t>10:05:00</t>
  </si>
  <si>
    <t>13:18:00</t>
  </si>
  <si>
    <t>20:03:00</t>
  </si>
  <si>
    <t>20:28:00</t>
  </si>
  <si>
    <t>13/02/2013</t>
  </si>
  <si>
    <t>13/03/2013</t>
  </si>
  <si>
    <t>18:22:00</t>
  </si>
  <si>
    <t>13/04/2013</t>
  </si>
  <si>
    <t>04:12:00</t>
  </si>
  <si>
    <t>16:23:00</t>
  </si>
  <si>
    <t>19:36:00</t>
  </si>
  <si>
    <t>13/05/2013</t>
  </si>
  <si>
    <t>09:24:00</t>
  </si>
  <si>
    <t>09:31:00</t>
  </si>
  <si>
    <t>11:05:00</t>
  </si>
  <si>
    <t>13/06/2013</t>
  </si>
  <si>
    <t>05:39:00</t>
  </si>
  <si>
    <t>14:13:00</t>
  </si>
  <si>
    <t>13/07/2013</t>
  </si>
  <si>
    <t>10:23:00</t>
  </si>
  <si>
    <t>16:10:00</t>
  </si>
  <si>
    <t>20:18:00</t>
  </si>
  <si>
    <t>21:19:00</t>
  </si>
  <si>
    <t>13/08/2013</t>
  </si>
  <si>
    <t>10:12:00</t>
  </si>
  <si>
    <t>15:06:00</t>
  </si>
  <si>
    <t>16:07:00</t>
  </si>
  <si>
    <t>07:35:00</t>
  </si>
  <si>
    <t>13/09/2013</t>
  </si>
  <si>
    <t>05:50:00</t>
  </si>
  <si>
    <t>15:24:00</t>
  </si>
  <si>
    <t>22:03:00</t>
  </si>
  <si>
    <t>13/10/2013</t>
  </si>
  <si>
    <t>00:25:00</t>
  </si>
  <si>
    <t>04:29:00</t>
  </si>
  <si>
    <t>11:16:00</t>
  </si>
  <si>
    <t>13/11/2013</t>
  </si>
  <si>
    <t>13:42:00</t>
  </si>
  <si>
    <t>14:17:00</t>
  </si>
  <si>
    <t>16:56:00</t>
  </si>
  <si>
    <t>13/12/2013</t>
  </si>
  <si>
    <t>01:05:00</t>
  </si>
  <si>
    <t>04:50:00</t>
  </si>
  <si>
    <t>12:50:00</t>
  </si>
  <si>
    <t>18:51:00</t>
  </si>
  <si>
    <t>20:41:00</t>
  </si>
  <si>
    <t>23:06:00</t>
  </si>
  <si>
    <t>14/01/2013</t>
  </si>
  <si>
    <t>10:27:00</t>
  </si>
  <si>
    <t>12:33:00</t>
  </si>
  <si>
    <t>16:37:00</t>
  </si>
  <si>
    <t>17:17:00</t>
  </si>
  <si>
    <t>17:41:00</t>
  </si>
  <si>
    <t>14/02/2013</t>
  </si>
  <si>
    <t>08:35:00</t>
  </si>
  <si>
    <t>17:11:00</t>
  </si>
  <si>
    <t>12:09:00</t>
  </si>
  <si>
    <t>14/03/2013</t>
  </si>
  <si>
    <t>02:11:00</t>
  </si>
  <si>
    <t>15:04:00</t>
  </si>
  <si>
    <t>13:37:00</t>
  </si>
  <si>
    <t>08:27:00</t>
  </si>
  <si>
    <t>19:03:00</t>
  </si>
  <si>
    <t>14/04/2013</t>
  </si>
  <si>
    <t>01:20:00</t>
  </si>
  <si>
    <t>07:28:00</t>
  </si>
  <si>
    <t>14:33:00</t>
  </si>
  <si>
    <t>14/05/2013</t>
  </si>
  <si>
    <t>09:13:00</t>
  </si>
  <si>
    <t>14:11:00</t>
  </si>
  <si>
    <t>21:02:00</t>
  </si>
  <si>
    <t>09:29:00</t>
  </si>
  <si>
    <t>14/06/2013</t>
  </si>
  <si>
    <t>22:49:00</t>
  </si>
  <si>
    <t>12:01:00</t>
  </si>
  <si>
    <t>14:07:00</t>
  </si>
  <si>
    <t>14:23:00</t>
  </si>
  <si>
    <t>14/07/2013</t>
  </si>
  <si>
    <t>09:54:00</t>
  </si>
  <si>
    <t>00:26:00</t>
  </si>
  <si>
    <t>06:55:00</t>
  </si>
  <si>
    <t>20:06:00</t>
  </si>
  <si>
    <t>14/08/2013</t>
  </si>
  <si>
    <t>18:56:00</t>
  </si>
  <si>
    <t>21:13:00</t>
  </si>
  <si>
    <t>23:48:00</t>
  </si>
  <si>
    <t>14/09/2013</t>
  </si>
  <si>
    <t>00:16:00</t>
  </si>
  <si>
    <t>14/10/2013</t>
  </si>
  <si>
    <t>07:31:00</t>
  </si>
  <si>
    <t>14/11/2013</t>
  </si>
  <si>
    <t>00:59:00</t>
  </si>
  <si>
    <t>14:38:00</t>
  </si>
  <si>
    <t>14/12/2013</t>
  </si>
  <si>
    <t>01:56:00</t>
  </si>
  <si>
    <t>13:43:00</t>
  </si>
  <si>
    <t>20:08:00</t>
  </si>
  <si>
    <t>15/01/2013</t>
  </si>
  <si>
    <t>18:16:00</t>
  </si>
  <si>
    <t>23:55:00</t>
  </si>
  <si>
    <t>15/02/2013</t>
  </si>
  <si>
    <t>08:38:00</t>
  </si>
  <si>
    <t>13:24:00</t>
  </si>
  <si>
    <t>19:05:00</t>
  </si>
  <si>
    <t>15/03/2013</t>
  </si>
  <si>
    <t>02:57:00</t>
  </si>
  <si>
    <t>BERNARDO SIMÃO</t>
  </si>
  <si>
    <t>10:47:00</t>
  </si>
  <si>
    <t>13:04:00</t>
  </si>
  <si>
    <t>07:34:00</t>
  </si>
  <si>
    <t>15/04/2013</t>
  </si>
  <si>
    <t>15/05/2013</t>
  </si>
  <si>
    <t>06:59:00</t>
  </si>
  <si>
    <t>06:34:00</t>
  </si>
  <si>
    <t>11:23:00</t>
  </si>
  <si>
    <t>15:14:00</t>
  </si>
  <si>
    <t>17:49:00</t>
  </si>
  <si>
    <t>15/06/2013</t>
  </si>
  <si>
    <t>10:42:00</t>
  </si>
  <si>
    <t>00:46:00</t>
  </si>
  <si>
    <t>20:13:00</t>
  </si>
  <si>
    <t>21:22:00</t>
  </si>
  <si>
    <t>15/07/2013</t>
  </si>
  <si>
    <t>08:39:00</t>
  </si>
  <si>
    <t>11:17:00</t>
  </si>
  <si>
    <t>12:23:00</t>
  </si>
  <si>
    <t>15/08/2013</t>
  </si>
  <si>
    <t>05:44:00</t>
  </si>
  <si>
    <t>12:03:00</t>
  </si>
  <si>
    <t>15/09/2013</t>
  </si>
  <si>
    <t>15:10:00</t>
  </si>
  <si>
    <t>19:23:00</t>
  </si>
  <si>
    <t>15/10/2013</t>
  </si>
  <si>
    <t>10:57:00</t>
  </si>
  <si>
    <t>15:17:00</t>
  </si>
  <si>
    <t>15/11/2013</t>
  </si>
  <si>
    <t>01:36:00</t>
  </si>
  <si>
    <t>07:03:00</t>
  </si>
  <si>
    <t>22:19:00</t>
  </si>
  <si>
    <t>15/12/2013</t>
  </si>
  <si>
    <t>18:48:00</t>
  </si>
  <si>
    <t>22:48:00</t>
  </si>
  <si>
    <t>04:55:00</t>
  </si>
  <si>
    <t>16/01/2013</t>
  </si>
  <si>
    <t>15:50:00</t>
  </si>
  <si>
    <t>16/02/2013</t>
  </si>
  <si>
    <t>18:26:00</t>
  </si>
  <si>
    <t>16/03/2013</t>
  </si>
  <si>
    <t>16/04/2013</t>
  </si>
  <si>
    <t>06:32:00</t>
  </si>
  <si>
    <t>07:16:00</t>
  </si>
  <si>
    <t>07:17:00</t>
  </si>
  <si>
    <t>16/05/2013</t>
  </si>
  <si>
    <t>16/06/2013</t>
  </si>
  <si>
    <t>23:44:00</t>
  </si>
  <si>
    <t>00:44:00</t>
  </si>
  <si>
    <t>02:58:00</t>
  </si>
  <si>
    <t>04:14:00</t>
  </si>
  <si>
    <t>13:05:00</t>
  </si>
  <si>
    <t>16/07/2013</t>
  </si>
  <si>
    <t>18:42:00</t>
  </si>
  <si>
    <t>21:18:00</t>
  </si>
  <si>
    <t>23:24:00</t>
  </si>
  <si>
    <t>23:16:00</t>
  </si>
  <si>
    <t>20:24:00</t>
  </si>
  <si>
    <t>16/08/2013</t>
  </si>
  <si>
    <t>05:30:00</t>
  </si>
  <si>
    <t>16/09/2013</t>
  </si>
  <si>
    <t>20:07:00</t>
  </si>
  <si>
    <t>20:47:00</t>
  </si>
  <si>
    <t>16/10/2013</t>
  </si>
  <si>
    <t>11:52:00</t>
  </si>
  <si>
    <t>19:59:00</t>
  </si>
  <si>
    <t>22:47:00</t>
  </si>
  <si>
    <t>16/11/2013</t>
  </si>
  <si>
    <t>04:58:00</t>
  </si>
  <si>
    <t>18:37:00</t>
  </si>
  <si>
    <t>16/12/2013</t>
  </si>
  <si>
    <t>17/01/2013</t>
  </si>
  <si>
    <t>17:07:00</t>
  </si>
  <si>
    <t>17/02/2013</t>
  </si>
  <si>
    <t>03:50:00</t>
  </si>
  <si>
    <t>09:03:00</t>
  </si>
  <si>
    <t>17/03/2013</t>
  </si>
  <si>
    <t>20:53:00</t>
  </si>
  <si>
    <t>22:50:00</t>
  </si>
  <si>
    <t>03:31:00</t>
  </si>
  <si>
    <t>17/04/2013</t>
  </si>
  <si>
    <t>19:12:00</t>
  </si>
  <si>
    <t>17/05/2013</t>
  </si>
  <si>
    <t>17/06/2013</t>
  </si>
  <si>
    <t>15:42:00</t>
  </si>
  <si>
    <t>17:48:00</t>
  </si>
  <si>
    <t>17/07/2013</t>
  </si>
  <si>
    <t>08:47:00</t>
  </si>
  <si>
    <t>11:06:00</t>
  </si>
  <si>
    <t>11:33:00</t>
  </si>
  <si>
    <t>15:16:00</t>
  </si>
  <si>
    <t>18:08:00</t>
  </si>
  <si>
    <t>17/08/2013</t>
  </si>
  <si>
    <t>04:33:00</t>
  </si>
  <si>
    <t>04:44:00</t>
  </si>
  <si>
    <t>08:32:00</t>
  </si>
  <si>
    <t>08:52:00</t>
  </si>
  <si>
    <t>13:14:00</t>
  </si>
  <si>
    <t>17/09/2013</t>
  </si>
  <si>
    <t>12:12:00</t>
  </si>
  <si>
    <t>17/10/2013</t>
  </si>
  <si>
    <t>23:51:00</t>
  </si>
  <si>
    <t>17/11/2013</t>
  </si>
  <si>
    <t>13:21:00</t>
  </si>
  <si>
    <t>21:17:00</t>
  </si>
  <si>
    <t>17/12/2013</t>
  </si>
  <si>
    <t>06:12:00</t>
  </si>
  <si>
    <t>08:50:00</t>
  </si>
  <si>
    <t>18/01/2013</t>
  </si>
  <si>
    <t>08:08:00</t>
  </si>
  <si>
    <t>18/02/2013</t>
  </si>
  <si>
    <t>11:13:00</t>
  </si>
  <si>
    <t>18:53:00</t>
  </si>
  <si>
    <t>18/03/2013</t>
  </si>
  <si>
    <t>08:09:00</t>
  </si>
  <si>
    <t>11:28:00</t>
  </si>
  <si>
    <t>18/04/2013</t>
  </si>
  <si>
    <t>18/05/2013</t>
  </si>
  <si>
    <t>13:59:00</t>
  </si>
  <si>
    <t>23:53:00</t>
  </si>
  <si>
    <t>18/06/2013</t>
  </si>
  <si>
    <t>18/07/2013</t>
  </si>
  <si>
    <t>02:37:00</t>
  </si>
  <si>
    <t>18/08/2013</t>
  </si>
  <si>
    <t>18/09/2013</t>
  </si>
  <si>
    <t>12:18:00</t>
  </si>
  <si>
    <t>13:02:00</t>
  </si>
  <si>
    <t>21:51:00</t>
  </si>
  <si>
    <t>18/10/2013</t>
  </si>
  <si>
    <t>08:48:00</t>
  </si>
  <si>
    <t>09:32:00</t>
  </si>
  <si>
    <t>18/11/2013</t>
  </si>
  <si>
    <t>11:55:00</t>
  </si>
  <si>
    <t>13:22:00</t>
  </si>
  <si>
    <t>17:55:00</t>
  </si>
  <si>
    <t>18/12/2013</t>
  </si>
  <si>
    <t>08:18:00</t>
  </si>
  <si>
    <t>19/01/2013</t>
  </si>
  <si>
    <t>14:21:00</t>
  </si>
  <si>
    <t>17:50:00</t>
  </si>
  <si>
    <t>19/02/2013</t>
  </si>
  <si>
    <t>LAMA</t>
  </si>
  <si>
    <t>10:03:00</t>
  </si>
  <si>
    <t>19/03/2013</t>
  </si>
  <si>
    <t>22:12:00</t>
  </si>
  <si>
    <t>19/04/2013</t>
  </si>
  <si>
    <t>19/05/2013</t>
  </si>
  <si>
    <t>02:28:00</t>
  </si>
  <si>
    <t>20:51:00</t>
  </si>
  <si>
    <t>20:39:00</t>
  </si>
  <si>
    <t>19/06/2013</t>
  </si>
  <si>
    <t>10:32:00</t>
  </si>
  <si>
    <t>11:38:00</t>
  </si>
  <si>
    <t>09:46:00</t>
  </si>
  <si>
    <t>18:58:00</t>
  </si>
  <si>
    <t>19/07/2013</t>
  </si>
  <si>
    <t>08:34:00</t>
  </si>
  <si>
    <t>08:57:00</t>
  </si>
  <si>
    <t>12:26:00</t>
  </si>
  <si>
    <t>23:17:00</t>
  </si>
  <si>
    <t>20:25:00</t>
  </si>
  <si>
    <t>19/08/2013</t>
  </si>
  <si>
    <t>02:27:00</t>
  </si>
  <si>
    <t>09:01:00</t>
  </si>
  <si>
    <t>09:52:00</t>
  </si>
  <si>
    <t>13:55:00</t>
  </si>
  <si>
    <t>18:57:00</t>
  </si>
  <si>
    <t>19/09/2013</t>
  </si>
  <si>
    <t>19/10/2013</t>
  </si>
  <si>
    <t>03:56:00</t>
  </si>
  <si>
    <t>19/11/2013</t>
  </si>
  <si>
    <t>06:20:00</t>
  </si>
  <si>
    <t>19/12/2013</t>
  </si>
  <si>
    <t>20/01/2013</t>
  </si>
  <si>
    <t>03:45:00</t>
  </si>
  <si>
    <t>20/02/2013</t>
  </si>
  <si>
    <t>20/03/2013</t>
  </si>
  <si>
    <t>11:22:00</t>
  </si>
  <si>
    <t>10:01:00</t>
  </si>
  <si>
    <t>14:58:00</t>
  </si>
  <si>
    <t>21:49:00</t>
  </si>
  <si>
    <t>23:12:00</t>
  </si>
  <si>
    <t>20/04/2013</t>
  </si>
  <si>
    <t>04:09:00</t>
  </si>
  <si>
    <t>06:05:00</t>
  </si>
  <si>
    <t>20/05/2013</t>
  </si>
  <si>
    <t>20:37:00</t>
  </si>
  <si>
    <t>20/06/2013</t>
  </si>
  <si>
    <t>23:42:00</t>
  </si>
  <si>
    <t>12:53:00</t>
  </si>
  <si>
    <t>20/07/2013</t>
  </si>
  <si>
    <t>16:47:00</t>
  </si>
  <si>
    <t>23:14:00</t>
  </si>
  <si>
    <t>20/08/2013</t>
  </si>
  <si>
    <t>09:04:00</t>
  </si>
  <si>
    <t>20/09/2013</t>
  </si>
  <si>
    <t>21:23:00</t>
  </si>
  <si>
    <t>20/10/2013</t>
  </si>
  <si>
    <t>01:45:00</t>
  </si>
  <si>
    <t>05:04:00</t>
  </si>
  <si>
    <t>16:44:00</t>
  </si>
  <si>
    <t>20/11/2013</t>
  </si>
  <si>
    <t>07:58:00</t>
  </si>
  <si>
    <t>13:34:00</t>
  </si>
  <si>
    <t>20/12/2013</t>
  </si>
  <si>
    <t>22:58:00</t>
  </si>
  <si>
    <t>21/01/2013</t>
  </si>
  <si>
    <t>20:32:00</t>
  </si>
  <si>
    <t>21/02/2013</t>
  </si>
  <si>
    <t>16:24:00</t>
  </si>
  <si>
    <t>21/03/2013</t>
  </si>
  <si>
    <t>09:37:00</t>
  </si>
  <si>
    <t>12:04:00</t>
  </si>
  <si>
    <t>21/04/2013</t>
  </si>
  <si>
    <t>17:14:00</t>
  </si>
  <si>
    <t>05:08:00</t>
  </si>
  <si>
    <t>21/05/2013</t>
  </si>
  <si>
    <t>21/06/2013</t>
  </si>
  <si>
    <t>05:45:00</t>
  </si>
  <si>
    <t>21/07/2013</t>
  </si>
  <si>
    <t>03:44:00</t>
  </si>
  <si>
    <t>21/08/2013</t>
  </si>
  <si>
    <t>22:09:00</t>
  </si>
  <si>
    <t>21/09/2013</t>
  </si>
  <si>
    <t>21/10/2013</t>
  </si>
  <si>
    <t>06:39:00</t>
  </si>
  <si>
    <t>07:21:00</t>
  </si>
  <si>
    <t>13:36:00</t>
  </si>
  <si>
    <t>18:52:00</t>
  </si>
  <si>
    <t>21/11/2013</t>
  </si>
  <si>
    <t>03:34:00</t>
  </si>
  <si>
    <t>07:27:00</t>
  </si>
  <si>
    <t>15:07:00</t>
  </si>
  <si>
    <t>15:59:00</t>
  </si>
  <si>
    <t>21/12/2013</t>
  </si>
  <si>
    <t>00:33:00</t>
  </si>
  <si>
    <t>13:29:00</t>
  </si>
  <si>
    <t>22/01/2013</t>
  </si>
  <si>
    <t>22/02/2013</t>
  </si>
  <si>
    <t>09:14:00</t>
  </si>
  <si>
    <t>19:21:00</t>
  </si>
  <si>
    <t>20:38:00</t>
  </si>
  <si>
    <t>22/03/2013</t>
  </si>
  <si>
    <t>22:08:00</t>
  </si>
  <si>
    <t>22/04/2013</t>
  </si>
  <si>
    <t>09:07:00</t>
  </si>
  <si>
    <t>20:33:00</t>
  </si>
  <si>
    <t>22/05/2013</t>
  </si>
  <si>
    <t>23:20:00</t>
  </si>
  <si>
    <t>22/06/2013</t>
  </si>
  <si>
    <t>04:17:00</t>
  </si>
  <si>
    <t>22/07/2013</t>
  </si>
  <si>
    <t>09:38:00</t>
  </si>
  <si>
    <t>22/08/2013</t>
  </si>
  <si>
    <t>22/09/2013</t>
  </si>
  <si>
    <t>03:09:00</t>
  </si>
  <si>
    <t>12:07:00</t>
  </si>
  <si>
    <t>22:54:00</t>
  </si>
  <si>
    <t>22/10/2013</t>
  </si>
  <si>
    <t>14:51:00</t>
  </si>
  <si>
    <t>22/11/2013</t>
  </si>
  <si>
    <t>23:30:00</t>
  </si>
  <si>
    <t>22/12/2013</t>
  </si>
  <si>
    <t>10:43:00</t>
  </si>
  <si>
    <t>22:02:00</t>
  </si>
  <si>
    <t>22:23:00</t>
  </si>
  <si>
    <t>23/01/2013</t>
  </si>
  <si>
    <t>21:27:00</t>
  </si>
  <si>
    <t>01:04:00</t>
  </si>
  <si>
    <t>23/02/2013</t>
  </si>
  <si>
    <t>01:51:00</t>
  </si>
  <si>
    <t>06:44:00</t>
  </si>
  <si>
    <t>07:13:00</t>
  </si>
  <si>
    <t>08:16:00</t>
  </si>
  <si>
    <t>10:36:00</t>
  </si>
  <si>
    <t>14:54:00</t>
  </si>
  <si>
    <t>23/03/2013</t>
  </si>
  <si>
    <t>03:28:00</t>
  </si>
  <si>
    <t>12:46:00</t>
  </si>
  <si>
    <t>02:22:00</t>
  </si>
  <si>
    <t>23/04/2013</t>
  </si>
  <si>
    <t>07:47:00</t>
  </si>
  <si>
    <t>16:36:00</t>
  </si>
  <si>
    <t>23/05/2013</t>
  </si>
  <si>
    <t>14:29:00</t>
  </si>
  <si>
    <t>23/06/2013</t>
  </si>
  <si>
    <t>11:39:00</t>
  </si>
  <si>
    <t>23/07/2013</t>
  </si>
  <si>
    <t>15:53:00</t>
  </si>
  <si>
    <t>23/08/2013</t>
  </si>
  <si>
    <t>23/09/2013</t>
  </si>
  <si>
    <t>12:28:00</t>
  </si>
  <si>
    <t>23/10/2013</t>
  </si>
  <si>
    <t>17:40:00</t>
  </si>
  <si>
    <t>23/11/2013</t>
  </si>
  <si>
    <t>16:12:00</t>
  </si>
  <si>
    <t>23/12/2013</t>
  </si>
  <si>
    <t>16:50:00</t>
  </si>
  <si>
    <t>24/01/2013</t>
  </si>
  <si>
    <t>24/02/2013</t>
  </si>
  <si>
    <t>24/03/2013</t>
  </si>
  <si>
    <t>02:21:00</t>
  </si>
  <si>
    <t>05:47:00</t>
  </si>
  <si>
    <t>24/04/2013</t>
  </si>
  <si>
    <t>15:34:00</t>
  </si>
  <si>
    <t>21:58:00</t>
  </si>
  <si>
    <t>24/05/2013</t>
  </si>
  <si>
    <t>03:38:00</t>
  </si>
  <si>
    <t>16:33:00</t>
  </si>
  <si>
    <t>24/06/2013</t>
  </si>
  <si>
    <t>24/07/2013</t>
  </si>
  <si>
    <t>09:51:00</t>
  </si>
  <si>
    <t>22:51:00</t>
  </si>
  <si>
    <t>24/08/2013</t>
  </si>
  <si>
    <t>20:35:00</t>
  </si>
  <si>
    <t>20:59:00</t>
  </si>
  <si>
    <t>22:22:00</t>
  </si>
  <si>
    <t>24/09/2013</t>
  </si>
  <si>
    <t>24/10/2013</t>
  </si>
  <si>
    <t>17:38:00</t>
  </si>
  <si>
    <t>21:26:00</t>
  </si>
  <si>
    <t>24/11/2013</t>
  </si>
  <si>
    <t>04:56:00</t>
  </si>
  <si>
    <t>23:04:00</t>
  </si>
  <si>
    <t>24/12/2013</t>
  </si>
  <si>
    <t>25/01/2013</t>
  </si>
  <si>
    <t>22:33:00</t>
  </si>
  <si>
    <t>25/02/2013</t>
  </si>
  <si>
    <t>20:27:00</t>
  </si>
  <si>
    <t>20:52:00</t>
  </si>
  <si>
    <t>25/03/2013</t>
  </si>
  <si>
    <t>06:06:00</t>
  </si>
  <si>
    <t>17:06:00</t>
  </si>
  <si>
    <t>21:29:00</t>
  </si>
  <si>
    <t>25/04/2013</t>
  </si>
  <si>
    <t>04:57:00</t>
  </si>
  <si>
    <t>15:57:00</t>
  </si>
  <si>
    <t>25/05/2013</t>
  </si>
  <si>
    <t>09:58:00</t>
  </si>
  <si>
    <t>20:01:00</t>
  </si>
  <si>
    <t>25/06/2013</t>
  </si>
  <si>
    <t>25/07/2013</t>
  </si>
  <si>
    <t>21:04:00</t>
  </si>
  <si>
    <t>25/08/2013</t>
  </si>
  <si>
    <t>19:14:00</t>
  </si>
  <si>
    <t>25/09/2013</t>
  </si>
  <si>
    <t>00:28:00</t>
  </si>
  <si>
    <t>23:28:00</t>
  </si>
  <si>
    <t>25/10/2013</t>
  </si>
  <si>
    <t>25/11/2013</t>
  </si>
  <si>
    <t>25/12/2013</t>
  </si>
  <si>
    <t>00:14:00</t>
  </si>
  <si>
    <t>26/01/2013</t>
  </si>
  <si>
    <t>01:01:00</t>
  </si>
  <si>
    <t>10:16:00</t>
  </si>
  <si>
    <t>19:39:00</t>
  </si>
  <si>
    <t>26/02/2013</t>
  </si>
  <si>
    <t>16:09:00</t>
  </si>
  <si>
    <t>05:31:00</t>
  </si>
  <si>
    <t>26/03/2013</t>
  </si>
  <si>
    <t>04:00:00</t>
  </si>
  <si>
    <t>14:56:00</t>
  </si>
  <si>
    <t>26/04/2013</t>
  </si>
  <si>
    <t>09:59:00</t>
  </si>
  <si>
    <t>19:11:00</t>
  </si>
  <si>
    <t>22:59:00</t>
  </si>
  <si>
    <t>26/05/2013</t>
  </si>
  <si>
    <t>26/06/2013</t>
  </si>
  <si>
    <t>26/07/2013</t>
  </si>
  <si>
    <t>26/08/2013</t>
  </si>
  <si>
    <t>00:41:00</t>
  </si>
  <si>
    <t>26/09/2013</t>
  </si>
  <si>
    <t>10:09:00</t>
  </si>
  <si>
    <t>18:01:00</t>
  </si>
  <si>
    <t>19:32:00</t>
  </si>
  <si>
    <t>26/10/2013</t>
  </si>
  <si>
    <t>03:54:00</t>
  </si>
  <si>
    <t>22:25:00</t>
  </si>
  <si>
    <t>26/11/2013</t>
  </si>
  <si>
    <t>12:43:00</t>
  </si>
  <si>
    <t>26/12/2013</t>
  </si>
  <si>
    <t>08:56:00</t>
  </si>
  <si>
    <t>27/01/2013</t>
  </si>
  <si>
    <t>27/02/2013</t>
  </si>
  <si>
    <t>27/03/2013</t>
  </si>
  <si>
    <t>21:33:00</t>
  </si>
  <si>
    <t>27/04/2013</t>
  </si>
  <si>
    <t>07:54:00</t>
  </si>
  <si>
    <t>27/05/2013</t>
  </si>
  <si>
    <t>27/06/2013</t>
  </si>
  <si>
    <t>09:34:00</t>
  </si>
  <si>
    <t>11:12:00</t>
  </si>
  <si>
    <t>27/07/2013</t>
  </si>
  <si>
    <t>17:43:00</t>
  </si>
  <si>
    <t>21:32:00</t>
  </si>
  <si>
    <t>27/08/2013</t>
  </si>
  <si>
    <t>22:55:00</t>
  </si>
  <si>
    <t>27/09/2013</t>
  </si>
  <si>
    <t>27/10/2013</t>
  </si>
  <si>
    <t>27/11/2013</t>
  </si>
  <si>
    <t>11:41:00</t>
  </si>
  <si>
    <t>22:35:00</t>
  </si>
  <si>
    <t>27/12/2013</t>
  </si>
  <si>
    <t>01:21:00</t>
  </si>
  <si>
    <t>09:42:00</t>
  </si>
  <si>
    <t>20:48:00</t>
  </si>
  <si>
    <t>28/01/2013</t>
  </si>
  <si>
    <t>28/02/2013</t>
  </si>
  <si>
    <t>16:52:00</t>
  </si>
  <si>
    <t>17:53:00</t>
  </si>
  <si>
    <t>28/03/2013</t>
  </si>
  <si>
    <t>00:55:00</t>
  </si>
  <si>
    <t>18:47:00</t>
  </si>
  <si>
    <t>28/04/2013</t>
  </si>
  <si>
    <t>01:28:00</t>
  </si>
  <si>
    <t>28/05/2013</t>
  </si>
  <si>
    <t>28/06/2013</t>
  </si>
  <si>
    <t>05:06:00</t>
  </si>
  <si>
    <t>28/07/2013</t>
  </si>
  <si>
    <t>00:45:00</t>
  </si>
  <si>
    <t>28/08/2013</t>
  </si>
  <si>
    <t>28/09/2013</t>
  </si>
  <si>
    <t>23:35:00</t>
  </si>
  <si>
    <t>28/10/2013</t>
  </si>
  <si>
    <t>28/11/2013</t>
  </si>
  <si>
    <t>28/12/2013</t>
  </si>
  <si>
    <t>29/01/2013</t>
  </si>
  <si>
    <t>21:42:00</t>
  </si>
  <si>
    <t>29/03/2013</t>
  </si>
  <si>
    <t>16:26:00</t>
  </si>
  <si>
    <t>29/04/2013</t>
  </si>
  <si>
    <t>29/05/2013</t>
  </si>
  <si>
    <t>29/06/2013</t>
  </si>
  <si>
    <t>04:31:00</t>
  </si>
  <si>
    <t>29/07/2013</t>
  </si>
  <si>
    <t>11:14:00</t>
  </si>
  <si>
    <t>13:03:00</t>
  </si>
  <si>
    <t>29/08/2013</t>
  </si>
  <si>
    <t>15:23:00</t>
  </si>
  <si>
    <t>23:13:00</t>
  </si>
  <si>
    <t>29/09/2013</t>
  </si>
  <si>
    <t>29/10/2013</t>
  </si>
  <si>
    <t>12:29:00</t>
  </si>
  <si>
    <t>29/11/2013</t>
  </si>
  <si>
    <t>29/12/2013</t>
  </si>
  <si>
    <t>01:48:00</t>
  </si>
  <si>
    <t>30/01/2013</t>
  </si>
  <si>
    <t>14:50:00</t>
  </si>
  <si>
    <t>30/03/2013</t>
  </si>
  <si>
    <t>10:21:00</t>
  </si>
  <si>
    <t>30/04/2013</t>
  </si>
  <si>
    <t>07:23:00</t>
  </si>
  <si>
    <t>30/05/2013</t>
  </si>
  <si>
    <t>30/06/2013</t>
  </si>
  <si>
    <t>30/07/2013</t>
  </si>
  <si>
    <t>12:59:00</t>
  </si>
  <si>
    <t>30/08/2013</t>
  </si>
  <si>
    <t>06:23:00</t>
  </si>
  <si>
    <t>30/09/2013</t>
  </si>
  <si>
    <t>02:24:00</t>
  </si>
  <si>
    <t>14:28:00</t>
  </si>
  <si>
    <t>30/10/2013</t>
  </si>
  <si>
    <t>22:44:00</t>
  </si>
  <si>
    <t>30/11/2013</t>
  </si>
  <si>
    <t>16:58:00</t>
  </si>
  <si>
    <t>30/12/2013</t>
  </si>
  <si>
    <t>02:00:00</t>
  </si>
  <si>
    <t>31/01/2013</t>
  </si>
  <si>
    <t>31/03/2013</t>
  </si>
  <si>
    <t>00:20:00</t>
  </si>
  <si>
    <t>21:50:00</t>
  </si>
  <si>
    <t>31/05/2013</t>
  </si>
  <si>
    <t>18:21:00</t>
  </si>
  <si>
    <t>09:39:00</t>
  </si>
  <si>
    <t>31/07/2013</t>
  </si>
  <si>
    <t>31/08/2013</t>
  </si>
  <si>
    <t>08:46:00</t>
  </si>
  <si>
    <t>10:55:00</t>
  </si>
  <si>
    <t>19:06:00</t>
  </si>
  <si>
    <t>31/10/2013</t>
  </si>
  <si>
    <t>06:25:00</t>
  </si>
  <si>
    <t>18:02:00</t>
  </si>
  <si>
    <t>31/12/2013</t>
  </si>
  <si>
    <t>12:35:00</t>
  </si>
  <si>
    <t>21:38:00</t>
  </si>
  <si>
    <t>Fonte: DETRAN-RO - GTI - RENAEST</t>
  </si>
  <si>
    <t>XIX.</t>
  </si>
  <si>
    <t>ACIDENTES GEORREFERENCIADOS</t>
  </si>
  <si>
    <t>DIRIGIR SOB A INFLUENCIA DE ALCOOL OU DE QUALQUER SUBSTANCIA ENTORPECENTE OU QUE DETERMINE  DEPENDENCIA FISICA OU PSIQUICA.</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</si>
</sst>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164" formatCode="_(* #,##0.00_);_(* \(#,##0.00\);_(* &quot;-&quot;??_);_(@_)"/>
    <numFmt numFmtId="165" formatCode="0_);\(0\)"/>
    <numFmt numFmtId="166" formatCode="0.0%"/>
    <numFmt numFmtId="167" formatCode="0.0"/>
    <numFmt numFmtId="168" formatCode="#,##0.0"/>
    <numFmt numFmtId="169" formatCode="0\º"/>
    <numFmt numFmtId="170" formatCode="00&quot;.&quot;000000"/>
    <numFmt numFmtId="171" formatCode="0&quot;.&quot;000000"/>
  </numFmts>
  <fonts count="105" x14ac:knownFonts="1">
    <font>
      <sz val="11"/>
      <color theme="1"/>
      <name val="Calibri"/>
      <family val="2"/>
      <scheme val="minor"/>
    </font>
    <font>
      <sz val="8"/>
      <color indexed="8"/>
      <name val="Arial"/>
      <family val="2"/>
    </font>
    <font>
      <sz val="10"/>
      <name val="Arial"/>
      <family val="2"/>
    </font>
    <font>
      <sz val="11"/>
      <color indexed="8"/>
      <name val="Times New Roman"/>
      <family val="1"/>
    </font>
    <font>
      <b/>
      <sz val="13"/>
      <name val="Arial"/>
      <family val="2"/>
    </font>
    <font>
      <b/>
      <sz val="12"/>
      <name val="Arial"/>
      <family val="2"/>
    </font>
    <font>
      <sz val="12"/>
      <name val="Arial"/>
      <family val="2"/>
    </font>
    <font>
      <b/>
      <sz val="10"/>
      <name val="Arial"/>
      <family val="2"/>
    </font>
    <font>
      <b/>
      <sz val="14"/>
      <name val="Arial"/>
      <family val="2"/>
    </font>
    <font>
      <sz val="11"/>
      <name val="Times New Roman"/>
      <family val="1"/>
    </font>
    <font>
      <b/>
      <sz val="16"/>
      <name val="Arial Narrow"/>
      <family val="2"/>
    </font>
    <font>
      <sz val="10"/>
      <color indexed="8"/>
      <name val="Arial"/>
      <family val="2"/>
    </font>
    <font>
      <b/>
      <sz val="12"/>
      <name val="Times New Roman"/>
      <family val="1"/>
    </font>
    <font>
      <sz val="9"/>
      <name val="Britannic Bold"/>
      <family val="2"/>
    </font>
    <font>
      <b/>
      <sz val="10"/>
      <color indexed="8"/>
      <name val="Arial"/>
      <family val="2"/>
    </font>
    <font>
      <b/>
      <sz val="12"/>
      <color indexed="8"/>
      <name val="Arial"/>
      <family val="2"/>
    </font>
    <font>
      <sz val="11"/>
      <color theme="1"/>
      <name val="Calibri"/>
      <family val="2"/>
      <scheme val="minor"/>
    </font>
    <font>
      <sz val="11"/>
      <color theme="0"/>
      <name val="Calibri"/>
      <family val="2"/>
      <scheme val="minor"/>
    </font>
    <font>
      <u/>
      <sz val="11"/>
      <color theme="10"/>
      <name val="Calibri"/>
      <family val="2"/>
    </font>
    <font>
      <b/>
      <sz val="11"/>
      <color theme="1"/>
      <name val="Calibri"/>
      <family val="2"/>
      <scheme val="minor"/>
    </font>
    <font>
      <sz val="12"/>
      <color rgb="FF000000"/>
      <name val="Times New Roman"/>
      <family val="1"/>
    </font>
    <font>
      <sz val="12"/>
      <color theme="1"/>
      <name val="Calibri"/>
      <family val="2"/>
      <scheme val="minor"/>
    </font>
    <font>
      <b/>
      <sz val="12"/>
      <color rgb="FF000000"/>
      <name val="Times New Roman"/>
      <family val="1"/>
    </font>
    <font>
      <sz val="9"/>
      <color theme="1"/>
      <name val="Times New Roman"/>
      <family val="1"/>
    </font>
    <font>
      <sz val="10"/>
      <color theme="1"/>
      <name val="Times New Roman"/>
      <family val="1"/>
    </font>
    <font>
      <b/>
      <sz val="11"/>
      <color rgb="FF000000"/>
      <name val="Times New Roman"/>
      <family val="1"/>
    </font>
    <font>
      <b/>
      <sz val="10"/>
      <color theme="1"/>
      <name val="Calibri"/>
      <family val="2"/>
      <scheme val="minor"/>
    </font>
    <font>
      <b/>
      <sz val="16"/>
      <color theme="0"/>
      <name val="Calibri"/>
      <family val="2"/>
      <scheme val="minor"/>
    </font>
    <font>
      <sz val="10"/>
      <color theme="1"/>
      <name val="Calibri"/>
      <family val="2"/>
      <scheme val="minor"/>
    </font>
    <font>
      <b/>
      <sz val="15"/>
      <color theme="0"/>
      <name val="Calibri"/>
      <family val="2"/>
      <scheme val="minor"/>
    </font>
    <font>
      <sz val="10"/>
      <color rgb="FF000000"/>
      <name val="Calibri"/>
      <family val="2"/>
      <scheme val="minor"/>
    </font>
    <font>
      <u/>
      <sz val="10"/>
      <color theme="10"/>
      <name val="Britannic Bold"/>
      <family val="2"/>
    </font>
    <font>
      <sz val="10"/>
      <color rgb="FF000000"/>
      <name val="Times New Roman"/>
      <family val="1"/>
    </font>
    <font>
      <b/>
      <sz val="10"/>
      <color rgb="FF000000"/>
      <name val="Times New Roman"/>
      <family val="1"/>
    </font>
    <font>
      <sz val="12"/>
      <color theme="1"/>
      <name val="Times New Roman"/>
      <family val="1"/>
    </font>
    <font>
      <sz val="11"/>
      <color rgb="FF000000"/>
      <name val="Times New Roman"/>
      <family val="1"/>
    </font>
    <font>
      <sz val="11"/>
      <color theme="1"/>
      <name val="Times New Roman"/>
      <family val="1"/>
    </font>
    <font>
      <b/>
      <sz val="12"/>
      <color theme="1"/>
      <name val="Times New Roman"/>
      <family val="1"/>
    </font>
    <font>
      <b/>
      <sz val="20"/>
      <color rgb="FFFFFF00"/>
      <name val="Times New Roman"/>
      <family val="1"/>
    </font>
    <font>
      <sz val="8"/>
      <color theme="1"/>
      <name val="Calibri"/>
      <family val="2"/>
      <scheme val="minor"/>
    </font>
    <font>
      <b/>
      <sz val="12"/>
      <color theme="1"/>
      <name val="Calibri"/>
      <family val="2"/>
      <scheme val="minor"/>
    </font>
    <font>
      <sz val="10"/>
      <color indexed="8"/>
      <name val="Calibri"/>
      <family val="2"/>
      <scheme val="minor"/>
    </font>
    <font>
      <sz val="9"/>
      <color theme="1"/>
      <name val="Calibri"/>
      <family val="2"/>
      <scheme val="minor"/>
    </font>
    <font>
      <b/>
      <sz val="10"/>
      <color rgb="FF000000"/>
      <name val="Calibri"/>
      <family val="2"/>
      <scheme val="minor"/>
    </font>
    <font>
      <sz val="11"/>
      <color rgb="FFFFFF00"/>
      <name val="Calibri"/>
      <family val="2"/>
      <scheme val="minor"/>
    </font>
    <font>
      <b/>
      <sz val="12"/>
      <color rgb="FF000000"/>
      <name val="Calibri"/>
      <family val="2"/>
      <scheme val="minor"/>
    </font>
    <font>
      <b/>
      <sz val="11"/>
      <color theme="1"/>
      <name val="Times New Roman"/>
      <family val="1"/>
    </font>
    <font>
      <b/>
      <sz val="10"/>
      <color theme="0"/>
      <name val="Calibri"/>
      <family val="2"/>
      <scheme val="minor"/>
    </font>
    <font>
      <sz val="10"/>
      <color theme="0"/>
      <name val="Calibri"/>
      <family val="2"/>
      <scheme val="minor"/>
    </font>
    <font>
      <b/>
      <sz val="14"/>
      <color theme="1"/>
      <name val="Times New Roman"/>
      <family val="1"/>
    </font>
    <font>
      <b/>
      <sz val="12"/>
      <color theme="0"/>
      <name val="Calibri"/>
      <family val="2"/>
      <scheme val="minor"/>
    </font>
    <font>
      <sz val="11"/>
      <color indexed="8"/>
      <name val="Calibri"/>
      <family val="2"/>
      <scheme val="minor"/>
    </font>
    <font>
      <b/>
      <sz val="11"/>
      <color rgb="FF000000"/>
      <name val="Calibri"/>
      <family val="2"/>
      <scheme val="minor"/>
    </font>
    <font>
      <b/>
      <sz val="22"/>
      <color theme="1"/>
      <name val="Calibri"/>
      <family val="2"/>
      <scheme val="minor"/>
    </font>
    <font>
      <sz val="9"/>
      <color rgb="FF000000"/>
      <name val="Calibri"/>
      <family val="2"/>
      <scheme val="minor"/>
    </font>
    <font>
      <sz val="11"/>
      <color theme="1"/>
      <name val="Cambria"/>
      <family val="1"/>
      <scheme val="major"/>
    </font>
    <font>
      <b/>
      <sz val="12"/>
      <color theme="1"/>
      <name val="Cambria"/>
      <family val="1"/>
      <scheme val="major"/>
    </font>
    <font>
      <b/>
      <sz val="14"/>
      <color theme="1"/>
      <name val="Cambria"/>
      <family val="1"/>
      <scheme val="major"/>
    </font>
    <font>
      <b/>
      <sz val="11"/>
      <color indexed="8"/>
      <name val="Calibri"/>
      <family val="2"/>
      <scheme val="minor"/>
    </font>
    <font>
      <b/>
      <u/>
      <sz val="11"/>
      <color theme="10"/>
      <name val="Calibri"/>
      <family val="2"/>
    </font>
    <font>
      <sz val="8"/>
      <color rgb="FF000000"/>
      <name val="Calibri"/>
      <family val="2"/>
      <scheme val="minor"/>
    </font>
    <font>
      <b/>
      <sz val="10"/>
      <color indexed="8"/>
      <name val="Calibri"/>
      <family val="2"/>
      <scheme val="minor"/>
    </font>
    <font>
      <sz val="10"/>
      <color indexed="8"/>
      <name val="Cambria"/>
      <family val="1"/>
      <scheme val="major"/>
    </font>
    <font>
      <sz val="11"/>
      <name val="Calibri"/>
      <family val="2"/>
      <scheme val="minor"/>
    </font>
    <font>
      <b/>
      <sz val="20"/>
      <name val="Calibri"/>
      <family val="2"/>
      <scheme val="minor"/>
    </font>
    <font>
      <b/>
      <sz val="16"/>
      <name val="Calibri"/>
      <family val="2"/>
      <scheme val="minor"/>
    </font>
    <font>
      <sz val="11"/>
      <color theme="0"/>
      <name val="Britannic Bold"/>
      <family val="2"/>
    </font>
    <font>
      <u/>
      <sz val="11"/>
      <color theme="0"/>
      <name val="Britannic Bold"/>
      <family val="2"/>
    </font>
    <font>
      <sz val="8"/>
      <color theme="1"/>
      <name val="Times New Roman"/>
      <family val="1"/>
    </font>
    <font>
      <b/>
      <sz val="12"/>
      <color rgb="FFFFFF00"/>
      <name val="Calibri"/>
      <family val="2"/>
      <scheme val="minor"/>
    </font>
    <font>
      <b/>
      <sz val="14"/>
      <color rgb="FFFFFF00"/>
      <name val="Calibri"/>
      <family val="2"/>
      <scheme val="minor"/>
    </font>
    <font>
      <sz val="11"/>
      <name val="Cambria"/>
      <family val="1"/>
      <scheme val="major"/>
    </font>
    <font>
      <b/>
      <sz val="12"/>
      <color indexed="8"/>
      <name val="Calibri"/>
      <family val="2"/>
      <scheme val="minor"/>
    </font>
    <font>
      <sz val="12"/>
      <color indexed="8"/>
      <name val="Cambria"/>
      <family val="1"/>
      <scheme val="major"/>
    </font>
    <font>
      <sz val="12"/>
      <color theme="1"/>
      <name val="Cambria"/>
      <family val="1"/>
      <scheme val="major"/>
    </font>
    <font>
      <b/>
      <sz val="14"/>
      <color theme="0"/>
      <name val="Calibri"/>
      <family val="2"/>
      <scheme val="minor"/>
    </font>
    <font>
      <b/>
      <sz val="12"/>
      <name val="Cambria"/>
      <family val="1"/>
      <scheme val="major"/>
    </font>
    <font>
      <b/>
      <sz val="16"/>
      <color rgb="FFFFFF00"/>
      <name val="Calibri"/>
      <family val="2"/>
      <scheme val="minor"/>
    </font>
    <font>
      <u/>
      <sz val="14"/>
      <color theme="10"/>
      <name val="Britannic Bold"/>
      <family val="2"/>
    </font>
    <font>
      <u/>
      <sz val="10"/>
      <color theme="0"/>
      <name val="Britannic Bold"/>
      <family val="2"/>
    </font>
    <font>
      <b/>
      <sz val="14"/>
      <color theme="0"/>
      <name val="Cambria"/>
      <family val="1"/>
      <scheme val="major"/>
    </font>
    <font>
      <b/>
      <sz val="11"/>
      <color theme="0"/>
      <name val="Cambria"/>
      <family val="1"/>
      <scheme val="major"/>
    </font>
    <font>
      <b/>
      <sz val="16"/>
      <color theme="0"/>
      <name val="Cambria"/>
      <family val="1"/>
      <scheme val="major"/>
    </font>
    <font>
      <u/>
      <sz val="12"/>
      <color theme="10"/>
      <name val="Britannic Bold"/>
      <family val="2"/>
    </font>
    <font>
      <b/>
      <sz val="11"/>
      <name val="Cambria"/>
      <family val="1"/>
      <scheme val="major"/>
    </font>
    <font>
      <b/>
      <sz val="20"/>
      <color theme="1"/>
      <name val="Calibri"/>
      <family val="2"/>
      <scheme val="minor"/>
    </font>
    <font>
      <b/>
      <sz val="26"/>
      <color rgb="FFFFFF00"/>
      <name val="Times New Roman"/>
      <family val="1"/>
    </font>
    <font>
      <b/>
      <sz val="26"/>
      <color rgb="FFE33C0F"/>
      <name val="Britannic Bold"/>
      <family val="2"/>
    </font>
    <font>
      <b/>
      <sz val="14"/>
      <color rgb="FF000000"/>
      <name val="Calibri"/>
      <family val="2"/>
      <scheme val="minor"/>
    </font>
    <font>
      <b/>
      <sz val="11"/>
      <name val="Calibri"/>
      <family val="2"/>
      <scheme val="minor"/>
    </font>
    <font>
      <b/>
      <sz val="10"/>
      <name val="Calibri"/>
      <family val="2"/>
      <scheme val="minor"/>
    </font>
    <font>
      <b/>
      <sz val="14"/>
      <color indexed="8"/>
      <name val="Calibri"/>
      <family val="2"/>
      <scheme val="minor"/>
    </font>
    <font>
      <b/>
      <sz val="13"/>
      <color theme="1"/>
      <name val="Cambria"/>
      <family val="1"/>
      <scheme val="major"/>
    </font>
    <font>
      <b/>
      <sz val="12"/>
      <color theme="0"/>
      <name val="Arial Black"/>
      <family val="2"/>
    </font>
    <font>
      <b/>
      <sz val="14"/>
      <color theme="1"/>
      <name val="Calibri"/>
      <family val="2"/>
      <scheme val="minor"/>
    </font>
    <font>
      <b/>
      <sz val="20"/>
      <color theme="1"/>
      <name val="Cambria"/>
      <family val="1"/>
      <scheme val="major"/>
    </font>
    <font>
      <sz val="9"/>
      <color theme="1"/>
      <name val="Calibri"/>
      <family val="2"/>
    </font>
    <font>
      <b/>
      <sz val="10"/>
      <color theme="1"/>
      <name val="Calibri"/>
      <family val="2"/>
    </font>
    <font>
      <sz val="11"/>
      <color rgb="FFFF0000"/>
      <name val="Calibri"/>
      <family val="2"/>
      <scheme val="minor"/>
    </font>
    <font>
      <b/>
      <sz val="14"/>
      <name val="Cambria"/>
      <family val="1"/>
      <scheme val="major"/>
    </font>
    <font>
      <b/>
      <sz val="9"/>
      <color theme="1"/>
      <name val="Calibri"/>
      <family val="2"/>
    </font>
    <font>
      <sz val="11"/>
      <color theme="1"/>
      <name val="Calibri"/>
      <family val="2"/>
    </font>
    <font>
      <b/>
      <sz val="18"/>
      <color theme="0"/>
      <name val="Calibri"/>
      <family val="2"/>
      <scheme val="minor"/>
    </font>
    <font>
      <b/>
      <sz val="20"/>
      <color rgb="FF000000"/>
      <name val="Monotype Corsiva"/>
      <family val="4"/>
    </font>
    <font>
      <u/>
      <sz val="11"/>
      <color theme="10"/>
      <name val="Britannic Bold"/>
      <family val="2"/>
    </font>
  </fonts>
  <fills count="12">
    <fill>
      <patternFill patternType="none"/>
    </fill>
    <fill>
      <patternFill patternType="gray125"/>
    </fill>
    <fill>
      <patternFill patternType="solid">
        <fgColor indexed="9"/>
        <bgColor indexed="64"/>
      </patternFill>
    </fill>
    <fill>
      <patternFill patternType="solid">
        <fgColor theme="0" tint="-0.34998626667073579"/>
        <bgColor indexed="64"/>
      </patternFill>
    </fill>
    <fill>
      <patternFill patternType="solid">
        <fgColor theme="4" tint="0.79998168889431442"/>
        <bgColor indexed="64"/>
      </patternFill>
    </fill>
    <fill>
      <patternFill patternType="solid">
        <fgColor theme="0"/>
        <bgColor indexed="64"/>
      </patternFill>
    </fill>
    <fill>
      <patternFill patternType="solid">
        <fgColor theme="1"/>
        <bgColor indexed="64"/>
      </patternFill>
    </fill>
    <fill>
      <patternFill patternType="solid">
        <fgColor rgb="FF99CCFF"/>
        <bgColor indexed="64"/>
      </patternFill>
    </fill>
    <fill>
      <patternFill patternType="solid">
        <fgColor rgb="FFDDDDFF"/>
        <bgColor indexed="64"/>
      </patternFill>
    </fill>
    <fill>
      <patternFill patternType="solid">
        <fgColor theme="8" tint="-0.499984740745262"/>
        <bgColor indexed="64"/>
      </patternFill>
    </fill>
    <fill>
      <patternFill patternType="solid">
        <fgColor theme="3" tint="0.59999389629810485"/>
        <bgColor indexed="64"/>
      </patternFill>
    </fill>
    <fill>
      <patternFill patternType="solid">
        <fgColor theme="7" tint="0.79998168889431442"/>
        <bgColor indexed="64"/>
      </patternFill>
    </fill>
  </fills>
  <borders count="168">
    <border>
      <left/>
      <right/>
      <top/>
      <bottom/>
      <diagonal/>
    </border>
    <border>
      <left/>
      <right style="medium">
        <color indexed="64"/>
      </right>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right/>
      <top/>
      <bottom style="thick">
        <color indexed="64"/>
      </bottom>
      <diagonal/>
    </border>
    <border>
      <left/>
      <right style="thick">
        <color indexed="64"/>
      </right>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medium">
        <color indexed="64"/>
      </left>
      <right style="thin">
        <color indexed="64"/>
      </right>
      <top style="thick">
        <color indexed="64"/>
      </top>
      <bottom/>
      <diagonal/>
    </border>
    <border>
      <left style="thin">
        <color indexed="64"/>
      </left>
      <right/>
      <top style="thick">
        <color indexed="64"/>
      </top>
      <bottom/>
      <diagonal/>
    </border>
    <border>
      <left style="thin">
        <color indexed="64"/>
      </left>
      <right style="thick">
        <color indexed="64"/>
      </right>
      <top style="medium">
        <color indexed="64"/>
      </top>
      <bottom style="thin">
        <color indexed="64"/>
      </bottom>
      <diagonal/>
    </border>
    <border>
      <left style="thin">
        <color indexed="64"/>
      </left>
      <right style="thick">
        <color indexed="64"/>
      </right>
      <top style="thin">
        <color indexed="64"/>
      </top>
      <bottom style="thin">
        <color indexed="64"/>
      </bottom>
      <diagonal/>
    </border>
    <border>
      <left style="thick">
        <color indexed="64"/>
      </left>
      <right/>
      <top style="thin">
        <color indexed="64"/>
      </top>
      <bottom style="thick">
        <color indexed="64"/>
      </bottom>
      <diagonal/>
    </border>
    <border>
      <left style="medium">
        <color indexed="64"/>
      </left>
      <right style="thin">
        <color indexed="64"/>
      </right>
      <top style="thick">
        <color indexed="64"/>
      </top>
      <bottom style="thin">
        <color indexed="64"/>
      </bottom>
      <diagonal/>
    </border>
    <border>
      <left style="thin">
        <color indexed="64"/>
      </left>
      <right style="thin">
        <color indexed="64"/>
      </right>
      <top style="thick">
        <color indexed="64"/>
      </top>
      <bottom style="thin">
        <color indexed="64"/>
      </bottom>
      <diagonal/>
    </border>
    <border>
      <left style="thick">
        <color indexed="64"/>
      </left>
      <right/>
      <top style="medium">
        <color indexed="64"/>
      </top>
      <bottom style="thin">
        <color indexed="64"/>
      </bottom>
      <diagonal/>
    </border>
    <border>
      <left style="thick">
        <color indexed="64"/>
      </left>
      <right/>
      <top style="thin">
        <color indexed="64"/>
      </top>
      <bottom style="thin">
        <color indexed="64"/>
      </bottom>
      <diagonal/>
    </border>
    <border>
      <left style="thin">
        <color indexed="64"/>
      </left>
      <right style="thick">
        <color indexed="64"/>
      </right>
      <top/>
      <bottom style="medium">
        <color indexed="64"/>
      </bottom>
      <diagonal/>
    </border>
    <border>
      <left style="medium">
        <color indexed="64"/>
      </left>
      <right style="thin">
        <color indexed="64"/>
      </right>
      <top style="medium">
        <color indexed="64"/>
      </top>
      <bottom style="thick">
        <color indexed="64"/>
      </bottom>
      <diagonal/>
    </border>
    <border>
      <left style="thin">
        <color indexed="64"/>
      </left>
      <right style="thin">
        <color indexed="64"/>
      </right>
      <top style="medium">
        <color indexed="64"/>
      </top>
      <bottom style="thick">
        <color indexed="64"/>
      </bottom>
      <diagonal/>
    </border>
    <border>
      <left style="thin">
        <color indexed="64"/>
      </left>
      <right/>
      <top style="medium">
        <color indexed="64"/>
      </top>
      <bottom style="thick">
        <color indexed="64"/>
      </bottom>
      <diagonal/>
    </border>
    <border>
      <left/>
      <right style="thick">
        <color indexed="64"/>
      </right>
      <top/>
      <bottom style="thick">
        <color indexed="64"/>
      </bottom>
      <diagonal/>
    </border>
    <border>
      <left style="thick">
        <color indexed="64"/>
      </left>
      <right/>
      <top/>
      <bottom/>
      <diagonal/>
    </border>
    <border>
      <left style="thick">
        <color indexed="64"/>
      </left>
      <right style="medium">
        <color indexed="64"/>
      </right>
      <top style="medium">
        <color indexed="64"/>
      </top>
      <bottom style="thick">
        <color indexed="64"/>
      </bottom>
      <diagonal/>
    </border>
    <border>
      <left/>
      <right style="thick">
        <color indexed="64"/>
      </right>
      <top style="medium">
        <color indexed="64"/>
      </top>
      <bottom style="thick">
        <color indexed="64"/>
      </bottom>
      <diagonal/>
    </border>
    <border>
      <left style="medium">
        <color indexed="64"/>
      </left>
      <right style="thin">
        <color indexed="64"/>
      </right>
      <top style="thick">
        <color indexed="64"/>
      </top>
      <bottom style="medium">
        <color indexed="64"/>
      </bottom>
      <diagonal/>
    </border>
    <border>
      <left style="thin">
        <color indexed="64"/>
      </left>
      <right style="thick">
        <color indexed="64"/>
      </right>
      <top/>
      <bottom style="thin">
        <color indexed="64"/>
      </bottom>
      <diagonal/>
    </border>
    <border>
      <left style="thick">
        <color indexed="64"/>
      </left>
      <right style="thin">
        <color indexed="64"/>
      </right>
      <top style="thick">
        <color indexed="64"/>
      </top>
      <bottom style="thick">
        <color indexed="64"/>
      </bottom>
      <diagonal/>
    </border>
    <border>
      <left style="thin">
        <color indexed="64"/>
      </left>
      <right style="thin">
        <color indexed="64"/>
      </right>
      <top style="thick">
        <color indexed="64"/>
      </top>
      <bottom style="thick">
        <color indexed="64"/>
      </bottom>
      <diagonal/>
    </border>
    <border>
      <left style="thin">
        <color indexed="64"/>
      </left>
      <right style="thick">
        <color indexed="64"/>
      </right>
      <top style="thick">
        <color indexed="64"/>
      </top>
      <bottom style="thick">
        <color indexed="64"/>
      </bottom>
      <diagonal/>
    </border>
    <border>
      <left style="thick">
        <color indexed="64"/>
      </left>
      <right style="medium">
        <color indexed="64"/>
      </right>
      <top style="thick">
        <color indexed="64"/>
      </top>
      <bottom style="thin">
        <color indexed="64"/>
      </bottom>
      <diagonal/>
    </border>
    <border>
      <left/>
      <right style="medium">
        <color indexed="64"/>
      </right>
      <top style="thick">
        <color indexed="64"/>
      </top>
      <bottom style="thin">
        <color indexed="64"/>
      </bottom>
      <diagonal/>
    </border>
    <border>
      <left/>
      <right style="thin">
        <color indexed="64"/>
      </right>
      <top style="thick">
        <color indexed="64"/>
      </top>
      <bottom style="thin">
        <color indexed="64"/>
      </bottom>
      <diagonal/>
    </border>
    <border>
      <left style="thin">
        <color indexed="64"/>
      </left>
      <right/>
      <top style="thick">
        <color indexed="64"/>
      </top>
      <bottom style="thin">
        <color indexed="64"/>
      </bottom>
      <diagonal/>
    </border>
    <border>
      <left style="medium">
        <color indexed="64"/>
      </left>
      <right style="thick">
        <color indexed="64"/>
      </right>
      <top style="thick">
        <color indexed="64"/>
      </top>
      <bottom style="thin">
        <color indexed="64"/>
      </bottom>
      <diagonal/>
    </border>
    <border>
      <left style="thick">
        <color indexed="64"/>
      </left>
      <right style="medium">
        <color indexed="64"/>
      </right>
      <top style="thin">
        <color indexed="64"/>
      </top>
      <bottom style="thin">
        <color indexed="64"/>
      </bottom>
      <diagonal/>
    </border>
    <border>
      <left style="medium">
        <color indexed="64"/>
      </left>
      <right style="thick">
        <color indexed="64"/>
      </right>
      <top style="thin">
        <color indexed="64"/>
      </top>
      <bottom style="thin">
        <color indexed="64"/>
      </bottom>
      <diagonal/>
    </border>
    <border>
      <left style="thick">
        <color indexed="64"/>
      </left>
      <right style="medium">
        <color indexed="64"/>
      </right>
      <top style="thin">
        <color indexed="64"/>
      </top>
      <bottom style="medium">
        <color indexed="64"/>
      </bottom>
      <diagonal/>
    </border>
    <border>
      <left style="medium">
        <color indexed="64"/>
      </left>
      <right style="thick">
        <color indexed="64"/>
      </right>
      <top style="thin">
        <color indexed="64"/>
      </top>
      <bottom style="medium">
        <color indexed="64"/>
      </bottom>
      <diagonal/>
    </border>
    <border>
      <left style="medium">
        <color indexed="64"/>
      </left>
      <right style="thick">
        <color indexed="64"/>
      </right>
      <top/>
      <bottom style="thick">
        <color indexed="64"/>
      </bottom>
      <diagonal/>
    </border>
    <border>
      <left style="medium">
        <color indexed="64"/>
      </left>
      <right/>
      <top style="medium">
        <color indexed="64"/>
      </top>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style="thin">
        <color indexed="64"/>
      </right>
      <top/>
      <bottom style="medium">
        <color indexed="64"/>
      </bottom>
      <diagonal/>
    </border>
    <border>
      <left style="thin">
        <color indexed="64"/>
      </left>
      <right style="medium">
        <color indexed="64"/>
      </right>
      <top/>
      <bottom style="medium">
        <color indexed="64"/>
      </bottom>
      <diagonal/>
    </border>
    <border>
      <left/>
      <right style="medium">
        <color indexed="64"/>
      </right>
      <top/>
      <bottom style="medium">
        <color indexed="64"/>
      </bottom>
      <diagonal/>
    </border>
    <border>
      <left style="thick">
        <color indexed="64"/>
      </left>
      <right/>
      <top/>
      <bottom style="thick">
        <color indexed="64"/>
      </bottom>
      <diagonal/>
    </border>
    <border>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thin">
        <color indexed="64"/>
      </right>
      <top/>
      <bottom/>
      <diagonal/>
    </border>
    <border>
      <left style="thin">
        <color indexed="64"/>
      </left>
      <right style="medium">
        <color indexed="64"/>
      </right>
      <top/>
      <bottom/>
      <diagonal/>
    </border>
    <border>
      <left style="medium">
        <color indexed="64"/>
      </left>
      <right/>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thick">
        <color indexed="64"/>
      </right>
      <top/>
      <bottom style="medium">
        <color indexed="64"/>
      </bottom>
      <diagonal/>
    </border>
    <border>
      <left/>
      <right style="thick">
        <color indexed="64"/>
      </right>
      <top style="medium">
        <color indexed="64"/>
      </top>
      <bottom style="thin">
        <color indexed="64"/>
      </bottom>
      <diagonal/>
    </border>
    <border>
      <left/>
      <right style="thick">
        <color indexed="64"/>
      </right>
      <top style="thin">
        <color indexed="64"/>
      </top>
      <bottom style="thin">
        <color indexed="64"/>
      </bottom>
      <diagonal/>
    </border>
    <border>
      <left/>
      <right style="thick">
        <color indexed="64"/>
      </right>
      <top style="thin">
        <color indexed="64"/>
      </top>
      <bottom style="thick">
        <color indexed="64"/>
      </bottom>
      <diagonal/>
    </border>
    <border>
      <left style="thick">
        <color indexed="64"/>
      </left>
      <right/>
      <top style="thick">
        <color indexed="64"/>
      </top>
      <bottom style="medium">
        <color indexed="64"/>
      </bottom>
      <diagonal/>
    </border>
    <border>
      <left style="thick">
        <color indexed="64"/>
      </left>
      <right style="medium">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top/>
      <bottom/>
      <diagonal/>
    </border>
    <border>
      <left style="thick">
        <color indexed="64"/>
      </left>
      <right/>
      <top style="thin">
        <color indexed="64"/>
      </top>
      <bottom style="medium">
        <color indexed="64"/>
      </bottom>
      <diagonal/>
    </border>
    <border>
      <left/>
      <right/>
      <top style="thin">
        <color indexed="64"/>
      </top>
      <bottom style="thick">
        <color indexed="64"/>
      </bottom>
      <diagonal/>
    </border>
    <border>
      <left style="thick">
        <color indexed="64"/>
      </left>
      <right style="thin">
        <color indexed="64"/>
      </right>
      <top style="thick">
        <color indexed="64"/>
      </top>
      <bottom style="medium">
        <color indexed="64"/>
      </bottom>
      <diagonal/>
    </border>
    <border>
      <left style="thin">
        <color indexed="64"/>
      </left>
      <right/>
      <top style="thick">
        <color indexed="64"/>
      </top>
      <bottom style="medium">
        <color indexed="64"/>
      </bottom>
      <diagonal/>
    </border>
    <border>
      <left style="thick">
        <color indexed="64"/>
      </left>
      <right style="thin">
        <color indexed="64"/>
      </right>
      <top style="thin">
        <color indexed="64"/>
      </top>
      <bottom style="thin">
        <color indexed="64"/>
      </bottom>
      <diagonal/>
    </border>
    <border>
      <left style="thin">
        <color indexed="64"/>
      </left>
      <right style="medium">
        <color indexed="64"/>
      </right>
      <top style="thick">
        <color indexed="64"/>
      </top>
      <bottom style="medium">
        <color indexed="64"/>
      </bottom>
      <diagonal/>
    </border>
    <border>
      <left style="thick">
        <color indexed="64"/>
      </left>
      <right style="thin">
        <color indexed="64"/>
      </right>
      <top/>
      <bottom style="thin">
        <color indexed="64"/>
      </bottom>
      <diagonal/>
    </border>
    <border>
      <left style="thick">
        <color indexed="64"/>
      </left>
      <right/>
      <top/>
      <bottom style="thin">
        <color indexed="64"/>
      </bottom>
      <diagonal/>
    </border>
    <border>
      <left/>
      <right/>
      <top/>
      <bottom style="thin">
        <color indexed="64"/>
      </bottom>
      <diagonal/>
    </border>
    <border>
      <left style="thick">
        <color indexed="64"/>
      </left>
      <right style="thin">
        <color indexed="64"/>
      </right>
      <top style="thin">
        <color indexed="64"/>
      </top>
      <bottom style="thick">
        <color indexed="64"/>
      </bottom>
      <diagonal/>
    </border>
    <border>
      <left style="thin">
        <color indexed="64"/>
      </left>
      <right/>
      <top style="thin">
        <color indexed="64"/>
      </top>
      <bottom style="thick">
        <color indexed="64"/>
      </bottom>
      <diagonal/>
    </border>
    <border>
      <left style="thick">
        <color indexed="64"/>
      </left>
      <right style="thin">
        <color indexed="64"/>
      </right>
      <top style="thick">
        <color indexed="64"/>
      </top>
      <bottom/>
      <diagonal/>
    </border>
    <border>
      <left style="thick">
        <color indexed="64"/>
      </left>
      <right style="thin">
        <color indexed="64"/>
      </right>
      <top style="medium">
        <color indexed="64"/>
      </top>
      <bottom style="thin">
        <color indexed="64"/>
      </bottom>
      <diagonal/>
    </border>
    <border>
      <left style="thick">
        <color indexed="64"/>
      </left>
      <right/>
      <top style="thick">
        <color indexed="64"/>
      </top>
      <bottom style="thick">
        <color indexed="64"/>
      </bottom>
      <diagonal/>
    </border>
    <border>
      <left/>
      <right style="thick">
        <color indexed="64"/>
      </right>
      <top style="thick">
        <color indexed="64"/>
      </top>
      <bottom style="thick">
        <color indexed="64"/>
      </bottom>
      <diagonal/>
    </border>
    <border>
      <left/>
      <right/>
      <top style="medium">
        <color indexed="64"/>
      </top>
      <bottom style="thick">
        <color indexed="64"/>
      </bottom>
      <diagonal/>
    </border>
    <border>
      <left style="medium">
        <color indexed="64"/>
      </left>
      <right style="medium">
        <color indexed="64"/>
      </right>
      <top/>
      <bottom/>
      <diagonal/>
    </border>
    <border>
      <left/>
      <right/>
      <top style="thin">
        <color indexed="64"/>
      </top>
      <bottom/>
      <diagonal/>
    </border>
    <border>
      <left/>
      <right/>
      <top style="medium">
        <color indexed="64"/>
      </top>
      <bottom style="medium">
        <color indexed="64"/>
      </bottom>
      <diagonal/>
    </border>
    <border>
      <left/>
      <right style="thick">
        <color indexed="64"/>
      </right>
      <top style="medium">
        <color indexed="64"/>
      </top>
      <bottom style="medium">
        <color indexed="64"/>
      </bottom>
      <diagonal/>
    </border>
    <border>
      <left style="medium">
        <color indexed="64"/>
      </left>
      <right/>
      <top style="medium">
        <color indexed="64"/>
      </top>
      <bottom style="thick">
        <color indexed="64"/>
      </bottom>
      <diagonal/>
    </border>
    <border>
      <left style="medium">
        <color indexed="64"/>
      </left>
      <right/>
      <top style="thick">
        <color indexed="64"/>
      </top>
      <bottom style="medium">
        <color indexed="64"/>
      </bottom>
      <diagonal/>
    </border>
    <border>
      <left/>
      <right/>
      <top style="thick">
        <color indexed="64"/>
      </top>
      <bottom style="medium">
        <color indexed="64"/>
      </bottom>
      <diagonal/>
    </border>
    <border>
      <left/>
      <right style="thick">
        <color indexed="64"/>
      </right>
      <top style="thick">
        <color indexed="64"/>
      </top>
      <bottom style="medium">
        <color indexed="64"/>
      </bottom>
      <diagonal/>
    </border>
    <border>
      <left style="thick">
        <color indexed="64"/>
      </left>
      <right style="medium">
        <color indexed="64"/>
      </right>
      <top style="thick">
        <color indexed="64"/>
      </top>
      <bottom/>
      <diagonal/>
    </border>
    <border>
      <left/>
      <right/>
      <top style="thick">
        <color indexed="64"/>
      </top>
      <bottom style="thin">
        <color indexed="64"/>
      </bottom>
      <diagonal/>
    </border>
    <border>
      <left style="thick">
        <color indexed="64"/>
      </left>
      <right style="medium">
        <color indexed="64"/>
      </right>
      <top/>
      <bottom/>
      <diagonal/>
    </border>
    <border>
      <left style="thin">
        <color indexed="64"/>
      </left>
      <right style="thick">
        <color indexed="64"/>
      </right>
      <top style="thin">
        <color indexed="64"/>
      </top>
      <bottom style="medium">
        <color indexed="64"/>
      </bottom>
      <diagonal/>
    </border>
    <border>
      <left style="medium">
        <color indexed="64"/>
      </left>
      <right/>
      <top/>
      <bottom style="thick">
        <color indexed="64"/>
      </bottom>
      <diagonal/>
    </border>
    <border>
      <left style="medium">
        <color indexed="64"/>
      </left>
      <right style="thin">
        <color indexed="64"/>
      </right>
      <top/>
      <bottom style="thick">
        <color indexed="64"/>
      </bottom>
      <diagonal/>
    </border>
    <border>
      <left style="thin">
        <color indexed="64"/>
      </left>
      <right style="medium">
        <color indexed="64"/>
      </right>
      <top/>
      <bottom style="thick">
        <color indexed="64"/>
      </bottom>
      <diagonal/>
    </border>
    <border>
      <left style="thin">
        <color indexed="64"/>
      </left>
      <right style="thick">
        <color indexed="64"/>
      </right>
      <top/>
      <bottom style="thick">
        <color indexed="64"/>
      </bottom>
      <diagonal/>
    </border>
    <border>
      <left style="medium">
        <color indexed="64"/>
      </left>
      <right style="medium">
        <color indexed="64"/>
      </right>
      <top style="thick">
        <color indexed="64"/>
      </top>
      <bottom/>
      <diagonal/>
    </border>
    <border>
      <left/>
      <right style="medium">
        <color indexed="64"/>
      </right>
      <top style="thick">
        <color indexed="64"/>
      </top>
      <bottom style="medium">
        <color indexed="64"/>
      </bottom>
      <diagonal/>
    </border>
    <border>
      <left style="thin">
        <color indexed="64"/>
      </left>
      <right style="thick">
        <color indexed="64"/>
      </right>
      <top style="medium">
        <color indexed="64"/>
      </top>
      <bottom/>
      <diagonal/>
    </border>
    <border>
      <left style="thick">
        <color indexed="64"/>
      </left>
      <right style="medium">
        <color indexed="64"/>
      </right>
      <top/>
      <bottom style="thick">
        <color indexed="64"/>
      </bottom>
      <diagonal/>
    </border>
    <border>
      <left/>
      <right style="medium">
        <color indexed="64"/>
      </right>
      <top style="medium">
        <color indexed="64"/>
      </top>
      <bottom style="thick">
        <color indexed="64"/>
      </bottom>
      <diagonal/>
    </border>
    <border>
      <left/>
      <right style="medium">
        <color indexed="64"/>
      </right>
      <top/>
      <bottom style="thick">
        <color indexed="64"/>
      </bottom>
      <diagonal/>
    </border>
    <border>
      <left style="thin">
        <color indexed="64"/>
      </left>
      <right style="medium">
        <color indexed="64"/>
      </right>
      <top style="thick">
        <color indexed="64"/>
      </top>
      <bottom style="thin">
        <color indexed="64"/>
      </bottom>
      <diagonal/>
    </border>
    <border>
      <left style="medium">
        <color indexed="64"/>
      </left>
      <right style="medium">
        <color indexed="64"/>
      </right>
      <top style="thick">
        <color indexed="64"/>
      </top>
      <bottom style="medium">
        <color indexed="64"/>
      </bottom>
      <diagonal/>
    </border>
    <border>
      <left/>
      <right style="medium">
        <color indexed="64"/>
      </right>
      <top style="thick">
        <color indexed="64"/>
      </top>
      <bottom/>
      <diagonal/>
    </border>
    <border>
      <left/>
      <right/>
      <top style="thin">
        <color indexed="64"/>
      </top>
      <bottom style="medium">
        <color indexed="64"/>
      </bottom>
      <diagonal/>
    </border>
    <border>
      <left/>
      <right style="thick">
        <color indexed="64"/>
      </right>
      <top style="thin">
        <color indexed="64"/>
      </top>
      <bottom style="medium">
        <color indexed="64"/>
      </bottom>
      <diagonal/>
    </border>
    <border>
      <left style="medium">
        <color indexed="64"/>
      </left>
      <right style="medium">
        <color indexed="64"/>
      </right>
      <top/>
      <bottom style="thick">
        <color indexed="64"/>
      </bottom>
      <diagonal/>
    </border>
    <border>
      <left style="medium">
        <color indexed="64"/>
      </left>
      <right style="medium">
        <color indexed="64"/>
      </right>
      <top style="medium">
        <color indexed="64"/>
      </top>
      <bottom style="thick">
        <color indexed="64"/>
      </bottom>
      <diagonal/>
    </border>
    <border>
      <left style="medium">
        <color indexed="64"/>
      </left>
      <right style="medium">
        <color indexed="64"/>
      </right>
      <top/>
      <bottom style="thin">
        <color indexed="64"/>
      </bottom>
      <diagonal/>
    </border>
    <border>
      <left/>
      <right style="thick">
        <color indexed="64"/>
      </right>
      <top/>
      <bottom style="thin">
        <color indexed="64"/>
      </bottom>
      <diagonal/>
    </border>
    <border>
      <left/>
      <right style="thick">
        <color indexed="64"/>
      </right>
      <top style="thick">
        <color indexed="64"/>
      </top>
      <bottom style="thin">
        <color indexed="64"/>
      </bottom>
      <diagonal/>
    </border>
    <border>
      <left style="thick">
        <color indexed="64"/>
      </left>
      <right style="medium">
        <color indexed="64"/>
      </right>
      <top/>
      <bottom style="thin">
        <color indexed="64"/>
      </bottom>
      <diagonal/>
    </border>
    <border>
      <left/>
      <right/>
      <top style="thick">
        <color indexed="64"/>
      </top>
      <bottom style="thick">
        <color indexed="64"/>
      </bottom>
      <diagonal/>
    </border>
    <border>
      <left style="thick">
        <color indexed="64"/>
      </left>
      <right style="medium">
        <color indexed="64"/>
      </right>
      <top style="medium">
        <color indexed="64"/>
      </top>
      <bottom/>
      <diagonal/>
    </border>
    <border>
      <left style="medium">
        <color indexed="64"/>
      </left>
      <right style="thick">
        <color indexed="64"/>
      </right>
      <top style="medium">
        <color indexed="64"/>
      </top>
      <bottom style="thin">
        <color indexed="64"/>
      </bottom>
      <diagonal/>
    </border>
    <border>
      <left style="thick">
        <color indexed="64"/>
      </left>
      <right style="medium">
        <color indexed="64"/>
      </right>
      <top/>
      <bottom style="medium">
        <color indexed="64"/>
      </bottom>
      <diagonal/>
    </border>
    <border>
      <left style="medium">
        <color indexed="64"/>
      </left>
      <right style="medium">
        <color indexed="64"/>
      </right>
      <top style="thick">
        <color indexed="64"/>
      </top>
      <bottom style="thin">
        <color indexed="64"/>
      </bottom>
      <diagonal/>
    </border>
    <border>
      <left style="thick">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diagonal/>
    </border>
    <border>
      <left/>
      <right style="thick">
        <color indexed="64"/>
      </right>
      <top style="thin">
        <color indexed="64"/>
      </top>
      <bottom/>
      <diagonal/>
    </border>
    <border>
      <left style="medium">
        <color indexed="64"/>
      </left>
      <right style="medium">
        <color indexed="64"/>
      </right>
      <top style="thin">
        <color indexed="64"/>
      </top>
      <bottom style="thick">
        <color indexed="64"/>
      </bottom>
      <diagonal/>
    </border>
    <border>
      <left/>
      <right style="medium">
        <color indexed="64"/>
      </right>
      <top style="thin">
        <color indexed="64"/>
      </top>
      <bottom style="thick">
        <color indexed="64"/>
      </bottom>
      <diagonal/>
    </border>
    <border>
      <left style="thin">
        <color indexed="64"/>
      </left>
      <right style="thin">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right style="thin">
        <color indexed="64"/>
      </right>
      <top/>
      <bottom style="thick">
        <color indexed="64"/>
      </bottom>
      <diagonal/>
    </border>
    <border>
      <left style="thin">
        <color indexed="64"/>
      </left>
      <right style="thin">
        <color indexed="64"/>
      </right>
      <top/>
      <bottom style="thick">
        <color indexed="64"/>
      </bottom>
      <diagonal/>
    </border>
    <border>
      <left style="medium">
        <color indexed="64"/>
      </left>
      <right style="thick">
        <color indexed="64"/>
      </right>
      <top/>
      <bottom style="thin">
        <color indexed="64"/>
      </bottom>
      <diagonal/>
    </border>
    <border>
      <left style="medium">
        <color indexed="64"/>
      </left>
      <right style="thick">
        <color indexed="64"/>
      </right>
      <top style="medium">
        <color indexed="64"/>
      </top>
      <bottom style="thick">
        <color indexed="64"/>
      </bottom>
      <diagonal/>
    </border>
    <border>
      <left style="thick">
        <color indexed="64"/>
      </left>
      <right/>
      <top style="thin">
        <color indexed="64"/>
      </top>
      <bottom/>
      <diagonal/>
    </border>
    <border>
      <left/>
      <right style="medium">
        <color indexed="64"/>
      </right>
      <top style="thin">
        <color indexed="64"/>
      </top>
      <bottom/>
      <diagonal/>
    </border>
    <border>
      <left style="thick">
        <color indexed="64"/>
      </left>
      <right/>
      <top style="medium">
        <color indexed="64"/>
      </top>
      <bottom style="thick">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s>
  <cellStyleXfs count="4">
    <xf numFmtId="0" fontId="0" fillId="0" borderId="0"/>
    <xf numFmtId="0" fontId="18" fillId="0" borderId="0" applyNumberFormat="0" applyFill="0" applyBorder="0" applyAlignment="0" applyProtection="0">
      <alignment vertical="top"/>
      <protection locked="0"/>
    </xf>
    <xf numFmtId="0" fontId="11" fillId="0" borderId="0">
      <alignment vertical="top"/>
    </xf>
    <xf numFmtId="164" fontId="16" fillId="0" borderId="0" applyFont="0" applyFill="0" applyBorder="0" applyAlignment="0" applyProtection="0"/>
  </cellStyleXfs>
  <cellXfs count="1205">
    <xf numFmtId="0" fontId="0" fillId="0" borderId="0" xfId="0"/>
    <xf numFmtId="0" fontId="0" fillId="0" borderId="0" xfId="0" applyAlignment="1">
      <alignment vertical="top"/>
    </xf>
    <xf numFmtId="0" fontId="0" fillId="0" borderId="0" xfId="0" applyFill="1" applyBorder="1" applyAlignment="1"/>
    <xf numFmtId="0" fontId="1" fillId="0" borderId="0" xfId="0" applyFont="1" applyAlignment="1">
      <alignment vertical="center"/>
    </xf>
    <xf numFmtId="0" fontId="1" fillId="0" borderId="0" xfId="0" applyFont="1" applyAlignment="1">
      <alignment vertical="top"/>
    </xf>
    <xf numFmtId="0" fontId="20" fillId="0" borderId="0" xfId="0" applyFont="1" applyFill="1" applyBorder="1" applyAlignment="1">
      <alignment horizontal="center" wrapText="1"/>
    </xf>
    <xf numFmtId="0" fontId="0" fillId="0" borderId="0" xfId="0" applyAlignment="1">
      <alignment horizontal="center"/>
    </xf>
    <xf numFmtId="0" fontId="21" fillId="0" borderId="0" xfId="0" applyFont="1" applyFill="1" applyBorder="1" applyAlignment="1">
      <alignment horizontal="center"/>
    </xf>
    <xf numFmtId="3" fontId="22" fillId="0" borderId="0" xfId="0" applyNumberFormat="1" applyFont="1" applyFill="1" applyBorder="1" applyAlignment="1">
      <alignment horizontal="center" vertical="center" wrapText="1"/>
    </xf>
    <xf numFmtId="0" fontId="22" fillId="0" borderId="0" xfId="0" applyFont="1" applyFill="1" applyBorder="1" applyAlignment="1">
      <alignment horizontal="center" vertical="center" wrapText="1"/>
    </xf>
    <xf numFmtId="0" fontId="23" fillId="0" borderId="0" xfId="0" applyFont="1" applyBorder="1" applyAlignment="1"/>
    <xf numFmtId="0" fontId="24" fillId="0" borderId="0" xfId="0" applyFont="1" applyBorder="1" applyAlignment="1"/>
    <xf numFmtId="0" fontId="0" fillId="0" borderId="0" xfId="0" applyBorder="1"/>
    <xf numFmtId="3" fontId="25" fillId="0" borderId="0" xfId="0" applyNumberFormat="1" applyFont="1" applyFill="1" applyBorder="1" applyAlignment="1">
      <alignment horizontal="center" vertical="center" wrapText="1"/>
    </xf>
    <xf numFmtId="0" fontId="17" fillId="0" borderId="0" xfId="0" applyFont="1" applyFill="1"/>
    <xf numFmtId="0" fontId="26" fillId="0" borderId="0" xfId="0" applyFont="1" applyFill="1" applyBorder="1" applyAlignment="1">
      <alignment horizontal="center" vertical="center" textRotation="30"/>
    </xf>
    <xf numFmtId="0" fontId="0" fillId="0" borderId="0" xfId="0" applyAlignment="1">
      <alignment horizontal="center" vertical="center"/>
    </xf>
    <xf numFmtId="166" fontId="19" fillId="0" borderId="0" xfId="0" applyNumberFormat="1" applyFont="1" applyFill="1" applyBorder="1" applyAlignment="1">
      <alignment horizontal="center"/>
    </xf>
    <xf numFmtId="0" fontId="27" fillId="0" borderId="0" xfId="0" applyFont="1" applyFill="1" applyAlignment="1"/>
    <xf numFmtId="166" fontId="0" fillId="0" borderId="0" xfId="0" applyNumberFormat="1" applyFont="1" applyFill="1" applyBorder="1" applyAlignment="1">
      <alignment horizontal="center"/>
    </xf>
    <xf numFmtId="9" fontId="25" fillId="0" borderId="0" xfId="0" applyNumberFormat="1" applyFont="1" applyFill="1" applyBorder="1" applyAlignment="1">
      <alignment horizontal="center" wrapText="1"/>
    </xf>
    <xf numFmtId="3" fontId="24" fillId="0" borderId="0" xfId="0" applyNumberFormat="1" applyFont="1" applyBorder="1" applyAlignment="1"/>
    <xf numFmtId="0" fontId="27" fillId="0" borderId="0" xfId="0" applyFont="1" applyFill="1" applyAlignment="1">
      <alignment wrapText="1"/>
    </xf>
    <xf numFmtId="0" fontId="20" fillId="0" borderId="0" xfId="0" applyFont="1" applyFill="1" applyBorder="1" applyAlignment="1">
      <alignment vertical="center" wrapText="1"/>
    </xf>
    <xf numFmtId="0" fontId="20" fillId="0" borderId="0" xfId="0" applyFont="1" applyFill="1" applyBorder="1" applyAlignment="1">
      <alignment wrapText="1"/>
    </xf>
    <xf numFmtId="3" fontId="20" fillId="0" borderId="0" xfId="0" applyNumberFormat="1" applyFont="1" applyFill="1" applyBorder="1" applyAlignment="1">
      <alignment horizontal="center" wrapText="1"/>
    </xf>
    <xf numFmtId="0" fontId="22" fillId="0" borderId="0" xfId="0" applyFont="1" applyFill="1" applyBorder="1" applyAlignment="1">
      <alignment wrapText="1"/>
    </xf>
    <xf numFmtId="3" fontId="22" fillId="0" borderId="0" xfId="0" applyNumberFormat="1" applyFont="1" applyFill="1" applyBorder="1" applyAlignment="1">
      <alignment horizontal="center" wrapText="1"/>
    </xf>
    <xf numFmtId="0" fontId="24" fillId="0" borderId="0" xfId="0" applyFont="1" applyFill="1" applyBorder="1" applyAlignment="1"/>
    <xf numFmtId="0" fontId="0" fillId="0" borderId="0" xfId="0" applyFill="1" applyBorder="1"/>
    <xf numFmtId="0" fontId="19" fillId="0" borderId="0" xfId="0" applyFont="1" applyFill="1" applyBorder="1" applyAlignment="1">
      <alignment horizontal="center"/>
    </xf>
    <xf numFmtId="0" fontId="25" fillId="0" borderId="0" xfId="0" applyFont="1" applyFill="1" applyBorder="1" applyAlignment="1">
      <alignment horizontal="center" wrapText="1"/>
    </xf>
    <xf numFmtId="0" fontId="22" fillId="0" borderId="0" xfId="0" applyFont="1" applyFill="1" applyBorder="1" applyAlignment="1">
      <alignment horizontal="center" wrapText="1"/>
    </xf>
    <xf numFmtId="0" fontId="0" fillId="0" borderId="1" xfId="0" applyBorder="1"/>
    <xf numFmtId="166" fontId="25" fillId="0" borderId="0" xfId="0" applyNumberFormat="1" applyFont="1" applyFill="1" applyBorder="1" applyAlignment="1">
      <alignment horizontal="center" wrapText="1"/>
    </xf>
    <xf numFmtId="0" fontId="28" fillId="0" borderId="0" xfId="0" applyFont="1"/>
    <xf numFmtId="0" fontId="0" fillId="0" borderId="0" xfId="0" applyAlignment="1">
      <alignment horizontal="left"/>
    </xf>
    <xf numFmtId="0" fontId="29" fillId="0" borderId="0" xfId="0" applyFont="1" applyFill="1" applyAlignment="1">
      <alignment wrapText="1"/>
    </xf>
    <xf numFmtId="0" fontId="29" fillId="0" borderId="0" xfId="0" applyFont="1" applyFill="1" applyAlignment="1"/>
    <xf numFmtId="0" fontId="29" fillId="0" borderId="0" xfId="0" applyFont="1" applyFill="1" applyAlignment="1">
      <alignment horizontal="center" wrapText="1"/>
    </xf>
    <xf numFmtId="0" fontId="0" fillId="0" borderId="0" xfId="0" applyAlignment="1">
      <alignment wrapText="1"/>
    </xf>
    <xf numFmtId="0" fontId="24" fillId="0" borderId="0" xfId="0" applyFont="1" applyBorder="1" applyAlignment="1">
      <alignment horizontal="left"/>
    </xf>
    <xf numFmtId="166" fontId="21" fillId="0" borderId="0" xfId="0" applyNumberFormat="1" applyFont="1" applyFill="1" applyBorder="1" applyAlignment="1">
      <alignment horizontal="center"/>
    </xf>
    <xf numFmtId="166" fontId="22" fillId="0" borderId="0" xfId="0" applyNumberFormat="1" applyFont="1" applyFill="1" applyBorder="1" applyAlignment="1">
      <alignment horizontal="center" wrapText="1"/>
    </xf>
    <xf numFmtId="0" fontId="21" fillId="0" borderId="0" xfId="0" applyFont="1" applyFill="1" applyBorder="1" applyAlignment="1">
      <alignment horizontal="center" wrapText="1"/>
    </xf>
    <xf numFmtId="3" fontId="21" fillId="0" borderId="0" xfId="0" applyNumberFormat="1" applyFont="1" applyFill="1" applyBorder="1" applyAlignment="1">
      <alignment horizontal="center"/>
    </xf>
    <xf numFmtId="0" fontId="0" fillId="0" borderId="0" xfId="0" applyFill="1"/>
    <xf numFmtId="3" fontId="25" fillId="0" borderId="0" xfId="0" applyNumberFormat="1" applyFont="1" applyFill="1" applyBorder="1" applyAlignment="1">
      <alignment horizontal="center" wrapText="1"/>
    </xf>
    <xf numFmtId="9" fontId="22" fillId="0" borderId="0" xfId="0" applyNumberFormat="1" applyFont="1" applyFill="1" applyBorder="1" applyAlignment="1">
      <alignment horizontal="center" wrapText="1"/>
    </xf>
    <xf numFmtId="0" fontId="31" fillId="0" borderId="0" xfId="1" applyFont="1" applyAlignment="1" applyProtection="1">
      <alignment horizontal="center" vertical="center"/>
    </xf>
    <xf numFmtId="0" fontId="32" fillId="0" borderId="0" xfId="0" applyFont="1" applyBorder="1" applyAlignment="1">
      <alignment wrapText="1"/>
    </xf>
    <xf numFmtId="0" fontId="32" fillId="0" borderId="0" xfId="0" applyFont="1" applyBorder="1" applyAlignment="1">
      <alignment horizontal="center" wrapText="1"/>
    </xf>
    <xf numFmtId="0" fontId="33" fillId="0" borderId="0" xfId="0" applyFont="1" applyBorder="1" applyAlignment="1">
      <alignment horizontal="center" wrapText="1"/>
    </xf>
    <xf numFmtId="0" fontId="34" fillId="0" borderId="0" xfId="0" applyFont="1" applyFill="1" applyBorder="1" applyAlignment="1">
      <alignment horizontal="center" wrapText="1"/>
    </xf>
    <xf numFmtId="0" fontId="24" fillId="0" borderId="0" xfId="0" applyFont="1" applyBorder="1" applyAlignment="1">
      <alignment horizontal="center" wrapText="1"/>
    </xf>
    <xf numFmtId="0" fontId="35" fillId="0" borderId="0" xfId="0" applyFont="1" applyFill="1" applyBorder="1" applyAlignment="1">
      <alignment horizontal="center" wrapText="1"/>
    </xf>
    <xf numFmtId="166" fontId="35" fillId="0" borderId="0" xfId="0" applyNumberFormat="1" applyFont="1" applyFill="1" applyBorder="1" applyAlignment="1">
      <alignment horizontal="center" wrapText="1"/>
    </xf>
    <xf numFmtId="0" fontId="36" fillId="0" borderId="0" xfId="0" applyFont="1" applyFill="1" applyBorder="1" applyAlignment="1">
      <alignment horizontal="center" wrapText="1"/>
    </xf>
    <xf numFmtId="0" fontId="29" fillId="0" borderId="0" xfId="0" applyFont="1" applyFill="1" applyAlignment="1">
      <alignment horizontal="center"/>
    </xf>
    <xf numFmtId="0" fontId="31" fillId="0" borderId="0" xfId="1" applyFont="1" applyAlignment="1" applyProtection="1">
      <alignment horizontal="center"/>
    </xf>
    <xf numFmtId="0" fontId="32" fillId="0" borderId="0" xfId="0" applyFont="1" applyFill="1" applyBorder="1" applyAlignment="1">
      <alignment vertical="center" wrapText="1"/>
    </xf>
    <xf numFmtId="0" fontId="35" fillId="0" borderId="0" xfId="0" applyFont="1" applyFill="1" applyBorder="1" applyAlignment="1">
      <alignment horizontal="center"/>
    </xf>
    <xf numFmtId="166" fontId="0" fillId="0" borderId="0" xfId="0" applyNumberFormat="1" applyAlignment="1">
      <alignment horizontal="center"/>
    </xf>
    <xf numFmtId="0" fontId="37" fillId="0" borderId="0" xfId="0" applyFont="1" applyBorder="1" applyAlignment="1">
      <alignment horizontal="center" vertical="top" wrapText="1"/>
    </xf>
    <xf numFmtId="0" fontId="37" fillId="0" borderId="0" xfId="0" applyFont="1" applyAlignment="1">
      <alignment horizontal="center"/>
    </xf>
    <xf numFmtId="3" fontId="37" fillId="0" borderId="0" xfId="0" applyNumberFormat="1" applyFont="1" applyBorder="1" applyAlignment="1">
      <alignment horizontal="center" vertical="top" wrapText="1"/>
    </xf>
    <xf numFmtId="0" fontId="38" fillId="0" borderId="0" xfId="0" applyFont="1" applyFill="1" applyAlignment="1">
      <alignment horizontal="center"/>
    </xf>
    <xf numFmtId="0" fontId="37" fillId="0" borderId="0" xfId="0" applyFont="1" applyBorder="1" applyAlignment="1">
      <alignment horizontal="center"/>
    </xf>
    <xf numFmtId="0" fontId="37" fillId="0" borderId="0" xfId="0" applyFont="1" applyFill="1" applyBorder="1" applyAlignment="1">
      <alignment horizontal="center" vertical="top" wrapText="1"/>
    </xf>
    <xf numFmtId="3" fontId="34" fillId="0" borderId="0" xfId="0" applyNumberFormat="1" applyFont="1" applyFill="1" applyBorder="1" applyAlignment="1">
      <alignment horizontal="center" vertical="top" wrapText="1"/>
    </xf>
    <xf numFmtId="0" fontId="23" fillId="0" borderId="0" xfId="0" applyFont="1" applyBorder="1"/>
    <xf numFmtId="167" fontId="34" fillId="0" borderId="0" xfId="0" applyNumberFormat="1" applyFont="1" applyFill="1" applyBorder="1" applyAlignment="1">
      <alignment horizontal="center" vertical="top" wrapText="1"/>
    </xf>
    <xf numFmtId="166" fontId="34" fillId="0" borderId="0" xfId="0" applyNumberFormat="1" applyFont="1" applyFill="1" applyBorder="1" applyAlignment="1">
      <alignment horizontal="center"/>
    </xf>
    <xf numFmtId="166" fontId="0" fillId="0" borderId="0" xfId="0" applyNumberFormat="1" applyFont="1" applyFill="1" applyBorder="1"/>
    <xf numFmtId="166" fontId="34" fillId="0" borderId="0" xfId="0" applyNumberFormat="1" applyFont="1" applyFill="1" applyBorder="1" applyAlignment="1">
      <alignment horizontal="center" vertical="top" wrapText="1"/>
    </xf>
    <xf numFmtId="166" fontId="34" fillId="0" borderId="0" xfId="0" applyNumberFormat="1" applyFont="1" applyFill="1" applyBorder="1" applyAlignment="1">
      <alignment vertical="top" wrapText="1"/>
    </xf>
    <xf numFmtId="0" fontId="0" fillId="0" borderId="0" xfId="0" applyAlignment="1"/>
    <xf numFmtId="3" fontId="0" fillId="0" borderId="0" xfId="0" applyNumberFormat="1"/>
    <xf numFmtId="0" fontId="2" fillId="0" borderId="0" xfId="0" applyFont="1"/>
    <xf numFmtId="0" fontId="2" fillId="2" borderId="0" xfId="0" applyFont="1" applyFill="1" applyBorder="1" applyAlignment="1">
      <alignment horizontal="left" vertical="center"/>
    </xf>
    <xf numFmtId="0" fontId="7" fillId="0" borderId="0" xfId="0" applyFont="1" applyAlignment="1">
      <alignment horizontal="right"/>
    </xf>
    <xf numFmtId="0" fontId="7" fillId="0" borderId="0" xfId="0" applyFont="1" applyAlignment="1">
      <alignment horizontal="center"/>
    </xf>
    <xf numFmtId="0" fontId="6" fillId="0" borderId="0" xfId="0" applyFont="1" applyFill="1" applyBorder="1" applyAlignment="1">
      <alignment horizontal="center" vertical="center" wrapText="1"/>
    </xf>
    <xf numFmtId="3" fontId="5" fillId="0" borderId="0" xfId="0" applyNumberFormat="1" applyFont="1" applyFill="1" applyBorder="1" applyAlignment="1">
      <alignment horizontal="right" vertical="center"/>
    </xf>
    <xf numFmtId="3" fontId="3" fillId="0" borderId="0" xfId="0" applyNumberFormat="1" applyFont="1" applyFill="1" applyBorder="1" applyAlignment="1">
      <alignment horizontal="center" vertical="center"/>
    </xf>
    <xf numFmtId="3" fontId="3" fillId="0" borderId="0" xfId="3" applyNumberFormat="1" applyFont="1" applyFill="1" applyBorder="1" applyAlignment="1">
      <alignment horizontal="center" vertical="center"/>
    </xf>
    <xf numFmtId="3" fontId="3" fillId="0" borderId="0" xfId="0" applyNumberFormat="1" applyFont="1" applyFill="1" applyBorder="1" applyAlignment="1">
      <alignment horizontal="center" vertical="center" wrapText="1"/>
    </xf>
    <xf numFmtId="168" fontId="3" fillId="0" borderId="0" xfId="0" applyNumberFormat="1" applyFont="1" applyFill="1" applyBorder="1" applyAlignment="1">
      <alignment horizontal="center" vertical="center"/>
    </xf>
    <xf numFmtId="168" fontId="3" fillId="0" borderId="0" xfId="3" applyNumberFormat="1" applyFont="1" applyFill="1" applyBorder="1" applyAlignment="1">
      <alignment horizontal="center" vertical="center"/>
    </xf>
    <xf numFmtId="167" fontId="9" fillId="0" borderId="0" xfId="3" applyNumberFormat="1" applyFont="1" applyFill="1" applyBorder="1" applyAlignment="1">
      <alignment horizontal="center" vertical="center"/>
    </xf>
    <xf numFmtId="3" fontId="36" fillId="0" borderId="0" xfId="0" applyNumberFormat="1" applyFont="1" applyFill="1" applyBorder="1" applyAlignment="1">
      <alignment horizontal="center" vertical="top" wrapText="1"/>
    </xf>
    <xf numFmtId="0" fontId="37" fillId="0" borderId="0" xfId="0" applyFont="1" applyAlignment="1"/>
    <xf numFmtId="0" fontId="37" fillId="0" borderId="0" xfId="0" applyFont="1" applyFill="1" applyBorder="1" applyAlignment="1">
      <alignment horizontal="center" vertical="center" wrapText="1"/>
    </xf>
    <xf numFmtId="0" fontId="33" fillId="0" borderId="0" xfId="0" applyFont="1" applyFill="1" applyBorder="1" applyAlignment="1"/>
    <xf numFmtId="0" fontId="39" fillId="0" borderId="0" xfId="0" applyFont="1"/>
    <xf numFmtId="3" fontId="0" fillId="0" borderId="0" xfId="0" applyNumberFormat="1" applyAlignment="1"/>
    <xf numFmtId="0" fontId="0" fillId="0" borderId="0" xfId="0" applyFont="1"/>
    <xf numFmtId="0" fontId="11" fillId="0" borderId="0" xfId="2">
      <alignment vertical="top"/>
    </xf>
    <xf numFmtId="0" fontId="11" fillId="0" borderId="0" xfId="2" applyAlignment="1">
      <alignment horizontal="center" vertical="top"/>
    </xf>
    <xf numFmtId="0" fontId="40" fillId="0" borderId="0" xfId="0" applyFont="1" applyAlignment="1">
      <alignment vertical="center" wrapText="1"/>
    </xf>
    <xf numFmtId="37" fontId="11" fillId="0" borderId="0" xfId="2" applyNumberFormat="1">
      <alignment vertical="top"/>
    </xf>
    <xf numFmtId="0" fontId="37" fillId="3" borderId="0" xfId="0" applyFont="1" applyFill="1" applyBorder="1" applyAlignment="1">
      <alignment horizontal="center"/>
    </xf>
    <xf numFmtId="0" fontId="0" fillId="3" borderId="0" xfId="0" applyFill="1"/>
    <xf numFmtId="0" fontId="0" fillId="3" borderId="0" xfId="0" applyFill="1" applyBorder="1"/>
    <xf numFmtId="0" fontId="37" fillId="3" borderId="0" xfId="0" applyFont="1" applyFill="1" applyBorder="1" applyAlignment="1">
      <alignment horizontal="center" vertical="top" wrapText="1"/>
    </xf>
    <xf numFmtId="3" fontId="36" fillId="3" borderId="0" xfId="0" applyNumberFormat="1" applyFont="1" applyFill="1" applyBorder="1" applyAlignment="1">
      <alignment horizontal="center" vertical="top" wrapText="1"/>
    </xf>
    <xf numFmtId="0" fontId="0" fillId="3" borderId="0" xfId="0" applyFont="1" applyFill="1" applyBorder="1"/>
    <xf numFmtId="3" fontId="41" fillId="0" borderId="0" xfId="3" applyNumberFormat="1" applyFont="1" applyFill="1" applyBorder="1" applyAlignment="1">
      <alignment horizontal="center" vertical="center"/>
    </xf>
    <xf numFmtId="3" fontId="28" fillId="0" borderId="0" xfId="0" applyNumberFormat="1" applyFont="1" applyFill="1" applyBorder="1" applyAlignment="1">
      <alignment horizontal="center" vertical="center"/>
    </xf>
    <xf numFmtId="0" fontId="42" fillId="0" borderId="0" xfId="0" applyFont="1"/>
    <xf numFmtId="3" fontId="30" fillId="0" borderId="0" xfId="0" applyNumberFormat="1" applyFont="1" applyFill="1" applyBorder="1" applyAlignment="1">
      <alignment horizontal="center" wrapText="1"/>
    </xf>
    <xf numFmtId="0" fontId="0" fillId="0" borderId="0" xfId="0" applyFont="1" applyFill="1" applyBorder="1"/>
    <xf numFmtId="3" fontId="19" fillId="0" borderId="0" xfId="0" applyNumberFormat="1" applyFont="1" applyFill="1" applyBorder="1" applyAlignment="1">
      <alignment horizontal="center" vertical="center"/>
    </xf>
    <xf numFmtId="0" fontId="31" fillId="0" borderId="0" xfId="1" applyFont="1" applyAlignment="1" applyProtection="1">
      <alignment horizontal="center"/>
    </xf>
    <xf numFmtId="0" fontId="31" fillId="0" borderId="0" xfId="1" applyFont="1" applyAlignment="1" applyProtection="1">
      <alignment horizontal="center" vertical="center"/>
    </xf>
    <xf numFmtId="0" fontId="0" fillId="0" borderId="0" xfId="0" applyAlignment="1">
      <alignment vertical="center"/>
    </xf>
    <xf numFmtId="0" fontId="40" fillId="0" borderId="0" xfId="0" applyFont="1" applyAlignment="1"/>
    <xf numFmtId="0" fontId="11" fillId="0" borderId="0" xfId="2" applyFill="1">
      <alignment vertical="top"/>
    </xf>
    <xf numFmtId="0" fontId="31" fillId="0" borderId="0" xfId="1" applyFont="1" applyAlignment="1" applyProtection="1">
      <alignment horizontal="center"/>
    </xf>
    <xf numFmtId="0" fontId="0" fillId="4" borderId="0" xfId="0" applyFill="1"/>
    <xf numFmtId="0" fontId="0" fillId="4" borderId="0" xfId="0" applyFill="1" applyBorder="1"/>
    <xf numFmtId="0" fontId="12" fillId="0" borderId="0" xfId="0" applyFont="1" applyFill="1" applyAlignment="1"/>
    <xf numFmtId="0" fontId="44" fillId="0" borderId="0" xfId="0" applyFont="1" applyFill="1" applyAlignment="1"/>
    <xf numFmtId="0" fontId="45" fillId="0" borderId="0" xfId="0" applyFont="1" applyFill="1" applyAlignment="1">
      <alignment horizontal="left" wrapText="1"/>
    </xf>
    <xf numFmtId="0" fontId="46" fillId="0" borderId="0" xfId="0" applyFont="1" applyFill="1" applyBorder="1" applyAlignment="1">
      <alignment horizontal="center" vertical="center" wrapText="1"/>
    </xf>
    <xf numFmtId="0" fontId="29" fillId="0" borderId="0" xfId="0" applyFont="1" applyFill="1" applyAlignment="1">
      <alignment horizontal="center"/>
    </xf>
    <xf numFmtId="0" fontId="47" fillId="5" borderId="0" xfId="0" applyFont="1" applyFill="1" applyBorder="1" applyAlignment="1">
      <alignment vertical="center" wrapText="1"/>
    </xf>
    <xf numFmtId="3" fontId="48" fillId="5" borderId="0" xfId="0" applyNumberFormat="1" applyFont="1" applyFill="1" applyBorder="1" applyAlignment="1">
      <alignment horizontal="center" vertical="center" wrapText="1"/>
    </xf>
    <xf numFmtId="0" fontId="42" fillId="0" borderId="0" xfId="0" applyFont="1" applyAlignment="1"/>
    <xf numFmtId="0" fontId="42" fillId="0" borderId="0" xfId="0" applyFont="1" applyAlignment="1">
      <alignment vertical="top"/>
    </xf>
    <xf numFmtId="0" fontId="0" fillId="0" borderId="0" xfId="0" applyBorder="1" applyAlignment="1"/>
    <xf numFmtId="0" fontId="23" fillId="0" borderId="0" xfId="0" applyFont="1" applyBorder="1" applyAlignment="1">
      <alignment vertical="top"/>
    </xf>
    <xf numFmtId="0" fontId="37" fillId="0" borderId="0" xfId="0" applyFont="1" applyFill="1" applyBorder="1" applyAlignment="1">
      <alignment vertical="center"/>
    </xf>
    <xf numFmtId="0" fontId="36" fillId="0" borderId="0" xfId="0" applyFont="1" applyFill="1" applyBorder="1" applyAlignment="1">
      <alignment vertical="center"/>
    </xf>
    <xf numFmtId="0" fontId="49" fillId="0" borderId="0" xfId="0" applyFont="1" applyFill="1" applyBorder="1" applyAlignment="1">
      <alignment vertical="center"/>
    </xf>
    <xf numFmtId="0" fontId="36" fillId="0" borderId="0" xfId="0" applyFont="1" applyFill="1" applyBorder="1" applyAlignment="1">
      <alignment horizontal="center" vertical="center"/>
    </xf>
    <xf numFmtId="0" fontId="23" fillId="0" borderId="0" xfId="0" applyFont="1" applyBorder="1" applyAlignment="1">
      <alignment vertical="center" wrapText="1"/>
    </xf>
    <xf numFmtId="0" fontId="50" fillId="0" borderId="0" xfId="0" applyFont="1" applyFill="1" applyAlignment="1">
      <alignment vertical="center" readingOrder="1"/>
    </xf>
    <xf numFmtId="0" fontId="0" fillId="0" borderId="0" xfId="0" applyAlignment="1">
      <alignment horizontal="center"/>
    </xf>
    <xf numFmtId="0" fontId="31" fillId="0" borderId="0" xfId="1" applyFont="1" applyAlignment="1" applyProtection="1">
      <alignment horizontal="center"/>
    </xf>
    <xf numFmtId="0" fontId="52" fillId="0" borderId="5" xfId="0" applyFont="1" applyFill="1" applyBorder="1" applyAlignment="1">
      <alignment horizontal="center" wrapText="1"/>
    </xf>
    <xf numFmtId="3" fontId="0" fillId="0" borderId="4" xfId="0" applyNumberFormat="1" applyBorder="1" applyAlignment="1">
      <alignment horizontal="right"/>
    </xf>
    <xf numFmtId="3" fontId="0" fillId="0" borderId="16" xfId="0" applyNumberFormat="1" applyBorder="1" applyAlignment="1">
      <alignment horizontal="right"/>
    </xf>
    <xf numFmtId="3" fontId="0" fillId="0" borderId="8" xfId="0" applyNumberFormat="1" applyBorder="1" applyAlignment="1">
      <alignment horizontal="right"/>
    </xf>
    <xf numFmtId="3" fontId="0" fillId="0" borderId="9" xfId="0" applyNumberFormat="1" applyBorder="1" applyAlignment="1">
      <alignment horizontal="right"/>
    </xf>
    <xf numFmtId="0" fontId="52" fillId="0" borderId="6" xfId="0" applyFont="1" applyFill="1" applyBorder="1" applyAlignment="1">
      <alignment horizontal="center" wrapText="1"/>
    </xf>
    <xf numFmtId="3" fontId="0" fillId="0" borderId="2" xfId="0" applyNumberFormat="1" applyBorder="1" applyAlignment="1">
      <alignment horizontal="right"/>
    </xf>
    <xf numFmtId="3" fontId="0" fillId="0" borderId="7" xfId="0" applyNumberFormat="1" applyBorder="1" applyAlignment="1">
      <alignment horizontal="right"/>
    </xf>
    <xf numFmtId="3" fontId="0" fillId="0" borderId="10" xfId="0" applyNumberFormat="1" applyBorder="1" applyAlignment="1">
      <alignment horizontal="right"/>
    </xf>
    <xf numFmtId="3" fontId="0" fillId="0" borderId="11" xfId="0" applyNumberFormat="1" applyBorder="1" applyAlignment="1">
      <alignment horizontal="right"/>
    </xf>
    <xf numFmtId="0" fontId="0" fillId="0" borderId="0" xfId="0" quotePrefix="1"/>
    <xf numFmtId="0" fontId="53" fillId="0" borderId="0" xfId="0" applyFont="1" applyAlignment="1">
      <alignment vertical="center"/>
    </xf>
    <xf numFmtId="0" fontId="37" fillId="0" borderId="0" xfId="0" applyFont="1" applyFill="1" applyBorder="1" applyAlignment="1">
      <alignment horizontal="center" vertical="center"/>
    </xf>
    <xf numFmtId="0" fontId="31" fillId="0" borderId="0" xfId="1" applyFont="1" applyAlignment="1" applyProtection="1">
      <alignment horizontal="center"/>
    </xf>
    <xf numFmtId="0" fontId="31" fillId="0" borderId="0" xfId="1" applyFont="1" applyFill="1" applyBorder="1" applyAlignment="1" applyProtection="1">
      <alignment horizontal="center"/>
    </xf>
    <xf numFmtId="0" fontId="31" fillId="0" borderId="0" xfId="1" applyFont="1" applyAlignment="1" applyProtection="1"/>
    <xf numFmtId="0" fontId="31" fillId="0" borderId="0" xfId="1" applyFont="1" applyAlignment="1" applyProtection="1">
      <alignment vertical="center"/>
    </xf>
    <xf numFmtId="0" fontId="19" fillId="0" borderId="0" xfId="0" applyFont="1" applyFill="1" applyBorder="1" applyAlignment="1">
      <alignment horizontal="center" vertical="center"/>
    </xf>
    <xf numFmtId="0" fontId="31" fillId="0" borderId="0" xfId="1" applyFont="1" applyAlignment="1" applyProtection="1">
      <alignment horizontal="center"/>
    </xf>
    <xf numFmtId="0" fontId="31" fillId="0" borderId="0" xfId="1" applyFont="1" applyAlignment="1" applyProtection="1">
      <alignment horizontal="center"/>
    </xf>
    <xf numFmtId="0" fontId="31" fillId="0" borderId="0" xfId="1" applyFont="1" applyAlignment="1" applyProtection="1">
      <alignment horizontal="center" vertical="center"/>
    </xf>
    <xf numFmtId="0" fontId="29" fillId="0" borderId="0" xfId="0" applyFont="1" applyFill="1" applyAlignment="1">
      <alignment horizontal="center"/>
    </xf>
    <xf numFmtId="0" fontId="31" fillId="0" borderId="0" xfId="1" applyFont="1" applyAlignment="1" applyProtection="1">
      <alignment horizontal="center"/>
    </xf>
    <xf numFmtId="0" fontId="31" fillId="0" borderId="0" xfId="1" applyFont="1" applyAlignment="1" applyProtection="1">
      <alignment horizontal="center" vertical="center"/>
    </xf>
    <xf numFmtId="0" fontId="29" fillId="0" borderId="0" xfId="0" applyFont="1" applyFill="1" applyAlignment="1">
      <alignment horizontal="center"/>
    </xf>
    <xf numFmtId="0" fontId="43" fillId="0" borderId="0" xfId="0" applyFont="1" applyFill="1" applyBorder="1" applyAlignment="1">
      <alignment vertical="center" wrapText="1"/>
    </xf>
    <xf numFmtId="3" fontId="43" fillId="0" borderId="0" xfId="0" applyNumberFormat="1" applyFont="1" applyFill="1" applyBorder="1" applyAlignment="1">
      <alignment horizontal="right" vertical="center" wrapText="1"/>
    </xf>
    <xf numFmtId="0" fontId="44" fillId="0" borderId="0" xfId="0" applyFont="1"/>
    <xf numFmtId="3" fontId="26" fillId="0" borderId="0" xfId="0" applyNumberFormat="1" applyFont="1" applyFill="1" applyBorder="1" applyAlignment="1">
      <alignment horizontal="right" vertical="center"/>
    </xf>
    <xf numFmtId="0" fontId="43" fillId="0" borderId="0" xfId="0" applyFont="1" applyFill="1" applyBorder="1" applyAlignment="1">
      <alignment wrapText="1"/>
    </xf>
    <xf numFmtId="0" fontId="43" fillId="0" borderId="0" xfId="0" applyFont="1" applyFill="1" applyBorder="1" applyAlignment="1">
      <alignment horizontal="right" vertical="center" wrapText="1"/>
    </xf>
    <xf numFmtId="0" fontId="33" fillId="0" borderId="0" xfId="0" applyFont="1" applyFill="1" applyBorder="1" applyAlignment="1">
      <alignment horizontal="center" wrapText="1"/>
    </xf>
    <xf numFmtId="0" fontId="55" fillId="0" borderId="0" xfId="0" applyFont="1" applyFill="1" applyBorder="1" applyAlignment="1">
      <alignment horizontal="center"/>
    </xf>
    <xf numFmtId="0" fontId="55" fillId="0" borderId="0" xfId="0" applyFont="1" applyFill="1" applyBorder="1"/>
    <xf numFmtId="0" fontId="55" fillId="0" borderId="0" xfId="0" applyFont="1" applyFill="1" applyBorder="1" applyAlignment="1"/>
    <xf numFmtId="0" fontId="0" fillId="0" borderId="18" xfId="0" applyBorder="1" applyAlignment="1">
      <alignment vertical="top"/>
    </xf>
    <xf numFmtId="0" fontId="11" fillId="0" borderId="0" xfId="2" applyBorder="1">
      <alignment vertical="top"/>
    </xf>
    <xf numFmtId="0" fontId="40" fillId="0" borderId="0" xfId="0" applyFont="1" applyBorder="1" applyAlignment="1"/>
    <xf numFmtId="0" fontId="40" fillId="0" borderId="0" xfId="0" applyFont="1" applyBorder="1" applyAlignment="1">
      <alignment vertical="center" wrapText="1"/>
    </xf>
    <xf numFmtId="0" fontId="0" fillId="0" borderId="0" xfId="0" applyBorder="1" applyAlignment="1">
      <alignment vertical="top"/>
    </xf>
    <xf numFmtId="0" fontId="0" fillId="0" borderId="0" xfId="0" applyBorder="1" applyAlignment="1">
      <alignment horizontal="center" vertical="top"/>
    </xf>
    <xf numFmtId="0" fontId="11" fillId="0" borderId="0" xfId="2" applyBorder="1" applyAlignment="1">
      <alignment horizontal="center" vertical="top"/>
    </xf>
    <xf numFmtId="0" fontId="0" fillId="0" borderId="19" xfId="0" applyBorder="1" applyAlignment="1">
      <alignment vertical="top"/>
    </xf>
    <xf numFmtId="0" fontId="56" fillId="0" borderId="0" xfId="0" applyFont="1" applyFill="1" applyBorder="1" applyAlignment="1">
      <alignment horizontal="center"/>
    </xf>
    <xf numFmtId="0" fontId="57" fillId="0" borderId="0" xfId="0" applyFont="1" applyFill="1" applyBorder="1" applyAlignment="1">
      <alignment horizontal="center" vertical="center"/>
    </xf>
    <xf numFmtId="0" fontId="51" fillId="0" borderId="3" xfId="2" applyFont="1" applyBorder="1" applyAlignment="1">
      <alignment horizontal="right" vertical="center"/>
    </xf>
    <xf numFmtId="165" fontId="51" fillId="0" borderId="3" xfId="2" applyNumberFormat="1" applyFont="1" applyBorder="1" applyAlignment="1">
      <alignment horizontal="right" vertical="center"/>
    </xf>
    <xf numFmtId="165" fontId="51" fillId="0" borderId="7" xfId="2" applyNumberFormat="1" applyFont="1" applyBorder="1" applyAlignment="1">
      <alignment horizontal="right" vertical="center"/>
    </xf>
    <xf numFmtId="0" fontId="51" fillId="0" borderId="14" xfId="2" applyFont="1" applyBorder="1" applyAlignment="1">
      <alignment horizontal="right" vertical="center"/>
    </xf>
    <xf numFmtId="165" fontId="51" fillId="0" borderId="14" xfId="2" applyNumberFormat="1" applyFont="1" applyBorder="1" applyAlignment="1">
      <alignment horizontal="right" vertical="center"/>
    </xf>
    <xf numFmtId="165" fontId="51" fillId="0" borderId="23" xfId="2" applyNumberFormat="1" applyFont="1" applyBorder="1" applyAlignment="1">
      <alignment horizontal="right" vertical="center"/>
    </xf>
    <xf numFmtId="0" fontId="31" fillId="0" borderId="0" xfId="1" applyFont="1" applyAlignment="1" applyProtection="1">
      <alignment horizontal="center"/>
    </xf>
    <xf numFmtId="0" fontId="59" fillId="0" borderId="0" xfId="1" applyFont="1" applyAlignment="1" applyProtection="1">
      <alignment horizontal="center"/>
    </xf>
    <xf numFmtId="0" fontId="31" fillId="0" borderId="0" xfId="1" applyFont="1" applyBorder="1" applyAlignment="1" applyProtection="1">
      <alignment vertical="center"/>
    </xf>
    <xf numFmtId="0" fontId="31" fillId="0" borderId="0" xfId="1" applyFont="1" applyAlignment="1" applyProtection="1">
      <alignment horizontal="center"/>
    </xf>
    <xf numFmtId="0" fontId="31" fillId="0" borderId="0" xfId="1" applyFont="1" applyAlignment="1" applyProtection="1">
      <alignment horizontal="center" vertical="center"/>
    </xf>
    <xf numFmtId="0" fontId="59" fillId="0" borderId="0" xfId="1" applyFont="1" applyAlignment="1" applyProtection="1">
      <alignment horizontal="center"/>
    </xf>
    <xf numFmtId="0" fontId="31" fillId="0" borderId="0" xfId="1" applyFont="1" applyAlignment="1" applyProtection="1">
      <alignment horizontal="center" vertical="center"/>
    </xf>
    <xf numFmtId="0" fontId="59" fillId="0" borderId="0" xfId="1" applyFont="1" applyAlignment="1" applyProtection="1">
      <alignment horizontal="center" vertical="center"/>
    </xf>
    <xf numFmtId="0" fontId="31" fillId="0" borderId="0" xfId="1" applyFont="1" applyAlignment="1" applyProtection="1">
      <alignment horizontal="center"/>
    </xf>
    <xf numFmtId="0" fontId="32" fillId="0" borderId="0" xfId="0" applyFont="1" applyBorder="1" applyAlignment="1">
      <alignment horizontal="center" vertical="top" wrapText="1"/>
    </xf>
    <xf numFmtId="0" fontId="55" fillId="0" borderId="0" xfId="0" applyFont="1" applyFill="1" applyBorder="1" applyAlignment="1">
      <alignment vertical="center"/>
    </xf>
    <xf numFmtId="0" fontId="56" fillId="0" borderId="0" xfId="0" applyFont="1" applyFill="1" applyBorder="1" applyAlignment="1">
      <alignment horizontal="center" vertical="center"/>
    </xf>
    <xf numFmtId="165" fontId="41" fillId="0" borderId="3" xfId="2" applyNumberFormat="1" applyFont="1" applyFill="1" applyBorder="1" applyAlignment="1">
      <alignment horizontal="center" vertical="top"/>
    </xf>
    <xf numFmtId="0" fontId="41" fillId="0" borderId="10" xfId="2" applyFont="1" applyFill="1" applyBorder="1" applyAlignment="1">
      <alignment horizontal="center" vertical="top"/>
    </xf>
    <xf numFmtId="165" fontId="41" fillId="0" borderId="11" xfId="2" applyNumberFormat="1" applyFont="1" applyFill="1" applyBorder="1" applyAlignment="1">
      <alignment horizontal="center" vertical="top"/>
    </xf>
    <xf numFmtId="0" fontId="41" fillId="0" borderId="25" xfId="2" applyFont="1" applyFill="1" applyBorder="1" applyAlignment="1">
      <alignment horizontal="center" vertical="top"/>
    </xf>
    <xf numFmtId="165" fontId="41" fillId="0" borderId="26" xfId="2" applyNumberFormat="1" applyFont="1" applyFill="1" applyBorder="1" applyAlignment="1">
      <alignment horizontal="center" vertical="top"/>
    </xf>
    <xf numFmtId="165" fontId="41" fillId="0" borderId="27" xfId="2" applyNumberFormat="1" applyFont="1" applyFill="1" applyBorder="1" applyAlignment="1">
      <alignment horizontal="center" vertical="top"/>
    </xf>
    <xf numFmtId="0" fontId="61" fillId="0" borderId="28" xfId="2" applyFont="1" applyFill="1" applyBorder="1">
      <alignment vertical="top"/>
    </xf>
    <xf numFmtId="0" fontId="61" fillId="0" borderId="22" xfId="2" applyFont="1" applyFill="1" applyBorder="1">
      <alignment vertical="top"/>
    </xf>
    <xf numFmtId="0" fontId="62" fillId="0" borderId="0" xfId="2" applyFont="1" applyFill="1" applyBorder="1" applyAlignment="1">
      <alignment vertical="top"/>
    </xf>
    <xf numFmtId="0" fontId="0" fillId="0" borderId="6" xfId="0" applyFont="1" applyBorder="1" applyAlignment="1"/>
    <xf numFmtId="0" fontId="0" fillId="0" borderId="30" xfId="0" applyFont="1" applyBorder="1" applyAlignment="1"/>
    <xf numFmtId="0" fontId="0" fillId="0" borderId="31" xfId="0" applyFont="1" applyBorder="1" applyAlignment="1">
      <alignment horizontal="center"/>
    </xf>
    <xf numFmtId="0" fontId="0" fillId="0" borderId="30" xfId="0" applyFont="1" applyBorder="1" applyAlignment="1">
      <alignment horizontal="center"/>
    </xf>
    <xf numFmtId="0" fontId="0" fillId="0" borderId="22" xfId="0" applyFont="1" applyBorder="1" applyAlignment="1">
      <alignment horizontal="center"/>
    </xf>
    <xf numFmtId="0" fontId="0" fillId="0" borderId="6" xfId="0" applyFont="1" applyBorder="1" applyAlignment="1">
      <alignment vertical="top"/>
    </xf>
    <xf numFmtId="0" fontId="0" fillId="0" borderId="30" xfId="0" applyFont="1" applyBorder="1" applyAlignment="1">
      <alignment vertical="top"/>
    </xf>
    <xf numFmtId="0" fontId="0" fillId="0" borderId="31" xfId="0" applyFont="1" applyBorder="1" applyAlignment="1">
      <alignment horizontal="center" vertical="top"/>
    </xf>
    <xf numFmtId="0" fontId="0" fillId="0" borderId="30" xfId="0" applyFont="1" applyBorder="1" applyAlignment="1">
      <alignment horizontal="center" vertical="top"/>
    </xf>
    <xf numFmtId="0" fontId="0" fillId="0" borderId="22" xfId="0" applyFont="1" applyBorder="1" applyAlignment="1">
      <alignment horizontal="center" vertical="top"/>
    </xf>
    <xf numFmtId="0" fontId="51" fillId="0" borderId="5" xfId="0" applyFont="1" applyBorder="1" applyAlignment="1"/>
    <xf numFmtId="0" fontId="51" fillId="0" borderId="32" xfId="0" applyFont="1" applyBorder="1" applyAlignment="1"/>
    <xf numFmtId="165" fontId="51" fillId="0" borderId="33" xfId="0" applyNumberFormat="1" applyFont="1" applyBorder="1" applyAlignment="1">
      <alignment horizontal="center"/>
    </xf>
    <xf numFmtId="165" fontId="51" fillId="0" borderId="32" xfId="0" applyNumberFormat="1" applyFont="1" applyBorder="1" applyAlignment="1">
      <alignment horizontal="center"/>
    </xf>
    <xf numFmtId="165" fontId="51" fillId="0" borderId="34" xfId="0" applyNumberFormat="1" applyFont="1" applyBorder="1" applyAlignment="1">
      <alignment horizontal="center"/>
    </xf>
    <xf numFmtId="0" fontId="51" fillId="0" borderId="6" xfId="0" applyFont="1" applyBorder="1" applyAlignment="1"/>
    <xf numFmtId="0" fontId="51" fillId="0" borderId="30" xfId="0" applyFont="1" applyBorder="1" applyAlignment="1"/>
    <xf numFmtId="165" fontId="51" fillId="0" borderId="31" xfId="0" applyNumberFormat="1" applyFont="1" applyBorder="1" applyAlignment="1">
      <alignment horizontal="center"/>
    </xf>
    <xf numFmtId="165" fontId="51" fillId="0" borderId="30" xfId="0" applyNumberFormat="1" applyFont="1" applyBorder="1" applyAlignment="1">
      <alignment horizontal="center"/>
    </xf>
    <xf numFmtId="165" fontId="51" fillId="0" borderId="22" xfId="0" applyNumberFormat="1" applyFont="1" applyBorder="1" applyAlignment="1">
      <alignment horizontal="center"/>
    </xf>
    <xf numFmtId="0" fontId="31" fillId="0" borderId="0" xfId="1" applyFont="1" applyAlignment="1" applyProtection="1">
      <alignment horizontal="center"/>
    </xf>
    <xf numFmtId="0" fontId="31" fillId="0" borderId="0" xfId="1" applyFont="1" applyAlignment="1" applyProtection="1">
      <alignment horizontal="center"/>
    </xf>
    <xf numFmtId="3" fontId="0" fillId="0" borderId="12" xfId="0" applyNumberFormat="1" applyFill="1" applyBorder="1" applyAlignment="1">
      <alignment horizontal="right"/>
    </xf>
    <xf numFmtId="3" fontId="0" fillId="0" borderId="23" xfId="0" applyNumberFormat="1" applyFill="1" applyBorder="1" applyAlignment="1">
      <alignment horizontal="right"/>
    </xf>
    <xf numFmtId="3" fontId="0" fillId="0" borderId="13" xfId="0" applyNumberFormat="1" applyFill="1" applyBorder="1" applyAlignment="1">
      <alignment horizontal="right"/>
    </xf>
    <xf numFmtId="3" fontId="0" fillId="0" borderId="15" xfId="0" applyNumberFormat="1" applyFill="1" applyBorder="1" applyAlignment="1">
      <alignment horizontal="right"/>
    </xf>
    <xf numFmtId="0" fontId="68" fillId="0" borderId="0" xfId="0" applyFont="1" applyBorder="1" applyAlignment="1">
      <alignment vertical="top"/>
    </xf>
    <xf numFmtId="0" fontId="19" fillId="6" borderId="0" xfId="0" applyFont="1" applyFill="1" applyBorder="1" applyAlignment="1">
      <alignment horizontal="center" vertical="center" textRotation="90"/>
    </xf>
    <xf numFmtId="0" fontId="52" fillId="6" borderId="0" xfId="0" applyFont="1" applyFill="1" applyBorder="1" applyAlignment="1">
      <alignment horizontal="center" vertical="center" wrapText="1"/>
    </xf>
    <xf numFmtId="3" fontId="19" fillId="6" borderId="0" xfId="0" applyNumberFormat="1" applyFont="1" applyFill="1" applyBorder="1" applyAlignment="1">
      <alignment horizontal="center" vertical="center"/>
    </xf>
    <xf numFmtId="166" fontId="0" fillId="0" borderId="4" xfId="0" applyNumberFormat="1" applyBorder="1" applyAlignment="1">
      <alignment horizontal="right"/>
    </xf>
    <xf numFmtId="166" fontId="0" fillId="0" borderId="9" xfId="0" applyNumberFormat="1" applyBorder="1" applyAlignment="1">
      <alignment horizontal="right"/>
    </xf>
    <xf numFmtId="166" fontId="0" fillId="0" borderId="16" xfId="0" applyNumberFormat="1" applyBorder="1" applyAlignment="1">
      <alignment horizontal="right"/>
    </xf>
    <xf numFmtId="166" fontId="0" fillId="0" borderId="8" xfId="0" applyNumberFormat="1" applyBorder="1" applyAlignment="1">
      <alignment horizontal="right"/>
    </xf>
    <xf numFmtId="166" fontId="0" fillId="0" borderId="2" xfId="0" applyNumberFormat="1" applyBorder="1" applyAlignment="1">
      <alignment horizontal="right"/>
    </xf>
    <xf numFmtId="166" fontId="0" fillId="0" borderId="11" xfId="0" applyNumberFormat="1" applyBorder="1" applyAlignment="1">
      <alignment horizontal="right"/>
    </xf>
    <xf numFmtId="166" fontId="0" fillId="0" borderId="7" xfId="0" applyNumberFormat="1" applyBorder="1" applyAlignment="1">
      <alignment horizontal="right"/>
    </xf>
    <xf numFmtId="166" fontId="0" fillId="0" borderId="10" xfId="0" applyNumberFormat="1" applyBorder="1" applyAlignment="1">
      <alignment horizontal="right"/>
    </xf>
    <xf numFmtId="0" fontId="52" fillId="0" borderId="0" xfId="0" applyFont="1" applyFill="1" applyBorder="1" applyAlignment="1">
      <alignment horizontal="center" vertical="center" wrapText="1"/>
    </xf>
    <xf numFmtId="166" fontId="19" fillId="0" borderId="0" xfId="0" applyNumberFormat="1" applyFont="1" applyFill="1" applyBorder="1" applyAlignment="1">
      <alignment horizontal="center" vertical="center"/>
    </xf>
    <xf numFmtId="166" fontId="0" fillId="0" borderId="4" xfId="0" applyNumberFormat="1" applyBorder="1" applyAlignment="1"/>
    <xf numFmtId="166" fontId="0" fillId="0" borderId="9" xfId="0" applyNumberFormat="1" applyBorder="1" applyAlignment="1"/>
    <xf numFmtId="166" fontId="0" fillId="0" borderId="16" xfId="0" applyNumberFormat="1" applyBorder="1" applyAlignment="1"/>
    <xf numFmtId="166" fontId="0" fillId="0" borderId="8" xfId="0" applyNumberFormat="1" applyBorder="1" applyAlignment="1"/>
    <xf numFmtId="166" fontId="0" fillId="0" borderId="2" xfId="0" applyNumberFormat="1" applyBorder="1" applyAlignment="1"/>
    <xf numFmtId="166" fontId="0" fillId="0" borderId="11" xfId="0" applyNumberFormat="1" applyBorder="1" applyAlignment="1"/>
    <xf numFmtId="166" fontId="0" fillId="0" borderId="7" xfId="0" applyNumberFormat="1" applyBorder="1" applyAlignment="1"/>
    <xf numFmtId="166" fontId="0" fillId="0" borderId="10" xfId="0" applyNumberFormat="1" applyBorder="1" applyAlignment="1"/>
    <xf numFmtId="0" fontId="69" fillId="6" borderId="0" xfId="0" applyFont="1" applyFill="1" applyAlignment="1">
      <alignment horizontal="center" vertical="center" wrapText="1"/>
    </xf>
    <xf numFmtId="0" fontId="69" fillId="6" borderId="0" xfId="0" applyFont="1" applyFill="1" applyAlignment="1">
      <alignment horizontal="center" wrapText="1"/>
    </xf>
    <xf numFmtId="0" fontId="29" fillId="0" borderId="0" xfId="0" applyFont="1" applyFill="1" applyAlignment="1">
      <alignment horizontal="center"/>
    </xf>
    <xf numFmtId="0" fontId="69" fillId="6" borderId="0" xfId="0" applyFont="1" applyFill="1" applyAlignment="1">
      <alignment horizontal="center"/>
    </xf>
    <xf numFmtId="0" fontId="70" fillId="6" borderId="0" xfId="0" applyFont="1" applyFill="1" applyAlignment="1">
      <alignment horizontal="center" vertical="center"/>
    </xf>
    <xf numFmtId="0" fontId="23" fillId="0" borderId="0" xfId="0" applyFont="1" applyBorder="1" applyAlignment="1">
      <alignment horizontal="left" vertical="top" wrapText="1"/>
    </xf>
    <xf numFmtId="0" fontId="31" fillId="0" borderId="0" xfId="1" applyFont="1" applyAlignment="1" applyProtection="1">
      <alignment horizontal="center" vertical="center"/>
    </xf>
    <xf numFmtId="0" fontId="31" fillId="0" borderId="0" xfId="1" applyFont="1" applyAlignment="1" applyProtection="1">
      <alignment horizontal="center"/>
    </xf>
    <xf numFmtId="0" fontId="29" fillId="0" borderId="0" xfId="0" applyFont="1" applyFill="1" applyAlignment="1">
      <alignment horizontal="center"/>
    </xf>
    <xf numFmtId="0" fontId="69" fillId="6" borderId="0" xfId="0" applyFont="1" applyFill="1" applyAlignment="1">
      <alignment horizontal="center" vertical="center" wrapText="1"/>
    </xf>
    <xf numFmtId="0" fontId="31" fillId="0" borderId="0" xfId="1" applyFont="1" applyAlignment="1" applyProtection="1">
      <alignment horizontal="center"/>
    </xf>
    <xf numFmtId="0" fontId="31" fillId="0" borderId="0" xfId="1" applyFont="1" applyAlignment="1" applyProtection="1">
      <alignment horizontal="center" vertical="center"/>
    </xf>
    <xf numFmtId="0" fontId="23" fillId="0" borderId="0" xfId="0" applyFont="1" applyBorder="1" applyAlignment="1">
      <alignment horizontal="left" wrapText="1"/>
    </xf>
    <xf numFmtId="0" fontId="29" fillId="0" borderId="0" xfId="0" applyFont="1" applyFill="1" applyAlignment="1">
      <alignment horizontal="center"/>
    </xf>
    <xf numFmtId="0" fontId="43" fillId="0" borderId="45" xfId="0" applyFont="1" applyBorder="1" applyAlignment="1">
      <alignment wrapText="1"/>
    </xf>
    <xf numFmtId="0" fontId="43" fillId="0" borderId="46" xfId="0" applyFont="1" applyBorder="1" applyAlignment="1">
      <alignment wrapText="1"/>
    </xf>
    <xf numFmtId="0" fontId="31" fillId="0" borderId="0" xfId="1" applyFont="1" applyAlignment="1" applyProtection="1">
      <alignment horizontal="center"/>
    </xf>
    <xf numFmtId="0" fontId="23" fillId="0" borderId="0" xfId="0" applyFont="1" applyBorder="1" applyAlignment="1">
      <alignment horizontal="left"/>
    </xf>
    <xf numFmtId="0" fontId="20" fillId="0" borderId="0" xfId="0" quotePrefix="1" applyFont="1" applyFill="1" applyBorder="1" applyAlignment="1">
      <alignment horizontal="center" wrapText="1"/>
    </xf>
    <xf numFmtId="0" fontId="50" fillId="0" borderId="0" xfId="0" applyFont="1" applyFill="1" applyAlignment="1">
      <alignment horizontal="center" vertical="center" wrapText="1"/>
    </xf>
    <xf numFmtId="0" fontId="69" fillId="6" borderId="0" xfId="0" applyFont="1" applyFill="1" applyAlignment="1">
      <alignment horizontal="center" vertical="center" wrapText="1"/>
    </xf>
    <xf numFmtId="166" fontId="30" fillId="0" borderId="41" xfId="0" applyNumberFormat="1" applyFont="1" applyBorder="1" applyAlignment="1" applyProtection="1">
      <alignment horizontal="right" wrapText="1"/>
      <protection locked="0"/>
    </xf>
    <xf numFmtId="0" fontId="69" fillId="0" borderId="0" xfId="0" applyFont="1" applyFill="1" applyAlignment="1">
      <alignment horizontal="center" vertical="center"/>
    </xf>
    <xf numFmtId="0" fontId="68" fillId="0" borderId="0" xfId="0" applyFont="1" applyBorder="1" applyAlignment="1"/>
    <xf numFmtId="0" fontId="26" fillId="0" borderId="45" xfId="0" applyFont="1" applyBorder="1" applyAlignment="1">
      <alignment wrapText="1"/>
    </xf>
    <xf numFmtId="0" fontId="26" fillId="0" borderId="46" xfId="0" applyFont="1" applyBorder="1" applyAlignment="1">
      <alignment wrapText="1"/>
    </xf>
    <xf numFmtId="0" fontId="43" fillId="0" borderId="46" xfId="0" applyFont="1" applyBorder="1" applyAlignment="1"/>
    <xf numFmtId="0" fontId="70" fillId="0" borderId="0" xfId="0" applyFont="1" applyFill="1" applyAlignment="1">
      <alignment horizontal="center" vertical="center"/>
    </xf>
    <xf numFmtId="0" fontId="31" fillId="0" borderId="0" xfId="1" applyFont="1" applyAlignment="1" applyProtection="1">
      <alignment horizontal="center"/>
    </xf>
    <xf numFmtId="0" fontId="53" fillId="0" borderId="0" xfId="0" applyFont="1" applyBorder="1" applyAlignment="1">
      <alignment vertical="center"/>
    </xf>
    <xf numFmtId="169" fontId="19" fillId="0" borderId="60" xfId="0" applyNumberFormat="1" applyFont="1" applyFill="1" applyBorder="1" applyAlignment="1">
      <alignment horizontal="center" vertical="center"/>
    </xf>
    <xf numFmtId="0" fontId="61" fillId="0" borderId="61" xfId="2" applyFont="1" applyFill="1" applyBorder="1">
      <alignment vertical="top"/>
    </xf>
    <xf numFmtId="0" fontId="41" fillId="0" borderId="62" xfId="2" applyFont="1" applyFill="1" applyBorder="1" applyAlignment="1">
      <alignment horizontal="center" vertical="top"/>
    </xf>
    <xf numFmtId="165" fontId="41" fillId="0" borderId="44" xfId="2" applyNumberFormat="1" applyFont="1" applyFill="1" applyBorder="1" applyAlignment="1">
      <alignment horizontal="center" vertical="top"/>
    </xf>
    <xf numFmtId="165" fontId="41" fillId="0" borderId="63" xfId="2" applyNumberFormat="1" applyFont="1" applyFill="1" applyBorder="1" applyAlignment="1">
      <alignment horizontal="center" vertical="top"/>
    </xf>
    <xf numFmtId="165" fontId="61" fillId="0" borderId="64" xfId="2" applyNumberFormat="1" applyFont="1" applyFill="1" applyBorder="1" applyAlignment="1">
      <alignment horizontal="center" vertical="top"/>
    </xf>
    <xf numFmtId="169" fontId="19" fillId="0" borderId="65" xfId="0" applyNumberFormat="1" applyFont="1" applyFill="1" applyBorder="1" applyAlignment="1">
      <alignment horizontal="center" vertical="center"/>
    </xf>
    <xf numFmtId="165" fontId="61" fillId="0" borderId="66" xfId="2" applyNumberFormat="1" applyFont="1" applyFill="1" applyBorder="1" applyAlignment="1">
      <alignment horizontal="center" vertical="top"/>
    </xf>
    <xf numFmtId="0" fontId="51" fillId="0" borderId="26" xfId="2" applyFont="1" applyBorder="1" applyAlignment="1">
      <alignment horizontal="right" vertical="center"/>
    </xf>
    <xf numFmtId="165" fontId="51" fillId="0" borderId="26" xfId="2" applyNumberFormat="1" applyFont="1" applyBorder="1" applyAlignment="1">
      <alignment horizontal="right" vertical="center"/>
    </xf>
    <xf numFmtId="165" fontId="51" fillId="0" borderId="75" xfId="2" applyNumberFormat="1" applyFont="1" applyBorder="1" applyAlignment="1">
      <alignment horizontal="right" vertical="center"/>
    </xf>
    <xf numFmtId="3" fontId="0" fillId="0" borderId="2" xfId="0" applyNumberFormat="1" applyFill="1" applyBorder="1" applyAlignment="1">
      <alignment horizontal="right"/>
    </xf>
    <xf numFmtId="3" fontId="0" fillId="0" borderId="7" xfId="0" applyNumberFormat="1" applyFill="1" applyBorder="1" applyAlignment="1">
      <alignment horizontal="right"/>
    </xf>
    <xf numFmtId="3" fontId="0" fillId="0" borderId="10" xfId="0" applyNumberFormat="1" applyFill="1" applyBorder="1" applyAlignment="1">
      <alignment horizontal="right"/>
    </xf>
    <xf numFmtId="3" fontId="0" fillId="0" borderId="11" xfId="0" applyNumberFormat="1" applyFill="1" applyBorder="1" applyAlignment="1">
      <alignment horizontal="right"/>
    </xf>
    <xf numFmtId="0" fontId="75" fillId="0" borderId="0" xfId="0" applyFont="1" applyFill="1" applyBorder="1" applyAlignment="1">
      <alignment vertical="center"/>
    </xf>
    <xf numFmtId="0" fontId="57" fillId="0" borderId="0" xfId="0" applyFont="1" applyFill="1" applyBorder="1" applyAlignment="1">
      <alignment horizontal="center" vertical="center"/>
    </xf>
    <xf numFmtId="0" fontId="70" fillId="6" borderId="0" xfId="0" applyFont="1" applyFill="1" applyAlignment="1">
      <alignment horizontal="center" vertical="center" wrapText="1"/>
    </xf>
    <xf numFmtId="0" fontId="77" fillId="6" borderId="0" xfId="0" applyFont="1" applyFill="1" applyAlignment="1">
      <alignment horizontal="center" vertical="center" wrapText="1"/>
    </xf>
    <xf numFmtId="0" fontId="55" fillId="0" borderId="0" xfId="0" applyFont="1" applyFill="1" applyBorder="1" applyAlignment="1">
      <alignment horizontal="center"/>
    </xf>
    <xf numFmtId="0" fontId="56" fillId="0" borderId="0" xfId="0" applyFont="1" applyFill="1" applyBorder="1" applyAlignment="1">
      <alignment horizontal="center"/>
    </xf>
    <xf numFmtId="0" fontId="52" fillId="0" borderId="45" xfId="0" applyFont="1" applyBorder="1" applyAlignment="1">
      <alignment wrapText="1"/>
    </xf>
    <xf numFmtId="3" fontId="30" fillId="0" borderId="91" xfId="0" applyNumberFormat="1" applyFont="1" applyBorder="1" applyAlignment="1">
      <alignment horizontal="right" wrapText="1"/>
    </xf>
    <xf numFmtId="0" fontId="52" fillId="0" borderId="46" xfId="0" applyFont="1" applyFill="1" applyBorder="1" applyAlignment="1">
      <alignment wrapText="1"/>
    </xf>
    <xf numFmtId="3" fontId="30" fillId="0" borderId="92" xfId="0" applyNumberFormat="1" applyFont="1" applyFill="1" applyBorder="1" applyAlignment="1">
      <alignment horizontal="right" wrapText="1"/>
    </xf>
    <xf numFmtId="166" fontId="30" fillId="0" borderId="91" xfId="0" applyNumberFormat="1" applyFont="1" applyBorder="1" applyAlignment="1">
      <alignment horizontal="right" wrapText="1"/>
    </xf>
    <xf numFmtId="166" fontId="30" fillId="0" borderId="92" xfId="0" applyNumberFormat="1" applyFont="1" applyFill="1" applyBorder="1" applyAlignment="1">
      <alignment horizontal="right" wrapText="1"/>
    </xf>
    <xf numFmtId="0" fontId="31" fillId="0" borderId="0" xfId="1" applyFont="1" applyAlignment="1" applyProtection="1">
      <alignment horizontal="center"/>
    </xf>
    <xf numFmtId="3" fontId="0" fillId="0" borderId="40" xfId="0" applyNumberFormat="1" applyBorder="1" applyAlignment="1">
      <alignment horizontal="right"/>
    </xf>
    <xf numFmtId="3" fontId="0" fillId="0" borderId="41" xfId="0" applyNumberFormat="1" applyBorder="1" applyAlignment="1">
      <alignment horizontal="right"/>
    </xf>
    <xf numFmtId="3" fontId="0" fillId="0" borderId="125" xfId="0" applyNumberFormat="1" applyFill="1" applyBorder="1" applyAlignment="1">
      <alignment horizontal="right"/>
    </xf>
    <xf numFmtId="166" fontId="0" fillId="0" borderId="40" xfId="0" applyNumberFormat="1" applyBorder="1" applyAlignment="1">
      <alignment horizontal="right"/>
    </xf>
    <xf numFmtId="166" fontId="0" fillId="0" borderId="41" xfId="0" applyNumberFormat="1" applyBorder="1" applyAlignment="1">
      <alignment horizontal="right"/>
    </xf>
    <xf numFmtId="166" fontId="0" fillId="0" borderId="40" xfId="0" applyNumberFormat="1" applyBorder="1" applyAlignment="1"/>
    <xf numFmtId="166" fontId="0" fillId="0" borderId="41" xfId="0" applyNumberFormat="1" applyBorder="1" applyAlignment="1"/>
    <xf numFmtId="0" fontId="43" fillId="0" borderId="34" xfId="0" applyFont="1" applyFill="1" applyBorder="1" applyAlignment="1">
      <alignment vertical="center" wrapText="1"/>
    </xf>
    <xf numFmtId="3" fontId="30" fillId="0" borderId="32" xfId="0" applyNumberFormat="1" applyFont="1" applyFill="1" applyBorder="1" applyAlignment="1">
      <alignment horizontal="right" vertical="center" wrapText="1"/>
    </xf>
    <xf numFmtId="3" fontId="30" fillId="0" borderId="33" xfId="0" applyNumberFormat="1" applyFont="1" applyFill="1" applyBorder="1" applyAlignment="1">
      <alignment horizontal="right" vertical="center" wrapText="1"/>
    </xf>
    <xf numFmtId="3" fontId="30" fillId="0" borderId="91" xfId="0" applyNumberFormat="1" applyFont="1" applyFill="1" applyBorder="1" applyAlignment="1">
      <alignment horizontal="right" vertical="center" wrapText="1"/>
    </xf>
    <xf numFmtId="0" fontId="43" fillId="0" borderId="22" xfId="0" applyFont="1" applyFill="1" applyBorder="1" applyAlignment="1">
      <alignment vertical="center" wrapText="1"/>
    </xf>
    <xf numFmtId="3" fontId="30" fillId="0" borderId="30" xfId="0" applyNumberFormat="1" applyFont="1" applyFill="1" applyBorder="1" applyAlignment="1">
      <alignment horizontal="right" vertical="center" wrapText="1"/>
    </xf>
    <xf numFmtId="3" fontId="30" fillId="0" borderId="31" xfId="0" applyNumberFormat="1" applyFont="1" applyFill="1" applyBorder="1" applyAlignment="1">
      <alignment horizontal="right" vertical="center" wrapText="1"/>
    </xf>
    <xf numFmtId="3" fontId="30" fillId="0" borderId="92" xfId="0" applyNumberFormat="1" applyFont="1" applyFill="1" applyBorder="1" applyAlignment="1">
      <alignment horizontal="right" vertical="center" wrapText="1"/>
    </xf>
    <xf numFmtId="0" fontId="0" fillId="0" borderId="19" xfId="0" applyBorder="1"/>
    <xf numFmtId="3" fontId="17" fillId="5" borderId="0" xfId="0" applyNumberFormat="1" applyFont="1" applyFill="1"/>
    <xf numFmtId="3" fontId="48" fillId="5" borderId="0" xfId="0" applyNumberFormat="1" applyFont="1" applyFill="1" applyBorder="1" applyAlignment="1">
      <alignment horizontal="center" vertical="center"/>
    </xf>
    <xf numFmtId="0" fontId="17" fillId="5" borderId="0" xfId="0" applyFont="1" applyFill="1"/>
    <xf numFmtId="10" fontId="30" fillId="0" borderId="32" xfId="0" applyNumberFormat="1" applyFont="1" applyFill="1" applyBorder="1" applyAlignment="1">
      <alignment horizontal="right" vertical="center" wrapText="1"/>
    </xf>
    <xf numFmtId="10" fontId="30" fillId="0" borderId="33" xfId="0" applyNumberFormat="1" applyFont="1" applyFill="1" applyBorder="1" applyAlignment="1">
      <alignment horizontal="right" vertical="center" wrapText="1"/>
    </xf>
    <xf numFmtId="10" fontId="30" fillId="0" borderId="5" xfId="0" applyNumberFormat="1" applyFont="1" applyFill="1" applyBorder="1" applyAlignment="1">
      <alignment horizontal="right" vertical="center" wrapText="1"/>
    </xf>
    <xf numFmtId="10" fontId="30" fillId="0" borderId="91" xfId="0" applyNumberFormat="1" applyFont="1" applyFill="1" applyBorder="1" applyAlignment="1">
      <alignment horizontal="right" vertical="center" wrapText="1"/>
    </xf>
    <xf numFmtId="10" fontId="30" fillId="0" borderId="30" xfId="0" applyNumberFormat="1" applyFont="1" applyFill="1" applyBorder="1" applyAlignment="1">
      <alignment horizontal="right" vertical="center" wrapText="1"/>
    </xf>
    <xf numFmtId="10" fontId="30" fillId="0" borderId="31" xfId="0" applyNumberFormat="1" applyFont="1" applyFill="1" applyBorder="1" applyAlignment="1">
      <alignment horizontal="right" vertical="center" wrapText="1"/>
    </xf>
    <xf numFmtId="10" fontId="30" fillId="0" borderId="6" xfId="0" applyNumberFormat="1" applyFont="1" applyFill="1" applyBorder="1" applyAlignment="1">
      <alignment horizontal="right" vertical="center" wrapText="1"/>
    </xf>
    <xf numFmtId="10" fontId="30" fillId="0" borderId="92" xfId="0" applyNumberFormat="1" applyFont="1" applyFill="1" applyBorder="1" applyAlignment="1">
      <alignment horizontal="right" vertical="center" wrapText="1"/>
    </xf>
    <xf numFmtId="10" fontId="30" fillId="0" borderId="32" xfId="0" applyNumberFormat="1" applyFont="1" applyFill="1" applyBorder="1" applyAlignment="1">
      <alignment horizontal="right" wrapText="1"/>
    </xf>
    <xf numFmtId="10" fontId="30" fillId="0" borderId="143" xfId="0" applyNumberFormat="1" applyFont="1" applyFill="1" applyBorder="1" applyAlignment="1">
      <alignment horizontal="right" wrapText="1"/>
    </xf>
    <xf numFmtId="10" fontId="30" fillId="0" borderId="106" xfId="0" applyNumberFormat="1" applyFont="1" applyFill="1" applyBorder="1" applyAlignment="1">
      <alignment horizontal="right" wrapText="1"/>
    </xf>
    <xf numFmtId="10" fontId="30" fillId="0" borderId="144" xfId="0" applyNumberFormat="1" applyFont="1" applyFill="1" applyBorder="1" applyAlignment="1">
      <alignment horizontal="right" wrapText="1"/>
    </xf>
    <xf numFmtId="10" fontId="30" fillId="0" borderId="30" xfId="0" applyNumberFormat="1" applyFont="1" applyFill="1" applyBorder="1" applyAlignment="1">
      <alignment horizontal="right" wrapText="1"/>
    </xf>
    <xf numFmtId="10" fontId="30" fillId="0" borderId="31" xfId="0" applyNumberFormat="1" applyFont="1" applyFill="1" applyBorder="1" applyAlignment="1">
      <alignment horizontal="right" wrapText="1"/>
    </xf>
    <xf numFmtId="10" fontId="30" fillId="0" borderId="92" xfId="0" applyNumberFormat="1" applyFont="1" applyFill="1" applyBorder="1" applyAlignment="1">
      <alignment horizontal="right" wrapText="1"/>
    </xf>
    <xf numFmtId="10" fontId="30" fillId="0" borderId="30" xfId="0" applyNumberFormat="1" applyFont="1" applyFill="1" applyBorder="1" applyAlignment="1">
      <alignment horizontal="center" wrapText="1"/>
    </xf>
    <xf numFmtId="10" fontId="30" fillId="0" borderId="31" xfId="0" applyNumberFormat="1" applyFont="1" applyFill="1" applyBorder="1" applyAlignment="1">
      <alignment horizontal="center" wrapText="1"/>
    </xf>
    <xf numFmtId="10" fontId="30" fillId="5" borderId="30" xfId="0" applyNumberFormat="1" applyFont="1" applyFill="1" applyBorder="1" applyAlignment="1">
      <alignment horizontal="center" wrapText="1"/>
    </xf>
    <xf numFmtId="0" fontId="43" fillId="5" borderId="146" xfId="0" applyFont="1" applyFill="1" applyBorder="1" applyAlignment="1">
      <alignment wrapText="1"/>
    </xf>
    <xf numFmtId="3" fontId="30" fillId="0" borderId="143" xfId="0" applyNumberFormat="1" applyFont="1" applyBorder="1" applyAlignment="1">
      <alignment horizontal="right" wrapText="1"/>
    </xf>
    <xf numFmtId="3" fontId="30" fillId="0" borderId="144" xfId="0" applyNumberFormat="1" applyFont="1" applyBorder="1" applyAlignment="1">
      <alignment horizontal="right" wrapText="1"/>
    </xf>
    <xf numFmtId="0" fontId="43" fillId="5" borderId="65" xfId="0" applyFont="1" applyFill="1" applyBorder="1" applyAlignment="1">
      <alignment wrapText="1"/>
    </xf>
    <xf numFmtId="3" fontId="30" fillId="0" borderId="30" xfId="0" applyNumberFormat="1" applyFont="1" applyBorder="1" applyAlignment="1">
      <alignment horizontal="right" wrapText="1"/>
    </xf>
    <xf numFmtId="3" fontId="30" fillId="0" borderId="30" xfId="0" applyNumberFormat="1" applyFont="1" applyFill="1" applyBorder="1" applyAlignment="1">
      <alignment horizontal="right" wrapText="1"/>
    </xf>
    <xf numFmtId="0" fontId="43" fillId="0" borderId="147" xfId="0" applyFont="1" applyFill="1" applyBorder="1" applyAlignment="1">
      <alignment vertical="center" wrapText="1"/>
    </xf>
    <xf numFmtId="3" fontId="43" fillId="0" borderId="147" xfId="0" applyNumberFormat="1" applyFont="1" applyFill="1" applyBorder="1" applyAlignment="1">
      <alignment horizontal="right" vertical="center" wrapText="1"/>
    </xf>
    <xf numFmtId="166" fontId="30" fillId="5" borderId="92" xfId="0" applyNumberFormat="1" applyFont="1" applyFill="1" applyBorder="1" applyAlignment="1">
      <alignment horizontal="center" wrapText="1"/>
    </xf>
    <xf numFmtId="0" fontId="43" fillId="0" borderId="148" xfId="0" applyFont="1" applyFill="1" applyBorder="1" applyAlignment="1">
      <alignment wrapText="1"/>
    </xf>
    <xf numFmtId="166" fontId="28" fillId="0" borderId="32" xfId="0" applyNumberFormat="1" applyFont="1" applyBorder="1" applyAlignment="1">
      <alignment horizontal="right"/>
    </xf>
    <xf numFmtId="166" fontId="28" fillId="0" borderId="34" xfId="0" applyNumberFormat="1" applyFont="1" applyBorder="1" applyAlignment="1">
      <alignment horizontal="right"/>
    </xf>
    <xf numFmtId="166" fontId="28" fillId="0" borderId="149" xfId="0" applyNumberFormat="1" applyFont="1" applyBorder="1" applyAlignment="1">
      <alignment horizontal="right"/>
    </xf>
    <xf numFmtId="0" fontId="43" fillId="0" borderId="65" xfId="0" applyFont="1" applyFill="1" applyBorder="1" applyAlignment="1">
      <alignment wrapText="1"/>
    </xf>
    <xf numFmtId="166" fontId="28" fillId="0" borderId="22" xfId="0" applyNumberFormat="1" applyFont="1" applyBorder="1" applyAlignment="1">
      <alignment horizontal="right"/>
    </xf>
    <xf numFmtId="166" fontId="28" fillId="0" borderId="30" xfId="0" applyNumberFormat="1" applyFont="1" applyBorder="1" applyAlignment="1">
      <alignment horizontal="right"/>
    </xf>
    <xf numFmtId="166" fontId="28" fillId="0" borderId="66" xfId="0" applyNumberFormat="1" applyFont="1" applyBorder="1" applyAlignment="1">
      <alignment horizontal="right"/>
    </xf>
    <xf numFmtId="0" fontId="24" fillId="5" borderId="0" xfId="0" applyFont="1" applyFill="1" applyBorder="1" applyAlignment="1"/>
    <xf numFmtId="0" fontId="0" fillId="5" borderId="0" xfId="0" applyFill="1" applyBorder="1"/>
    <xf numFmtId="0" fontId="52" fillId="5" borderId="0" xfId="0" applyFont="1" applyFill="1" applyBorder="1" applyAlignment="1">
      <alignment horizontal="center" wrapText="1"/>
    </xf>
    <xf numFmtId="0" fontId="19" fillId="5" borderId="0" xfId="0" applyFont="1" applyFill="1" applyBorder="1" applyAlignment="1">
      <alignment horizontal="center" vertical="center"/>
    </xf>
    <xf numFmtId="3" fontId="40" fillId="5" borderId="0" xfId="0" applyNumberFormat="1" applyFont="1" applyFill="1" applyBorder="1" applyAlignment="1">
      <alignment horizontal="center" vertical="center"/>
    </xf>
    <xf numFmtId="0" fontId="75" fillId="5" borderId="0" xfId="0" applyFont="1" applyFill="1" applyBorder="1" applyAlignment="1">
      <alignment vertical="center"/>
    </xf>
    <xf numFmtId="0" fontId="45" fillId="5" borderId="0" xfId="0" applyFont="1" applyFill="1" applyBorder="1" applyAlignment="1">
      <alignment vertical="center" wrapText="1"/>
    </xf>
    <xf numFmtId="0" fontId="96" fillId="0" borderId="0" xfId="0" applyFont="1" applyBorder="1" applyAlignment="1"/>
    <xf numFmtId="0" fontId="52" fillId="0" borderId="148" xfId="0" applyFont="1" applyFill="1" applyBorder="1" applyAlignment="1">
      <alignment wrapText="1"/>
    </xf>
    <xf numFmtId="0" fontId="52" fillId="0" borderId="67" xfId="0" applyFont="1" applyFill="1" applyBorder="1" applyAlignment="1">
      <alignment wrapText="1"/>
    </xf>
    <xf numFmtId="166" fontId="28" fillId="0" borderId="74" xfId="0" applyNumberFormat="1" applyFont="1" applyBorder="1" applyAlignment="1">
      <alignment horizontal="right"/>
    </xf>
    <xf numFmtId="166" fontId="28" fillId="0" borderId="68" xfId="0" applyNumberFormat="1" applyFont="1" applyBorder="1" applyAlignment="1">
      <alignment horizontal="right"/>
    </xf>
    <xf numFmtId="166" fontId="42" fillId="0" borderId="30" xfId="0" applyNumberFormat="1" applyFont="1" applyBorder="1" applyAlignment="1">
      <alignment horizontal="right"/>
    </xf>
    <xf numFmtId="0" fontId="97" fillId="0" borderId="0" xfId="0" applyFont="1" applyBorder="1" applyAlignment="1">
      <alignment vertical="top"/>
    </xf>
    <xf numFmtId="0" fontId="52" fillId="5" borderId="146" xfId="0" applyFont="1" applyFill="1" applyBorder="1" applyAlignment="1">
      <alignment wrapText="1"/>
    </xf>
    <xf numFmtId="0" fontId="52" fillId="5" borderId="67" xfId="0" applyFont="1" applyFill="1" applyBorder="1" applyAlignment="1">
      <alignment wrapText="1"/>
    </xf>
    <xf numFmtId="3" fontId="30" fillId="0" borderId="74" xfId="0" applyNumberFormat="1" applyFont="1" applyBorder="1" applyAlignment="1">
      <alignment horizontal="right" wrapText="1"/>
    </xf>
    <xf numFmtId="3" fontId="30" fillId="0" borderId="74" xfId="0" applyNumberFormat="1" applyFont="1" applyFill="1" applyBorder="1" applyAlignment="1">
      <alignment horizontal="right" wrapText="1"/>
    </xf>
    <xf numFmtId="3" fontId="30" fillId="0" borderId="140" xfId="0" applyNumberFormat="1" applyFont="1" applyFill="1" applyBorder="1" applyAlignment="1">
      <alignment horizontal="right" wrapText="1"/>
    </xf>
    <xf numFmtId="0" fontId="52" fillId="0" borderId="122" xfId="0" applyFont="1" applyBorder="1" applyAlignment="1">
      <alignment wrapText="1"/>
    </xf>
    <xf numFmtId="0" fontId="30" fillId="0" borderId="123" xfId="0" applyFont="1" applyBorder="1" applyAlignment="1">
      <alignment horizontal="right" vertical="center" wrapText="1"/>
    </xf>
    <xf numFmtId="0" fontId="30" fillId="0" borderId="151" xfId="0" applyFont="1" applyBorder="1" applyAlignment="1">
      <alignment horizontal="right" vertical="center" wrapText="1"/>
    </xf>
    <xf numFmtId="0" fontId="30" fillId="0" borderId="145" xfId="0" applyFont="1" applyBorder="1" applyAlignment="1">
      <alignment horizontal="right" vertical="center" wrapText="1"/>
    </xf>
    <xf numFmtId="0" fontId="52" fillId="0" borderId="65" xfId="0" applyFont="1" applyBorder="1" applyAlignment="1">
      <alignment wrapText="1"/>
    </xf>
    <xf numFmtId="3" fontId="30" fillId="0" borderId="31" xfId="0" applyNumberFormat="1" applyFont="1" applyBorder="1" applyAlignment="1">
      <alignment horizontal="right" vertical="center" wrapText="1"/>
    </xf>
    <xf numFmtId="3" fontId="30" fillId="0" borderId="30" xfId="0" applyNumberFormat="1" applyFont="1" applyBorder="1" applyAlignment="1">
      <alignment horizontal="right" vertical="center" wrapText="1"/>
    </xf>
    <xf numFmtId="3" fontId="30" fillId="0" borderId="92" xfId="0" applyNumberFormat="1" applyFont="1" applyBorder="1" applyAlignment="1">
      <alignment horizontal="right" vertical="center" wrapText="1"/>
    </xf>
    <xf numFmtId="0" fontId="30" fillId="0" borderId="31" xfId="0" applyFont="1" applyBorder="1" applyAlignment="1">
      <alignment horizontal="right" vertical="center" wrapText="1"/>
    </xf>
    <xf numFmtId="0" fontId="30" fillId="0" borderId="30" xfId="0" applyFont="1" applyBorder="1" applyAlignment="1">
      <alignment horizontal="right" vertical="center" wrapText="1"/>
    </xf>
    <xf numFmtId="0" fontId="30" fillId="0" borderId="92" xfId="0" applyFont="1" applyBorder="1" applyAlignment="1">
      <alignment horizontal="right" vertical="center" wrapText="1"/>
    </xf>
    <xf numFmtId="0" fontId="52" fillId="0" borderId="67" xfId="0" applyFont="1" applyBorder="1" applyAlignment="1">
      <alignment wrapText="1"/>
    </xf>
    <xf numFmtId="0" fontId="30" fillId="0" borderId="139" xfId="0" applyFont="1" applyBorder="1" applyAlignment="1">
      <alignment horizontal="right" vertical="center" wrapText="1"/>
    </xf>
    <xf numFmtId="0" fontId="30" fillId="0" borderId="74" xfId="0" applyFont="1" applyBorder="1" applyAlignment="1">
      <alignment horizontal="right" vertical="center" wrapText="1"/>
    </xf>
    <xf numFmtId="0" fontId="30" fillId="0" borderId="140" xfId="0" applyFont="1" applyBorder="1" applyAlignment="1">
      <alignment horizontal="right" vertical="center" wrapText="1"/>
    </xf>
    <xf numFmtId="0" fontId="52" fillId="0" borderId="152" xfId="0" applyFont="1" applyBorder="1" applyAlignment="1">
      <alignment wrapText="1"/>
    </xf>
    <xf numFmtId="166" fontId="30" fillId="0" borderId="32" xfId="0" applyNumberFormat="1" applyFont="1" applyBorder="1" applyAlignment="1">
      <alignment horizontal="right" wrapText="1"/>
    </xf>
    <xf numFmtId="166" fontId="30" fillId="0" borderId="143" xfId="0" applyNumberFormat="1" applyFont="1" applyBorder="1" applyAlignment="1">
      <alignment horizontal="right" wrapText="1"/>
    </xf>
    <xf numFmtId="166" fontId="30" fillId="0" borderId="144" xfId="0" applyNumberFormat="1" applyFont="1" applyBorder="1" applyAlignment="1">
      <alignment horizontal="right" wrapText="1"/>
    </xf>
    <xf numFmtId="166" fontId="30" fillId="0" borderId="153" xfId="0" applyNumberFormat="1" applyFont="1" applyBorder="1" applyAlignment="1">
      <alignment horizontal="right" wrapText="1"/>
    </xf>
    <xf numFmtId="166" fontId="30" fillId="0" borderId="74" xfId="0" applyNumberFormat="1" applyFont="1" applyBorder="1" applyAlignment="1">
      <alignment horizontal="right" wrapText="1"/>
    </xf>
    <xf numFmtId="166" fontId="30" fillId="0" borderId="68" xfId="0" applyNumberFormat="1" applyFont="1" applyBorder="1" applyAlignment="1">
      <alignment horizontal="right" wrapText="1"/>
    </xf>
    <xf numFmtId="166" fontId="30" fillId="0" borderId="32" xfId="0" applyNumberFormat="1" applyFont="1" applyBorder="1" applyAlignment="1" applyProtection="1">
      <alignment horizontal="right" wrapText="1"/>
      <protection locked="0"/>
    </xf>
    <xf numFmtId="166" fontId="30" fillId="0" borderId="149" xfId="0" applyNumberFormat="1" applyFont="1" applyBorder="1" applyAlignment="1" applyProtection="1">
      <alignment horizontal="right" wrapText="1"/>
      <protection locked="0"/>
    </xf>
    <xf numFmtId="166" fontId="30" fillId="0" borderId="74" xfId="0" applyNumberFormat="1" applyFont="1" applyBorder="1" applyAlignment="1" applyProtection="1">
      <alignment horizontal="right" wrapText="1"/>
      <protection locked="0"/>
    </xf>
    <xf numFmtId="166" fontId="30" fillId="0" borderId="153" xfId="0" applyNumberFormat="1" applyFont="1" applyBorder="1" applyAlignment="1" applyProtection="1">
      <alignment horizontal="right" wrapText="1"/>
      <protection locked="0"/>
    </xf>
    <xf numFmtId="166" fontId="30" fillId="0" borderId="68" xfId="0" applyNumberFormat="1" applyFont="1" applyBorder="1" applyAlignment="1" applyProtection="1">
      <alignment horizontal="right" wrapText="1"/>
      <protection locked="0"/>
    </xf>
    <xf numFmtId="0" fontId="30" fillId="0" borderId="106" xfId="0" applyFont="1" applyBorder="1" applyAlignment="1">
      <alignment horizontal="right" vertical="center" wrapText="1"/>
    </xf>
    <xf numFmtId="0" fontId="30" fillId="0" borderId="143" xfId="0" applyFont="1" applyBorder="1" applyAlignment="1">
      <alignment horizontal="right" vertical="center" wrapText="1"/>
    </xf>
    <xf numFmtId="0" fontId="30" fillId="0" borderId="144" xfId="0" applyFont="1" applyBorder="1" applyAlignment="1">
      <alignment horizontal="right" vertical="center" wrapText="1"/>
    </xf>
    <xf numFmtId="0" fontId="52" fillId="0" borderId="124" xfId="0" applyFont="1" applyBorder="1" applyAlignment="1">
      <alignment wrapText="1"/>
    </xf>
    <xf numFmtId="166" fontId="30" fillId="0" borderId="32" xfId="0" applyNumberFormat="1" applyFont="1" applyBorder="1" applyAlignment="1">
      <alignment horizontal="right" vertical="center" wrapText="1"/>
    </xf>
    <xf numFmtId="166" fontId="30" fillId="0" borderId="143" xfId="0" applyNumberFormat="1" applyFont="1" applyBorder="1" applyAlignment="1">
      <alignment horizontal="right" vertical="center" wrapText="1"/>
    </xf>
    <xf numFmtId="166" fontId="30" fillId="0" borderId="144" xfId="0" applyNumberFormat="1" applyFont="1" applyBorder="1" applyAlignment="1">
      <alignment horizontal="right" vertical="center" wrapText="1"/>
    </xf>
    <xf numFmtId="0" fontId="52" fillId="0" borderId="146" xfId="0" applyFont="1" applyBorder="1" applyAlignment="1">
      <alignment wrapText="1"/>
    </xf>
    <xf numFmtId="166" fontId="30" fillId="0" borderId="30" xfId="0" applyNumberFormat="1" applyFont="1" applyBorder="1" applyAlignment="1">
      <alignment horizontal="right" vertical="center" wrapText="1"/>
    </xf>
    <xf numFmtId="166" fontId="30" fillId="0" borderId="92" xfId="0" applyNumberFormat="1" applyFont="1" applyBorder="1" applyAlignment="1">
      <alignment horizontal="right" vertical="center" wrapText="1"/>
    </xf>
    <xf numFmtId="9" fontId="30" fillId="0" borderId="30" xfId="0" applyNumberFormat="1" applyFont="1" applyBorder="1" applyAlignment="1">
      <alignment horizontal="right" vertical="center" wrapText="1"/>
    </xf>
    <xf numFmtId="9" fontId="54" fillId="0" borderId="92" xfId="0" applyNumberFormat="1" applyFont="1" applyBorder="1" applyAlignment="1">
      <alignment horizontal="right" vertical="center" wrapText="1"/>
    </xf>
    <xf numFmtId="166" fontId="30" fillId="0" borderId="106" xfId="0" applyNumberFormat="1" applyFont="1" applyBorder="1" applyAlignment="1">
      <alignment horizontal="right" vertical="center" wrapText="1"/>
    </xf>
    <xf numFmtId="166" fontId="30" fillId="0" borderId="31" xfId="0" applyNumberFormat="1" applyFont="1" applyBorder="1" applyAlignment="1">
      <alignment horizontal="right" vertical="center" wrapText="1"/>
    </xf>
    <xf numFmtId="166" fontId="30" fillId="0" borderId="143" xfId="0" applyNumberFormat="1" applyFont="1" applyBorder="1" applyAlignment="1">
      <alignment horizontal="center" vertical="center" wrapText="1"/>
    </xf>
    <xf numFmtId="166" fontId="30" fillId="0" borderId="32" xfId="0" applyNumberFormat="1" applyFont="1" applyBorder="1" applyAlignment="1">
      <alignment horizontal="center" vertical="center" wrapText="1"/>
    </xf>
    <xf numFmtId="166" fontId="30" fillId="0" borderId="144" xfId="0" applyNumberFormat="1" applyFont="1" applyBorder="1" applyAlignment="1">
      <alignment horizontal="center" vertical="center" wrapText="1"/>
    </xf>
    <xf numFmtId="166" fontId="30" fillId="0" borderId="30" xfId="0" applyNumberFormat="1" applyFont="1" applyBorder="1" applyAlignment="1">
      <alignment horizontal="center" vertical="center" wrapText="1"/>
    </xf>
    <xf numFmtId="166" fontId="30" fillId="0" borderId="92" xfId="0" applyNumberFormat="1" applyFont="1" applyBorder="1" applyAlignment="1">
      <alignment horizontal="center" vertical="center" wrapText="1"/>
    </xf>
    <xf numFmtId="0" fontId="52" fillId="0" borderId="150" xfId="0" applyFont="1" applyBorder="1" applyAlignment="1">
      <alignment wrapText="1"/>
    </xf>
    <xf numFmtId="166" fontId="30" fillId="0" borderId="74" xfId="0" applyNumberFormat="1" applyFont="1" applyBorder="1" applyAlignment="1">
      <alignment horizontal="center" vertical="center" wrapText="1"/>
    </xf>
    <xf numFmtId="166" fontId="30" fillId="0" borderId="140" xfId="0" applyNumberFormat="1" applyFont="1" applyBorder="1" applyAlignment="1">
      <alignment horizontal="center" vertical="center" wrapText="1"/>
    </xf>
    <xf numFmtId="9" fontId="30" fillId="0" borderId="74" xfId="0" applyNumberFormat="1" applyFont="1" applyBorder="1" applyAlignment="1">
      <alignment horizontal="center" vertical="center" wrapText="1"/>
    </xf>
    <xf numFmtId="166" fontId="30" fillId="0" borderId="32" xfId="0" applyNumberFormat="1" applyFont="1" applyBorder="1" applyAlignment="1" applyProtection="1">
      <alignment horizontal="right" vertical="center" wrapText="1"/>
      <protection locked="0"/>
    </xf>
    <xf numFmtId="166" fontId="30" fillId="0" borderId="33" xfId="0" applyNumberFormat="1" applyFont="1" applyBorder="1" applyAlignment="1" applyProtection="1">
      <alignment horizontal="right" vertical="center" wrapText="1"/>
      <protection locked="0"/>
    </xf>
    <xf numFmtId="166" fontId="30" fillId="0" borderId="144" xfId="0" applyNumberFormat="1" applyFont="1" applyBorder="1" applyAlignment="1" applyProtection="1">
      <alignment horizontal="right" vertical="center" wrapText="1"/>
      <protection locked="0"/>
    </xf>
    <xf numFmtId="166" fontId="30" fillId="0" borderId="30" xfId="0" applyNumberFormat="1" applyFont="1" applyBorder="1" applyAlignment="1" applyProtection="1">
      <alignment horizontal="right" vertical="center" wrapText="1"/>
      <protection locked="0"/>
    </xf>
    <xf numFmtId="166" fontId="30" fillId="0" borderId="31" xfId="0" applyNumberFormat="1" applyFont="1" applyBorder="1" applyAlignment="1" applyProtection="1">
      <alignment horizontal="right" vertical="center" wrapText="1"/>
      <protection locked="0"/>
    </xf>
    <xf numFmtId="166" fontId="30" fillId="5" borderId="30" xfId="0" applyNumberFormat="1" applyFont="1" applyFill="1" applyBorder="1" applyAlignment="1" applyProtection="1">
      <alignment horizontal="right" vertical="center" wrapText="1"/>
      <protection locked="0"/>
    </xf>
    <xf numFmtId="166" fontId="30" fillId="5" borderId="31" xfId="0" applyNumberFormat="1" applyFont="1" applyFill="1" applyBorder="1" applyAlignment="1" applyProtection="1">
      <alignment horizontal="right" vertical="center" wrapText="1"/>
      <protection locked="0"/>
    </xf>
    <xf numFmtId="166" fontId="30" fillId="0" borderId="153" xfId="0" applyNumberFormat="1" applyFont="1" applyBorder="1" applyAlignment="1" applyProtection="1">
      <alignment horizontal="right" vertical="center" wrapText="1"/>
      <protection locked="0"/>
    </xf>
    <xf numFmtId="166" fontId="30" fillId="0" borderId="74" xfId="0" applyNumberFormat="1" applyFont="1" applyBorder="1" applyAlignment="1" applyProtection="1">
      <alignment horizontal="right" vertical="center" wrapText="1"/>
      <protection locked="0"/>
    </xf>
    <xf numFmtId="166" fontId="30" fillId="0" borderId="115" xfId="0" applyNumberFormat="1" applyFont="1" applyBorder="1" applyAlignment="1" applyProtection="1">
      <alignment horizontal="right" vertical="center" wrapText="1"/>
      <protection locked="0"/>
    </xf>
    <xf numFmtId="166" fontId="30" fillId="0" borderId="68" xfId="0" applyNumberFormat="1" applyFont="1" applyBorder="1" applyAlignment="1" applyProtection="1">
      <alignment horizontal="right" vertical="center" wrapText="1"/>
      <protection locked="0"/>
    </xf>
    <xf numFmtId="9" fontId="30" fillId="0" borderId="74" xfId="0" applyNumberFormat="1" applyFont="1" applyBorder="1" applyAlignment="1">
      <alignment horizontal="right" wrapText="1"/>
    </xf>
    <xf numFmtId="166" fontId="30" fillId="0" borderId="74" xfId="0" applyNumberFormat="1" applyFont="1" applyBorder="1" applyAlignment="1">
      <alignment horizontal="center" wrapText="1"/>
    </xf>
    <xf numFmtId="166" fontId="30" fillId="0" borderId="68" xfId="0" applyNumberFormat="1" applyFont="1" applyBorder="1" applyAlignment="1">
      <alignment horizontal="center" wrapText="1"/>
    </xf>
    <xf numFmtId="166" fontId="30" fillId="0" borderId="143" xfId="0" applyNumberFormat="1" applyFont="1" applyBorder="1" applyAlignment="1" applyProtection="1">
      <alignment horizontal="right" wrapText="1"/>
      <protection locked="0"/>
    </xf>
    <xf numFmtId="166" fontId="30" fillId="0" borderId="56" xfId="0" applyNumberFormat="1" applyFont="1" applyBorder="1" applyAlignment="1" applyProtection="1">
      <alignment horizontal="right" wrapText="1"/>
      <protection locked="0"/>
    </xf>
    <xf numFmtId="166" fontId="30" fillId="0" borderId="30" xfId="0" applyNumberFormat="1" applyFont="1" applyBorder="1" applyAlignment="1" applyProtection="1">
      <alignment horizontal="right" wrapText="1"/>
      <protection locked="0"/>
    </xf>
    <xf numFmtId="9" fontId="30" fillId="0" borderId="74" xfId="0" applyNumberFormat="1" applyFont="1" applyBorder="1" applyAlignment="1" applyProtection="1">
      <alignment horizontal="right" wrapText="1"/>
      <protection locked="0"/>
    </xf>
    <xf numFmtId="9" fontId="30" fillId="0" borderId="143" xfId="0" applyNumberFormat="1" applyFont="1" applyBorder="1" applyAlignment="1" applyProtection="1">
      <alignment horizontal="right" wrapText="1"/>
      <protection locked="0"/>
    </xf>
    <xf numFmtId="166" fontId="30" fillId="0" borderId="66" xfId="0" applyNumberFormat="1" applyFont="1" applyBorder="1" applyAlignment="1" applyProtection="1">
      <alignment horizontal="right" wrapText="1"/>
      <protection locked="0"/>
    </xf>
    <xf numFmtId="166" fontId="30" fillId="0" borderId="30" xfId="0" applyNumberFormat="1" applyFont="1" applyBorder="1" applyAlignment="1">
      <alignment horizontal="right" wrapText="1"/>
    </xf>
    <xf numFmtId="166" fontId="30" fillId="0" borderId="92" xfId="0" applyNumberFormat="1" applyFont="1" applyBorder="1" applyAlignment="1">
      <alignment horizontal="right" wrapText="1"/>
    </xf>
    <xf numFmtId="166" fontId="30" fillId="0" borderId="91" xfId="0" applyNumberFormat="1" applyFont="1" applyBorder="1" applyAlignment="1" applyProtection="1">
      <alignment horizontal="right" wrapText="1"/>
      <protection locked="0"/>
    </xf>
    <xf numFmtId="166" fontId="30" fillId="0" borderId="30" xfId="0" applyNumberFormat="1" applyFont="1" applyFill="1" applyBorder="1" applyAlignment="1" applyProtection="1">
      <alignment horizontal="right" wrapText="1"/>
      <protection locked="0"/>
    </xf>
    <xf numFmtId="166" fontId="30" fillId="0" borderId="92" xfId="0" applyNumberFormat="1" applyFont="1" applyBorder="1" applyAlignment="1" applyProtection="1">
      <alignment horizontal="right" wrapText="1"/>
      <protection locked="0"/>
    </xf>
    <xf numFmtId="166" fontId="30" fillId="0" borderId="30" xfId="0" applyNumberFormat="1" applyFont="1" applyBorder="1" applyAlignment="1" applyProtection="1">
      <alignment horizontal="center" wrapText="1"/>
      <protection locked="0"/>
    </xf>
    <xf numFmtId="166" fontId="30" fillId="0" borderId="74" xfId="0" applyNumberFormat="1" applyFont="1" applyFill="1" applyBorder="1" applyAlignment="1" applyProtection="1">
      <alignment horizontal="right" wrapText="1"/>
      <protection locked="0"/>
    </xf>
    <xf numFmtId="166" fontId="30" fillId="0" borderId="34" xfId="0" applyNumberFormat="1" applyFont="1" applyBorder="1" applyAlignment="1" applyProtection="1">
      <alignment horizontal="right" wrapText="1"/>
      <protection locked="0"/>
    </xf>
    <xf numFmtId="166" fontId="30" fillId="0" borderId="22" xfId="0" applyNumberFormat="1" applyFont="1" applyBorder="1" applyAlignment="1" applyProtection="1">
      <alignment horizontal="right" wrapText="1"/>
      <protection locked="0"/>
    </xf>
    <xf numFmtId="166" fontId="30" fillId="0" borderId="19" xfId="0" applyNumberFormat="1" applyFont="1" applyBorder="1" applyAlignment="1" applyProtection="1">
      <alignment horizontal="right" wrapText="1"/>
      <protection locked="0"/>
    </xf>
    <xf numFmtId="166" fontId="30" fillId="0" borderId="154" xfId="0" applyNumberFormat="1" applyFont="1" applyBorder="1" applyAlignment="1" applyProtection="1">
      <alignment horizontal="right" wrapText="1"/>
      <protection locked="0"/>
    </xf>
    <xf numFmtId="166" fontId="30" fillId="0" borderId="24" xfId="0" applyNumberFormat="1" applyFont="1" applyBorder="1" applyAlignment="1" applyProtection="1">
      <alignment horizontal="right" wrapText="1"/>
      <protection locked="0"/>
    </xf>
    <xf numFmtId="166" fontId="30" fillId="0" borderId="140" xfId="0" applyNumberFormat="1" applyFont="1" applyBorder="1" applyAlignment="1" applyProtection="1">
      <alignment horizontal="right" wrapText="1"/>
      <protection locked="0"/>
    </xf>
    <xf numFmtId="0" fontId="31" fillId="0" borderId="0" xfId="1" applyFont="1" applyAlignment="1" applyProtection="1">
      <alignment horizontal="center"/>
    </xf>
    <xf numFmtId="0" fontId="30" fillId="0" borderId="92" xfId="0" applyFont="1" applyBorder="1" applyAlignment="1">
      <alignment horizontal="right" wrapText="1"/>
    </xf>
    <xf numFmtId="3" fontId="30" fillId="0" borderId="92" xfId="0" applyNumberFormat="1" applyFont="1" applyBorder="1" applyAlignment="1">
      <alignment horizontal="right" wrapText="1"/>
    </xf>
    <xf numFmtId="0" fontId="43" fillId="0" borderId="152" xfId="0" applyFont="1" applyBorder="1" applyAlignment="1">
      <alignment wrapText="1"/>
    </xf>
    <xf numFmtId="0" fontId="43" fillId="0" borderId="65" xfId="0" applyFont="1" applyBorder="1" applyAlignment="1">
      <alignment wrapText="1"/>
    </xf>
    <xf numFmtId="3" fontId="30" fillId="0" borderId="34" xfId="0" applyNumberFormat="1" applyFont="1" applyBorder="1" applyAlignment="1">
      <alignment horizontal="right" wrapText="1"/>
    </xf>
    <xf numFmtId="0" fontId="30" fillId="0" borderId="22" xfId="0" applyFont="1" applyBorder="1" applyAlignment="1">
      <alignment horizontal="right" wrapText="1"/>
    </xf>
    <xf numFmtId="0" fontId="30" fillId="0" borderId="34" xfId="0" applyFont="1" applyBorder="1" applyAlignment="1">
      <alignment horizontal="right" wrapText="1"/>
    </xf>
    <xf numFmtId="0" fontId="43" fillId="0" borderId="60" xfId="0" applyFont="1" applyBorder="1" applyAlignment="1">
      <alignment wrapText="1"/>
    </xf>
    <xf numFmtId="0" fontId="30" fillId="0" borderId="151" xfId="0" applyFont="1" applyBorder="1" applyAlignment="1">
      <alignment horizontal="right" wrapText="1"/>
    </xf>
    <xf numFmtId="0" fontId="30" fillId="0" borderId="145" xfId="0" applyFont="1" applyBorder="1" applyAlignment="1">
      <alignment horizontal="right" wrapText="1"/>
    </xf>
    <xf numFmtId="3" fontId="30" fillId="0" borderId="145" xfId="0" applyNumberFormat="1" applyFont="1" applyBorder="1" applyAlignment="1">
      <alignment horizontal="right" wrapText="1"/>
    </xf>
    <xf numFmtId="3" fontId="30" fillId="0" borderId="61" xfId="0" applyNumberFormat="1" applyFont="1" applyBorder="1" applyAlignment="1">
      <alignment horizontal="right" wrapText="1"/>
    </xf>
    <xf numFmtId="0" fontId="43" fillId="0" borderId="67" xfId="0" applyFont="1" applyBorder="1" applyAlignment="1">
      <alignment wrapText="1"/>
    </xf>
    <xf numFmtId="3" fontId="30" fillId="0" borderId="24" xfId="0" applyNumberFormat="1" applyFont="1" applyBorder="1" applyAlignment="1">
      <alignment horizontal="right" wrapText="1"/>
    </xf>
    <xf numFmtId="3" fontId="30" fillId="0" borderId="140" xfId="0" applyNumberFormat="1" applyFont="1" applyBorder="1" applyAlignment="1">
      <alignment horizontal="right" wrapText="1"/>
    </xf>
    <xf numFmtId="0" fontId="30" fillId="0" borderId="24" xfId="0" applyFont="1" applyBorder="1" applyAlignment="1">
      <alignment horizontal="right" wrapText="1"/>
    </xf>
    <xf numFmtId="9" fontId="30" fillId="0" borderId="30" xfId="0" applyNumberFormat="1" applyFont="1" applyBorder="1" applyAlignment="1">
      <alignment horizontal="right" wrapText="1"/>
    </xf>
    <xf numFmtId="0" fontId="30" fillId="0" borderId="143" xfId="0" applyFont="1" applyBorder="1" applyAlignment="1">
      <alignment horizontal="right" wrapText="1"/>
    </xf>
    <xf numFmtId="0" fontId="30" fillId="0" borderId="144" xfId="0" applyFont="1" applyBorder="1" applyAlignment="1">
      <alignment horizontal="right" wrapText="1"/>
    </xf>
    <xf numFmtId="0" fontId="43" fillId="0" borderId="146" xfId="0" applyFont="1" applyBorder="1" applyAlignment="1">
      <alignment wrapText="1"/>
    </xf>
    <xf numFmtId="9" fontId="30" fillId="0" borderId="32" xfId="0" applyNumberFormat="1" applyFont="1" applyBorder="1" applyAlignment="1">
      <alignment horizontal="right" wrapText="1"/>
    </xf>
    <xf numFmtId="166" fontId="60" fillId="0" borderId="32" xfId="0" applyNumberFormat="1" applyFont="1" applyBorder="1" applyAlignment="1">
      <alignment horizontal="right" wrapText="1"/>
    </xf>
    <xf numFmtId="0" fontId="43" fillId="0" borderId="98" xfId="0" applyFont="1" applyBorder="1" applyAlignment="1">
      <alignment wrapText="1"/>
    </xf>
    <xf numFmtId="166" fontId="30" fillId="0" borderId="140" xfId="0" applyNumberFormat="1" applyFont="1" applyBorder="1" applyAlignment="1">
      <alignment horizontal="right" wrapText="1"/>
    </xf>
    <xf numFmtId="166" fontId="30" fillId="0" borderId="34" xfId="0" applyNumberFormat="1" applyFont="1" applyBorder="1" applyAlignment="1">
      <alignment horizontal="right" wrapText="1"/>
    </xf>
    <xf numFmtId="166" fontId="30" fillId="0" borderId="22" xfId="0" applyNumberFormat="1" applyFont="1" applyBorder="1" applyAlignment="1">
      <alignment horizontal="right" wrapText="1"/>
    </xf>
    <xf numFmtId="166" fontId="30" fillId="0" borderId="24" xfId="0" applyNumberFormat="1" applyFont="1" applyBorder="1" applyAlignment="1">
      <alignment horizontal="right" wrapText="1"/>
    </xf>
    <xf numFmtId="3" fontId="30" fillId="0" borderId="28" xfId="0" applyNumberFormat="1" applyFont="1" applyBorder="1" applyAlignment="1">
      <alignment horizontal="right" wrapText="1"/>
    </xf>
    <xf numFmtId="0" fontId="31" fillId="0" borderId="0" xfId="1" applyFont="1" applyAlignment="1" applyProtection="1">
      <alignment horizontal="center"/>
    </xf>
    <xf numFmtId="3" fontId="30" fillId="0" borderId="32" xfId="0" applyNumberFormat="1" applyFont="1" applyBorder="1" applyAlignment="1">
      <alignment horizontal="right" vertical="center" wrapText="1"/>
    </xf>
    <xf numFmtId="3" fontId="30" fillId="0" borderId="91" xfId="0" applyNumberFormat="1" applyFont="1" applyBorder="1" applyAlignment="1">
      <alignment horizontal="right" vertical="center" wrapText="1"/>
    </xf>
    <xf numFmtId="166" fontId="28" fillId="0" borderId="32" xfId="0" applyNumberFormat="1" applyFont="1" applyBorder="1" applyAlignment="1">
      <alignment horizontal="right" vertical="center" wrapText="1"/>
    </xf>
    <xf numFmtId="166" fontId="28" fillId="0" borderId="30" xfId="0" applyNumberFormat="1" applyFont="1" applyBorder="1" applyAlignment="1">
      <alignment horizontal="right" vertical="center" wrapText="1"/>
    </xf>
    <xf numFmtId="166" fontId="42" fillId="0" borderId="30" xfId="0" applyNumberFormat="1" applyFont="1" applyBorder="1" applyAlignment="1">
      <alignment horizontal="right" vertical="center" wrapText="1"/>
    </xf>
    <xf numFmtId="166" fontId="28" fillId="0" borderId="34" xfId="0" applyNumberFormat="1" applyFont="1" applyBorder="1" applyAlignment="1">
      <alignment horizontal="right" vertical="center" wrapText="1"/>
    </xf>
    <xf numFmtId="166" fontId="28" fillId="0" borderId="22" xfId="0" applyNumberFormat="1" applyFont="1" applyBorder="1" applyAlignment="1">
      <alignment horizontal="right" vertical="center" wrapText="1"/>
    </xf>
    <xf numFmtId="0" fontId="24" fillId="0" borderId="1" xfId="0" applyFont="1" applyBorder="1" applyAlignment="1"/>
    <xf numFmtId="166" fontId="28" fillId="0" borderId="91" xfId="0" applyNumberFormat="1" applyFont="1" applyBorder="1" applyAlignment="1">
      <alignment horizontal="right" vertical="center" wrapText="1"/>
    </xf>
    <xf numFmtId="166" fontId="28" fillId="0" borderId="92" xfId="0" applyNumberFormat="1" applyFont="1" applyBorder="1" applyAlignment="1">
      <alignment horizontal="right" vertical="center" wrapText="1"/>
    </xf>
    <xf numFmtId="166" fontId="30" fillId="0" borderId="91" xfId="0" applyNumberFormat="1" applyFont="1" applyBorder="1" applyAlignment="1">
      <alignment horizontal="right" vertical="center" wrapText="1"/>
    </xf>
    <xf numFmtId="3" fontId="28" fillId="0" borderId="32" xfId="0" applyNumberFormat="1" applyFont="1" applyFill="1" applyBorder="1" applyAlignment="1">
      <alignment horizontal="right" vertical="center" wrapText="1"/>
    </xf>
    <xf numFmtId="3" fontId="28" fillId="0" borderId="30" xfId="0" applyNumberFormat="1" applyFont="1" applyFill="1" applyBorder="1" applyAlignment="1">
      <alignment horizontal="right" vertical="center" wrapText="1"/>
    </xf>
    <xf numFmtId="3" fontId="28" fillId="0" borderId="155" xfId="0" applyNumberFormat="1" applyFont="1" applyFill="1" applyBorder="1" applyAlignment="1">
      <alignment horizontal="right" vertical="center" wrapText="1"/>
    </xf>
    <xf numFmtId="3" fontId="28" fillId="0" borderId="91" xfId="0" applyNumberFormat="1" applyFont="1" applyFill="1" applyBorder="1" applyAlignment="1">
      <alignment horizontal="right" vertical="center" wrapText="1"/>
    </xf>
    <xf numFmtId="3" fontId="28" fillId="0" borderId="92" xfId="0" applyNumberFormat="1" applyFont="1" applyFill="1" applyBorder="1" applyAlignment="1">
      <alignment horizontal="right" vertical="center" wrapText="1"/>
    </xf>
    <xf numFmtId="3" fontId="28" fillId="0" borderId="93" xfId="0" applyNumberFormat="1" applyFont="1" applyFill="1" applyBorder="1" applyAlignment="1">
      <alignment horizontal="right" vertical="center" wrapText="1"/>
    </xf>
    <xf numFmtId="167" fontId="28" fillId="0" borderId="32" xfId="0" applyNumberFormat="1" applyFont="1" applyFill="1" applyBorder="1" applyAlignment="1">
      <alignment horizontal="right" vertical="center" wrapText="1"/>
    </xf>
    <xf numFmtId="167" fontId="28" fillId="0" borderId="30" xfId="0" applyNumberFormat="1" applyFont="1" applyFill="1" applyBorder="1" applyAlignment="1">
      <alignment horizontal="right" vertical="center" wrapText="1"/>
    </xf>
    <xf numFmtId="167" fontId="28" fillId="0" borderId="91" xfId="0" applyNumberFormat="1" applyFont="1" applyFill="1" applyBorder="1" applyAlignment="1">
      <alignment horizontal="right" vertical="center" wrapText="1"/>
    </xf>
    <xf numFmtId="167" fontId="28" fillId="0" borderId="92" xfId="0" applyNumberFormat="1" applyFont="1" applyFill="1" applyBorder="1" applyAlignment="1">
      <alignment horizontal="right" vertical="center" wrapText="1"/>
    </xf>
    <xf numFmtId="166" fontId="28" fillId="0" borderId="32" xfId="0" applyNumberFormat="1" applyFont="1" applyFill="1" applyBorder="1" applyAlignment="1">
      <alignment horizontal="right" vertical="center"/>
    </xf>
    <xf numFmtId="166" fontId="28" fillId="0" borderId="30" xfId="0" applyNumberFormat="1" applyFont="1" applyFill="1" applyBorder="1" applyAlignment="1">
      <alignment horizontal="right" vertical="center" wrapText="1"/>
    </xf>
    <xf numFmtId="166" fontId="28" fillId="0" borderId="144" xfId="0" applyNumberFormat="1" applyFont="1" applyFill="1" applyBorder="1" applyAlignment="1">
      <alignment horizontal="right" vertical="center"/>
    </xf>
    <xf numFmtId="166" fontId="28" fillId="0" borderId="92" xfId="0" applyNumberFormat="1" applyFont="1" applyFill="1" applyBorder="1" applyAlignment="1">
      <alignment horizontal="right" vertical="center" wrapText="1"/>
    </xf>
    <xf numFmtId="0" fontId="92" fillId="0" borderId="0" xfId="0" applyFont="1" applyFill="1" applyBorder="1" applyAlignment="1"/>
    <xf numFmtId="0" fontId="58" fillId="0" borderId="152" xfId="2" applyFont="1" applyBorder="1" applyAlignment="1">
      <alignment horizontal="left" vertical="center"/>
    </xf>
    <xf numFmtId="0" fontId="51" fillId="0" borderId="25" xfId="2" applyFont="1" applyBorder="1" applyAlignment="1">
      <alignment horizontal="right" vertical="center"/>
    </xf>
    <xf numFmtId="37" fontId="58" fillId="0" borderId="144" xfId="2" applyNumberFormat="1" applyFont="1" applyBorder="1" applyAlignment="1">
      <alignment horizontal="right" vertical="center"/>
    </xf>
    <xf numFmtId="0" fontId="58" fillId="0" borderId="65" xfId="2" applyFont="1" applyBorder="1" applyAlignment="1">
      <alignment horizontal="left" vertical="center"/>
    </xf>
    <xf numFmtId="0" fontId="51" fillId="0" borderId="10" xfId="2" applyFont="1" applyBorder="1" applyAlignment="1">
      <alignment horizontal="right" vertical="center"/>
    </xf>
    <xf numFmtId="37" fontId="58" fillId="0" borderId="92" xfId="2" applyNumberFormat="1" applyFont="1" applyBorder="1" applyAlignment="1">
      <alignment horizontal="right" vertical="center"/>
    </xf>
    <xf numFmtId="0" fontId="58" fillId="0" borderId="67" xfId="2" applyFont="1" applyBorder="1" applyAlignment="1">
      <alignment horizontal="left" vertical="center"/>
    </xf>
    <xf numFmtId="0" fontId="51" fillId="0" borderId="13" xfId="2" applyFont="1" applyBorder="1" applyAlignment="1">
      <alignment horizontal="right" vertical="center"/>
    </xf>
    <xf numFmtId="37" fontId="58" fillId="0" borderId="140" xfId="2" applyNumberFormat="1" applyFont="1" applyBorder="1" applyAlignment="1">
      <alignment horizontal="right" vertical="center"/>
    </xf>
    <xf numFmtId="0" fontId="58" fillId="0" borderId="105" xfId="0" applyFont="1" applyBorder="1" applyAlignment="1">
      <alignment vertical="top"/>
    </xf>
    <xf numFmtId="37" fontId="58" fillId="0" borderId="149" xfId="0" applyNumberFormat="1" applyFont="1" applyBorder="1" applyAlignment="1">
      <alignment horizontal="right" vertical="top"/>
    </xf>
    <xf numFmtId="0" fontId="58" fillId="0" borderId="46" xfId="0" applyFont="1" applyBorder="1" applyAlignment="1">
      <alignment vertical="top"/>
    </xf>
    <xf numFmtId="37" fontId="58" fillId="0" borderId="66" xfId="0" applyNumberFormat="1" applyFont="1" applyBorder="1" applyAlignment="1">
      <alignment horizontal="right" vertical="top"/>
    </xf>
    <xf numFmtId="37" fontId="58" fillId="0" borderId="161" xfId="0" applyNumberFormat="1" applyFont="1" applyBorder="1" applyAlignment="1">
      <alignment horizontal="right" vertical="top"/>
    </xf>
    <xf numFmtId="165" fontId="51" fillId="0" borderId="5" xfId="0" applyNumberFormat="1" applyFont="1" applyBorder="1" applyAlignment="1">
      <alignment horizontal="center" vertical="top"/>
    </xf>
    <xf numFmtId="165" fontId="51" fillId="0" borderId="32" xfId="0" applyNumberFormat="1" applyFont="1" applyBorder="1" applyAlignment="1">
      <alignment horizontal="center" vertical="top"/>
    </xf>
    <xf numFmtId="165" fontId="51" fillId="0" borderId="33" xfId="0" applyNumberFormat="1" applyFont="1" applyBorder="1" applyAlignment="1">
      <alignment horizontal="center" vertical="top"/>
    </xf>
    <xf numFmtId="165" fontId="51" fillId="0" borderId="6" xfId="0" applyNumberFormat="1" applyFont="1" applyBorder="1" applyAlignment="1">
      <alignment horizontal="center" vertical="top"/>
    </xf>
    <xf numFmtId="165" fontId="51" fillId="0" borderId="30" xfId="0" applyNumberFormat="1" applyFont="1" applyBorder="1" applyAlignment="1">
      <alignment horizontal="center" vertical="top"/>
    </xf>
    <xf numFmtId="165" fontId="51" fillId="0" borderId="31" xfId="0" applyNumberFormat="1" applyFont="1" applyBorder="1" applyAlignment="1">
      <alignment horizontal="center" vertical="top"/>
    </xf>
    <xf numFmtId="165" fontId="51" fillId="0" borderId="73" xfId="0" applyNumberFormat="1" applyFont="1" applyBorder="1" applyAlignment="1">
      <alignment horizontal="center" vertical="top"/>
    </xf>
    <xf numFmtId="165" fontId="51" fillId="0" borderId="143" xfId="0" applyNumberFormat="1" applyFont="1" applyBorder="1" applyAlignment="1">
      <alignment horizontal="center" vertical="top"/>
    </xf>
    <xf numFmtId="165" fontId="51" fillId="0" borderId="106" xfId="0" applyNumberFormat="1" applyFont="1" applyBorder="1" applyAlignment="1">
      <alignment horizontal="center" vertical="top"/>
    </xf>
    <xf numFmtId="165" fontId="51" fillId="0" borderId="29" xfId="0" applyNumberFormat="1" applyFont="1" applyBorder="1" applyAlignment="1">
      <alignment horizontal="center" vertical="top"/>
    </xf>
    <xf numFmtId="0" fontId="37" fillId="0" borderId="0" xfId="0" applyFont="1" applyFill="1" applyAlignment="1"/>
    <xf numFmtId="3" fontId="0" fillId="0" borderId="41" xfId="0" applyNumberFormat="1" applyFill="1" applyBorder="1" applyAlignment="1">
      <alignment horizontal="right"/>
    </xf>
    <xf numFmtId="0" fontId="52" fillId="0" borderId="32" xfId="0" applyFont="1" applyFill="1" applyBorder="1" applyAlignment="1">
      <alignment horizontal="center" wrapText="1"/>
    </xf>
    <xf numFmtId="0" fontId="52" fillId="0" borderId="30" xfId="0" applyFont="1" applyFill="1" applyBorder="1" applyAlignment="1">
      <alignment horizontal="center" wrapText="1"/>
    </xf>
    <xf numFmtId="0" fontId="52" fillId="0" borderId="74" xfId="0" applyFont="1" applyFill="1" applyBorder="1" applyAlignment="1">
      <alignment horizontal="center" wrapText="1"/>
    </xf>
    <xf numFmtId="0" fontId="0" fillId="0" borderId="18" xfId="0" applyBorder="1"/>
    <xf numFmtId="3" fontId="30" fillId="0" borderId="32" xfId="0" applyNumberFormat="1" applyFont="1" applyBorder="1" applyAlignment="1">
      <alignment horizontal="right" wrapText="1"/>
    </xf>
    <xf numFmtId="3" fontId="30" fillId="0" borderId="22" xfId="0" applyNumberFormat="1" applyFont="1" applyFill="1" applyBorder="1" applyAlignment="1">
      <alignment horizontal="right" wrapText="1"/>
    </xf>
    <xf numFmtId="166" fontId="30" fillId="0" borderId="30" xfId="0" applyNumberFormat="1" applyFont="1" applyFill="1" applyBorder="1" applyAlignment="1">
      <alignment horizontal="right" wrapText="1"/>
    </xf>
    <xf numFmtId="166" fontId="30" fillId="0" borderId="22" xfId="0" applyNumberFormat="1" applyFont="1" applyFill="1" applyBorder="1" applyAlignment="1">
      <alignment horizontal="right" wrapText="1"/>
    </xf>
    <xf numFmtId="166" fontId="28" fillId="0" borderId="32" xfId="0" applyNumberFormat="1" applyFont="1" applyBorder="1" applyAlignment="1">
      <alignment horizontal="right" vertical="top" wrapText="1"/>
    </xf>
    <xf numFmtId="166" fontId="28" fillId="0" borderId="34" xfId="0" applyNumberFormat="1" applyFont="1" applyBorder="1" applyAlignment="1">
      <alignment horizontal="right" vertical="top" wrapText="1"/>
    </xf>
    <xf numFmtId="166" fontId="28" fillId="0" borderId="40" xfId="0" applyNumberFormat="1" applyFont="1" applyBorder="1" applyAlignment="1">
      <alignment horizontal="right" vertical="top" wrapText="1"/>
    </xf>
    <xf numFmtId="166" fontId="28" fillId="0" borderId="30" xfId="0" applyNumberFormat="1" applyFont="1" applyBorder="1" applyAlignment="1">
      <alignment horizontal="right" vertical="top" wrapText="1"/>
    </xf>
    <xf numFmtId="166" fontId="28" fillId="0" borderId="22" xfId="0" applyNumberFormat="1" applyFont="1" applyBorder="1" applyAlignment="1">
      <alignment horizontal="right" vertical="top" wrapText="1"/>
    </xf>
    <xf numFmtId="166" fontId="28" fillId="0" borderId="41" xfId="0" applyNumberFormat="1" applyFont="1" applyBorder="1" applyAlignment="1">
      <alignment horizontal="right" vertical="top" wrapText="1"/>
    </xf>
    <xf numFmtId="0" fontId="19" fillId="0" borderId="96" xfId="0" applyFont="1" applyFill="1" applyBorder="1" applyAlignment="1">
      <alignment horizontal="left" vertical="center"/>
    </xf>
    <xf numFmtId="0" fontId="19" fillId="0" borderId="96" xfId="0" applyFont="1" applyBorder="1" applyAlignment="1">
      <alignment horizontal="left" vertical="center"/>
    </xf>
    <xf numFmtId="0" fontId="31" fillId="0" borderId="0" xfId="1" applyFont="1" applyAlignment="1" applyProtection="1">
      <alignment horizontal="center"/>
    </xf>
    <xf numFmtId="0" fontId="55" fillId="0" borderId="0" xfId="0" applyFont="1" applyFill="1" applyBorder="1" applyAlignment="1">
      <alignment horizontal="center"/>
    </xf>
    <xf numFmtId="0" fontId="56" fillId="0" borderId="0" xfId="0" applyFont="1" applyFill="1" applyBorder="1" applyAlignment="1">
      <alignment horizontal="center"/>
    </xf>
    <xf numFmtId="166" fontId="30" fillId="5" borderId="30" xfId="0" applyNumberFormat="1" applyFont="1" applyFill="1" applyBorder="1" applyAlignment="1">
      <alignment horizontal="center" wrapText="1"/>
    </xf>
    <xf numFmtId="0" fontId="98" fillId="5" borderId="0" xfId="0" applyFont="1" applyFill="1" applyBorder="1"/>
    <xf numFmtId="0" fontId="98" fillId="5" borderId="0" xfId="0" applyFont="1" applyFill="1"/>
    <xf numFmtId="0" fontId="98" fillId="0" borderId="0" xfId="0" applyFont="1"/>
    <xf numFmtId="0" fontId="19" fillId="7" borderId="35" xfId="0" applyFont="1" applyFill="1" applyBorder="1" applyAlignment="1">
      <alignment horizontal="center" vertical="center" wrapText="1"/>
    </xf>
    <xf numFmtId="0" fontId="19" fillId="7" borderId="71" xfId="0" applyFont="1" applyFill="1" applyBorder="1" applyAlignment="1">
      <alignment horizontal="center" vertical="center" wrapText="1"/>
    </xf>
    <xf numFmtId="0" fontId="19" fillId="7" borderId="138" xfId="0" applyFont="1" applyFill="1" applyBorder="1" applyAlignment="1">
      <alignment horizontal="center" vertical="center" wrapText="1"/>
    </xf>
    <xf numFmtId="0" fontId="19" fillId="7" borderId="130" xfId="0" applyFont="1" applyFill="1" applyBorder="1" applyAlignment="1">
      <alignment horizontal="center" vertical="center" wrapText="1"/>
    </xf>
    <xf numFmtId="0" fontId="19" fillId="7" borderId="137" xfId="0" applyFont="1" applyFill="1" applyBorder="1" applyAlignment="1">
      <alignment horizontal="center" vertical="center" wrapText="1"/>
    </xf>
    <xf numFmtId="0" fontId="19" fillId="7" borderId="37" xfId="0" applyFont="1" applyFill="1" applyBorder="1" applyAlignment="1">
      <alignment horizontal="center" vertical="center" wrapText="1"/>
    </xf>
    <xf numFmtId="0" fontId="52" fillId="7" borderId="133" xfId="0" applyFont="1" applyFill="1" applyBorder="1" applyAlignment="1">
      <alignment vertical="center" wrapText="1"/>
    </xf>
    <xf numFmtId="3" fontId="52" fillId="7" borderId="141" xfId="0" applyNumberFormat="1" applyFont="1" applyFill="1" applyBorder="1" applyAlignment="1">
      <alignment horizontal="right" vertical="center" wrapText="1"/>
    </xf>
    <xf numFmtId="3" fontId="52" fillId="7" borderId="142" xfId="0" applyNumberFormat="1" applyFont="1" applyFill="1" applyBorder="1" applyAlignment="1">
      <alignment horizontal="right" vertical="center" wrapText="1"/>
    </xf>
    <xf numFmtId="3" fontId="52" fillId="7" borderId="51" xfId="0" applyNumberFormat="1" applyFont="1" applyFill="1" applyBorder="1" applyAlignment="1">
      <alignment horizontal="right" vertical="center" wrapText="1"/>
    </xf>
    <xf numFmtId="0" fontId="43" fillId="8" borderId="22" xfId="0" applyFont="1" applyFill="1" applyBorder="1" applyAlignment="1">
      <alignment vertical="center" wrapText="1"/>
    </xf>
    <xf numFmtId="3" fontId="30" fillId="8" borderId="30" xfId="0" applyNumberFormat="1" applyFont="1" applyFill="1" applyBorder="1" applyAlignment="1">
      <alignment horizontal="right" vertical="center" wrapText="1"/>
    </xf>
    <xf numFmtId="3" fontId="30" fillId="8" borderId="31" xfId="0" applyNumberFormat="1" applyFont="1" applyFill="1" applyBorder="1" applyAlignment="1">
      <alignment horizontal="right" vertical="center" wrapText="1"/>
    </xf>
    <xf numFmtId="3" fontId="30" fillId="8" borderId="92" xfId="0" applyNumberFormat="1" applyFont="1" applyFill="1" applyBorder="1" applyAlignment="1">
      <alignment horizontal="right" vertical="center" wrapText="1"/>
    </xf>
    <xf numFmtId="0" fontId="43" fillId="8" borderId="24" xfId="0" applyFont="1" applyFill="1" applyBorder="1" applyAlignment="1">
      <alignment vertical="center" wrapText="1"/>
    </xf>
    <xf numFmtId="3" fontId="30" fillId="8" borderId="74" xfId="0" applyNumberFormat="1" applyFont="1" applyFill="1" applyBorder="1" applyAlignment="1">
      <alignment horizontal="right" vertical="center" wrapText="1"/>
    </xf>
    <xf numFmtId="3" fontId="30" fillId="8" borderId="139" xfId="0" applyNumberFormat="1" applyFont="1" applyFill="1" applyBorder="1" applyAlignment="1">
      <alignment horizontal="right" vertical="center" wrapText="1"/>
    </xf>
    <xf numFmtId="3" fontId="30" fillId="8" borderId="140" xfId="0" applyNumberFormat="1" applyFont="1" applyFill="1" applyBorder="1" applyAlignment="1">
      <alignment horizontal="right" vertical="center" wrapText="1"/>
    </xf>
    <xf numFmtId="10" fontId="30" fillId="8" borderId="30" xfId="0" applyNumberFormat="1" applyFont="1" applyFill="1" applyBorder="1" applyAlignment="1">
      <alignment horizontal="right" vertical="center" wrapText="1"/>
    </xf>
    <xf numFmtId="10" fontId="30" fillId="8" borderId="31" xfId="0" applyNumberFormat="1" applyFont="1" applyFill="1" applyBorder="1" applyAlignment="1">
      <alignment horizontal="right" vertical="center" wrapText="1"/>
    </xf>
    <xf numFmtId="10" fontId="30" fillId="8" borderId="6" xfId="0" applyNumberFormat="1" applyFont="1" applyFill="1" applyBorder="1" applyAlignment="1">
      <alignment horizontal="right" vertical="center" wrapText="1"/>
    </xf>
    <xf numFmtId="10" fontId="30" fillId="8" borderId="92" xfId="0" applyNumberFormat="1" applyFont="1" applyFill="1" applyBorder="1" applyAlignment="1">
      <alignment horizontal="right" vertical="center" wrapText="1"/>
    </xf>
    <xf numFmtId="10" fontId="30" fillId="8" borderId="74" xfId="0" applyNumberFormat="1" applyFont="1" applyFill="1" applyBorder="1" applyAlignment="1">
      <alignment horizontal="right" vertical="center" wrapText="1"/>
    </xf>
    <xf numFmtId="10" fontId="30" fillId="8" borderId="139" xfId="0" applyNumberFormat="1" applyFont="1" applyFill="1" applyBorder="1" applyAlignment="1">
      <alignment horizontal="right" vertical="center" wrapText="1"/>
    </xf>
    <xf numFmtId="10" fontId="30" fillId="8" borderId="17" xfId="0" applyNumberFormat="1" applyFont="1" applyFill="1" applyBorder="1" applyAlignment="1">
      <alignment horizontal="right" vertical="center" wrapText="1"/>
    </xf>
    <xf numFmtId="10" fontId="30" fillId="8" borderId="140" xfId="0" applyNumberFormat="1" applyFont="1" applyFill="1" applyBorder="1" applyAlignment="1">
      <alignment horizontal="right" vertical="center" wrapText="1"/>
    </xf>
    <xf numFmtId="0" fontId="19" fillId="7" borderId="133" xfId="0" applyFont="1" applyFill="1" applyBorder="1" applyAlignment="1">
      <alignment vertical="center"/>
    </xf>
    <xf numFmtId="166" fontId="19" fillId="7" borderId="141" xfId="0" applyNumberFormat="1" applyFont="1" applyFill="1" applyBorder="1" applyAlignment="1">
      <alignment horizontal="right" vertical="center"/>
    </xf>
    <xf numFmtId="166" fontId="19" fillId="7" borderId="126" xfId="0" applyNumberFormat="1" applyFont="1" applyFill="1" applyBorder="1" applyAlignment="1">
      <alignment horizontal="right" vertical="center"/>
    </xf>
    <xf numFmtId="166" fontId="19" fillId="7" borderId="142" xfId="0" applyNumberFormat="1" applyFont="1" applyFill="1" applyBorder="1" applyAlignment="1">
      <alignment horizontal="right" vertical="center"/>
    </xf>
    <xf numFmtId="166" fontId="19" fillId="7" borderId="51" xfId="0" applyNumberFormat="1" applyFont="1" applyFill="1" applyBorder="1" applyAlignment="1">
      <alignment horizontal="right" vertical="center"/>
    </xf>
    <xf numFmtId="0" fontId="19" fillId="7" borderId="95" xfId="0" applyFont="1" applyFill="1" applyBorder="1" applyAlignment="1">
      <alignment horizontal="center" vertical="center" wrapText="1"/>
    </xf>
    <xf numFmtId="0" fontId="26" fillId="7" borderId="131" xfId="0" applyFont="1" applyFill="1" applyBorder="1" applyAlignment="1">
      <alignment horizontal="center" vertical="center" textRotation="30"/>
    </xf>
    <xf numFmtId="0" fontId="26" fillId="7" borderId="137" xfId="0" applyFont="1" applyFill="1" applyBorder="1" applyAlignment="1">
      <alignment horizontal="center" vertical="center" textRotation="30"/>
    </xf>
    <xf numFmtId="0" fontId="26" fillId="7" borderId="119" xfId="0" applyFont="1" applyFill="1" applyBorder="1" applyAlignment="1">
      <alignment horizontal="center" vertical="center" textRotation="30"/>
    </xf>
    <xf numFmtId="0" fontId="26" fillId="7" borderId="121" xfId="0" applyFont="1" applyFill="1" applyBorder="1" applyAlignment="1">
      <alignment horizontal="center" vertical="center" textRotation="30"/>
    </xf>
    <xf numFmtId="0" fontId="19" fillId="7" borderId="135" xfId="0" applyFont="1" applyFill="1" applyBorder="1" applyAlignment="1">
      <alignment vertical="center"/>
    </xf>
    <xf numFmtId="10" fontId="52" fillId="7" borderId="135" xfId="0" applyNumberFormat="1" applyFont="1" applyFill="1" applyBorder="1" applyAlignment="1">
      <alignment horizontal="right" vertical="center" wrapText="1"/>
    </xf>
    <xf numFmtId="10" fontId="52" fillId="7" borderId="141" xfId="0" applyNumberFormat="1" applyFont="1" applyFill="1" applyBorder="1" applyAlignment="1">
      <alignment horizontal="right" vertical="center" wrapText="1"/>
    </xf>
    <xf numFmtId="10" fontId="52" fillId="7" borderId="51" xfId="0" applyNumberFormat="1" applyFont="1" applyFill="1" applyBorder="1" applyAlignment="1">
      <alignment horizontal="right" vertical="center" wrapText="1"/>
    </xf>
    <xf numFmtId="10" fontId="30" fillId="8" borderId="30" xfId="0" applyNumberFormat="1" applyFont="1" applyFill="1" applyBorder="1" applyAlignment="1">
      <alignment horizontal="right" wrapText="1"/>
    </xf>
    <xf numFmtId="10" fontId="30" fillId="8" borderId="31" xfId="0" applyNumberFormat="1" applyFont="1" applyFill="1" applyBorder="1" applyAlignment="1">
      <alignment horizontal="right" wrapText="1"/>
    </xf>
    <xf numFmtId="10" fontId="30" fillId="8" borderId="92" xfId="0" applyNumberFormat="1" applyFont="1" applyFill="1" applyBorder="1" applyAlignment="1">
      <alignment horizontal="right" wrapText="1"/>
    </xf>
    <xf numFmtId="10" fontId="30" fillId="8" borderId="22" xfId="0" applyNumberFormat="1" applyFont="1" applyFill="1" applyBorder="1" applyAlignment="1">
      <alignment horizontal="right" wrapText="1"/>
    </xf>
    <xf numFmtId="10" fontId="30" fillId="8" borderId="30" xfId="0" applyNumberFormat="1" applyFont="1" applyFill="1" applyBorder="1" applyAlignment="1">
      <alignment horizontal="center" wrapText="1"/>
    </xf>
    <xf numFmtId="10" fontId="30" fillId="8" borderId="74" xfId="0" applyNumberFormat="1" applyFont="1" applyFill="1" applyBorder="1" applyAlignment="1">
      <alignment horizontal="right" wrapText="1"/>
    </xf>
    <xf numFmtId="10" fontId="30" fillId="8" borderId="139" xfId="0" applyNumberFormat="1" applyFont="1" applyFill="1" applyBorder="1" applyAlignment="1">
      <alignment horizontal="right" wrapText="1"/>
    </xf>
    <xf numFmtId="10" fontId="30" fillId="8" borderId="140" xfId="0" applyNumberFormat="1" applyFont="1" applyFill="1" applyBorder="1" applyAlignment="1">
      <alignment horizontal="right" wrapText="1"/>
    </xf>
    <xf numFmtId="0" fontId="52" fillId="7" borderId="130" xfId="0" applyFont="1" applyFill="1" applyBorder="1" applyAlignment="1">
      <alignment horizontal="center" wrapText="1"/>
    </xf>
    <xf numFmtId="0" fontId="52" fillId="7" borderId="37" xfId="0" applyFont="1" applyFill="1" applyBorder="1" applyAlignment="1">
      <alignment horizontal="center" wrapText="1"/>
    </xf>
    <xf numFmtId="0" fontId="52" fillId="7" borderId="29" xfId="0" applyFont="1" applyFill="1" applyBorder="1" applyAlignment="1">
      <alignment horizontal="center" wrapText="1"/>
    </xf>
    <xf numFmtId="0" fontId="52" fillId="7" borderId="90" xfId="0" applyFont="1" applyFill="1" applyBorder="1" applyAlignment="1">
      <alignment horizontal="center" wrapText="1"/>
    </xf>
    <xf numFmtId="0" fontId="40" fillId="7" borderId="35" xfId="0" applyFont="1" applyFill="1" applyBorder="1" applyAlignment="1">
      <alignment horizontal="center" vertical="center"/>
    </xf>
    <xf numFmtId="0" fontId="0" fillId="0" borderId="35" xfId="0" applyFont="1" applyFill="1" applyBorder="1"/>
    <xf numFmtId="0" fontId="0" fillId="0" borderId="36" xfId="0" applyFont="1" applyFill="1" applyBorder="1"/>
    <xf numFmtId="0" fontId="0" fillId="0" borderId="37" xfId="0" applyFont="1" applyFill="1" applyBorder="1"/>
    <xf numFmtId="0" fontId="21" fillId="0" borderId="0" xfId="0" applyFont="1" applyFill="1" applyBorder="1"/>
    <xf numFmtId="0" fontId="21" fillId="0" borderId="19" xfId="0" applyFont="1" applyFill="1" applyBorder="1"/>
    <xf numFmtId="0" fontId="43" fillId="8" borderId="65" xfId="0" applyFont="1" applyFill="1" applyBorder="1" applyAlignment="1">
      <alignment wrapText="1"/>
    </xf>
    <xf numFmtId="3" fontId="30" fillId="8" borderId="30" xfId="0" applyNumberFormat="1" applyFont="1" applyFill="1" applyBorder="1" applyAlignment="1">
      <alignment horizontal="right" wrapText="1"/>
    </xf>
    <xf numFmtId="3" fontId="30" fillId="8" borderId="92" xfId="0" applyNumberFormat="1" applyFont="1" applyFill="1" applyBorder="1" applyAlignment="1">
      <alignment horizontal="right" wrapText="1"/>
    </xf>
    <xf numFmtId="0" fontId="43" fillId="8" borderId="67" xfId="0" applyFont="1" applyFill="1" applyBorder="1" applyAlignment="1">
      <alignment wrapText="1"/>
    </xf>
    <xf numFmtId="3" fontId="30" fillId="8" borderId="74" xfId="0" applyNumberFormat="1" applyFont="1" applyFill="1" applyBorder="1" applyAlignment="1">
      <alignment horizontal="right" wrapText="1"/>
    </xf>
    <xf numFmtId="3" fontId="30" fillId="8" borderId="140" xfId="0" applyNumberFormat="1" applyFont="1" applyFill="1" applyBorder="1" applyAlignment="1">
      <alignment horizontal="right" wrapText="1"/>
    </xf>
    <xf numFmtId="3" fontId="52" fillId="7" borderId="135" xfId="0" applyNumberFormat="1" applyFont="1" applyFill="1" applyBorder="1" applyAlignment="1">
      <alignment horizontal="right" vertical="center" wrapText="1"/>
    </xf>
    <xf numFmtId="0" fontId="52" fillId="7" borderId="80" xfId="0" applyFont="1" applyFill="1" applyBorder="1" applyAlignment="1">
      <alignment vertical="center" wrapText="1"/>
    </xf>
    <xf numFmtId="166" fontId="19" fillId="7" borderId="134" xfId="0" applyNumberFormat="1" applyFont="1" applyFill="1" applyBorder="1" applyAlignment="1">
      <alignment horizontal="right" vertical="center"/>
    </xf>
    <xf numFmtId="166" fontId="26" fillId="7" borderId="142" xfId="0" applyNumberFormat="1" applyFont="1" applyFill="1" applyBorder="1" applyAlignment="1">
      <alignment horizontal="right" vertical="center"/>
    </xf>
    <xf numFmtId="166" fontId="19" fillId="7" borderId="69" xfId="0" applyNumberFormat="1" applyFont="1" applyFill="1" applyBorder="1" applyAlignment="1">
      <alignment horizontal="right" vertical="center"/>
    </xf>
    <xf numFmtId="9" fontId="19" fillId="7" borderId="142" xfId="0" applyNumberFormat="1" applyFont="1" applyFill="1" applyBorder="1" applyAlignment="1">
      <alignment horizontal="right" vertical="center"/>
    </xf>
    <xf numFmtId="9" fontId="19" fillId="7" borderId="134" xfId="0" applyNumberFormat="1" applyFont="1" applyFill="1" applyBorder="1" applyAlignment="1">
      <alignment horizontal="right" vertical="center"/>
    </xf>
    <xf numFmtId="9" fontId="19" fillId="7" borderId="69" xfId="0" applyNumberFormat="1" applyFont="1" applyFill="1" applyBorder="1" applyAlignment="1">
      <alignment horizontal="right" vertical="center"/>
    </xf>
    <xf numFmtId="166" fontId="28" fillId="8" borderId="30" xfId="0" applyNumberFormat="1" applyFont="1" applyFill="1" applyBorder="1" applyAlignment="1">
      <alignment horizontal="right"/>
    </xf>
    <xf numFmtId="166" fontId="28" fillId="8" borderId="22" xfId="0" applyNumberFormat="1" applyFont="1" applyFill="1" applyBorder="1" applyAlignment="1">
      <alignment horizontal="right"/>
    </xf>
    <xf numFmtId="166" fontId="28" fillId="8" borderId="66" xfId="0" applyNumberFormat="1" applyFont="1" applyFill="1" applyBorder="1" applyAlignment="1">
      <alignment horizontal="right"/>
    </xf>
    <xf numFmtId="166" fontId="28" fillId="8" borderId="143" xfId="0" applyNumberFormat="1" applyFont="1" applyFill="1" applyBorder="1" applyAlignment="1">
      <alignment horizontal="right"/>
    </xf>
    <xf numFmtId="0" fontId="43" fillId="8" borderId="150" xfId="0" applyFont="1" applyFill="1" applyBorder="1" applyAlignment="1">
      <alignment wrapText="1"/>
    </xf>
    <xf numFmtId="166" fontId="28" fillId="8" borderId="74" xfId="0" applyNumberFormat="1" applyFont="1" applyFill="1" applyBorder="1" applyAlignment="1">
      <alignment horizontal="right"/>
    </xf>
    <xf numFmtId="166" fontId="28" fillId="8" borderId="24" xfId="0" applyNumberFormat="1" applyFont="1" applyFill="1" applyBorder="1" applyAlignment="1">
      <alignment horizontal="right"/>
    </xf>
    <xf numFmtId="166" fontId="28" fillId="8" borderId="68" xfId="0" applyNumberFormat="1" applyFont="1" applyFill="1" applyBorder="1" applyAlignment="1">
      <alignment horizontal="right"/>
    </xf>
    <xf numFmtId="9" fontId="28" fillId="8" borderId="30" xfId="0" applyNumberFormat="1" applyFont="1" applyFill="1" applyBorder="1" applyAlignment="1">
      <alignment horizontal="right"/>
    </xf>
    <xf numFmtId="0" fontId="52" fillId="8" borderId="65" xfId="0" applyFont="1" applyFill="1" applyBorder="1" applyAlignment="1">
      <alignment wrapText="1"/>
    </xf>
    <xf numFmtId="0" fontId="55" fillId="0" borderId="35" xfId="0" applyFont="1" applyFill="1" applyBorder="1"/>
    <xf numFmtId="0" fontId="55" fillId="0" borderId="36" xfId="0" applyFont="1" applyFill="1" applyBorder="1"/>
    <xf numFmtId="0" fontId="55" fillId="0" borderId="37" xfId="0" applyFont="1" applyFill="1" applyBorder="1"/>
    <xf numFmtId="0" fontId="55" fillId="0" borderId="19" xfId="0" applyFont="1" applyFill="1" applyBorder="1" applyAlignment="1">
      <alignment horizontal="center"/>
    </xf>
    <xf numFmtId="0" fontId="52" fillId="0" borderId="65" xfId="0" applyFont="1" applyFill="1" applyBorder="1" applyAlignment="1">
      <alignment wrapText="1"/>
    </xf>
    <xf numFmtId="3" fontId="30" fillId="8" borderId="22" xfId="0" applyNumberFormat="1" applyFont="1" applyFill="1" applyBorder="1" applyAlignment="1">
      <alignment horizontal="right" wrapText="1"/>
    </xf>
    <xf numFmtId="0" fontId="52" fillId="8" borderId="67" xfId="0" applyFont="1" applyFill="1" applyBorder="1" applyAlignment="1">
      <alignment wrapText="1"/>
    </xf>
    <xf numFmtId="3" fontId="30" fillId="8" borderId="24" xfId="0" applyNumberFormat="1" applyFont="1" applyFill="1" applyBorder="1" applyAlignment="1">
      <alignment horizontal="right" wrapText="1"/>
    </xf>
    <xf numFmtId="0" fontId="52" fillId="7" borderId="65" xfId="0" applyFont="1" applyFill="1" applyBorder="1" applyAlignment="1">
      <alignment wrapText="1"/>
    </xf>
    <xf numFmtId="166" fontId="28" fillId="7" borderId="30" xfId="0" applyNumberFormat="1" applyFont="1" applyFill="1" applyBorder="1" applyAlignment="1">
      <alignment horizontal="right"/>
    </xf>
    <xf numFmtId="166" fontId="28" fillId="7" borderId="22" xfId="0" applyNumberFormat="1" applyFont="1" applyFill="1" applyBorder="1" applyAlignment="1">
      <alignment horizontal="right"/>
    </xf>
    <xf numFmtId="166" fontId="28" fillId="7" borderId="66" xfId="0" applyNumberFormat="1" applyFont="1" applyFill="1" applyBorder="1" applyAlignment="1">
      <alignment horizontal="right"/>
    </xf>
    <xf numFmtId="166" fontId="30" fillId="8" borderId="30" xfId="0" applyNumberFormat="1" applyFont="1" applyFill="1" applyBorder="1" applyAlignment="1">
      <alignment horizontal="right" vertical="center" wrapText="1"/>
    </xf>
    <xf numFmtId="0" fontId="52" fillId="0" borderId="146" xfId="0" applyFont="1" applyFill="1" applyBorder="1" applyAlignment="1">
      <alignment wrapText="1"/>
    </xf>
    <xf numFmtId="166" fontId="30" fillId="0" borderId="30" xfId="0" applyNumberFormat="1" applyFont="1" applyFill="1" applyBorder="1" applyAlignment="1">
      <alignment horizontal="right" vertical="center" wrapText="1"/>
    </xf>
    <xf numFmtId="166" fontId="30" fillId="0" borderId="31" xfId="0" applyNumberFormat="1" applyFont="1" applyFill="1" applyBorder="1" applyAlignment="1">
      <alignment horizontal="right" vertical="center" wrapText="1"/>
    </xf>
    <xf numFmtId="166" fontId="30" fillId="0" borderId="144" xfId="0" applyNumberFormat="1" applyFont="1" applyFill="1" applyBorder="1" applyAlignment="1">
      <alignment horizontal="right" vertical="center" wrapText="1"/>
    </xf>
    <xf numFmtId="166" fontId="28" fillId="8" borderId="30" xfId="0" applyNumberFormat="1" applyFont="1" applyFill="1" applyBorder="1" applyAlignment="1">
      <alignment horizontal="center"/>
    </xf>
    <xf numFmtId="166" fontId="28" fillId="8" borderId="143" xfId="0" applyNumberFormat="1" applyFont="1" applyFill="1" applyBorder="1" applyAlignment="1">
      <alignment horizontal="center"/>
    </xf>
    <xf numFmtId="0" fontId="0" fillId="0" borderId="35" xfId="0" applyFill="1" applyBorder="1"/>
    <xf numFmtId="0" fontId="0" fillId="0" borderId="36" xfId="0" applyFill="1" applyBorder="1"/>
    <xf numFmtId="0" fontId="0" fillId="0" borderId="37" xfId="0" applyFill="1" applyBorder="1"/>
    <xf numFmtId="0" fontId="71" fillId="0" borderId="0" xfId="0" applyFont="1" applyFill="1" applyBorder="1" applyAlignment="1">
      <alignment horizontal="center"/>
    </xf>
    <xf numFmtId="0" fontId="71" fillId="0" borderId="19" xfId="0" applyFont="1" applyFill="1" applyBorder="1" applyAlignment="1">
      <alignment horizontal="center"/>
    </xf>
    <xf numFmtId="166" fontId="28" fillId="8" borderId="66" xfId="0" applyNumberFormat="1" applyFont="1" applyFill="1" applyBorder="1" applyAlignment="1">
      <alignment horizontal="center"/>
    </xf>
    <xf numFmtId="0" fontId="40" fillId="7" borderId="95" xfId="0" applyFont="1" applyFill="1" applyBorder="1" applyAlignment="1">
      <alignment horizontal="center" vertical="center"/>
    </xf>
    <xf numFmtId="0" fontId="30" fillId="8" borderId="22" xfId="0" applyFont="1" applyFill="1" applyBorder="1" applyAlignment="1">
      <alignment horizontal="right" wrapText="1"/>
    </xf>
    <xf numFmtId="166" fontId="52" fillId="7" borderId="141" xfId="0" applyNumberFormat="1" applyFont="1" applyFill="1" applyBorder="1" applyAlignment="1">
      <alignment horizontal="right" vertical="center" wrapText="1"/>
    </xf>
    <xf numFmtId="166" fontId="43" fillId="7" borderId="141" xfId="0" applyNumberFormat="1" applyFont="1" applyFill="1" applyBorder="1" applyAlignment="1">
      <alignment horizontal="right" vertical="center" wrapText="1"/>
    </xf>
    <xf numFmtId="166" fontId="52" fillId="7" borderId="51" xfId="0" applyNumberFormat="1" applyFont="1" applyFill="1" applyBorder="1" applyAlignment="1">
      <alignment horizontal="right" vertical="center" wrapText="1"/>
    </xf>
    <xf numFmtId="9" fontId="52" fillId="7" borderId="141" xfId="0" applyNumberFormat="1" applyFont="1" applyFill="1" applyBorder="1" applyAlignment="1">
      <alignment horizontal="right" vertical="center" wrapText="1"/>
    </xf>
    <xf numFmtId="9" fontId="52" fillId="7" borderId="51" xfId="0" applyNumberFormat="1" applyFont="1" applyFill="1" applyBorder="1" applyAlignment="1">
      <alignment horizontal="right" vertical="center" wrapText="1"/>
    </xf>
    <xf numFmtId="0" fontId="43" fillId="8" borderId="46" xfId="0" applyFont="1" applyFill="1" applyBorder="1" applyAlignment="1">
      <alignment wrapText="1"/>
    </xf>
    <xf numFmtId="166" fontId="30" fillId="8" borderId="30" xfId="0" applyNumberFormat="1" applyFont="1" applyFill="1" applyBorder="1" applyAlignment="1">
      <alignment horizontal="right" wrapText="1"/>
    </xf>
    <xf numFmtId="166" fontId="30" fillId="8" borderId="92" xfId="0" applyNumberFormat="1" applyFont="1" applyFill="1" applyBorder="1" applyAlignment="1">
      <alignment horizontal="right" wrapText="1"/>
    </xf>
    <xf numFmtId="9" fontId="30" fillId="8" borderId="30" xfId="0" applyNumberFormat="1" applyFont="1" applyFill="1" applyBorder="1" applyAlignment="1">
      <alignment horizontal="right" wrapText="1"/>
    </xf>
    <xf numFmtId="166" fontId="30" fillId="8" borderId="22" xfId="0" applyNumberFormat="1" applyFont="1" applyFill="1" applyBorder="1" applyAlignment="1">
      <alignment horizontal="right" wrapText="1"/>
    </xf>
    <xf numFmtId="9" fontId="52" fillId="7" borderId="135" xfId="0" applyNumberFormat="1" applyFont="1" applyFill="1" applyBorder="1" applyAlignment="1">
      <alignment horizontal="right" vertical="center" wrapText="1"/>
    </xf>
    <xf numFmtId="0" fontId="0" fillId="7" borderId="0" xfId="0" applyFill="1"/>
    <xf numFmtId="0" fontId="55" fillId="0" borderId="52" xfId="0" applyFont="1" applyFill="1" applyBorder="1"/>
    <xf numFmtId="0" fontId="55" fillId="0" borderId="19" xfId="0" applyFont="1" applyFill="1" applyBorder="1"/>
    <xf numFmtId="0" fontId="26" fillId="8" borderId="46" xfId="0" applyFont="1" applyFill="1" applyBorder="1" applyAlignment="1">
      <alignment wrapText="1"/>
    </xf>
    <xf numFmtId="166" fontId="28" fillId="8" borderId="30" xfId="0" applyNumberFormat="1" applyFont="1" applyFill="1" applyBorder="1" applyAlignment="1">
      <alignment horizontal="right" vertical="center" wrapText="1"/>
    </xf>
    <xf numFmtId="166" fontId="28" fillId="8" borderId="22" xfId="0" applyNumberFormat="1" applyFont="1" applyFill="1" applyBorder="1" applyAlignment="1">
      <alignment horizontal="right" vertical="center" wrapText="1"/>
    </xf>
    <xf numFmtId="166" fontId="28" fillId="8" borderId="92" xfId="0" applyNumberFormat="1" applyFont="1" applyFill="1" applyBorder="1" applyAlignment="1">
      <alignment horizontal="right" vertical="center" wrapText="1"/>
    </xf>
    <xf numFmtId="0" fontId="26" fillId="8" borderId="98" xfId="0" applyFont="1" applyFill="1" applyBorder="1" applyAlignment="1">
      <alignment wrapText="1"/>
    </xf>
    <xf numFmtId="166" fontId="28" fillId="8" borderId="74" xfId="0" applyNumberFormat="1" applyFont="1" applyFill="1" applyBorder="1" applyAlignment="1">
      <alignment horizontal="right" vertical="center" wrapText="1"/>
    </xf>
    <xf numFmtId="166" fontId="28" fillId="8" borderId="24" xfId="0" applyNumberFormat="1" applyFont="1" applyFill="1" applyBorder="1" applyAlignment="1">
      <alignment horizontal="right" vertical="center" wrapText="1"/>
    </xf>
    <xf numFmtId="166" fontId="28" fillId="8" borderId="140" xfId="0" applyNumberFormat="1" applyFont="1" applyFill="1" applyBorder="1" applyAlignment="1">
      <alignment horizontal="right" vertical="center" wrapText="1"/>
    </xf>
    <xf numFmtId="166" fontId="30" fillId="8" borderId="92" xfId="0" applyNumberFormat="1" applyFont="1" applyFill="1" applyBorder="1" applyAlignment="1">
      <alignment horizontal="right" vertical="center" wrapText="1"/>
    </xf>
    <xf numFmtId="0" fontId="43" fillId="8" borderId="98" xfId="0" applyFont="1" applyFill="1" applyBorder="1" applyAlignment="1">
      <alignment wrapText="1"/>
    </xf>
    <xf numFmtId="166" fontId="30" fillId="8" borderId="74" xfId="0" applyNumberFormat="1" applyFont="1" applyFill="1" applyBorder="1" applyAlignment="1">
      <alignment horizontal="right" vertical="center" wrapText="1"/>
    </xf>
    <xf numFmtId="166" fontId="30" fillId="8" borderId="140" xfId="0" applyNumberFormat="1" applyFont="1" applyFill="1" applyBorder="1" applyAlignment="1">
      <alignment horizontal="right" vertical="center" wrapText="1"/>
    </xf>
    <xf numFmtId="166" fontId="52" fillId="7" borderId="135" xfId="0" applyNumberFormat="1" applyFont="1" applyFill="1" applyBorder="1" applyAlignment="1">
      <alignment horizontal="right" vertical="center" wrapText="1"/>
    </xf>
    <xf numFmtId="0" fontId="52" fillId="7" borderId="80" xfId="0" applyFont="1" applyFill="1" applyBorder="1" applyAlignment="1">
      <alignment wrapText="1"/>
    </xf>
    <xf numFmtId="0" fontId="45" fillId="7" borderId="38" xfId="0" applyFont="1" applyFill="1" applyBorder="1" applyAlignment="1">
      <alignment horizontal="center" vertical="center" wrapText="1"/>
    </xf>
    <xf numFmtId="3" fontId="28" fillId="8" borderId="30" xfId="0" applyNumberFormat="1" applyFont="1" applyFill="1" applyBorder="1" applyAlignment="1">
      <alignment horizontal="right" vertical="center" wrapText="1"/>
    </xf>
    <xf numFmtId="3" fontId="28" fillId="8" borderId="92" xfId="0" applyNumberFormat="1" applyFont="1" applyFill="1" applyBorder="1" applyAlignment="1">
      <alignment horizontal="right" vertical="center" wrapText="1"/>
    </xf>
    <xf numFmtId="167" fontId="28" fillId="8" borderId="30" xfId="0" applyNumberFormat="1" applyFont="1" applyFill="1" applyBorder="1" applyAlignment="1">
      <alignment horizontal="right" vertical="center" wrapText="1"/>
    </xf>
    <xf numFmtId="167" fontId="28" fillId="8" borderId="92" xfId="0" applyNumberFormat="1" applyFont="1" applyFill="1" applyBorder="1" applyAlignment="1">
      <alignment horizontal="right" vertical="center" wrapText="1"/>
    </xf>
    <xf numFmtId="166" fontId="28" fillId="8" borderId="155" xfId="0" applyNumberFormat="1" applyFont="1" applyFill="1" applyBorder="1" applyAlignment="1">
      <alignment horizontal="right" vertical="center" wrapText="1"/>
    </xf>
    <xf numFmtId="166" fontId="28" fillId="8" borderId="93" xfId="0" applyNumberFormat="1" applyFont="1" applyFill="1" applyBorder="1" applyAlignment="1">
      <alignment horizontal="right" vertical="center" wrapText="1"/>
    </xf>
    <xf numFmtId="0" fontId="61" fillId="7" borderId="57" xfId="2" applyFont="1" applyFill="1" applyBorder="1" applyAlignment="1">
      <alignment horizontal="center" textRotation="48" wrapText="1"/>
    </xf>
    <xf numFmtId="0" fontId="61" fillId="7" borderId="58" xfId="2" applyFont="1" applyFill="1" applyBorder="1" applyAlignment="1">
      <alignment horizontal="center" textRotation="48" wrapText="1"/>
    </xf>
    <xf numFmtId="0" fontId="61" fillId="7" borderId="59" xfId="2" applyFont="1" applyFill="1" applyBorder="1" applyAlignment="1">
      <alignment horizontal="center" textRotation="48" wrapText="1"/>
    </xf>
    <xf numFmtId="0" fontId="72" fillId="7" borderId="48" xfId="2" applyFont="1" applyFill="1" applyBorder="1" applyAlignment="1">
      <alignment horizontal="center" vertical="center"/>
    </xf>
    <xf numFmtId="0" fontId="72" fillId="7" borderId="49" xfId="2" applyFont="1" applyFill="1" applyBorder="1" applyAlignment="1">
      <alignment horizontal="center" vertical="center"/>
    </xf>
    <xf numFmtId="3" fontId="72" fillId="7" borderId="49" xfId="2" applyNumberFormat="1" applyFont="1" applyFill="1" applyBorder="1" applyAlignment="1">
      <alignment horizontal="center" vertical="center"/>
    </xf>
    <xf numFmtId="0" fontId="72" fillId="7" borderId="50" xfId="2" applyFont="1" applyFill="1" applyBorder="1" applyAlignment="1">
      <alignment horizontal="center" vertical="center"/>
    </xf>
    <xf numFmtId="3" fontId="72" fillId="7" borderId="69" xfId="2" applyNumberFormat="1" applyFont="1" applyFill="1" applyBorder="1" applyAlignment="1">
      <alignment horizontal="center" vertical="center"/>
    </xf>
    <xf numFmtId="169" fontId="19" fillId="8" borderId="65" xfId="0" applyNumberFormat="1" applyFont="1" applyFill="1" applyBorder="1" applyAlignment="1">
      <alignment horizontal="center" vertical="center"/>
    </xf>
    <xf numFmtId="0" fontId="61" fillId="8" borderId="22" xfId="2" applyFont="1" applyFill="1" applyBorder="1">
      <alignment vertical="top"/>
    </xf>
    <xf numFmtId="0" fontId="41" fillId="8" borderId="10" xfId="2" applyFont="1" applyFill="1" applyBorder="1" applyAlignment="1">
      <alignment horizontal="center" vertical="top"/>
    </xf>
    <xf numFmtId="165" fontId="41" fillId="8" borderId="3" xfId="2" applyNumberFormat="1" applyFont="1" applyFill="1" applyBorder="1" applyAlignment="1">
      <alignment horizontal="center" vertical="top"/>
    </xf>
    <xf numFmtId="165" fontId="41" fillId="8" borderId="11" xfId="2" applyNumberFormat="1" applyFont="1" applyFill="1" applyBorder="1" applyAlignment="1">
      <alignment horizontal="center" vertical="top"/>
    </xf>
    <xf numFmtId="165" fontId="61" fillId="8" borderId="66" xfId="2" applyNumberFormat="1" applyFont="1" applyFill="1" applyBorder="1" applyAlignment="1">
      <alignment horizontal="center" vertical="top"/>
    </xf>
    <xf numFmtId="0" fontId="14" fillId="7" borderId="70" xfId="0" applyFont="1" applyFill="1" applyBorder="1" applyAlignment="1">
      <alignment vertical="center"/>
    </xf>
    <xf numFmtId="0" fontId="14" fillId="7" borderId="71" xfId="0" applyFont="1" applyFill="1" applyBorder="1" applyAlignment="1">
      <alignment horizontal="center" vertical="center" wrapText="1"/>
    </xf>
    <xf numFmtId="0" fontId="14" fillId="7" borderId="72" xfId="0" applyFont="1" applyFill="1" applyBorder="1" applyAlignment="1">
      <alignment horizontal="center" vertical="center" wrapText="1"/>
    </xf>
    <xf numFmtId="37" fontId="15" fillId="7" borderId="29" xfId="0" applyNumberFormat="1" applyFont="1" applyFill="1" applyBorder="1" applyAlignment="1">
      <alignment horizontal="center" vertical="center"/>
    </xf>
    <xf numFmtId="0" fontId="73" fillId="0" borderId="35" xfId="2" applyFont="1" applyFill="1" applyBorder="1" applyAlignment="1">
      <alignment horizontal="center" vertical="top"/>
    </xf>
    <xf numFmtId="0" fontId="74" fillId="0" borderId="36" xfId="0" applyFont="1" applyFill="1" applyBorder="1" applyAlignment="1">
      <alignment vertical="top"/>
    </xf>
    <xf numFmtId="0" fontId="74" fillId="0" borderId="36" xfId="0" applyFont="1" applyFill="1" applyBorder="1" applyAlignment="1">
      <alignment horizontal="center" vertical="top"/>
    </xf>
    <xf numFmtId="0" fontId="73" fillId="0" borderId="36" xfId="2" applyFont="1" applyFill="1" applyBorder="1" applyAlignment="1">
      <alignment horizontal="center" vertical="top"/>
    </xf>
    <xf numFmtId="0" fontId="73" fillId="0" borderId="37" xfId="2" applyFont="1" applyFill="1" applyBorder="1" applyAlignment="1">
      <alignment horizontal="center" vertical="top"/>
    </xf>
    <xf numFmtId="0" fontId="73" fillId="0" borderId="52" xfId="2" applyFont="1" applyFill="1" applyBorder="1" applyAlignment="1">
      <alignment horizontal="center" vertical="top"/>
    </xf>
    <xf numFmtId="0" fontId="74" fillId="0" borderId="0" xfId="0" applyFont="1" applyFill="1" applyBorder="1" applyAlignment="1">
      <alignment vertical="top"/>
    </xf>
    <xf numFmtId="0" fontId="74" fillId="0" borderId="0" xfId="0" applyFont="1" applyFill="1" applyBorder="1" applyAlignment="1">
      <alignment horizontal="center" vertical="top"/>
    </xf>
    <xf numFmtId="0" fontId="73" fillId="0" borderId="0" xfId="2" applyFont="1" applyFill="1" applyBorder="1" applyAlignment="1">
      <alignment horizontal="center" vertical="top"/>
    </xf>
    <xf numFmtId="0" fontId="73" fillId="0" borderId="19" xfId="2" applyFont="1" applyFill="1" applyBorder="1" applyAlignment="1">
      <alignment horizontal="center" vertical="top"/>
    </xf>
    <xf numFmtId="0" fontId="56" fillId="0" borderId="52" xfId="0" applyFont="1" applyFill="1" applyBorder="1" applyAlignment="1">
      <alignment horizontal="center"/>
    </xf>
    <xf numFmtId="0" fontId="56" fillId="0" borderId="19" xfId="0" applyFont="1" applyFill="1" applyBorder="1" applyAlignment="1">
      <alignment horizontal="center"/>
    </xf>
    <xf numFmtId="0" fontId="56" fillId="0" borderId="80" xfId="0" applyFont="1" applyFill="1" applyBorder="1" applyAlignment="1">
      <alignment vertical="center" wrapText="1"/>
    </xf>
    <xf numFmtId="0" fontId="58" fillId="7" borderId="35" xfId="2" applyFont="1" applyFill="1" applyBorder="1" applyAlignment="1">
      <alignment horizontal="center" vertical="center"/>
    </xf>
    <xf numFmtId="0" fontId="58" fillId="7" borderId="55" xfId="2" applyFont="1" applyFill="1" applyBorder="1" applyAlignment="1">
      <alignment horizontal="center" vertical="center"/>
    </xf>
    <xf numFmtId="0" fontId="58" fillId="7" borderId="157" xfId="2" applyFont="1" applyFill="1" applyBorder="1" applyAlignment="1">
      <alignment horizontal="center" vertical="center"/>
    </xf>
    <xf numFmtId="0" fontId="58" fillId="7" borderId="101" xfId="2" applyFont="1" applyFill="1" applyBorder="1" applyAlignment="1">
      <alignment horizontal="center" vertical="center"/>
    </xf>
    <xf numFmtId="0" fontId="58" fillId="7" borderId="158" xfId="2" applyFont="1" applyFill="1" applyBorder="1" applyAlignment="1">
      <alignment horizontal="center" vertical="center"/>
    </xf>
    <xf numFmtId="0" fontId="58" fillId="7" borderId="133" xfId="2" applyFont="1" applyFill="1" applyBorder="1" applyAlignment="1">
      <alignment vertical="center"/>
    </xf>
    <xf numFmtId="37" fontId="58" fillId="7" borderId="159" xfId="2" applyNumberFormat="1" applyFont="1" applyFill="1" applyBorder="1" applyAlignment="1">
      <alignment horizontal="right" vertical="center"/>
    </xf>
    <xf numFmtId="37" fontId="58" fillId="7" borderId="160" xfId="2" applyNumberFormat="1" applyFont="1" applyFill="1" applyBorder="1" applyAlignment="1">
      <alignment horizontal="right" vertical="center"/>
    </xf>
    <xf numFmtId="37" fontId="58" fillId="7" borderId="128" xfId="2" applyNumberFormat="1" applyFont="1" applyFill="1" applyBorder="1" applyAlignment="1">
      <alignment horizontal="right" vertical="center"/>
    </xf>
    <xf numFmtId="37" fontId="58" fillId="7" borderId="51" xfId="2" applyNumberFormat="1" applyFont="1" applyFill="1" applyBorder="1" applyAlignment="1">
      <alignment horizontal="right" vertical="center"/>
    </xf>
    <xf numFmtId="0" fontId="58" fillId="8" borderId="65" xfId="2" applyFont="1" applyFill="1" applyBorder="1" applyAlignment="1">
      <alignment horizontal="left" vertical="center"/>
    </xf>
    <xf numFmtId="0" fontId="51" fillId="8" borderId="10" xfId="2" applyFont="1" applyFill="1" applyBorder="1" applyAlignment="1">
      <alignment horizontal="right" vertical="center"/>
    </xf>
    <xf numFmtId="0" fontId="51" fillId="8" borderId="3" xfId="2" applyFont="1" applyFill="1" applyBorder="1" applyAlignment="1">
      <alignment horizontal="right" vertical="center"/>
    </xf>
    <xf numFmtId="165" fontId="51" fillId="8" borderId="3" xfId="2" applyNumberFormat="1" applyFont="1" applyFill="1" applyBorder="1" applyAlignment="1">
      <alignment horizontal="right" vertical="center"/>
    </xf>
    <xf numFmtId="165" fontId="51" fillId="8" borderId="7" xfId="2" applyNumberFormat="1" applyFont="1" applyFill="1" applyBorder="1" applyAlignment="1">
      <alignment horizontal="right" vertical="center"/>
    </xf>
    <xf numFmtId="37" fontId="58" fillId="8" borderId="92" xfId="2" applyNumberFormat="1" applyFont="1" applyFill="1" applyBorder="1" applyAlignment="1">
      <alignment horizontal="right" vertical="center"/>
    </xf>
    <xf numFmtId="0" fontId="55" fillId="0" borderId="0" xfId="0" applyFont="1" applyFill="1" applyBorder="1" applyAlignment="1">
      <alignment vertical="top"/>
    </xf>
    <xf numFmtId="0" fontId="55" fillId="0" borderId="19" xfId="0" applyFont="1" applyFill="1" applyBorder="1" applyAlignment="1">
      <alignment vertical="top"/>
    </xf>
    <xf numFmtId="0" fontId="72" fillId="7" borderId="95" xfId="0" applyFont="1" applyFill="1" applyBorder="1" applyAlignment="1">
      <alignment horizontal="center" vertical="center"/>
    </xf>
    <xf numFmtId="0" fontId="58" fillId="7" borderId="120" xfId="0" applyFont="1" applyFill="1" applyBorder="1" applyAlignment="1">
      <alignment horizontal="center" vertical="center"/>
    </xf>
    <xf numFmtId="0" fontId="58" fillId="7" borderId="137" xfId="0" applyFont="1" applyFill="1" applyBorder="1" applyAlignment="1">
      <alignment horizontal="center" vertical="center"/>
    </xf>
    <xf numFmtId="0" fontId="58" fillId="7" borderId="158" xfId="0" applyFont="1" applyFill="1" applyBorder="1" applyAlignment="1">
      <alignment horizontal="center" vertical="center"/>
    </xf>
    <xf numFmtId="0" fontId="58" fillId="7" borderId="53" xfId="0" applyFont="1" applyFill="1" applyBorder="1" applyAlignment="1">
      <alignment vertical="center"/>
    </xf>
    <xf numFmtId="37" fontId="58" fillId="7" borderId="113" xfId="0" applyNumberFormat="1" applyFont="1" applyFill="1" applyBorder="1" applyAlignment="1">
      <alignment horizontal="right" vertical="center"/>
    </xf>
    <xf numFmtId="37" fontId="58" fillId="7" borderId="142" xfId="0" applyNumberFormat="1" applyFont="1" applyFill="1" applyBorder="1" applyAlignment="1">
      <alignment horizontal="right" vertical="center"/>
    </xf>
    <xf numFmtId="37" fontId="58" fillId="7" borderId="162" xfId="0" applyNumberFormat="1" applyFont="1" applyFill="1" applyBorder="1" applyAlignment="1">
      <alignment horizontal="right" vertical="center"/>
    </xf>
    <xf numFmtId="0" fontId="51" fillId="8" borderId="31" xfId="2" applyFont="1" applyFill="1" applyBorder="1" applyAlignment="1">
      <alignment horizontal="center" vertical="center"/>
    </xf>
    <xf numFmtId="0" fontId="51" fillId="8" borderId="30" xfId="2" applyFont="1" applyFill="1" applyBorder="1" applyAlignment="1">
      <alignment horizontal="center" vertical="center"/>
    </xf>
    <xf numFmtId="165" fontId="51" fillId="8" borderId="31" xfId="2" applyNumberFormat="1" applyFont="1" applyFill="1" applyBorder="1" applyAlignment="1">
      <alignment horizontal="center" vertical="center"/>
    </xf>
    <xf numFmtId="165" fontId="51" fillId="8" borderId="30" xfId="2" applyNumberFormat="1" applyFont="1" applyFill="1" applyBorder="1" applyAlignment="1">
      <alignment horizontal="center" vertical="center"/>
    </xf>
    <xf numFmtId="0" fontId="0" fillId="0" borderId="0" xfId="0" applyFill="1" applyAlignment="1">
      <alignment vertical="top"/>
    </xf>
    <xf numFmtId="0" fontId="52" fillId="7" borderId="87" xfId="0" applyFont="1" applyFill="1" applyBorder="1" applyAlignment="1">
      <alignment horizontal="center" vertical="center" wrapText="1"/>
    </xf>
    <xf numFmtId="3" fontId="19" fillId="7" borderId="20" xfId="0" applyNumberFormat="1" applyFont="1" applyFill="1" applyBorder="1" applyAlignment="1">
      <alignment horizontal="right" vertical="center"/>
    </xf>
    <xf numFmtId="3" fontId="19" fillId="7" borderId="78" xfId="0" applyNumberFormat="1" applyFont="1" applyFill="1" applyBorder="1" applyAlignment="1">
      <alignment horizontal="right" vertical="center"/>
    </xf>
    <xf numFmtId="3" fontId="19" fillId="7" borderId="77" xfId="0" applyNumberFormat="1" applyFont="1" applyFill="1" applyBorder="1" applyAlignment="1">
      <alignment horizontal="right" vertical="center"/>
    </xf>
    <xf numFmtId="3" fontId="19" fillId="7" borderId="21" xfId="0" applyNumberFormat="1" applyFont="1" applyFill="1" applyBorder="1" applyAlignment="1">
      <alignment horizontal="right" vertical="center"/>
    </xf>
    <xf numFmtId="3" fontId="19" fillId="7" borderId="47" xfId="0" applyNumberFormat="1" applyFont="1" applyFill="1" applyBorder="1" applyAlignment="1">
      <alignment horizontal="right" vertical="center"/>
    </xf>
    <xf numFmtId="0" fontId="52" fillId="7" borderId="126" xfId="0" applyFont="1" applyFill="1" applyBorder="1" applyAlignment="1">
      <alignment horizontal="center" vertical="center" wrapText="1"/>
    </xf>
    <xf numFmtId="0" fontId="19" fillId="7" borderId="81" xfId="0" applyFont="1" applyFill="1" applyBorder="1" applyAlignment="1">
      <alignment horizontal="center"/>
    </xf>
    <xf numFmtId="0" fontId="19" fillId="7" borderId="82" xfId="0" applyFont="1" applyFill="1" applyBorder="1" applyAlignment="1">
      <alignment horizontal="center"/>
    </xf>
    <xf numFmtId="0" fontId="19" fillId="7" borderId="83" xfId="0" applyFont="1" applyFill="1" applyBorder="1" applyAlignment="1">
      <alignment horizontal="center"/>
    </xf>
    <xf numFmtId="0" fontId="19" fillId="7" borderId="84" xfId="0" applyFont="1" applyFill="1" applyBorder="1" applyAlignment="1">
      <alignment horizontal="center"/>
    </xf>
    <xf numFmtId="0" fontId="19" fillId="7" borderId="85" xfId="0" applyFont="1" applyFill="1" applyBorder="1" applyAlignment="1">
      <alignment horizontal="center"/>
    </xf>
    <xf numFmtId="0" fontId="19" fillId="7" borderId="86" xfId="0" applyFont="1" applyFill="1" applyBorder="1" applyAlignment="1">
      <alignment horizontal="center"/>
    </xf>
    <xf numFmtId="0" fontId="19" fillId="7" borderId="132" xfId="0" applyFont="1" applyFill="1" applyBorder="1" applyAlignment="1">
      <alignment horizontal="center"/>
    </xf>
    <xf numFmtId="0" fontId="52" fillId="8" borderId="30" xfId="0" applyFont="1" applyFill="1" applyBorder="1" applyAlignment="1">
      <alignment horizontal="center" wrapText="1"/>
    </xf>
    <xf numFmtId="3" fontId="0" fillId="8" borderId="10" xfId="0" applyNumberFormat="1" applyFill="1" applyBorder="1" applyAlignment="1">
      <alignment horizontal="right"/>
    </xf>
    <xf numFmtId="3" fontId="0" fillId="8" borderId="11" xfId="0" applyNumberFormat="1" applyFill="1" applyBorder="1" applyAlignment="1">
      <alignment horizontal="right"/>
    </xf>
    <xf numFmtId="3" fontId="0" fillId="8" borderId="2" xfId="0" applyNumberFormat="1" applyFill="1" applyBorder="1" applyAlignment="1">
      <alignment horizontal="right"/>
    </xf>
    <xf numFmtId="3" fontId="0" fillId="8" borderId="7" xfId="0" applyNumberFormat="1" applyFill="1" applyBorder="1" applyAlignment="1">
      <alignment horizontal="right"/>
    </xf>
    <xf numFmtId="3" fontId="0" fillId="8" borderId="41" xfId="0" applyNumberFormat="1" applyFill="1" applyBorder="1" applyAlignment="1">
      <alignment horizontal="right"/>
    </xf>
    <xf numFmtId="0" fontId="52" fillId="8" borderId="6" xfId="0" applyFont="1" applyFill="1" applyBorder="1" applyAlignment="1">
      <alignment horizontal="center" wrapText="1"/>
    </xf>
    <xf numFmtId="166" fontId="0" fillId="8" borderId="2" xfId="0" applyNumberFormat="1" applyFill="1" applyBorder="1" applyAlignment="1">
      <alignment horizontal="right"/>
    </xf>
    <xf numFmtId="166" fontId="0" fillId="8" borderId="7" xfId="0" applyNumberFormat="1" applyFill="1" applyBorder="1" applyAlignment="1">
      <alignment horizontal="right"/>
    </xf>
    <xf numFmtId="166" fontId="0" fillId="8" borderId="10" xfId="0" applyNumberFormat="1" applyFill="1" applyBorder="1" applyAlignment="1">
      <alignment horizontal="right"/>
    </xf>
    <xf numFmtId="166" fontId="0" fillId="8" borderId="11" xfId="0" applyNumberFormat="1" applyFill="1" applyBorder="1" applyAlignment="1">
      <alignment horizontal="right"/>
    </xf>
    <xf numFmtId="166" fontId="0" fillId="8" borderId="41" xfId="0" applyNumberFormat="1" applyFill="1" applyBorder="1" applyAlignment="1">
      <alignment horizontal="right"/>
    </xf>
    <xf numFmtId="0" fontId="52" fillId="7" borderId="17" xfId="0" applyFont="1" applyFill="1" applyBorder="1" applyAlignment="1">
      <alignment horizontal="center" vertical="center" wrapText="1"/>
    </xf>
    <xf numFmtId="166" fontId="40" fillId="7" borderId="20" xfId="0" applyNumberFormat="1" applyFont="1" applyFill="1" applyBorder="1" applyAlignment="1">
      <alignment horizontal="right" vertical="center"/>
    </xf>
    <xf numFmtId="166" fontId="40" fillId="7" borderId="78" xfId="0" applyNumberFormat="1" applyFont="1" applyFill="1" applyBorder="1" applyAlignment="1">
      <alignment horizontal="right" vertical="center"/>
    </xf>
    <xf numFmtId="166" fontId="40" fillId="7" borderId="77" xfId="0" applyNumberFormat="1" applyFont="1" applyFill="1" applyBorder="1" applyAlignment="1">
      <alignment horizontal="right" vertical="center"/>
    </xf>
    <xf numFmtId="166" fontId="40" fillId="7" borderId="21" xfId="0" applyNumberFormat="1" applyFont="1" applyFill="1" applyBorder="1" applyAlignment="1">
      <alignment horizontal="right" vertical="center"/>
    </xf>
    <xf numFmtId="166" fontId="40" fillId="7" borderId="12" xfId="0" applyNumberFormat="1" applyFont="1" applyFill="1" applyBorder="1" applyAlignment="1">
      <alignment horizontal="right" vertical="center"/>
    </xf>
    <xf numFmtId="166" fontId="40" fillId="7" borderId="15" xfId="0" applyNumberFormat="1" applyFont="1" applyFill="1" applyBorder="1" applyAlignment="1">
      <alignment horizontal="right" vertical="center"/>
    </xf>
    <xf numFmtId="166" fontId="40" fillId="7" borderId="23" xfId="0" applyNumberFormat="1" applyFont="1" applyFill="1" applyBorder="1" applyAlignment="1">
      <alignment horizontal="right" vertical="center"/>
    </xf>
    <xf numFmtId="166" fontId="40" fillId="7" borderId="125" xfId="0" applyNumberFormat="1" applyFont="1" applyFill="1" applyBorder="1" applyAlignment="1">
      <alignment horizontal="right" vertical="center"/>
    </xf>
    <xf numFmtId="166" fontId="40" fillId="7" borderId="12" xfId="0" applyNumberFormat="1" applyFont="1" applyFill="1" applyBorder="1" applyAlignment="1">
      <alignment vertical="center"/>
    </xf>
    <xf numFmtId="166" fontId="40" fillId="7" borderId="15" xfId="0" applyNumberFormat="1" applyFont="1" applyFill="1" applyBorder="1" applyAlignment="1">
      <alignment vertical="center"/>
    </xf>
    <xf numFmtId="166" fontId="40" fillId="7" borderId="23" xfId="0" applyNumberFormat="1" applyFont="1" applyFill="1" applyBorder="1" applyAlignment="1">
      <alignment vertical="center"/>
    </xf>
    <xf numFmtId="166" fontId="40" fillId="7" borderId="13" xfId="0" applyNumberFormat="1" applyFont="1" applyFill="1" applyBorder="1" applyAlignment="1">
      <alignment vertical="center"/>
    </xf>
    <xf numFmtId="166" fontId="40" fillId="7" borderId="125" xfId="0" applyNumberFormat="1" applyFont="1" applyFill="1" applyBorder="1" applyAlignment="1">
      <alignment vertical="center"/>
    </xf>
    <xf numFmtId="166" fontId="0" fillId="8" borderId="2" xfId="0" applyNumberFormat="1" applyFill="1" applyBorder="1" applyAlignment="1"/>
    <xf numFmtId="166" fontId="0" fillId="8" borderId="11" xfId="0" applyNumberFormat="1" applyFill="1" applyBorder="1" applyAlignment="1"/>
    <xf numFmtId="166" fontId="0" fillId="8" borderId="7" xfId="0" applyNumberFormat="1" applyFill="1" applyBorder="1" applyAlignment="1"/>
    <xf numFmtId="166" fontId="0" fillId="8" borderId="10" xfId="0" applyNumberFormat="1" applyFill="1" applyBorder="1" applyAlignment="1"/>
    <xf numFmtId="166" fontId="0" fillId="8" borderId="41" xfId="0" applyNumberFormat="1" applyFill="1" applyBorder="1" applyAlignment="1"/>
    <xf numFmtId="166" fontId="0" fillId="0" borderId="2" xfId="0" applyNumberFormat="1" applyFill="1" applyBorder="1" applyAlignment="1"/>
    <xf numFmtId="166" fontId="0" fillId="0" borderId="11" xfId="0" applyNumberFormat="1" applyFill="1" applyBorder="1" applyAlignment="1"/>
    <xf numFmtId="166" fontId="0" fillId="0" borderId="7" xfId="0" applyNumberFormat="1" applyFill="1" applyBorder="1" applyAlignment="1"/>
    <xf numFmtId="166" fontId="0" fillId="0" borderId="10" xfId="0" applyNumberFormat="1" applyFill="1" applyBorder="1" applyAlignment="1"/>
    <xf numFmtId="166" fontId="0" fillId="0" borderId="41" xfId="0" applyNumberFormat="1" applyFill="1" applyBorder="1" applyAlignment="1"/>
    <xf numFmtId="3" fontId="19" fillId="7" borderId="12" xfId="0" applyNumberFormat="1" applyFont="1" applyFill="1" applyBorder="1" applyAlignment="1">
      <alignment horizontal="right" vertical="center"/>
    </xf>
    <xf numFmtId="3" fontId="19" fillId="7" borderId="23" xfId="0" applyNumberFormat="1" applyFont="1" applyFill="1" applyBorder="1" applyAlignment="1">
      <alignment horizontal="right" vertical="center"/>
    </xf>
    <xf numFmtId="3" fontId="19" fillId="7" borderId="13" xfId="0" applyNumberFormat="1" applyFont="1" applyFill="1" applyBorder="1" applyAlignment="1">
      <alignment horizontal="right" vertical="center"/>
    </xf>
    <xf numFmtId="3" fontId="19" fillId="7" borderId="15" xfId="0" applyNumberFormat="1" applyFont="1" applyFill="1" applyBorder="1" applyAlignment="1">
      <alignment horizontal="right" vertical="center"/>
    </xf>
    <xf numFmtId="3" fontId="19" fillId="7" borderId="125" xfId="0" applyNumberFormat="1" applyFont="1" applyFill="1" applyBorder="1" applyAlignment="1">
      <alignment horizontal="right" vertical="center"/>
    </xf>
    <xf numFmtId="0" fontId="52" fillId="8" borderId="46" xfId="0" applyFont="1" applyFill="1" applyBorder="1" applyAlignment="1">
      <alignment wrapText="1"/>
    </xf>
    <xf numFmtId="0" fontId="52" fillId="8" borderId="98" xfId="0" applyFont="1" applyFill="1" applyBorder="1" applyAlignment="1">
      <alignment wrapText="1"/>
    </xf>
    <xf numFmtId="0" fontId="52" fillId="7" borderId="165" xfId="0" applyFont="1" applyFill="1" applyBorder="1" applyAlignment="1">
      <alignment vertical="center" wrapText="1"/>
    </xf>
    <xf numFmtId="0" fontId="52" fillId="8" borderId="163" xfId="0" applyFont="1" applyFill="1" applyBorder="1" applyAlignment="1">
      <alignment wrapText="1"/>
    </xf>
    <xf numFmtId="166" fontId="30" fillId="8" borderId="153" xfId="0" applyNumberFormat="1" applyFont="1" applyFill="1" applyBorder="1" applyAlignment="1">
      <alignment horizontal="right" wrapText="1"/>
    </xf>
    <xf numFmtId="166" fontId="30" fillId="8" borderId="164" xfId="0" applyNumberFormat="1" applyFont="1" applyFill="1" applyBorder="1" applyAlignment="1">
      <alignment horizontal="right" wrapText="1"/>
    </xf>
    <xf numFmtId="166" fontId="30" fillId="8" borderId="154" xfId="0" applyNumberFormat="1" applyFont="1" applyFill="1" applyBorder="1" applyAlignment="1">
      <alignment horizontal="right" wrapText="1"/>
    </xf>
    <xf numFmtId="166" fontId="28" fillId="8" borderId="30" xfId="0" applyNumberFormat="1" applyFont="1" applyFill="1" applyBorder="1" applyAlignment="1">
      <alignment horizontal="right" vertical="top" wrapText="1"/>
    </xf>
    <xf numFmtId="166" fontId="28" fillId="8" borderId="22" xfId="0" applyNumberFormat="1" applyFont="1" applyFill="1" applyBorder="1" applyAlignment="1">
      <alignment horizontal="right" vertical="top" wrapText="1"/>
    </xf>
    <xf numFmtId="166" fontId="28" fillId="8" borderId="41" xfId="0" applyNumberFormat="1" applyFont="1" applyFill="1" applyBorder="1" applyAlignment="1">
      <alignment horizontal="right" vertical="top" wrapText="1"/>
    </xf>
    <xf numFmtId="166" fontId="28" fillId="8" borderId="74" xfId="0" applyNumberFormat="1" applyFont="1" applyFill="1" applyBorder="1" applyAlignment="1">
      <alignment horizontal="right" vertical="top" wrapText="1"/>
    </xf>
    <xf numFmtId="166" fontId="28" fillId="8" borderId="24" xfId="0" applyNumberFormat="1" applyFont="1" applyFill="1" applyBorder="1" applyAlignment="1">
      <alignment horizontal="right" vertical="top" wrapText="1"/>
    </xf>
    <xf numFmtId="166" fontId="28" fillId="8" borderId="125" xfId="0" applyNumberFormat="1" applyFont="1" applyFill="1" applyBorder="1" applyAlignment="1">
      <alignment horizontal="right" vertical="top" wrapText="1"/>
    </xf>
    <xf numFmtId="0" fontId="19" fillId="7" borderId="94" xfId="0" applyFont="1" applyFill="1" applyBorder="1" applyAlignment="1">
      <alignment horizontal="center" vertical="center" wrapText="1"/>
    </xf>
    <xf numFmtId="0" fontId="55" fillId="5" borderId="35" xfId="0" applyFont="1" applyFill="1" applyBorder="1"/>
    <xf numFmtId="0" fontId="55" fillId="5" borderId="36" xfId="0" applyFont="1" applyFill="1" applyBorder="1"/>
    <xf numFmtId="0" fontId="55" fillId="5" borderId="37" xfId="0" applyFont="1" applyFill="1" applyBorder="1"/>
    <xf numFmtId="0" fontId="55" fillId="5" borderId="52" xfId="0" applyFont="1" applyFill="1" applyBorder="1"/>
    <xf numFmtId="0" fontId="55" fillId="5" borderId="0" xfId="0" applyFont="1" applyFill="1" applyBorder="1"/>
    <xf numFmtId="0" fontId="55" fillId="5" borderId="19" xfId="0" applyFont="1" applyFill="1" applyBorder="1"/>
    <xf numFmtId="0" fontId="55" fillId="5" borderId="0" xfId="0" applyFont="1" applyFill="1" applyBorder="1" applyAlignment="1">
      <alignment horizontal="center"/>
    </xf>
    <xf numFmtId="0" fontId="55" fillId="5" borderId="19" xfId="0" applyFont="1" applyFill="1" applyBorder="1" applyAlignment="1">
      <alignment horizontal="center"/>
    </xf>
    <xf numFmtId="0" fontId="55" fillId="5" borderId="35" xfId="0" quotePrefix="1" applyFont="1" applyFill="1" applyBorder="1"/>
    <xf numFmtId="0" fontId="23" fillId="0" borderId="0" xfId="0" applyFont="1" applyBorder="1" applyAlignment="1">
      <alignment horizontal="left" vertical="top" wrapText="1"/>
    </xf>
    <xf numFmtId="0" fontId="23" fillId="0" borderId="0" xfId="0" applyFont="1" applyBorder="1" applyAlignment="1">
      <alignment horizontal="left" wrapText="1"/>
    </xf>
    <xf numFmtId="166" fontId="54" fillId="0" borderId="74" xfId="0" applyNumberFormat="1" applyFont="1" applyBorder="1" applyAlignment="1">
      <alignment horizontal="center" vertical="center" wrapText="1"/>
    </xf>
    <xf numFmtId="9" fontId="30" fillId="0" borderId="74" xfId="0" applyNumberFormat="1" applyFont="1" applyBorder="1" applyAlignment="1">
      <alignment horizontal="center" wrapText="1"/>
    </xf>
    <xf numFmtId="9" fontId="30" fillId="0" borderId="143" xfId="0" applyNumberFormat="1" applyFont="1" applyBorder="1" applyAlignment="1" applyProtection="1">
      <alignment horizontal="center" wrapText="1"/>
      <protection locked="0"/>
    </xf>
    <xf numFmtId="9" fontId="28" fillId="8" borderId="30" xfId="0" applyNumberFormat="1" applyFont="1" applyFill="1" applyBorder="1" applyAlignment="1">
      <alignment horizontal="center"/>
    </xf>
    <xf numFmtId="9" fontId="28" fillId="8" borderId="66" xfId="0" applyNumberFormat="1" applyFont="1" applyFill="1" applyBorder="1" applyAlignment="1">
      <alignment horizontal="right"/>
    </xf>
    <xf numFmtId="0" fontId="100" fillId="0" borderId="0" xfId="0" applyFont="1" applyBorder="1" applyAlignment="1">
      <alignment vertical="top"/>
    </xf>
    <xf numFmtId="166" fontId="30" fillId="0" borderId="30" xfId="0" applyNumberFormat="1" applyFont="1" applyBorder="1" applyAlignment="1">
      <alignment horizontal="center" wrapText="1"/>
    </xf>
    <xf numFmtId="9" fontId="30" fillId="8" borderId="30" xfId="0" applyNumberFormat="1" applyFont="1" applyFill="1" applyBorder="1" applyAlignment="1">
      <alignment horizontal="center" wrapText="1"/>
    </xf>
    <xf numFmtId="166" fontId="28" fillId="0" borderId="30" xfId="0" applyNumberFormat="1" applyFont="1" applyBorder="1" applyAlignment="1">
      <alignment horizontal="center" vertical="center" wrapText="1"/>
    </xf>
    <xf numFmtId="0" fontId="96" fillId="0" borderId="0" xfId="0" applyFont="1" applyBorder="1" applyAlignment="1">
      <alignment vertical="top"/>
    </xf>
    <xf numFmtId="0" fontId="101" fillId="0" borderId="0" xfId="0" applyFont="1" applyBorder="1"/>
    <xf numFmtId="0" fontId="101" fillId="0" borderId="0" xfId="0" applyFont="1"/>
    <xf numFmtId="0" fontId="19" fillId="0" borderId="0" xfId="0" applyFont="1" applyFill="1" applyBorder="1" applyAlignment="1">
      <alignment vertical="center"/>
    </xf>
    <xf numFmtId="0" fontId="19" fillId="0" borderId="0" xfId="0" applyFont="1" applyFill="1" applyBorder="1" applyAlignment="1">
      <alignment horizontal="left" vertical="center"/>
    </xf>
    <xf numFmtId="0" fontId="40" fillId="0" borderId="0" xfId="0" applyFont="1" applyFill="1" applyBorder="1" applyAlignment="1">
      <alignment vertical="center"/>
    </xf>
    <xf numFmtId="0" fontId="28" fillId="0" borderId="0" xfId="0" applyFont="1" applyFill="1" applyBorder="1" applyAlignment="1">
      <alignment vertical="center" wrapText="1"/>
    </xf>
    <xf numFmtId="0" fontId="28" fillId="0" borderId="0" xfId="0" applyFont="1" applyFill="1" applyBorder="1" applyAlignment="1">
      <alignment vertical="center"/>
    </xf>
    <xf numFmtId="0" fontId="28" fillId="0" borderId="0" xfId="0" applyFont="1" applyFill="1" applyBorder="1" applyAlignment="1">
      <alignment wrapText="1"/>
    </xf>
    <xf numFmtId="166" fontId="19" fillId="7" borderId="141" xfId="0" applyNumberFormat="1" applyFont="1" applyFill="1" applyBorder="1" applyAlignment="1">
      <alignment horizontal="right" vertical="center" wrapText="1"/>
    </xf>
    <xf numFmtId="166" fontId="19" fillId="7" borderId="135" xfId="0" applyNumberFormat="1" applyFont="1" applyFill="1" applyBorder="1" applyAlignment="1">
      <alignment horizontal="right" vertical="center" wrapText="1"/>
    </xf>
    <xf numFmtId="166" fontId="19" fillId="7" borderId="129" xfId="0" applyNumberFormat="1" applyFont="1" applyFill="1" applyBorder="1" applyAlignment="1">
      <alignment horizontal="right" vertical="center" wrapText="1"/>
    </xf>
    <xf numFmtId="166" fontId="52" fillId="7" borderId="142" xfId="0" applyNumberFormat="1" applyFont="1" applyFill="1" applyBorder="1" applyAlignment="1">
      <alignment horizontal="right" vertical="center" wrapText="1"/>
    </xf>
    <xf numFmtId="166" fontId="52" fillId="7" borderId="134" xfId="0" applyNumberFormat="1" applyFont="1" applyFill="1" applyBorder="1" applyAlignment="1">
      <alignment horizontal="right" vertical="center" wrapText="1"/>
    </xf>
    <xf numFmtId="166" fontId="52" fillId="7" borderId="54" xfId="0" applyNumberFormat="1" applyFont="1" applyFill="1" applyBorder="1" applyAlignment="1">
      <alignment horizontal="right" vertical="center" wrapText="1"/>
    </xf>
    <xf numFmtId="0" fontId="19" fillId="8" borderId="95" xfId="0" applyFont="1" applyFill="1" applyBorder="1" applyAlignment="1">
      <alignment vertical="center"/>
    </xf>
    <xf numFmtId="0" fontId="40" fillId="8" borderId="121" xfId="0" applyFont="1" applyFill="1" applyBorder="1" applyAlignment="1">
      <alignment horizontal="center" vertical="center"/>
    </xf>
    <xf numFmtId="0" fontId="19" fillId="8" borderId="96" xfId="0" applyFont="1" applyFill="1" applyBorder="1" applyAlignment="1">
      <alignment horizontal="left" vertical="center"/>
    </xf>
    <xf numFmtId="0" fontId="19" fillId="8" borderId="53" xfId="0" applyFont="1" applyFill="1" applyBorder="1" applyAlignment="1">
      <alignment horizontal="left" vertical="center"/>
    </xf>
    <xf numFmtId="0" fontId="51" fillId="0" borderId="0" xfId="0" applyFont="1" applyBorder="1" applyAlignment="1"/>
    <xf numFmtId="165" fontId="51" fillId="0" borderId="0" xfId="0" applyNumberFormat="1" applyFont="1" applyBorder="1" applyAlignment="1">
      <alignment horizontal="center"/>
    </xf>
    <xf numFmtId="0" fontId="0" fillId="0" borderId="0" xfId="0" applyFont="1" applyBorder="1" applyAlignment="1"/>
    <xf numFmtId="0" fontId="0" fillId="0" borderId="0" xfId="0" applyFont="1" applyBorder="1" applyAlignment="1">
      <alignment horizontal="center"/>
    </xf>
    <xf numFmtId="0" fontId="0" fillId="0" borderId="0" xfId="0" applyFont="1" applyBorder="1" applyAlignment="1">
      <alignment vertical="top"/>
    </xf>
    <xf numFmtId="0" fontId="0" fillId="0" borderId="0" xfId="0" applyFont="1" applyBorder="1" applyAlignment="1">
      <alignment horizontal="center" vertical="top"/>
    </xf>
    <xf numFmtId="1" fontId="51" fillId="0" borderId="31" xfId="0" applyNumberFormat="1" applyFont="1" applyBorder="1" applyAlignment="1">
      <alignment horizontal="center"/>
    </xf>
    <xf numFmtId="1" fontId="51" fillId="0" borderId="30" xfId="0" applyNumberFormat="1" applyFont="1" applyBorder="1" applyAlignment="1">
      <alignment horizontal="center"/>
    </xf>
    <xf numFmtId="1" fontId="51" fillId="0" borderId="22" xfId="0" applyNumberFormat="1" applyFont="1" applyBorder="1" applyAlignment="1">
      <alignment horizontal="center"/>
    </xf>
    <xf numFmtId="1" fontId="0" fillId="0" borderId="31" xfId="0" applyNumberFormat="1" applyFont="1" applyBorder="1" applyAlignment="1">
      <alignment horizontal="center"/>
    </xf>
    <xf numFmtId="1" fontId="0" fillId="0" borderId="30" xfId="0" applyNumberFormat="1" applyFont="1" applyBorder="1" applyAlignment="1">
      <alignment horizontal="center"/>
    </xf>
    <xf numFmtId="1" fontId="0" fillId="0" borderId="22" xfId="0" applyNumberFormat="1" applyFont="1" applyBorder="1" applyAlignment="1">
      <alignment horizontal="center"/>
    </xf>
    <xf numFmtId="1" fontId="0" fillId="0" borderId="31" xfId="0" applyNumberFormat="1" applyFont="1" applyBorder="1" applyAlignment="1">
      <alignment horizontal="center" vertical="top"/>
    </xf>
    <xf numFmtId="1" fontId="0" fillId="0" borderId="30" xfId="0" applyNumberFormat="1" applyFont="1" applyBorder="1" applyAlignment="1">
      <alignment horizontal="center" vertical="top"/>
    </xf>
    <xf numFmtId="1" fontId="0" fillId="0" borderId="22" xfId="0" applyNumberFormat="1" applyFont="1" applyBorder="1" applyAlignment="1">
      <alignment horizontal="center" vertical="top"/>
    </xf>
    <xf numFmtId="1" fontId="0" fillId="0" borderId="0" xfId="0" applyNumberFormat="1"/>
    <xf numFmtId="165" fontId="0" fillId="0" borderId="0" xfId="0" applyNumberFormat="1"/>
    <xf numFmtId="0" fontId="0" fillId="0" borderId="6" xfId="0" applyBorder="1"/>
    <xf numFmtId="0" fontId="0" fillId="0" borderId="30" xfId="0" applyBorder="1"/>
    <xf numFmtId="0" fontId="0" fillId="0" borderId="31" xfId="0" applyBorder="1"/>
    <xf numFmtId="0" fontId="0" fillId="0" borderId="22" xfId="0" applyBorder="1"/>
    <xf numFmtId="1" fontId="51" fillId="0" borderId="0" xfId="0" applyNumberFormat="1" applyFont="1" applyBorder="1" applyAlignment="1">
      <alignment horizontal="center"/>
    </xf>
    <xf numFmtId="1" fontId="0" fillId="0" borderId="0" xfId="0" applyNumberFormat="1" applyFont="1" applyBorder="1" applyAlignment="1">
      <alignment horizontal="center"/>
    </xf>
    <xf numFmtId="0" fontId="63" fillId="9" borderId="0" xfId="0" applyFont="1" applyFill="1"/>
    <xf numFmtId="0" fontId="17" fillId="9" borderId="0" xfId="0" applyFont="1" applyFill="1"/>
    <xf numFmtId="0" fontId="10" fillId="9" borderId="0" xfId="0" applyFont="1" applyFill="1" applyAlignment="1">
      <alignment vertical="top" wrapText="1"/>
    </xf>
    <xf numFmtId="0" fontId="12" fillId="9" borderId="0" xfId="0" applyFont="1" applyFill="1" applyAlignment="1"/>
    <xf numFmtId="0" fontId="63" fillId="9" borderId="0" xfId="0" applyFont="1" applyFill="1" applyAlignment="1"/>
    <xf numFmtId="0" fontId="64" fillId="9" borderId="0" xfId="0" applyFont="1" applyFill="1" applyAlignment="1"/>
    <xf numFmtId="0" fontId="65" fillId="9" borderId="0" xfId="0" applyFont="1" applyFill="1" applyAlignment="1">
      <alignment horizontal="center"/>
    </xf>
    <xf numFmtId="0" fontId="66" fillId="9" borderId="0" xfId="0" applyFont="1" applyFill="1" applyAlignment="1">
      <alignment horizontal="left"/>
    </xf>
    <xf numFmtId="0" fontId="66" fillId="9" borderId="0" xfId="0" applyFont="1" applyFill="1"/>
    <xf numFmtId="0" fontId="67" fillId="9" borderId="0" xfId="1" applyFont="1" applyFill="1" applyAlignment="1" applyProtection="1">
      <alignment horizontal="left"/>
    </xf>
    <xf numFmtId="0" fontId="67" fillId="9" borderId="0" xfId="1" applyFont="1" applyFill="1" applyAlignment="1" applyProtection="1"/>
    <xf numFmtId="0" fontId="13" fillId="9" borderId="0" xfId="0" applyFont="1" applyFill="1" applyAlignment="1">
      <alignment horizontal="center"/>
    </xf>
    <xf numFmtId="0" fontId="13" fillId="9" borderId="0" xfId="0" applyFont="1" applyFill="1"/>
    <xf numFmtId="0" fontId="31" fillId="0" borderId="0" xfId="1" applyFont="1" applyBorder="1" applyAlignment="1" applyProtection="1">
      <alignment horizontal="center" vertical="center"/>
    </xf>
    <xf numFmtId="0" fontId="31" fillId="0" borderId="0" xfId="1" applyFont="1" applyAlignment="1" applyProtection="1">
      <alignment horizontal="center"/>
    </xf>
    <xf numFmtId="0" fontId="21" fillId="0" borderId="0" xfId="0" applyFont="1" applyFill="1" applyBorder="1" applyAlignment="1">
      <alignment horizontal="center"/>
    </xf>
    <xf numFmtId="0" fontId="75" fillId="0" borderId="0" xfId="0" applyFont="1" applyFill="1" applyAlignment="1">
      <alignment vertical="center" wrapText="1"/>
    </xf>
    <xf numFmtId="0" fontId="31" fillId="0" borderId="0" xfId="1" applyFont="1" applyBorder="1" applyAlignment="1" applyProtection="1">
      <alignment horizontal="center"/>
    </xf>
    <xf numFmtId="0" fontId="55" fillId="5" borderId="0" xfId="0" applyFont="1" applyFill="1" applyBorder="1" applyAlignment="1">
      <alignment horizontal="center"/>
    </xf>
    <xf numFmtId="0" fontId="40" fillId="10" borderId="83" xfId="0" applyFont="1" applyFill="1" applyBorder="1" applyAlignment="1">
      <alignment horizontal="center" vertical="center" wrapText="1"/>
    </xf>
    <xf numFmtId="0" fontId="40" fillId="10" borderId="166" xfId="0" applyFont="1" applyFill="1" applyBorder="1" applyAlignment="1">
      <alignment horizontal="center" vertical="center"/>
    </xf>
    <xf numFmtId="0" fontId="40" fillId="10" borderId="84" xfId="0" applyFont="1" applyFill="1" applyBorder="1" applyAlignment="1">
      <alignment horizontal="center" vertical="center"/>
    </xf>
    <xf numFmtId="0" fontId="0" fillId="0" borderId="4" xfId="0" applyBorder="1"/>
    <xf numFmtId="0" fontId="0" fillId="0" borderId="167" xfId="0" applyBorder="1"/>
    <xf numFmtId="0" fontId="0" fillId="0" borderId="16" xfId="0" applyBorder="1"/>
    <xf numFmtId="0" fontId="0" fillId="11" borderId="2" xfId="0" applyFill="1" applyBorder="1"/>
    <xf numFmtId="0" fontId="0" fillId="11" borderId="3" xfId="0" applyFill="1" applyBorder="1"/>
    <xf numFmtId="0" fontId="0" fillId="11" borderId="7" xfId="0" applyFill="1" applyBorder="1"/>
    <xf numFmtId="0" fontId="0" fillId="0" borderId="2" xfId="0" applyBorder="1"/>
    <xf numFmtId="0" fontId="0" fillId="0" borderId="3" xfId="0" applyBorder="1"/>
    <xf numFmtId="0" fontId="0" fillId="0" borderId="7" xfId="0" applyBorder="1"/>
    <xf numFmtId="0" fontId="0" fillId="0" borderId="12" xfId="0" applyBorder="1"/>
    <xf numFmtId="0" fontId="0" fillId="0" borderId="14" xfId="0" applyBorder="1"/>
    <xf numFmtId="0" fontId="0" fillId="0" borderId="23" xfId="0" applyBorder="1"/>
    <xf numFmtId="0" fontId="40" fillId="10" borderId="166" xfId="0" applyFont="1" applyFill="1" applyBorder="1" applyAlignment="1">
      <alignment horizontal="center" vertical="center" wrapText="1"/>
    </xf>
    <xf numFmtId="0" fontId="31" fillId="0" borderId="0" xfId="1" applyFont="1" applyFill="1" applyBorder="1" applyAlignment="1" applyProtection="1"/>
    <xf numFmtId="0" fontId="104" fillId="0" borderId="0" xfId="1" applyFont="1" applyAlignment="1" applyProtection="1">
      <alignment horizontal="center"/>
    </xf>
    <xf numFmtId="0" fontId="104" fillId="0" borderId="0" xfId="1" applyFont="1" applyFill="1" applyBorder="1" applyAlignment="1" applyProtection="1">
      <alignment horizontal="center" vertical="center"/>
    </xf>
    <xf numFmtId="170" fontId="0" fillId="0" borderId="167" xfId="0" applyNumberFormat="1" applyBorder="1"/>
    <xf numFmtId="170" fontId="0" fillId="11" borderId="3" xfId="0" applyNumberFormat="1" applyFill="1" applyBorder="1"/>
    <xf numFmtId="170" fontId="0" fillId="0" borderId="3" xfId="0" applyNumberFormat="1" applyBorder="1"/>
    <xf numFmtId="170" fontId="0" fillId="0" borderId="14" xfId="0" applyNumberFormat="1" applyBorder="1"/>
    <xf numFmtId="171" fontId="0" fillId="0" borderId="167" xfId="0" applyNumberFormat="1" applyBorder="1"/>
    <xf numFmtId="171" fontId="0" fillId="11" borderId="3" xfId="0" applyNumberFormat="1" applyFill="1" applyBorder="1"/>
    <xf numFmtId="171" fontId="0" fillId="0" borderId="3" xfId="0" applyNumberFormat="1" applyBorder="1"/>
    <xf numFmtId="171" fontId="0" fillId="0" borderId="14" xfId="0" applyNumberFormat="1" applyBorder="1"/>
    <xf numFmtId="169" fontId="19" fillId="0" borderId="67" xfId="0" applyNumberFormat="1" applyFont="1" applyFill="1" applyBorder="1" applyAlignment="1">
      <alignment horizontal="center" vertical="center"/>
    </xf>
    <xf numFmtId="165" fontId="61" fillId="0" borderId="68" xfId="2" applyNumberFormat="1" applyFont="1" applyFill="1" applyBorder="1" applyAlignment="1">
      <alignment horizontal="center" vertical="top"/>
    </xf>
    <xf numFmtId="0" fontId="78" fillId="4" borderId="0" xfId="1" applyFont="1" applyFill="1" applyAlignment="1" applyProtection="1">
      <alignment horizontal="center"/>
    </xf>
    <xf numFmtId="0" fontId="79" fillId="4" borderId="0" xfId="1" applyFont="1" applyFill="1" applyAlignment="1" applyProtection="1">
      <alignment horizontal="center"/>
    </xf>
    <xf numFmtId="0" fontId="79" fillId="4" borderId="0" xfId="1" applyFont="1" applyFill="1" applyBorder="1" applyAlignment="1" applyProtection="1">
      <alignment horizontal="center"/>
    </xf>
    <xf numFmtId="0" fontId="67" fillId="9" borderId="0" xfId="1" applyFont="1" applyFill="1" applyAlignment="1" applyProtection="1">
      <alignment horizontal="left"/>
    </xf>
    <xf numFmtId="0" fontId="80" fillId="9" borderId="0" xfId="0" applyFont="1" applyFill="1" applyAlignment="1">
      <alignment horizontal="center" vertical="top" wrapText="1"/>
    </xf>
    <xf numFmtId="0" fontId="81" fillId="9" borderId="0" xfId="0" quotePrefix="1" applyFont="1" applyFill="1" applyAlignment="1">
      <alignment horizontal="center"/>
    </xf>
    <xf numFmtId="0" fontId="81" fillId="9" borderId="0" xfId="0" applyFont="1" applyFill="1" applyAlignment="1">
      <alignment horizontal="center"/>
    </xf>
    <xf numFmtId="0" fontId="82" fillId="9" borderId="0" xfId="0" applyFont="1" applyFill="1" applyAlignment="1">
      <alignment horizontal="center"/>
    </xf>
    <xf numFmtId="0" fontId="83" fillId="0" borderId="0" xfId="1" applyFont="1" applyFill="1" applyAlignment="1" applyProtection="1">
      <alignment horizontal="center"/>
    </xf>
    <xf numFmtId="0" fontId="31" fillId="0" borderId="0" xfId="1" applyFont="1" applyFill="1" applyAlignment="1" applyProtection="1">
      <alignment horizontal="center"/>
    </xf>
    <xf numFmtId="0" fontId="84" fillId="0" borderId="0" xfId="0" applyFont="1" applyFill="1" applyAlignment="1">
      <alignment horizontal="center"/>
    </xf>
    <xf numFmtId="0" fontId="0" fillId="0" borderId="0" xfId="0" applyFill="1" applyAlignment="1">
      <alignment horizontal="center"/>
    </xf>
    <xf numFmtId="0" fontId="85" fillId="0" borderId="0" xfId="0" applyFont="1" applyFill="1" applyAlignment="1">
      <alignment horizontal="center" vertical="center"/>
    </xf>
    <xf numFmtId="0" fontId="76" fillId="0" borderId="0" xfId="0" applyFont="1" applyFill="1" applyAlignment="1">
      <alignment horizontal="center"/>
    </xf>
    <xf numFmtId="0" fontId="45" fillId="0" borderId="0" xfId="0" applyFont="1" applyFill="1" applyAlignment="1">
      <alignment horizontal="left" wrapText="1"/>
    </xf>
    <xf numFmtId="0" fontId="88" fillId="0" borderId="0" xfId="0" applyFont="1" applyFill="1" applyAlignment="1">
      <alignment horizontal="center"/>
    </xf>
    <xf numFmtId="0" fontId="63" fillId="0" borderId="0" xfId="0" applyFont="1" applyFill="1" applyAlignment="1">
      <alignment horizontal="center"/>
    </xf>
    <xf numFmtId="0" fontId="86" fillId="0" borderId="0" xfId="0" applyFont="1" applyFill="1" applyAlignment="1">
      <alignment horizontal="center"/>
    </xf>
    <xf numFmtId="0" fontId="87" fillId="0" borderId="0" xfId="0" applyFont="1" applyFill="1" applyAlignment="1">
      <alignment horizontal="center" vertical="center"/>
    </xf>
    <xf numFmtId="0" fontId="99" fillId="5" borderId="52" xfId="0" applyFont="1" applyFill="1" applyBorder="1" applyAlignment="1">
      <alignment horizontal="center" vertical="center"/>
    </xf>
    <xf numFmtId="0" fontId="99" fillId="5" borderId="0" xfId="0" applyFont="1" applyFill="1" applyBorder="1" applyAlignment="1">
      <alignment horizontal="center" vertical="center"/>
    </xf>
    <xf numFmtId="0" fontId="99" fillId="5" borderId="19" xfId="0" applyFont="1" applyFill="1" applyBorder="1" applyAlignment="1">
      <alignment horizontal="center" vertical="center"/>
    </xf>
    <xf numFmtId="0" fontId="99" fillId="5" borderId="80" xfId="0" applyFont="1" applyFill="1" applyBorder="1" applyAlignment="1">
      <alignment horizontal="center" vertical="center"/>
    </xf>
    <xf numFmtId="0" fontId="99" fillId="5" borderId="18" xfId="0" applyFont="1" applyFill="1" applyBorder="1" applyAlignment="1">
      <alignment horizontal="center" vertical="center"/>
    </xf>
    <xf numFmtId="0" fontId="99" fillId="5" borderId="51" xfId="0" applyFont="1" applyFill="1" applyBorder="1" applyAlignment="1">
      <alignment horizontal="center" vertical="center"/>
    </xf>
    <xf numFmtId="0" fontId="76" fillId="5" borderId="35" xfId="0" applyFont="1" applyFill="1" applyBorder="1" applyAlignment="1">
      <alignment horizontal="center"/>
    </xf>
    <xf numFmtId="0" fontId="76" fillId="5" borderId="36" xfId="0" applyFont="1" applyFill="1" applyBorder="1" applyAlignment="1">
      <alignment horizontal="center"/>
    </xf>
    <xf numFmtId="0" fontId="76" fillId="5" borderId="37" xfId="0" applyFont="1" applyFill="1" applyBorder="1" applyAlignment="1">
      <alignment horizontal="center"/>
    </xf>
    <xf numFmtId="0" fontId="76" fillId="5" borderId="52" xfId="0" applyFont="1" applyFill="1" applyBorder="1" applyAlignment="1">
      <alignment horizontal="center"/>
    </xf>
    <xf numFmtId="0" fontId="76" fillId="5" borderId="0" xfId="0" applyFont="1" applyFill="1" applyBorder="1" applyAlignment="1">
      <alignment horizontal="center"/>
    </xf>
    <xf numFmtId="0" fontId="76" fillId="5" borderId="19" xfId="0" applyFont="1" applyFill="1" applyBorder="1" applyAlignment="1">
      <alignment horizontal="center"/>
    </xf>
    <xf numFmtId="0" fontId="71" fillId="5" borderId="52" xfId="0" applyFont="1" applyFill="1" applyBorder="1" applyAlignment="1">
      <alignment horizontal="center"/>
    </xf>
    <xf numFmtId="0" fontId="71" fillId="5" borderId="0" xfId="0" applyFont="1" applyFill="1" applyBorder="1" applyAlignment="1">
      <alignment horizontal="center"/>
    </xf>
    <xf numFmtId="0" fontId="71" fillId="5" borderId="19" xfId="0" applyFont="1" applyFill="1" applyBorder="1" applyAlignment="1">
      <alignment horizontal="center"/>
    </xf>
    <xf numFmtId="0" fontId="31" fillId="0" borderId="0" xfId="1" applyFont="1" applyAlignment="1" applyProtection="1">
      <alignment horizontal="center" vertical="center"/>
    </xf>
    <xf numFmtId="0" fontId="75" fillId="6" borderId="0" xfId="0" applyFont="1" applyFill="1" applyBorder="1" applyAlignment="1">
      <alignment horizontal="center" vertical="center" shrinkToFit="1"/>
    </xf>
    <xf numFmtId="0" fontId="31" fillId="0" borderId="0" xfId="1" applyFont="1" applyBorder="1" applyAlignment="1" applyProtection="1">
      <alignment horizontal="center" vertical="center"/>
    </xf>
    <xf numFmtId="0" fontId="45" fillId="7" borderId="60" xfId="0" applyFont="1" applyFill="1" applyBorder="1" applyAlignment="1">
      <alignment horizontal="center" vertical="center" wrapText="1"/>
    </xf>
    <xf numFmtId="0" fontId="45" fillId="7" borderId="67" xfId="0" applyFont="1" applyFill="1" applyBorder="1" applyAlignment="1">
      <alignment horizontal="center" vertical="center" wrapText="1"/>
    </xf>
    <xf numFmtId="0" fontId="50" fillId="6" borderId="0" xfId="0" applyFont="1" applyFill="1" applyAlignment="1">
      <alignment horizontal="center" vertical="center" readingOrder="1"/>
    </xf>
    <xf numFmtId="0" fontId="50" fillId="6" borderId="0" xfId="0" applyFont="1" applyFill="1" applyAlignment="1">
      <alignment horizontal="center" vertical="center" wrapText="1"/>
    </xf>
    <xf numFmtId="0" fontId="50" fillId="6" borderId="0" xfId="0" applyFont="1" applyFill="1" applyAlignment="1">
      <alignment horizontal="center" wrapText="1"/>
    </xf>
    <xf numFmtId="0" fontId="31" fillId="0" borderId="0" xfId="1" applyFont="1" applyAlignment="1" applyProtection="1">
      <alignment horizontal="center"/>
    </xf>
    <xf numFmtId="0" fontId="24" fillId="0" borderId="0" xfId="0" applyFont="1" applyBorder="1" applyAlignment="1">
      <alignment horizontal="left"/>
    </xf>
    <xf numFmtId="0" fontId="44" fillId="0" borderId="0" xfId="0" applyFont="1" applyAlignment="1">
      <alignment horizontal="center"/>
    </xf>
    <xf numFmtId="0" fontId="75" fillId="6" borderId="0" xfId="0" applyFont="1" applyFill="1" applyAlignment="1">
      <alignment horizontal="center" vertical="center" wrapText="1"/>
    </xf>
    <xf numFmtId="0" fontId="75" fillId="6" borderId="0" xfId="0" applyFont="1" applyFill="1" applyAlignment="1">
      <alignment horizontal="center" vertical="center"/>
    </xf>
    <xf numFmtId="0" fontId="40" fillId="0" borderId="52" xfId="0" applyFont="1" applyFill="1" applyBorder="1" applyAlignment="1">
      <alignment horizontal="center"/>
    </xf>
    <xf numFmtId="0" fontId="40" fillId="0" borderId="0" xfId="0" applyFont="1" applyFill="1" applyBorder="1" applyAlignment="1">
      <alignment horizontal="center"/>
    </xf>
    <xf numFmtId="0" fontId="40" fillId="0" borderId="19" xfId="0" applyFont="1" applyFill="1" applyBorder="1" applyAlignment="1">
      <alignment horizontal="center"/>
    </xf>
    <xf numFmtId="0" fontId="40" fillId="0" borderId="80" xfId="0" applyFont="1" applyFill="1" applyBorder="1" applyAlignment="1">
      <alignment horizontal="center" vertical="top"/>
    </xf>
    <xf numFmtId="0" fontId="40" fillId="0" borderId="18" xfId="0" applyFont="1" applyFill="1" applyBorder="1" applyAlignment="1">
      <alignment horizontal="center" vertical="top"/>
    </xf>
    <xf numFmtId="0" fontId="40" fillId="0" borderId="51" xfId="0" applyFont="1" applyFill="1" applyBorder="1" applyAlignment="1">
      <alignment horizontal="center" vertical="top"/>
    </xf>
    <xf numFmtId="0" fontId="21" fillId="0" borderId="52" xfId="0" applyFont="1" applyFill="1" applyBorder="1" applyAlignment="1">
      <alignment horizontal="center"/>
    </xf>
    <xf numFmtId="0" fontId="21" fillId="0" borderId="0" xfId="0" applyFont="1" applyFill="1" applyBorder="1" applyAlignment="1">
      <alignment horizontal="center"/>
    </xf>
    <xf numFmtId="0" fontId="55" fillId="0" borderId="52" xfId="0" applyFont="1" applyFill="1" applyBorder="1" applyAlignment="1">
      <alignment horizontal="center"/>
    </xf>
    <xf numFmtId="0" fontId="55" fillId="0" borderId="0" xfId="0" applyFont="1" applyFill="1" applyBorder="1" applyAlignment="1">
      <alignment horizontal="center"/>
    </xf>
    <xf numFmtId="0" fontId="56" fillId="0" borderId="52" xfId="0" applyFont="1" applyFill="1" applyBorder="1" applyAlignment="1">
      <alignment horizontal="center"/>
    </xf>
    <xf numFmtId="0" fontId="56" fillId="0" borderId="0" xfId="0" applyFont="1" applyFill="1" applyBorder="1" applyAlignment="1">
      <alignment horizontal="center"/>
    </xf>
    <xf numFmtId="0" fontId="56" fillId="0" borderId="19" xfId="0" applyFont="1" applyFill="1" applyBorder="1" applyAlignment="1">
      <alignment horizontal="center"/>
    </xf>
    <xf numFmtId="0" fontId="56" fillId="0" borderId="80" xfId="0" applyFont="1" applyFill="1" applyBorder="1" applyAlignment="1">
      <alignment horizontal="center" vertical="top"/>
    </xf>
    <xf numFmtId="0" fontId="56" fillId="0" borderId="18" xfId="0" applyFont="1" applyFill="1" applyBorder="1" applyAlignment="1">
      <alignment horizontal="center" vertical="top"/>
    </xf>
    <xf numFmtId="0" fontId="56" fillId="0" borderId="51" xfId="0" applyFont="1" applyFill="1" applyBorder="1" applyAlignment="1">
      <alignment horizontal="center" vertical="top"/>
    </xf>
    <xf numFmtId="0" fontId="23" fillId="0" borderId="0" xfId="0" applyFont="1" applyBorder="1" applyAlignment="1">
      <alignment horizontal="left" wrapText="1"/>
    </xf>
    <xf numFmtId="0" fontId="71" fillId="0" borderId="52" xfId="0" applyFont="1" applyFill="1" applyBorder="1" applyAlignment="1">
      <alignment horizontal="center"/>
    </xf>
    <xf numFmtId="0" fontId="71" fillId="0" borderId="0" xfId="0" applyFont="1" applyFill="1" applyBorder="1" applyAlignment="1">
      <alignment horizontal="center"/>
    </xf>
    <xf numFmtId="0" fontId="76" fillId="0" borderId="52" xfId="0" applyFont="1" applyFill="1" applyBorder="1" applyAlignment="1">
      <alignment horizontal="center"/>
    </xf>
    <xf numFmtId="0" fontId="76" fillId="0" borderId="0" xfId="0" applyFont="1" applyFill="1" applyBorder="1" applyAlignment="1">
      <alignment horizontal="center"/>
    </xf>
    <xf numFmtId="0" fontId="76" fillId="0" borderId="19" xfId="0" applyFont="1" applyFill="1" applyBorder="1" applyAlignment="1">
      <alignment horizontal="center"/>
    </xf>
    <xf numFmtId="0" fontId="76" fillId="0" borderId="80" xfId="0" applyFont="1" applyFill="1" applyBorder="1" applyAlignment="1">
      <alignment horizontal="center" vertical="top"/>
    </xf>
    <xf numFmtId="0" fontId="76" fillId="0" borderId="18" xfId="0" applyFont="1" applyFill="1" applyBorder="1" applyAlignment="1">
      <alignment horizontal="center" vertical="top"/>
    </xf>
    <xf numFmtId="0" fontId="76" fillId="0" borderId="51" xfId="0" applyFont="1" applyFill="1" applyBorder="1" applyAlignment="1">
      <alignment horizontal="center" vertical="top"/>
    </xf>
    <xf numFmtId="0" fontId="23" fillId="0" borderId="0" xfId="0" applyFont="1" applyBorder="1" applyAlignment="1">
      <alignment horizontal="left" vertical="top" wrapText="1"/>
    </xf>
    <xf numFmtId="0" fontId="50" fillId="6" borderId="0" xfId="0" applyFont="1" applyFill="1" applyAlignment="1">
      <alignment horizontal="center" vertical="center"/>
    </xf>
    <xf numFmtId="0" fontId="23" fillId="0" borderId="0" xfId="0" applyFont="1" applyBorder="1" applyAlignment="1">
      <alignment horizontal="left"/>
    </xf>
    <xf numFmtId="0" fontId="29" fillId="0" borderId="0" xfId="0" applyFont="1" applyFill="1" applyAlignment="1">
      <alignment horizontal="center"/>
    </xf>
    <xf numFmtId="0" fontId="56" fillId="0" borderId="52" xfId="0" applyFont="1" applyFill="1" applyBorder="1" applyAlignment="1">
      <alignment horizontal="center" vertical="center"/>
    </xf>
    <xf numFmtId="0" fontId="56" fillId="0" borderId="0" xfId="0" applyFont="1" applyFill="1" applyBorder="1" applyAlignment="1">
      <alignment horizontal="center" vertical="center"/>
    </xf>
    <xf numFmtId="0" fontId="56" fillId="0" borderId="19" xfId="0" applyFont="1" applyFill="1" applyBorder="1" applyAlignment="1">
      <alignment horizontal="center" vertical="center"/>
    </xf>
    <xf numFmtId="0" fontId="0" fillId="0" borderId="0" xfId="0" applyAlignment="1">
      <alignment horizontal="left"/>
    </xf>
    <xf numFmtId="0" fontId="50" fillId="6" borderId="0" xfId="0" applyFont="1" applyFill="1" applyAlignment="1">
      <alignment horizontal="center"/>
    </xf>
    <xf numFmtId="0" fontId="50" fillId="6" borderId="0" xfId="0" quotePrefix="1" applyFont="1" applyFill="1" applyAlignment="1">
      <alignment horizontal="center"/>
    </xf>
    <xf numFmtId="0" fontId="75" fillId="6" borderId="0" xfId="0" applyFont="1" applyFill="1" applyAlignment="1">
      <alignment horizontal="center" vertical="center" readingOrder="1"/>
    </xf>
    <xf numFmtId="0" fontId="96" fillId="0" borderId="0" xfId="0" applyFont="1" applyBorder="1" applyAlignment="1">
      <alignment horizontal="left" vertical="center" wrapText="1"/>
    </xf>
    <xf numFmtId="0" fontId="26" fillId="8" borderId="102" xfId="0" applyFont="1" applyFill="1" applyBorder="1" applyAlignment="1">
      <alignment horizontal="left" vertical="center" wrapText="1"/>
    </xf>
    <xf numFmtId="0" fontId="26" fillId="8" borderId="11" xfId="0" applyFont="1" applyFill="1" applyBorder="1" applyAlignment="1">
      <alignment horizontal="left" vertical="center" wrapText="1"/>
    </xf>
    <xf numFmtId="0" fontId="19" fillId="0" borderId="105" xfId="0" applyFont="1" applyFill="1" applyBorder="1" applyAlignment="1">
      <alignment horizontal="left" vertical="center" wrapText="1"/>
    </xf>
    <xf numFmtId="0" fontId="19" fillId="0" borderId="106" xfId="0" applyFont="1" applyFill="1" applyBorder="1" applyAlignment="1">
      <alignment horizontal="left" vertical="center" wrapText="1"/>
    </xf>
    <xf numFmtId="0" fontId="26" fillId="0" borderId="102"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19" fillId="7" borderId="94" xfId="0" applyFont="1" applyFill="1" applyBorder="1" applyAlignment="1">
      <alignment horizontal="center" vertical="center" wrapText="1"/>
    </xf>
    <xf numFmtId="0" fontId="19" fillId="7" borderId="131" xfId="0" applyFont="1" applyFill="1" applyBorder="1" applyAlignment="1">
      <alignment horizontal="center" vertical="center" wrapText="1"/>
    </xf>
    <xf numFmtId="0" fontId="26" fillId="8" borderId="107" xfId="0" applyFont="1" applyFill="1" applyBorder="1" applyAlignment="1">
      <alignment horizontal="left" vertical="center" wrapText="1"/>
    </xf>
    <xf numFmtId="0" fontId="26" fillId="8" borderId="108" xfId="0" applyFont="1" applyFill="1" applyBorder="1" applyAlignment="1">
      <alignment horizontal="left" vertical="center" wrapText="1"/>
    </xf>
    <xf numFmtId="0" fontId="89" fillId="0" borderId="102" xfId="0" applyFont="1" applyFill="1" applyBorder="1" applyAlignment="1">
      <alignment horizontal="left" vertical="center"/>
    </xf>
    <xf numFmtId="0" fontId="89" fillId="0" borderId="7" xfId="0" applyFont="1" applyFill="1" applyBorder="1" applyAlignment="1">
      <alignment horizontal="left" vertical="center"/>
    </xf>
    <xf numFmtId="0" fontId="90" fillId="0" borderId="42" xfId="0" applyFont="1" applyFill="1" applyBorder="1" applyAlignment="1">
      <alignment horizontal="left" vertical="center"/>
    </xf>
    <xf numFmtId="0" fontId="90" fillId="0" borderId="156" xfId="0" applyFont="1" applyFill="1" applyBorder="1" applyAlignment="1">
      <alignment horizontal="left" vertical="center"/>
    </xf>
    <xf numFmtId="0" fontId="40" fillId="7" borderId="100" xfId="0" applyFont="1" applyFill="1" applyBorder="1" applyAlignment="1">
      <alignment horizontal="center" vertical="center" wrapText="1"/>
    </xf>
    <xf numFmtId="0" fontId="40" fillId="7" borderId="103" xfId="0" applyFont="1" applyFill="1" applyBorder="1" applyAlignment="1">
      <alignment horizontal="center" vertical="center" wrapText="1"/>
    </xf>
    <xf numFmtId="0" fontId="26" fillId="0" borderId="104" xfId="0" applyFont="1" applyFill="1" applyBorder="1" applyAlignment="1">
      <alignment horizontal="left" vertical="center" wrapText="1"/>
    </xf>
    <xf numFmtId="0" fontId="26" fillId="0" borderId="27" xfId="0" applyFont="1" applyFill="1" applyBorder="1" applyAlignment="1">
      <alignment horizontal="left" vertical="center" wrapText="1"/>
    </xf>
    <xf numFmtId="0" fontId="42" fillId="0" borderId="0" xfId="0" applyFont="1" applyBorder="1" applyAlignment="1">
      <alignment horizontal="left" vertical="top" wrapText="1"/>
    </xf>
    <xf numFmtId="0" fontId="89" fillId="8" borderId="102" xfId="0" applyFont="1" applyFill="1" applyBorder="1" applyAlignment="1">
      <alignment horizontal="left" vertical="center"/>
    </xf>
    <xf numFmtId="0" fontId="89" fillId="8" borderId="7" xfId="0" applyFont="1" applyFill="1" applyBorder="1" applyAlignment="1">
      <alignment horizontal="left" vertical="center"/>
    </xf>
    <xf numFmtId="0" fontId="40" fillId="7" borderId="109" xfId="0" applyFont="1" applyFill="1" applyBorder="1" applyAlignment="1">
      <alignment horizontal="center" vertical="center" wrapText="1"/>
    </xf>
    <xf numFmtId="0" fontId="40" fillId="7" borderId="39" xfId="0" applyFont="1" applyFill="1" applyBorder="1" applyAlignment="1">
      <alignment horizontal="center" vertical="center" wrapText="1"/>
    </xf>
    <xf numFmtId="0" fontId="19" fillId="0" borderId="110" xfId="0" applyFont="1" applyFill="1" applyBorder="1" applyAlignment="1">
      <alignment horizontal="left" vertical="center" wrapText="1"/>
    </xf>
    <xf numFmtId="0" fontId="19" fillId="0" borderId="16" xfId="0" applyFont="1" applyFill="1" applyBorder="1" applyAlignment="1">
      <alignment horizontal="left" vertical="center" wrapText="1"/>
    </xf>
    <xf numFmtId="0" fontId="57" fillId="0" borderId="0" xfId="0" applyFont="1" applyFill="1" applyBorder="1" applyAlignment="1">
      <alignment horizontal="center" vertical="center"/>
    </xf>
    <xf numFmtId="0" fontId="57" fillId="0" borderId="0" xfId="0" applyFont="1" applyFill="1" applyBorder="1" applyAlignment="1">
      <alignment horizontal="center" vertical="top"/>
    </xf>
    <xf numFmtId="0" fontId="0" fillId="0" borderId="0" xfId="0" applyFill="1" applyBorder="1" applyAlignment="1">
      <alignment vertical="top"/>
    </xf>
    <xf numFmtId="0" fontId="4" fillId="0" borderId="0" xfId="0" applyFont="1" applyFill="1" applyBorder="1" applyAlignment="1">
      <alignment horizontal="left" vertical="center"/>
    </xf>
    <xf numFmtId="0" fontId="75" fillId="6" borderId="0" xfId="0" applyFont="1" applyFill="1" applyAlignment="1">
      <alignment horizontal="center" vertical="center" wrapText="1" readingOrder="1"/>
    </xf>
    <xf numFmtId="0" fontId="8" fillId="0" borderId="0" xfId="0" applyFont="1" applyFill="1" applyBorder="1" applyAlignment="1">
      <alignment horizontal="center" vertical="center" wrapText="1" shrinkToFit="1"/>
    </xf>
    <xf numFmtId="0" fontId="26" fillId="8" borderId="42" xfId="0" applyFont="1" applyFill="1" applyBorder="1" applyAlignment="1">
      <alignment horizontal="left" vertical="center" wrapText="1"/>
    </xf>
    <xf numFmtId="0" fontId="26" fillId="8" borderId="99" xfId="0" applyFont="1" applyFill="1" applyBorder="1" applyAlignment="1">
      <alignment horizontal="left" vertical="center" wrapText="1"/>
    </xf>
    <xf numFmtId="0" fontId="96" fillId="0" borderId="0" xfId="0" applyFont="1" applyBorder="1" applyAlignment="1">
      <alignment horizontal="left" vertical="top" wrapText="1"/>
    </xf>
    <xf numFmtId="0" fontId="39" fillId="0" borderId="0" xfId="0" applyFont="1" applyBorder="1" applyAlignment="1">
      <alignment horizontal="left" wrapText="1"/>
    </xf>
    <xf numFmtId="0" fontId="49" fillId="0" borderId="0" xfId="0" applyFont="1" applyFill="1" applyBorder="1" applyAlignment="1">
      <alignment horizontal="center" vertical="center"/>
    </xf>
    <xf numFmtId="0" fontId="37" fillId="0" borderId="0" xfId="0" applyFont="1" applyFill="1" applyBorder="1" applyAlignment="1">
      <alignment horizontal="center" vertical="center"/>
    </xf>
    <xf numFmtId="0" fontId="91" fillId="7" borderId="111" xfId="0" applyFont="1" applyFill="1" applyBorder="1" applyAlignment="1">
      <alignment horizontal="center" vertical="center"/>
    </xf>
    <xf numFmtId="0" fontId="91" fillId="7" borderId="112" xfId="0" applyFont="1" applyFill="1" applyBorder="1" applyAlignment="1">
      <alignment horizontal="center" vertical="center"/>
    </xf>
    <xf numFmtId="169" fontId="40" fillId="7" borderId="80" xfId="0" applyNumberFormat="1" applyFont="1" applyFill="1" applyBorder="1" applyAlignment="1">
      <alignment horizontal="center" vertical="center"/>
    </xf>
    <xf numFmtId="169" fontId="40" fillId="7" borderId="113" xfId="0" applyNumberFormat="1" applyFont="1" applyFill="1" applyBorder="1" applyAlignment="1">
      <alignment horizontal="center" vertical="center"/>
    </xf>
    <xf numFmtId="0" fontId="80" fillId="6" borderId="0" xfId="0" applyFont="1" applyFill="1" applyBorder="1" applyAlignment="1">
      <alignment horizontal="center" vertical="center" wrapText="1"/>
    </xf>
    <xf numFmtId="0" fontId="15" fillId="7" borderId="87" xfId="0" applyFont="1" applyFill="1" applyBorder="1" applyAlignment="1">
      <alignment horizontal="center" vertical="center"/>
    </xf>
    <xf numFmtId="0" fontId="15" fillId="7" borderId="79" xfId="0" applyFont="1" applyFill="1" applyBorder="1" applyAlignment="1">
      <alignment horizontal="center" vertical="center"/>
    </xf>
    <xf numFmtId="0" fontId="56" fillId="0" borderId="18" xfId="0" applyFont="1" applyFill="1" applyBorder="1" applyAlignment="1">
      <alignment horizontal="center" vertical="center" wrapText="1"/>
    </xf>
    <xf numFmtId="0" fontId="56" fillId="0" borderId="51" xfId="0" applyFont="1" applyFill="1" applyBorder="1" applyAlignment="1">
      <alignment horizontal="center" vertical="center" wrapText="1"/>
    </xf>
    <xf numFmtId="0" fontId="68" fillId="0" borderId="0" xfId="0" applyFont="1" applyBorder="1" applyAlignment="1">
      <alignment horizontal="left" wrapText="1"/>
    </xf>
    <xf numFmtId="0" fontId="57" fillId="0" borderId="80" xfId="0" applyFont="1" applyFill="1" applyBorder="1" applyAlignment="1">
      <alignment horizontal="center" vertical="top" wrapText="1"/>
    </xf>
    <xf numFmtId="0" fontId="57" fillId="0" borderId="18" xfId="0" applyFont="1" applyFill="1" applyBorder="1" applyAlignment="1">
      <alignment horizontal="center" vertical="top" wrapText="1"/>
    </xf>
    <xf numFmtId="0" fontId="57" fillId="0" borderId="51" xfId="0" applyFont="1" applyFill="1" applyBorder="1" applyAlignment="1">
      <alignment horizontal="center" vertical="top" wrapText="1"/>
    </xf>
    <xf numFmtId="0" fontId="75" fillId="6" borderId="0" xfId="0" applyFont="1" applyFill="1" applyBorder="1" applyAlignment="1">
      <alignment horizontal="center" vertical="center"/>
    </xf>
    <xf numFmtId="0" fontId="19" fillId="0" borderId="71" xfId="0" applyFont="1" applyFill="1" applyBorder="1" applyAlignment="1">
      <alignment horizontal="center" vertical="center" textRotation="90"/>
    </xf>
    <xf numFmtId="0" fontId="19" fillId="0" borderId="114" xfId="0" applyFont="1" applyFill="1" applyBorder="1" applyAlignment="1">
      <alignment horizontal="center" vertical="center" textRotation="90"/>
    </xf>
    <xf numFmtId="0" fontId="19" fillId="0" borderId="97" xfId="0" applyFont="1" applyFill="1" applyBorder="1" applyAlignment="1">
      <alignment horizontal="center" vertical="center" textRotation="90"/>
    </xf>
    <xf numFmtId="0" fontId="19" fillId="0" borderId="87" xfId="0" applyFont="1" applyFill="1" applyBorder="1" applyAlignment="1">
      <alignment horizontal="center" vertical="center" textRotation="90"/>
    </xf>
    <xf numFmtId="0" fontId="19" fillId="7" borderId="130" xfId="0" applyFont="1" applyFill="1" applyBorder="1" applyAlignment="1">
      <alignment horizontal="center" vertical="center"/>
    </xf>
    <xf numFmtId="0" fontId="19" fillId="7" borderId="29" xfId="0" applyFont="1" applyFill="1" applyBorder="1" applyAlignment="1">
      <alignment horizontal="center" vertical="center"/>
    </xf>
    <xf numFmtId="0" fontId="93" fillId="6" borderId="0" xfId="0" applyFont="1" applyFill="1" applyBorder="1" applyAlignment="1">
      <alignment horizontal="center" vertical="center" wrapText="1"/>
    </xf>
    <xf numFmtId="0" fontId="19" fillId="7" borderId="119" xfId="0" applyFont="1" applyFill="1" applyBorder="1" applyAlignment="1">
      <alignment horizontal="center" textRotation="22"/>
    </xf>
    <xf numFmtId="0" fontId="19" fillId="7" borderId="121" xfId="0" applyFont="1" applyFill="1" applyBorder="1" applyAlignment="1">
      <alignment horizontal="center" textRotation="22"/>
    </xf>
    <xf numFmtId="166" fontId="94" fillId="7" borderId="126" xfId="0" applyNumberFormat="1" applyFont="1" applyFill="1" applyBorder="1" applyAlignment="1">
      <alignment horizontal="center" vertical="center"/>
    </xf>
    <xf numFmtId="166" fontId="94" fillId="7" borderId="51" xfId="0" applyNumberFormat="1" applyFont="1" applyFill="1" applyBorder="1" applyAlignment="1">
      <alignment horizontal="center" vertical="center"/>
    </xf>
    <xf numFmtId="0" fontId="19" fillId="7" borderId="20" xfId="0" applyFont="1" applyFill="1" applyBorder="1" applyAlignment="1">
      <alignment horizontal="center"/>
    </xf>
    <xf numFmtId="0" fontId="19" fillId="7" borderId="47" xfId="0" applyFont="1" applyFill="1" applyBorder="1" applyAlignment="1">
      <alignment horizontal="center"/>
    </xf>
    <xf numFmtId="9" fontId="94" fillId="7" borderId="126" xfId="0" applyNumberFormat="1" applyFont="1" applyFill="1" applyBorder="1" applyAlignment="1">
      <alignment horizontal="center" vertical="center"/>
    </xf>
    <xf numFmtId="9" fontId="94" fillId="7" borderId="51" xfId="0" applyNumberFormat="1" applyFont="1" applyFill="1" applyBorder="1" applyAlignment="1">
      <alignment horizontal="center" vertical="center"/>
    </xf>
    <xf numFmtId="3" fontId="94" fillId="7" borderId="127" xfId="0" applyNumberFormat="1" applyFont="1" applyFill="1" applyBorder="1" applyAlignment="1">
      <alignment horizontal="center" vertical="center"/>
    </xf>
    <xf numFmtId="3" fontId="94" fillId="7" borderId="129" xfId="0" applyNumberFormat="1" applyFont="1" applyFill="1" applyBorder="1" applyAlignment="1">
      <alignment horizontal="center" vertical="center"/>
    </xf>
    <xf numFmtId="166" fontId="94" fillId="7" borderId="135" xfId="0" applyNumberFormat="1" applyFont="1" applyFill="1" applyBorder="1" applyAlignment="1">
      <alignment horizontal="center" vertical="center"/>
    </xf>
    <xf numFmtId="0" fontId="52" fillId="7" borderId="127" xfId="0" applyFont="1" applyFill="1" applyBorder="1" applyAlignment="1">
      <alignment horizontal="center" vertical="center" wrapText="1"/>
    </xf>
    <xf numFmtId="0" fontId="52" fillId="7" borderId="128" xfId="0" applyFont="1" applyFill="1" applyBorder="1" applyAlignment="1">
      <alignment horizontal="center" vertical="center" wrapText="1"/>
    </xf>
    <xf numFmtId="0" fontId="52" fillId="0" borderId="2" xfId="0" applyFont="1" applyFill="1" applyBorder="1" applyAlignment="1">
      <alignment horizontal="center" wrapText="1"/>
    </xf>
    <xf numFmtId="0" fontId="52" fillId="0" borderId="11" xfId="0" applyFont="1" applyFill="1" applyBorder="1" applyAlignment="1">
      <alignment horizontal="center" wrapText="1"/>
    </xf>
    <xf numFmtId="0" fontId="52" fillId="8" borderId="2" xfId="0" applyFont="1" applyFill="1" applyBorder="1" applyAlignment="1">
      <alignment horizontal="center" wrapText="1"/>
    </xf>
    <xf numFmtId="0" fontId="52" fillId="8" borderId="11" xfId="0" applyFont="1" applyFill="1" applyBorder="1" applyAlignment="1">
      <alignment horizontal="center" wrapText="1"/>
    </xf>
    <xf numFmtId="0" fontId="52" fillId="7" borderId="12" xfId="0" applyFont="1" applyFill="1" applyBorder="1" applyAlignment="1">
      <alignment horizontal="center" vertical="center" wrapText="1"/>
    </xf>
    <xf numFmtId="0" fontId="52" fillId="7" borderId="15" xfId="0" applyFont="1" applyFill="1" applyBorder="1" applyAlignment="1">
      <alignment horizontal="center" vertical="center" wrapText="1"/>
    </xf>
    <xf numFmtId="0" fontId="19" fillId="0" borderId="122" xfId="0" applyFont="1" applyBorder="1" applyAlignment="1">
      <alignment horizontal="center" vertical="center" textRotation="90"/>
    </xf>
    <xf numFmtId="0" fontId="19" fillId="0" borderId="124" xfId="0" applyFont="1" applyBorder="1" applyAlignment="1">
      <alignment horizontal="center" vertical="center" textRotation="90"/>
    </xf>
    <xf numFmtId="0" fontId="19" fillId="0" borderId="133" xfId="0" applyFont="1" applyBorder="1" applyAlignment="1">
      <alignment horizontal="center" vertical="center" textRotation="90"/>
    </xf>
    <xf numFmtId="0" fontId="19" fillId="7" borderId="119" xfId="0" applyFont="1" applyFill="1" applyBorder="1" applyAlignment="1">
      <alignment horizontal="center"/>
    </xf>
    <xf numFmtId="0" fontId="19" fillId="7" borderId="131" xfId="0" applyFont="1" applyFill="1" applyBorder="1" applyAlignment="1">
      <alignment horizontal="center"/>
    </xf>
    <xf numFmtId="9" fontId="94" fillId="7" borderId="135" xfId="0" applyNumberFormat="1" applyFont="1" applyFill="1" applyBorder="1" applyAlignment="1">
      <alignment horizontal="center" vertical="center"/>
    </xf>
    <xf numFmtId="0" fontId="19" fillId="7" borderId="151" xfId="0" applyFont="1" applyFill="1" applyBorder="1" applyAlignment="1">
      <alignment horizontal="center" vertical="center"/>
    </xf>
    <xf numFmtId="0" fontId="19" fillId="7" borderId="74" xfId="0" applyFont="1" applyFill="1" applyBorder="1" applyAlignment="1">
      <alignment horizontal="center" vertical="center"/>
    </xf>
    <xf numFmtId="0" fontId="19" fillId="7" borderId="131" xfId="0" applyFont="1" applyFill="1" applyBorder="1" applyAlignment="1">
      <alignment horizontal="center" textRotation="22"/>
    </xf>
    <xf numFmtId="0" fontId="52" fillId="0" borderId="4" xfId="0" applyFont="1" applyFill="1" applyBorder="1" applyAlignment="1">
      <alignment horizontal="center" wrapText="1"/>
    </xf>
    <xf numFmtId="0" fontId="52" fillId="0" borderId="9" xfId="0" applyFont="1" applyFill="1" applyBorder="1" applyAlignment="1">
      <alignment horizontal="center" wrapText="1"/>
    </xf>
    <xf numFmtId="9" fontId="94" fillId="7" borderId="118" xfId="0" applyNumberFormat="1" applyFont="1" applyFill="1" applyBorder="1" applyAlignment="1">
      <alignment horizontal="center" vertical="center"/>
    </xf>
    <xf numFmtId="9" fontId="94" fillId="7" borderId="134" xfId="0" applyNumberFormat="1" applyFont="1" applyFill="1" applyBorder="1" applyAlignment="1">
      <alignment horizontal="center" vertical="center"/>
    </xf>
    <xf numFmtId="3" fontId="94" fillId="7" borderId="128" xfId="0" applyNumberFormat="1" applyFont="1" applyFill="1" applyBorder="1" applyAlignment="1">
      <alignment horizontal="center" vertical="center"/>
    </xf>
    <xf numFmtId="0" fontId="19" fillId="0" borderId="35" xfId="0" applyFont="1" applyBorder="1" applyAlignment="1">
      <alignment horizontal="center" vertical="center" textRotation="90"/>
    </xf>
    <xf numFmtId="0" fontId="19" fillId="0" borderId="52" xfId="0" applyFont="1" applyBorder="1" applyAlignment="1">
      <alignment horizontal="center" vertical="center" textRotation="90"/>
    </xf>
    <xf numFmtId="0" fontId="19" fillId="0" borderId="80" xfId="0" applyFont="1" applyBorder="1" applyAlignment="1">
      <alignment horizontal="center" vertical="center" textRotation="90"/>
    </xf>
    <xf numFmtId="0" fontId="19" fillId="7" borderId="43" xfId="0" applyFont="1" applyFill="1" applyBorder="1" applyAlignment="1">
      <alignment horizontal="center" vertical="center"/>
    </xf>
    <xf numFmtId="0" fontId="19" fillId="7" borderId="136" xfId="0" applyFont="1" applyFill="1" applyBorder="1" applyAlignment="1">
      <alignment horizontal="center" vertical="center"/>
    </xf>
    <xf numFmtId="0" fontId="19" fillId="7" borderId="88" xfId="0" applyFont="1" applyFill="1" applyBorder="1" applyAlignment="1">
      <alignment horizontal="center" vertical="center"/>
    </xf>
    <xf numFmtId="0" fontId="19" fillId="7" borderId="89" xfId="0" applyFont="1" applyFill="1" applyBorder="1" applyAlignment="1">
      <alignment horizontal="center" vertical="center"/>
    </xf>
    <xf numFmtId="0" fontId="19" fillId="0" borderId="122" xfId="0" applyFont="1" applyFill="1" applyBorder="1" applyAlignment="1">
      <alignment horizontal="center" vertical="center" textRotation="90"/>
    </xf>
    <xf numFmtId="0" fontId="19" fillId="0" borderId="124" xfId="0" applyFont="1" applyFill="1" applyBorder="1" applyAlignment="1">
      <alignment horizontal="center" vertical="center" textRotation="90"/>
    </xf>
    <xf numFmtId="0" fontId="19" fillId="0" borderId="52" xfId="0" applyFont="1" applyFill="1" applyBorder="1" applyAlignment="1">
      <alignment horizontal="center" vertical="center" textRotation="90"/>
    </xf>
    <xf numFmtId="0" fontId="19" fillId="0" borderId="80" xfId="0" applyFont="1" applyFill="1" applyBorder="1" applyAlignment="1">
      <alignment horizontal="center" vertical="center" textRotation="90"/>
    </xf>
    <xf numFmtId="0" fontId="19" fillId="7" borderId="121" xfId="0" applyFont="1" applyFill="1" applyBorder="1" applyAlignment="1">
      <alignment horizontal="center"/>
    </xf>
    <xf numFmtId="0" fontId="28" fillId="8" borderId="76" xfId="0" applyFont="1" applyFill="1" applyBorder="1" applyAlignment="1">
      <alignment horizontal="justify" vertical="center" wrapText="1"/>
    </xf>
    <xf numFmtId="0" fontId="28" fillId="8" borderId="116" xfId="0" applyFont="1" applyFill="1" applyBorder="1" applyAlignment="1">
      <alignment horizontal="justify" vertical="center" wrapText="1"/>
    </xf>
    <xf numFmtId="0" fontId="28" fillId="8" borderId="117" xfId="0" applyFont="1" applyFill="1" applyBorder="1" applyAlignment="1">
      <alignment horizontal="justify" vertical="center" wrapText="1"/>
    </xf>
    <xf numFmtId="0" fontId="28" fillId="8" borderId="118" xfId="0" applyFont="1" applyFill="1" applyBorder="1" applyAlignment="1">
      <alignment horizontal="justify" vertical="center" wrapText="1"/>
    </xf>
    <xf numFmtId="0" fontId="28" fillId="8" borderId="113" xfId="0" applyFont="1" applyFill="1" applyBorder="1" applyAlignment="1">
      <alignment horizontal="justify" vertical="center" wrapText="1"/>
    </xf>
    <xf numFmtId="0" fontId="28" fillId="8" borderId="54" xfId="0" applyFont="1" applyFill="1" applyBorder="1" applyAlignment="1">
      <alignment horizontal="justify" vertical="center" wrapText="1"/>
    </xf>
    <xf numFmtId="0" fontId="28" fillId="0" borderId="76" xfId="0" applyFont="1" applyFill="1" applyBorder="1" applyAlignment="1">
      <alignment horizontal="justify" vertical="center" wrapText="1"/>
    </xf>
    <xf numFmtId="0" fontId="28" fillId="0" borderId="116" xfId="0" applyFont="1" applyFill="1" applyBorder="1" applyAlignment="1">
      <alignment horizontal="justify" vertical="center" wrapText="1"/>
    </xf>
    <xf numFmtId="0" fontId="28" fillId="0" borderId="117" xfId="0" applyFont="1" applyFill="1" applyBorder="1" applyAlignment="1">
      <alignment horizontal="justify" vertical="center" wrapText="1"/>
    </xf>
    <xf numFmtId="0" fontId="0" fillId="8" borderId="116" xfId="0" applyFill="1" applyBorder="1"/>
    <xf numFmtId="0" fontId="0" fillId="8" borderId="117" xfId="0" applyFill="1" applyBorder="1"/>
    <xf numFmtId="0" fontId="27" fillId="6" borderId="0" xfId="0" applyFont="1" applyFill="1" applyAlignment="1">
      <alignment horizontal="center" vertical="center" wrapText="1"/>
    </xf>
    <xf numFmtId="0" fontId="40" fillId="8" borderId="119" xfId="0" applyFont="1" applyFill="1" applyBorder="1" applyAlignment="1">
      <alignment horizontal="center" vertical="center"/>
    </xf>
    <xf numFmtId="0" fontId="40" fillId="8" borderId="120" xfId="0" applyFont="1" applyFill="1" applyBorder="1" applyAlignment="1">
      <alignment horizontal="center" vertical="center"/>
    </xf>
    <xf numFmtId="0" fontId="28" fillId="0" borderId="76" xfId="0" applyFont="1" applyFill="1" applyBorder="1" applyAlignment="1">
      <alignment horizontal="justify" vertical="center"/>
    </xf>
    <xf numFmtId="0" fontId="28" fillId="0" borderId="116" xfId="0" applyFont="1" applyFill="1" applyBorder="1" applyAlignment="1">
      <alignment horizontal="justify" vertical="center"/>
    </xf>
    <xf numFmtId="0" fontId="28" fillId="0" borderId="117" xfId="0" applyFont="1" applyFill="1" applyBorder="1" applyAlignment="1">
      <alignment horizontal="justify" vertical="center"/>
    </xf>
    <xf numFmtId="0" fontId="28" fillId="0" borderId="76" xfId="0" applyFont="1" applyBorder="1" applyAlignment="1">
      <alignment horizontal="justify" vertical="center" wrapText="1"/>
    </xf>
    <xf numFmtId="0" fontId="28" fillId="0" borderId="116" xfId="0" applyFont="1" applyBorder="1" applyAlignment="1">
      <alignment horizontal="justify" vertical="center" wrapText="1"/>
    </xf>
    <xf numFmtId="0" fontId="28" fillId="0" borderId="117" xfId="0" applyFont="1" applyBorder="1" applyAlignment="1">
      <alignment horizontal="justify" vertical="center" wrapText="1"/>
    </xf>
    <xf numFmtId="0" fontId="52" fillId="7" borderId="60" xfId="0" applyFont="1" applyFill="1" applyBorder="1" applyAlignment="1">
      <alignment horizontal="center" vertical="center" wrapText="1"/>
    </xf>
    <xf numFmtId="0" fontId="52" fillId="7" borderId="98" xfId="0" applyFont="1" applyFill="1" applyBorder="1" applyAlignment="1">
      <alignment horizontal="center" vertical="center" wrapText="1"/>
    </xf>
    <xf numFmtId="0" fontId="104" fillId="0" borderId="0" xfId="1" applyFont="1" applyAlignment="1" applyProtection="1">
      <alignment horizontal="center"/>
    </xf>
    <xf numFmtId="0" fontId="31" fillId="0" borderId="0" xfId="1" applyFont="1" applyFill="1" applyBorder="1" applyAlignment="1" applyProtection="1">
      <alignment horizontal="center"/>
    </xf>
    <xf numFmtId="0" fontId="104" fillId="0" borderId="0" xfId="1" applyFont="1" applyFill="1" applyBorder="1" applyAlignment="1" applyProtection="1">
      <alignment horizontal="center"/>
    </xf>
    <xf numFmtId="0" fontId="102" fillId="6" borderId="0" xfId="0" applyFont="1" applyFill="1" applyAlignment="1">
      <alignment horizontal="center" vertical="center" wrapText="1"/>
    </xf>
    <xf numFmtId="0" fontId="103" fillId="0" borderId="0" xfId="0" applyFont="1" applyAlignment="1">
      <alignment horizontal="left" vertical="center"/>
    </xf>
    <xf numFmtId="0" fontId="55" fillId="0" borderId="19" xfId="0" applyFont="1" applyFill="1" applyBorder="1" applyAlignment="1">
      <alignment horizontal="center"/>
    </xf>
    <xf numFmtId="0" fontId="95" fillId="0" borderId="52" xfId="0" applyFont="1" applyFill="1" applyBorder="1" applyAlignment="1">
      <alignment horizontal="center" vertical="center"/>
    </xf>
    <xf numFmtId="0" fontId="95" fillId="0" borderId="0" xfId="0" applyFont="1" applyFill="1" applyBorder="1" applyAlignment="1">
      <alignment horizontal="center" vertical="center"/>
    </xf>
    <xf numFmtId="0" fontId="95" fillId="0" borderId="19" xfId="0" applyFont="1" applyFill="1" applyBorder="1" applyAlignment="1">
      <alignment horizontal="center" vertical="center"/>
    </xf>
    <xf numFmtId="0" fontId="95" fillId="0" borderId="80" xfId="0" applyFont="1" applyFill="1" applyBorder="1" applyAlignment="1">
      <alignment horizontal="center" vertical="center"/>
    </xf>
    <xf numFmtId="0" fontId="95" fillId="0" borderId="18" xfId="0" applyFont="1" applyFill="1" applyBorder="1" applyAlignment="1">
      <alignment horizontal="center" vertical="center"/>
    </xf>
    <xf numFmtId="0" fontId="95" fillId="0" borderId="51" xfId="0" applyFont="1" applyFill="1" applyBorder="1" applyAlignment="1">
      <alignment horizontal="center" vertical="center"/>
    </xf>
    <xf numFmtId="0" fontId="56" fillId="5" borderId="52" xfId="0" applyFont="1" applyFill="1" applyBorder="1" applyAlignment="1">
      <alignment horizontal="center" vertical="center"/>
    </xf>
    <xf numFmtId="0" fontId="56" fillId="5" borderId="0" xfId="0" applyFont="1" applyFill="1" applyBorder="1" applyAlignment="1">
      <alignment horizontal="center" vertical="center"/>
    </xf>
    <xf numFmtId="0" fontId="56" fillId="5" borderId="19" xfId="0" applyFont="1" applyFill="1" applyBorder="1" applyAlignment="1">
      <alignment horizontal="center" vertical="center"/>
    </xf>
    <xf numFmtId="0" fontId="55" fillId="5" borderId="52" xfId="0" applyFont="1" applyFill="1" applyBorder="1" applyAlignment="1">
      <alignment horizontal="center"/>
    </xf>
    <xf numFmtId="0" fontId="55" fillId="5" borderId="0" xfId="0" applyFont="1" applyFill="1" applyBorder="1" applyAlignment="1">
      <alignment horizontal="center"/>
    </xf>
    <xf numFmtId="0" fontId="57" fillId="5" borderId="52" xfId="0" applyFont="1" applyFill="1" applyBorder="1" applyAlignment="1">
      <alignment horizontal="center" vertical="center" wrapText="1"/>
    </xf>
    <xf numFmtId="0" fontId="57" fillId="5" borderId="0" xfId="0" applyFont="1" applyFill="1" applyBorder="1" applyAlignment="1">
      <alignment horizontal="center" vertical="center" wrapText="1"/>
    </xf>
    <xf numFmtId="0" fontId="57" fillId="5" borderId="19" xfId="0" applyFont="1" applyFill="1" applyBorder="1" applyAlignment="1">
      <alignment horizontal="center" vertical="center" wrapText="1"/>
    </xf>
    <xf numFmtId="0" fontId="57" fillId="5" borderId="80" xfId="0" applyFont="1" applyFill="1" applyBorder="1" applyAlignment="1">
      <alignment horizontal="center" vertical="center" wrapText="1"/>
    </xf>
    <xf numFmtId="0" fontId="57" fillId="5" borderId="18" xfId="0" applyFont="1" applyFill="1" applyBorder="1" applyAlignment="1">
      <alignment horizontal="center" vertical="center" wrapText="1"/>
    </xf>
    <xf numFmtId="0" fontId="57" fillId="5" borderId="51" xfId="0" applyFont="1" applyFill="1" applyBorder="1" applyAlignment="1">
      <alignment horizontal="center" vertical="center" wrapText="1"/>
    </xf>
    <xf numFmtId="0" fontId="57" fillId="5" borderId="52" xfId="0" applyFont="1" applyFill="1" applyBorder="1" applyAlignment="1">
      <alignment horizontal="center" vertical="center"/>
    </xf>
    <xf numFmtId="0" fontId="57" fillId="5" borderId="0" xfId="0" applyFont="1" applyFill="1" applyBorder="1" applyAlignment="1">
      <alignment horizontal="center" vertical="center"/>
    </xf>
    <xf numFmtId="0" fontId="57" fillId="5" borderId="19" xfId="0" applyFont="1" applyFill="1" applyBorder="1" applyAlignment="1">
      <alignment horizontal="center" vertical="center"/>
    </xf>
    <xf numFmtId="0" fontId="57" fillId="5" borderId="80" xfId="0" applyFont="1" applyFill="1" applyBorder="1" applyAlignment="1">
      <alignment horizontal="center" vertical="center"/>
    </xf>
    <xf numFmtId="0" fontId="57" fillId="5" borderId="18" xfId="0" applyFont="1" applyFill="1" applyBorder="1" applyAlignment="1">
      <alignment horizontal="center" vertical="center"/>
    </xf>
    <xf numFmtId="0" fontId="57" fillId="5" borderId="51" xfId="0" applyFont="1" applyFill="1" applyBorder="1" applyAlignment="1">
      <alignment horizontal="center" vertical="center"/>
    </xf>
    <xf numFmtId="0" fontId="57" fillId="5" borderId="80" xfId="0" applyFont="1" applyFill="1" applyBorder="1" applyAlignment="1">
      <alignment horizontal="center" vertical="top"/>
    </xf>
    <xf numFmtId="0" fontId="57" fillId="5" borderId="18" xfId="0" applyFont="1" applyFill="1" applyBorder="1" applyAlignment="1">
      <alignment horizontal="center" vertical="top"/>
    </xf>
    <xf numFmtId="0" fontId="57" fillId="5" borderId="51" xfId="0" applyFont="1" applyFill="1" applyBorder="1" applyAlignment="1">
      <alignment horizontal="center" vertical="top"/>
    </xf>
  </cellXfs>
  <cellStyles count="4">
    <cellStyle name="Lien hypertexte" xfId="1" builtinId="8"/>
    <cellStyle name="Milliers" xfId="3" builtinId="3"/>
    <cellStyle name="Normal" xfId="0" builtinId="0"/>
    <cellStyle name="Normal 2" xfId="2"/>
  </cellStyles>
  <dxfs count="1">
    <dxf>
      <font>
        <color rgb="FF9C0006"/>
      </font>
      <fill>
        <patternFill>
          <bgColor rgb="FFFFC7CE"/>
        </patternFill>
      </fill>
    </dxf>
  </dxfs>
  <tableStyles count="0" defaultTableStyle="TableStyleMedium9" defaultPivotStyle="PivotStyleLight16"/>
  <colors>
    <mruColors>
      <color rgb="FFBDDEFF"/>
      <color rgb="FF99CCFF"/>
      <color rgb="FFDDDD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b="1" i="0" u="none" strike="noStrike" baseline="0">
                <a:solidFill>
                  <a:srgbClr val="000000"/>
                </a:solidFill>
                <a:latin typeface="Calibri"/>
                <a:ea typeface="Calibri"/>
                <a:cs typeface="Calibri"/>
              </a:defRPr>
            </a:pPr>
            <a:r>
              <a:rPr lang="pt-BR">
                <a:effectLst>
                  <a:reflection blurRad="6350" stA="55000" endA="300" endPos="45500" dir="5400000" sy="-100000" algn="bl" rotWithShape="0"/>
                </a:effectLst>
              </a:rPr>
              <a:t>DISTRIBUIÇÃO DA FROTA EM PORTO VELHO - 2013</a:t>
            </a:r>
          </a:p>
        </c:rich>
      </c:tx>
      <c:layout>
        <c:manualLayout>
          <c:xMode val="edge"/>
          <c:yMode val="edge"/>
          <c:x val="0.18996665557650463"/>
          <c:y val="4.3956022525048363E-2"/>
        </c:manualLayout>
      </c:layout>
      <c:overlay val="0"/>
    </c:title>
    <c:autoTitleDeleted val="0"/>
    <c:view3D>
      <c:rotX val="15"/>
      <c:rotY val="20"/>
      <c:depthPercent val="100"/>
      <c:rAngAx val="1"/>
    </c:view3D>
    <c:floor>
      <c:thickness val="0"/>
      <c:spPr>
        <a:solidFill>
          <a:schemeClr val="tx1"/>
        </a:solidFill>
      </c:spPr>
    </c:floor>
    <c:sideWall>
      <c:thickness val="0"/>
      <c:spPr>
        <a:gradFill flip="none" rotWithShape="1">
          <a:gsLst>
            <a:gs pos="0">
              <a:srgbClr val="9BBB59">
                <a:lumMod val="60000"/>
                <a:lumOff val="40000"/>
              </a:srgbClr>
            </a:gs>
            <a:gs pos="50000">
              <a:srgbClr val="9BBB59">
                <a:lumMod val="20000"/>
                <a:lumOff val="80000"/>
              </a:srgbClr>
            </a:gs>
            <a:gs pos="100000">
              <a:schemeClr val="accent3">
                <a:lumMod val="60000"/>
                <a:lumOff val="40000"/>
              </a:schemeClr>
            </a:gs>
          </a:gsLst>
          <a:lin ang="16200000" scaled="1"/>
          <a:tileRect/>
        </a:gradFill>
      </c:spPr>
    </c:sideWall>
    <c:backWall>
      <c:thickness val="0"/>
      <c:spPr>
        <a:gradFill flip="none" rotWithShape="1">
          <a:gsLst>
            <a:gs pos="0">
              <a:srgbClr val="9BBB59">
                <a:lumMod val="60000"/>
                <a:lumOff val="40000"/>
              </a:srgbClr>
            </a:gs>
            <a:gs pos="50000">
              <a:srgbClr val="9BBB59">
                <a:lumMod val="20000"/>
                <a:lumOff val="80000"/>
              </a:srgbClr>
            </a:gs>
            <a:gs pos="100000">
              <a:schemeClr val="accent3">
                <a:lumMod val="60000"/>
                <a:lumOff val="40000"/>
              </a:schemeClr>
            </a:gs>
          </a:gsLst>
          <a:lin ang="16200000" scaled="1"/>
          <a:tileRect/>
        </a:gradFill>
      </c:spPr>
    </c:backWall>
    <c:plotArea>
      <c:layout>
        <c:manualLayout>
          <c:layoutTarget val="inner"/>
          <c:xMode val="edge"/>
          <c:yMode val="edge"/>
          <c:x val="4.281372107516053E-2"/>
          <c:y val="0.17773515915709079"/>
          <c:w val="0.95256467291675151"/>
          <c:h val="0.51708633231859102"/>
        </c:manualLayout>
      </c:layout>
      <c:bar3DChart>
        <c:barDir val="col"/>
        <c:grouping val="clustered"/>
        <c:varyColors val="0"/>
        <c:ser>
          <c:idx val="0"/>
          <c:order val="0"/>
          <c:spPr>
            <a:solidFill>
              <a:srgbClr val="4F81BD"/>
            </a:solidFill>
          </c:spPr>
          <c:invertIfNegative val="0"/>
          <c:dLbls>
            <c:dLbl>
              <c:idx val="0"/>
              <c:layout>
                <c:manualLayout>
                  <c:x val="2.8197381671701913E-2"/>
                  <c:y val="-3.1620662801765211E-2"/>
                </c:manualLayout>
              </c:layout>
              <c:showLegendKey val="0"/>
              <c:showVal val="1"/>
              <c:showCatName val="0"/>
              <c:showSerName val="0"/>
              <c:showPercent val="0"/>
              <c:showBubbleSize val="0"/>
            </c:dLbl>
            <c:dLbl>
              <c:idx val="1"/>
              <c:layout>
                <c:manualLayout>
                  <c:x val="1.5255714394923937E-2"/>
                  <c:y val="-3.0462357767724497E-2"/>
                </c:manualLayout>
              </c:layout>
              <c:showLegendKey val="0"/>
              <c:showVal val="1"/>
              <c:showCatName val="0"/>
              <c:showSerName val="0"/>
              <c:showPercent val="0"/>
              <c:showBubbleSize val="0"/>
            </c:dLbl>
            <c:dLbl>
              <c:idx val="2"/>
              <c:layout>
                <c:manualLayout>
                  <c:x val="1.2944983818770265E-2"/>
                  <c:y val="-4.1388688486511713E-2"/>
                </c:manualLayout>
              </c:layout>
              <c:showLegendKey val="0"/>
              <c:showVal val="1"/>
              <c:showCatName val="0"/>
              <c:showSerName val="0"/>
              <c:showPercent val="0"/>
              <c:showBubbleSize val="0"/>
            </c:dLbl>
            <c:dLbl>
              <c:idx val="3"/>
              <c:layout>
                <c:manualLayout>
                  <c:x val="2.3108030040439047E-3"/>
                  <c:y val="-3.1620553359683841E-2"/>
                </c:manualLayout>
              </c:layout>
              <c:showLegendKey val="0"/>
              <c:showVal val="1"/>
              <c:showCatName val="0"/>
              <c:showSerName val="0"/>
              <c:showPercent val="0"/>
              <c:showBubbleSize val="0"/>
            </c:dLbl>
            <c:dLbl>
              <c:idx val="4"/>
              <c:layout>
                <c:manualLayout>
                  <c:x val="0"/>
                  <c:y val="-2.1080368906455892E-2"/>
                </c:manualLayout>
              </c:layout>
              <c:showLegendKey val="0"/>
              <c:showVal val="1"/>
              <c:showCatName val="0"/>
              <c:showSerName val="0"/>
              <c:showPercent val="0"/>
              <c:showBubbleSize val="0"/>
            </c:dLbl>
            <c:dLbl>
              <c:idx val="5"/>
              <c:layout>
                <c:manualLayout>
                  <c:x val="2.3108030040439047E-3"/>
                  <c:y val="-4.1444873548209145E-2"/>
                </c:manualLayout>
              </c:layout>
              <c:showLegendKey val="0"/>
              <c:showVal val="1"/>
              <c:showCatName val="0"/>
              <c:showSerName val="0"/>
              <c:showPercent val="0"/>
              <c:showBubbleSize val="0"/>
            </c:dLbl>
            <c:dLbl>
              <c:idx val="6"/>
              <c:layout>
                <c:manualLayout>
                  <c:x val="6.9324090121318481E-3"/>
                  <c:y val="-3.1620553359683785E-2"/>
                </c:manualLayout>
              </c:layout>
              <c:showLegendKey val="0"/>
              <c:showVal val="1"/>
              <c:showCatName val="0"/>
              <c:showSerName val="0"/>
              <c:showPercent val="0"/>
              <c:showBubbleSize val="0"/>
            </c:dLbl>
            <c:dLbl>
              <c:idx val="7"/>
              <c:layout>
                <c:manualLayout>
                  <c:x val="0"/>
                  <c:y val="-3.6890645586297892E-2"/>
                </c:manualLayout>
              </c:layout>
              <c:showLegendKey val="0"/>
              <c:showVal val="1"/>
              <c:showCatName val="0"/>
              <c:showSerName val="0"/>
              <c:showPercent val="0"/>
              <c:showBubbleSize val="0"/>
            </c:dLbl>
            <c:dLbl>
              <c:idx val="8"/>
              <c:layout>
                <c:manualLayout>
                  <c:x val="1.586898725038012E-2"/>
                  <c:y val="-5.5268497310335486E-2"/>
                </c:manualLayout>
              </c:layout>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strRef>
              <c:f>'FROTA SEGUNDO TIPO'!$T$14:$T$22</c:f>
              <c:strCache>
                <c:ptCount val="9"/>
                <c:pt idx="0">
                  <c:v>AUTOMÓVEL</c:v>
                </c:pt>
                <c:pt idx="1">
                  <c:v>CAMINHÃO</c:v>
                </c:pt>
                <c:pt idx="2">
                  <c:v>CAMINHAO TRATOR </c:v>
                </c:pt>
                <c:pt idx="3">
                  <c:v>CAMINHONETE </c:v>
                </c:pt>
                <c:pt idx="4">
                  <c:v>MOTO </c:v>
                </c:pt>
                <c:pt idx="5">
                  <c:v>ÔNIBUS/MICRO</c:v>
                </c:pt>
                <c:pt idx="6">
                  <c:v>REBOQUE </c:v>
                </c:pt>
                <c:pt idx="7">
                  <c:v>SEMI-REBOQUE </c:v>
                </c:pt>
                <c:pt idx="8">
                  <c:v>OUTROS</c:v>
                </c:pt>
              </c:strCache>
            </c:strRef>
          </c:cat>
          <c:val>
            <c:numRef>
              <c:f>'FROTA SEGUNDO TIPO'!$U$14:$U$22</c:f>
              <c:numCache>
                <c:formatCode>#,##0</c:formatCode>
                <c:ptCount val="9"/>
                <c:pt idx="0">
                  <c:v>100211</c:v>
                </c:pt>
                <c:pt idx="1">
                  <c:v>6317</c:v>
                </c:pt>
                <c:pt idx="2">
                  <c:v>1171</c:v>
                </c:pt>
                <c:pt idx="3">
                  <c:v>18763</c:v>
                </c:pt>
                <c:pt idx="4">
                  <c:v>86683</c:v>
                </c:pt>
                <c:pt idx="5">
                  <c:v>2084</c:v>
                </c:pt>
                <c:pt idx="6">
                  <c:v>3331</c:v>
                </c:pt>
                <c:pt idx="7">
                  <c:v>1948</c:v>
                </c:pt>
                <c:pt idx="8">
                  <c:v>1400</c:v>
                </c:pt>
              </c:numCache>
            </c:numRef>
          </c:val>
        </c:ser>
        <c:dLbls>
          <c:showLegendKey val="0"/>
          <c:showVal val="1"/>
          <c:showCatName val="0"/>
          <c:showSerName val="0"/>
          <c:showPercent val="0"/>
          <c:showBubbleSize val="0"/>
        </c:dLbls>
        <c:gapWidth val="11"/>
        <c:gapDepth val="71"/>
        <c:shape val="cylinder"/>
        <c:axId val="41140608"/>
        <c:axId val="41141760"/>
        <c:axId val="0"/>
      </c:bar3DChart>
      <c:catAx>
        <c:axId val="41140608"/>
        <c:scaling>
          <c:orientation val="minMax"/>
        </c:scaling>
        <c:delete val="0"/>
        <c:axPos val="b"/>
        <c:numFmt formatCode="General" sourceLinked="1"/>
        <c:majorTickMark val="none"/>
        <c:minorTickMark val="none"/>
        <c:tickLblPos val="nextTo"/>
        <c:txPr>
          <a:bodyPr rot="1680000" vert="horz"/>
          <a:lstStyle/>
          <a:p>
            <a:pPr>
              <a:defRPr sz="800" b="1" i="0" u="none" strike="noStrike" baseline="0">
                <a:solidFill>
                  <a:srgbClr val="000000"/>
                </a:solidFill>
                <a:latin typeface="Calibri"/>
                <a:ea typeface="Calibri"/>
                <a:cs typeface="Calibri"/>
              </a:defRPr>
            </a:pPr>
            <a:endParaRPr lang="pt-BR"/>
          </a:p>
        </c:txPr>
        <c:crossAx val="41141760"/>
        <c:crosses val="autoZero"/>
        <c:auto val="1"/>
        <c:lblAlgn val="ctr"/>
        <c:lblOffset val="100"/>
        <c:noMultiLvlLbl val="0"/>
      </c:catAx>
      <c:valAx>
        <c:axId val="41141760"/>
        <c:scaling>
          <c:orientation val="minMax"/>
        </c:scaling>
        <c:delete val="1"/>
        <c:axPos val="l"/>
        <c:numFmt formatCode="#,##0" sourceLinked="1"/>
        <c:majorTickMark val="out"/>
        <c:minorTickMark val="none"/>
        <c:tickLblPos val="none"/>
        <c:crossAx val="41140608"/>
        <c:crosses val="autoZero"/>
        <c:crossBetween val="between"/>
      </c:valAx>
      <c:spPr>
        <a:noFill/>
        <a:ln w="25400">
          <a:noFill/>
        </a:ln>
      </c:spPr>
    </c:plotArea>
    <c:plotVisOnly val="1"/>
    <c:dispBlanksAs val="gap"/>
    <c:showDLblsOverMax val="0"/>
  </c:chart>
  <c:spPr>
    <a:solidFill>
      <a:schemeClr val="bg2"/>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152" footer="0.3149606200000015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600">
                <a:effectLst>
                  <a:reflection blurRad="6350" stA="55000" endA="300" endPos="45500" dir="5400000" sy="-100000" algn="bl" rotWithShape="0"/>
                </a:effectLst>
              </a:defRPr>
            </a:pPr>
            <a:r>
              <a:rPr lang="pt-BR" sz="1600">
                <a:effectLst>
                  <a:reflection blurRad="6350" stA="55000" endA="300" endPos="45500" dir="5400000" sy="-100000" algn="bl" rotWithShape="0"/>
                </a:effectLst>
              </a:rPr>
              <a:t>EVOLUÇÃO</a:t>
            </a:r>
            <a:r>
              <a:rPr lang="pt-BR" sz="1600" baseline="0">
                <a:effectLst>
                  <a:reflection blurRad="6350" stA="55000" endA="300" endPos="45500" dir="5400000" sy="-100000" algn="bl" rotWithShape="0"/>
                </a:effectLst>
              </a:rPr>
              <a:t> DA TAXA DE CRESCIMENTO</a:t>
            </a:r>
            <a:r>
              <a:rPr lang="pt-BR" sz="1600">
                <a:effectLst>
                  <a:reflection blurRad="6350" stA="55000" endA="300" endPos="45500" dir="5400000" sy="-100000" algn="bl" rotWithShape="0"/>
                </a:effectLst>
              </a:rPr>
              <a:t> DA FROTA EM PORTO VELHO - 2013</a:t>
            </a:r>
          </a:p>
        </c:rich>
      </c:tx>
      <c:layout>
        <c:manualLayout>
          <c:xMode val="edge"/>
          <c:yMode val="edge"/>
          <c:x val="0.1077093053468747"/>
          <c:y val="2.6763527624062478E-3"/>
        </c:manualLayout>
      </c:layout>
      <c:overlay val="0"/>
    </c:title>
    <c:autoTitleDeleted val="0"/>
    <c:plotArea>
      <c:layout>
        <c:manualLayout>
          <c:layoutTarget val="inner"/>
          <c:xMode val="edge"/>
          <c:yMode val="edge"/>
          <c:x val="0"/>
          <c:y val="0.24791074490301718"/>
          <c:w val="0.95090304529724301"/>
          <c:h val="0.51708633231859102"/>
        </c:manualLayout>
      </c:layout>
      <c:lineChart>
        <c:grouping val="standard"/>
        <c:varyColors val="0"/>
        <c:ser>
          <c:idx val="0"/>
          <c:order val="0"/>
          <c:tx>
            <c:strRef>
              <c:f>'FROTA SEGUNDO TIPO'!$D$57:$Q$57</c:f>
              <c:strCache>
                <c:ptCount val="1"/>
                <c:pt idx="0">
                  <c:v>EVOLUÇÃO DA TAXA DE CRESCIMENTO DA FROTA EM PORTO VELHO</c:v>
                </c:pt>
              </c:strCache>
            </c:strRef>
          </c:tx>
          <c:dLbls>
            <c:dLbl>
              <c:idx val="0"/>
              <c:layout>
                <c:manualLayout>
                  <c:x val="-5.4059956996049804E-2"/>
                  <c:y val="-8.1156155790123766E-2"/>
                </c:manualLayout>
              </c:layout>
              <c:showLegendKey val="0"/>
              <c:showVal val="1"/>
              <c:showCatName val="0"/>
              <c:showSerName val="0"/>
              <c:showPercent val="0"/>
              <c:showBubbleSize val="0"/>
            </c:dLbl>
            <c:dLbl>
              <c:idx val="1"/>
              <c:layout>
                <c:manualLayout>
                  <c:x val="-4.5958946666817296E-2"/>
                  <c:y val="-6.7614148850588723E-2"/>
                </c:manualLayout>
              </c:layout>
              <c:showLegendKey val="0"/>
              <c:showVal val="1"/>
              <c:showCatName val="0"/>
              <c:showSerName val="0"/>
              <c:showPercent val="0"/>
              <c:showBubbleSize val="0"/>
            </c:dLbl>
            <c:dLbl>
              <c:idx val="2"/>
              <c:layout>
                <c:manualLayout>
                  <c:x val="-5.0182672646550422E-2"/>
                  <c:y val="-7.441229289063328E-2"/>
                </c:manualLayout>
              </c:layout>
              <c:showLegendKey val="0"/>
              <c:showVal val="1"/>
              <c:showCatName val="0"/>
              <c:showSerName val="0"/>
              <c:showPercent val="0"/>
              <c:showBubbleSize val="0"/>
            </c:dLbl>
            <c:dLbl>
              <c:idx val="3"/>
              <c:layout>
                <c:manualLayout>
                  <c:x val="-3.4035480141739814E-2"/>
                  <c:y val="6.7450655355387093E-2"/>
                </c:manualLayout>
              </c:layout>
              <c:showLegendKey val="0"/>
              <c:showVal val="1"/>
              <c:showCatName val="0"/>
              <c:showSerName val="0"/>
              <c:showPercent val="0"/>
              <c:showBubbleSize val="0"/>
            </c:dLbl>
            <c:dLbl>
              <c:idx val="4"/>
              <c:layout>
                <c:manualLayout>
                  <c:x val="-3.4433285509325687E-2"/>
                  <c:y val="6.9735013773433122E-2"/>
                </c:manualLayout>
              </c:layout>
              <c:showLegendKey val="0"/>
              <c:showVal val="1"/>
              <c:showCatName val="0"/>
              <c:showSerName val="0"/>
              <c:showPercent val="0"/>
              <c:showBubbleSize val="0"/>
            </c:dLbl>
            <c:dLbl>
              <c:idx val="5"/>
              <c:layout>
                <c:manualLayout>
                  <c:x val="-4.3600281672107985E-2"/>
                  <c:y val="6.1754385964912249E-2"/>
                </c:manualLayout>
              </c:layout>
              <c:showLegendKey val="0"/>
              <c:showVal val="1"/>
              <c:showCatName val="0"/>
              <c:showSerName val="0"/>
              <c:showPercent val="0"/>
              <c:showBubbleSize val="0"/>
            </c:dLbl>
            <c:dLbl>
              <c:idx val="6"/>
              <c:layout>
                <c:manualLayout>
                  <c:x val="-5.0456361534435182E-2"/>
                  <c:y val="6.7450655355387093E-2"/>
                </c:manualLayout>
              </c:layout>
              <c:showLegendKey val="0"/>
              <c:showVal val="1"/>
              <c:showCatName val="0"/>
              <c:showSerName val="0"/>
              <c:showPercent val="0"/>
              <c:showBubbleSize val="0"/>
            </c:dLbl>
            <c:dLbl>
              <c:idx val="7"/>
              <c:layout>
                <c:manualLayout>
                  <c:x val="-3.2520325203252036E-2"/>
                  <c:y val="-5.7530533141561653E-2"/>
                </c:manualLayout>
              </c:layout>
              <c:showLegendKey val="0"/>
              <c:showVal val="1"/>
              <c:showCatName val="0"/>
              <c:showSerName val="0"/>
              <c:showPercent val="0"/>
              <c:showBubbleSize val="0"/>
            </c:dLbl>
            <c:dLbl>
              <c:idx val="8"/>
              <c:layout>
                <c:manualLayout>
                  <c:x val="-3.0042062532714259E-2"/>
                  <c:y val="-8.0036404118215887E-2"/>
                </c:manualLayout>
              </c:layout>
              <c:showLegendKey val="0"/>
              <c:showVal val="1"/>
              <c:showCatName val="0"/>
              <c:showSerName val="0"/>
              <c:showPercent val="0"/>
              <c:showBubbleSize val="0"/>
            </c:dLbl>
            <c:dLbl>
              <c:idx val="9"/>
              <c:layout>
                <c:manualLayout>
                  <c:x val="-4.7824007651841235E-2"/>
                  <c:y val="8.668730650154792E-2"/>
                </c:manualLayout>
              </c:layout>
              <c:showLegendKey val="0"/>
              <c:showVal val="1"/>
              <c:showCatName val="0"/>
              <c:showSerName val="0"/>
              <c:showPercent val="0"/>
              <c:showBubbleSize val="0"/>
            </c:dLbl>
            <c:txPr>
              <a:bodyPr/>
              <a:lstStyle/>
              <a:p>
                <a:pPr>
                  <a:defRPr b="1"/>
                </a:pPr>
                <a:endParaRPr lang="pt-BR"/>
              </a:p>
            </c:txPr>
            <c:showLegendKey val="0"/>
            <c:showVal val="1"/>
            <c:showCatName val="0"/>
            <c:showSerName val="0"/>
            <c:showPercent val="0"/>
            <c:showBubbleSize val="0"/>
            <c:showLeaderLines val="0"/>
          </c:dLbls>
          <c:cat>
            <c:strRef>
              <c:f>'FROTA SEGUNDO TIPO'!$E$59:$N$59</c:f>
              <c:strCache>
                <c:ptCount val="10"/>
                <c:pt idx="0">
                  <c:v>2003— 2004</c:v>
                </c:pt>
                <c:pt idx="1">
                  <c:v>2004— 2005</c:v>
                </c:pt>
                <c:pt idx="2">
                  <c:v>2005—2006</c:v>
                </c:pt>
                <c:pt idx="3">
                  <c:v>2006— 2007</c:v>
                </c:pt>
                <c:pt idx="4">
                  <c:v>2007— 2008</c:v>
                </c:pt>
                <c:pt idx="5">
                  <c:v>2008— 2009</c:v>
                </c:pt>
                <c:pt idx="6">
                  <c:v>2009— 2010</c:v>
                </c:pt>
                <c:pt idx="7">
                  <c:v>2010— 2011</c:v>
                </c:pt>
                <c:pt idx="8">
                  <c:v>2011— 2012</c:v>
                </c:pt>
                <c:pt idx="9">
                  <c:v>2012— 2013</c:v>
                </c:pt>
              </c:strCache>
            </c:strRef>
          </c:cat>
          <c:val>
            <c:numRef>
              <c:f>'FROTA SEGUNDO TIPO'!$E$76:$N$76</c:f>
              <c:numCache>
                <c:formatCode>0.00%</c:formatCode>
                <c:ptCount val="10"/>
                <c:pt idx="0">
                  <c:v>0.12034546456233594</c:v>
                </c:pt>
                <c:pt idx="1">
                  <c:v>0.11135216441763932</c:v>
                </c:pt>
                <c:pt idx="2">
                  <c:v>0.11971629359708486</c:v>
                </c:pt>
                <c:pt idx="3">
                  <c:v>0.13110333685886633</c:v>
                </c:pt>
                <c:pt idx="4">
                  <c:v>0.17378929088872677</c:v>
                </c:pt>
                <c:pt idx="5">
                  <c:v>0.18556971776735065</c:v>
                </c:pt>
                <c:pt idx="6">
                  <c:v>0.18789042309680279</c:v>
                </c:pt>
                <c:pt idx="7">
                  <c:v>0.1679119321713618</c:v>
                </c:pt>
                <c:pt idx="8">
                  <c:v>0.10208154814810873</c:v>
                </c:pt>
                <c:pt idx="9">
                  <c:v>7.1662102970507416E-2</c:v>
                </c:pt>
              </c:numCache>
            </c:numRef>
          </c:val>
          <c:smooth val="0"/>
        </c:ser>
        <c:dLbls>
          <c:showLegendKey val="0"/>
          <c:showVal val="1"/>
          <c:showCatName val="0"/>
          <c:showSerName val="0"/>
          <c:showPercent val="0"/>
          <c:showBubbleSize val="0"/>
        </c:dLbls>
        <c:marker val="1"/>
        <c:smooth val="0"/>
        <c:axId val="46649728"/>
        <c:axId val="46652416"/>
      </c:lineChart>
      <c:catAx>
        <c:axId val="46649728"/>
        <c:scaling>
          <c:orientation val="minMax"/>
        </c:scaling>
        <c:delete val="0"/>
        <c:axPos val="b"/>
        <c:numFmt formatCode="General" sourceLinked="1"/>
        <c:majorTickMark val="none"/>
        <c:minorTickMark val="none"/>
        <c:tickLblPos val="nextTo"/>
        <c:txPr>
          <a:bodyPr rot="1680000" vert="horz"/>
          <a:lstStyle/>
          <a:p>
            <a:pPr>
              <a:defRPr b="1"/>
            </a:pPr>
            <a:endParaRPr lang="pt-BR"/>
          </a:p>
        </c:txPr>
        <c:crossAx val="46652416"/>
        <c:crosses val="autoZero"/>
        <c:auto val="1"/>
        <c:lblAlgn val="ctr"/>
        <c:lblOffset val="100"/>
        <c:noMultiLvlLbl val="0"/>
      </c:catAx>
      <c:valAx>
        <c:axId val="46652416"/>
        <c:scaling>
          <c:orientation val="minMax"/>
        </c:scaling>
        <c:delete val="1"/>
        <c:axPos val="l"/>
        <c:numFmt formatCode="0.00%" sourceLinked="1"/>
        <c:majorTickMark val="out"/>
        <c:minorTickMark val="none"/>
        <c:tickLblPos val="none"/>
        <c:crossAx val="46649728"/>
        <c:crosses val="autoZero"/>
        <c:crossBetween val="between"/>
      </c:valAx>
      <c:spPr>
        <a:gradFill flip="none" rotWithShape="1">
          <a:gsLst>
            <a:gs pos="50000">
              <a:schemeClr val="accent3">
                <a:lumMod val="20000"/>
                <a:lumOff val="80000"/>
              </a:schemeClr>
            </a:gs>
            <a:gs pos="100000">
              <a:schemeClr val="accent3">
                <a:lumMod val="60000"/>
                <a:lumOff val="40000"/>
              </a:schemeClr>
            </a:gs>
            <a:gs pos="0">
              <a:schemeClr val="accent3">
                <a:lumMod val="60000"/>
                <a:lumOff val="40000"/>
              </a:schemeClr>
            </a:gs>
            <a:gs pos="0">
              <a:srgbClr val="DAE5CE">
                <a:lumMod val="60000"/>
                <a:lumOff val="40000"/>
              </a:srgbClr>
            </a:gs>
            <a:gs pos="0">
              <a:schemeClr val="accent3">
                <a:lumMod val="60000"/>
                <a:lumOff val="40000"/>
              </a:schemeClr>
            </a:gs>
            <a:gs pos="0">
              <a:schemeClr val="accent3">
                <a:lumMod val="40000"/>
                <a:lumOff val="60000"/>
              </a:schemeClr>
            </a:gs>
          </a:gsLst>
          <a:lin ang="16200000" scaled="1"/>
          <a:tileRect/>
        </a:gradFill>
      </c:spPr>
    </c:plotArea>
    <c:plotVisOnly val="1"/>
    <c:dispBlanksAs val="gap"/>
    <c:showDLblsOverMax val="0"/>
  </c:chart>
  <c:spPr>
    <a:solidFill>
      <a:schemeClr val="bg2"/>
    </a:solidFill>
    <a:ln w="57150">
      <a:solidFill>
        <a:sysClr val="windowText" lastClr="000000"/>
      </a:solidFill>
    </a:ln>
  </c:spPr>
  <c:printSettings>
    <c:headerFooter/>
    <c:pageMargins b="0.78740157499999996" l="0.511811024" r="0.511811024" t="0.78740157499999996" header="0.31496062000000152" footer="0.3149606200000015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tx>
        <c:rich>
          <a:bodyPr/>
          <a:lstStyle/>
          <a:p>
            <a:pPr>
              <a:defRPr sz="1400" b="1" i="0" u="none" strike="noStrike" baseline="0">
                <a:solidFill>
                  <a:srgbClr val="000000"/>
                </a:solidFill>
                <a:latin typeface="Calibri"/>
                <a:ea typeface="Calibri"/>
                <a:cs typeface="Calibri"/>
              </a:defRPr>
            </a:pPr>
            <a:r>
              <a:rPr lang="pt-BR"/>
              <a:t>ATROPELAMENTO</a:t>
            </a:r>
          </a:p>
        </c:rich>
      </c:tx>
      <c:overlay val="0"/>
    </c:title>
    <c:autoTitleDeleted val="0"/>
    <c:plotArea>
      <c:layout>
        <c:manualLayout>
          <c:layoutTarget val="inner"/>
          <c:xMode val="edge"/>
          <c:yMode val="edge"/>
          <c:x val="1.9164854851120981E-2"/>
          <c:y val="0.20836636348734563"/>
          <c:w val="0.96988364134154692"/>
          <c:h val="0.532437395503498"/>
        </c:manualLayout>
      </c:layout>
      <c:lineChart>
        <c:grouping val="standard"/>
        <c:varyColors val="0"/>
        <c:ser>
          <c:idx val="0"/>
          <c:order val="0"/>
          <c:tx>
            <c:strRef>
              <c:f>'ACIDENTES COM VÍTIMAS'!$D$15</c:f>
              <c:strCache>
                <c:ptCount val="1"/>
                <c:pt idx="0">
                  <c:v>ATROPELAMENTO</c:v>
                </c:pt>
              </c:strCache>
            </c:strRef>
          </c:tx>
          <c:marker>
            <c:symbol val="diamond"/>
            <c:size val="10"/>
          </c:marker>
          <c:dLbls>
            <c:dLbl>
              <c:idx val="0"/>
              <c:layout>
                <c:manualLayout>
                  <c:x val="-4.9291435613062234E-2"/>
                  <c:y val="-0.11822660098522263"/>
                </c:manualLayout>
              </c:layout>
              <c:dLblPos val="r"/>
              <c:showLegendKey val="0"/>
              <c:showVal val="1"/>
              <c:showCatName val="0"/>
              <c:showSerName val="0"/>
              <c:showPercent val="0"/>
              <c:showBubbleSize val="0"/>
            </c:dLbl>
            <c:dLbl>
              <c:idx val="1"/>
              <c:layout>
                <c:manualLayout>
                  <c:x val="-5.6685150955021572E-2"/>
                  <c:y val="-9.85221674876854E-2"/>
                </c:manualLayout>
              </c:layout>
              <c:dLblPos val="r"/>
              <c:showLegendKey val="0"/>
              <c:showVal val="1"/>
              <c:showCatName val="0"/>
              <c:showSerName val="0"/>
              <c:showPercent val="0"/>
              <c:showBubbleSize val="0"/>
            </c:dLbl>
            <c:dLbl>
              <c:idx val="2"/>
              <c:layout>
                <c:manualLayout>
                  <c:x val="-5.6685150955021517E-2"/>
                  <c:y val="-8.5385878489326772E-2"/>
                </c:manualLayout>
              </c:layout>
              <c:dLblPos val="r"/>
              <c:showLegendKey val="0"/>
              <c:showVal val="1"/>
              <c:showCatName val="0"/>
              <c:showSerName val="0"/>
              <c:showPercent val="0"/>
              <c:showBubbleSize val="0"/>
            </c:dLbl>
            <c:dLbl>
              <c:idx val="3"/>
              <c:layout>
                <c:manualLayout>
                  <c:x val="-5.4220579174368462E-2"/>
                  <c:y val="-7.8817733990148242E-2"/>
                </c:manualLayout>
              </c:layout>
              <c:dLblPos val="r"/>
              <c:showLegendKey val="0"/>
              <c:showVal val="1"/>
              <c:showCatName val="0"/>
              <c:showSerName val="0"/>
              <c:showPercent val="0"/>
              <c:showBubbleSize val="0"/>
            </c:dLbl>
            <c:dLbl>
              <c:idx val="4"/>
              <c:layout>
                <c:manualLayout>
                  <c:x val="-5.4220579174368462E-2"/>
                  <c:y val="-7.2249589490968796E-2"/>
                </c:manualLayout>
              </c:layout>
              <c:dLblPos val="r"/>
              <c:showLegendKey val="0"/>
              <c:showVal val="1"/>
              <c:showCatName val="0"/>
              <c:showSerName val="0"/>
              <c:showPercent val="0"/>
              <c:showBubbleSize val="0"/>
            </c:dLbl>
            <c:dLbl>
              <c:idx val="5"/>
              <c:layout>
                <c:manualLayout>
                  <c:x val="-5.1756007393715414E-2"/>
                  <c:y val="-9.8522167487685289E-2"/>
                </c:manualLayout>
              </c:layout>
              <c:dLblPos val="r"/>
              <c:showLegendKey val="0"/>
              <c:showVal val="1"/>
              <c:showCatName val="0"/>
              <c:showSerName val="0"/>
              <c:showPercent val="0"/>
              <c:showBubbleSize val="0"/>
            </c:dLbl>
            <c:dLbl>
              <c:idx val="6"/>
              <c:layout>
                <c:manualLayout>
                  <c:x val="-5.6685150955021572E-2"/>
                  <c:y val="-9.1954540165238713E-2"/>
                </c:manualLayout>
              </c:layout>
              <c:dLblPos val="r"/>
              <c:showLegendKey val="0"/>
              <c:showVal val="1"/>
              <c:showCatName val="0"/>
              <c:showSerName val="0"/>
              <c:showPercent val="0"/>
              <c:showBubbleSize val="0"/>
            </c:dLbl>
            <c:dLbl>
              <c:idx val="7"/>
              <c:layout>
                <c:manualLayout>
                  <c:x val="-3.6968576709796676E-2"/>
                  <c:y val="0.1116584564860427"/>
                </c:manualLayout>
              </c:layout>
              <c:dLblPos val="r"/>
              <c:showLegendKey val="0"/>
              <c:showVal val="1"/>
              <c:showCatName val="0"/>
              <c:showSerName val="0"/>
              <c:showPercent val="0"/>
              <c:showBubbleSize val="0"/>
            </c:dLbl>
            <c:dLbl>
              <c:idx val="8"/>
              <c:layout>
                <c:manualLayout>
                  <c:x val="-1.783723522853958E-2"/>
                  <c:y val="9.85221674876854E-2"/>
                </c:manualLayout>
              </c:layout>
              <c:dLblPos val="r"/>
              <c:showLegendKey val="0"/>
              <c:showVal val="1"/>
              <c:showCatName val="0"/>
              <c:showSerName val="0"/>
              <c:showPercent val="0"/>
              <c:showBubbleSize val="0"/>
            </c:dLbl>
            <c:dLbl>
              <c:idx val="9"/>
              <c:layout>
                <c:manualLayout>
                  <c:x val="-2.3729246161895888E-2"/>
                  <c:y val="0.10509031198686372"/>
                </c:manualLayout>
              </c:layout>
              <c:dLblPos val="r"/>
              <c:showLegendKey val="0"/>
              <c:showVal val="1"/>
              <c:showCatName val="0"/>
              <c:showSerName val="0"/>
              <c:showPercent val="0"/>
              <c:showBubbleSize val="0"/>
            </c:dLbl>
            <c:dLbl>
              <c:idx val="10"/>
              <c:layout>
                <c:manualLayout>
                  <c:x val="-1.9448946515397084E-2"/>
                  <c:y val="7.8817733990148242E-2"/>
                </c:manualLayout>
              </c:layout>
              <c:dLblPos val="r"/>
              <c:showLegendKey val="0"/>
              <c:showVal val="1"/>
              <c:showCatName val="0"/>
              <c:showSerName val="0"/>
              <c:showPercent val="0"/>
              <c:showBubbleSize val="0"/>
            </c:dLbl>
            <c:txPr>
              <a:bodyPr/>
              <a:lstStyle/>
              <a:p>
                <a:pPr>
                  <a:defRPr sz="105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VÍTIMAS'!$E$15:$O$15</c:f>
              <c:numCache>
                <c:formatCode>#,##0</c:formatCode>
                <c:ptCount val="11"/>
                <c:pt idx="0">
                  <c:v>159</c:v>
                </c:pt>
                <c:pt idx="1">
                  <c:v>123</c:v>
                </c:pt>
                <c:pt idx="2">
                  <c:v>140</c:v>
                </c:pt>
                <c:pt idx="3">
                  <c:v>110</c:v>
                </c:pt>
                <c:pt idx="4">
                  <c:v>207</c:v>
                </c:pt>
                <c:pt idx="5">
                  <c:v>238</c:v>
                </c:pt>
                <c:pt idx="6">
                  <c:v>330</c:v>
                </c:pt>
                <c:pt idx="7">
                  <c:v>418</c:v>
                </c:pt>
                <c:pt idx="8">
                  <c:v>439</c:v>
                </c:pt>
                <c:pt idx="9">
                  <c:v>414</c:v>
                </c:pt>
                <c:pt idx="10">
                  <c:v>438</c:v>
                </c:pt>
              </c:numCache>
            </c:numRef>
          </c:val>
          <c:smooth val="0"/>
        </c:ser>
        <c:dLbls>
          <c:showLegendKey val="0"/>
          <c:showVal val="1"/>
          <c:showCatName val="0"/>
          <c:showSerName val="0"/>
          <c:showPercent val="0"/>
          <c:showBubbleSize val="0"/>
        </c:dLbls>
        <c:marker val="1"/>
        <c:smooth val="0"/>
        <c:axId val="199705728"/>
        <c:axId val="199708672"/>
      </c:lineChart>
      <c:catAx>
        <c:axId val="199705728"/>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pt-BR"/>
          </a:p>
        </c:txPr>
        <c:crossAx val="199708672"/>
        <c:crosses val="autoZero"/>
        <c:auto val="1"/>
        <c:lblAlgn val="ctr"/>
        <c:lblOffset val="100"/>
        <c:noMultiLvlLbl val="0"/>
      </c:catAx>
      <c:valAx>
        <c:axId val="199708672"/>
        <c:scaling>
          <c:orientation val="minMax"/>
        </c:scaling>
        <c:delete val="1"/>
        <c:axPos val="l"/>
        <c:numFmt formatCode="#,##0" sourceLinked="1"/>
        <c:majorTickMark val="out"/>
        <c:minorTickMark val="none"/>
        <c:tickLblPos val="none"/>
        <c:crossAx val="199705728"/>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tx>
        <c:rich>
          <a:bodyPr/>
          <a:lstStyle/>
          <a:p>
            <a:pPr>
              <a:defRPr sz="1400" b="1" i="0" u="none" strike="noStrike" baseline="0">
                <a:solidFill>
                  <a:srgbClr val="000000"/>
                </a:solidFill>
                <a:latin typeface="Calibri"/>
                <a:ea typeface="Calibri"/>
                <a:cs typeface="Calibri"/>
              </a:defRPr>
            </a:pPr>
            <a:r>
              <a:rPr lang="pt-BR"/>
              <a:t>COLISÃO/ABALROAMENTO.</a:t>
            </a:r>
          </a:p>
        </c:rich>
      </c:tx>
      <c:overlay val="0"/>
    </c:title>
    <c:autoTitleDeleted val="0"/>
    <c:plotArea>
      <c:layout>
        <c:manualLayout>
          <c:layoutTarget val="inner"/>
          <c:xMode val="edge"/>
          <c:yMode val="edge"/>
          <c:x val="1.6477862897698717E-2"/>
          <c:y val="0.20796995770343693"/>
          <c:w val="0.96979059388946165"/>
          <c:h val="0.54380176436278793"/>
        </c:manualLayout>
      </c:layout>
      <c:lineChart>
        <c:grouping val="standard"/>
        <c:varyColors val="0"/>
        <c:ser>
          <c:idx val="0"/>
          <c:order val="0"/>
          <c:tx>
            <c:strRef>
              <c:f>'ACIDENTES COM VÍTIMAS'!$D$13</c:f>
              <c:strCache>
                <c:ptCount val="1"/>
                <c:pt idx="0">
                  <c:v>COLISÃO/ABALROAM.</c:v>
                </c:pt>
              </c:strCache>
            </c:strRef>
          </c:tx>
          <c:marker>
            <c:symbol val="diamond"/>
            <c:size val="10"/>
          </c:marker>
          <c:dLbls>
            <c:dLbl>
              <c:idx val="0"/>
              <c:layout>
                <c:manualLayout>
                  <c:x val="-6.6777963272120197E-2"/>
                  <c:y val="-0.11169284467713812"/>
                </c:manualLayout>
              </c:layout>
              <c:dLblPos val="r"/>
              <c:showLegendKey val="0"/>
              <c:showVal val="1"/>
              <c:showCatName val="0"/>
              <c:showSerName val="0"/>
              <c:showPercent val="0"/>
              <c:showBubbleSize val="0"/>
            </c:dLbl>
            <c:dLbl>
              <c:idx val="1"/>
              <c:layout>
                <c:manualLayout>
                  <c:x val="-5.5648302726766755E-2"/>
                  <c:y val="-8.3769633507853727E-2"/>
                </c:manualLayout>
              </c:layout>
              <c:dLblPos val="r"/>
              <c:showLegendKey val="0"/>
              <c:showVal val="1"/>
              <c:showCatName val="0"/>
              <c:showSerName val="0"/>
              <c:showPercent val="0"/>
              <c:showBubbleSize val="0"/>
            </c:dLbl>
            <c:dLbl>
              <c:idx val="2"/>
              <c:layout>
                <c:manualLayout>
                  <c:x val="-4.6744574290484085E-2"/>
                  <c:y val="-9.7731239092495689E-2"/>
                </c:manualLayout>
              </c:layout>
              <c:dLblPos val="r"/>
              <c:showLegendKey val="0"/>
              <c:showVal val="1"/>
              <c:showCatName val="0"/>
              <c:showSerName val="0"/>
              <c:showPercent val="0"/>
              <c:showBubbleSize val="0"/>
            </c:dLbl>
            <c:dLbl>
              <c:idx val="3"/>
              <c:layout>
                <c:manualLayout>
                  <c:x val="-5.5648302726766845E-2"/>
                  <c:y val="-7.6788830715532233E-2"/>
                </c:manualLayout>
              </c:layout>
              <c:dLblPos val="r"/>
              <c:showLegendKey val="0"/>
              <c:showVal val="1"/>
              <c:showCatName val="0"/>
              <c:showSerName val="0"/>
              <c:showPercent val="0"/>
              <c:showBubbleSize val="0"/>
            </c:dLbl>
            <c:dLbl>
              <c:idx val="4"/>
              <c:layout>
                <c:manualLayout>
                  <c:x val="-5.7874234835837972E-2"/>
                  <c:y val="-0.11867364746945967"/>
                </c:manualLayout>
              </c:layout>
              <c:dLblPos val="r"/>
              <c:showLegendKey val="0"/>
              <c:showVal val="1"/>
              <c:showCatName val="0"/>
              <c:showSerName val="0"/>
              <c:showPercent val="0"/>
              <c:showBubbleSize val="0"/>
            </c:dLbl>
            <c:dLbl>
              <c:idx val="5"/>
              <c:layout>
                <c:manualLayout>
                  <c:x val="-6.0100166944908412E-2"/>
                  <c:y val="-0.11169284467713811"/>
                </c:manualLayout>
              </c:layout>
              <c:dLblPos val="r"/>
              <c:showLegendKey val="0"/>
              <c:showVal val="1"/>
              <c:showCatName val="0"/>
              <c:showSerName val="0"/>
              <c:showPercent val="0"/>
              <c:showBubbleSize val="0"/>
            </c:dLbl>
            <c:dLbl>
              <c:idx val="6"/>
              <c:layout>
                <c:manualLayout>
                  <c:x val="-6.2326099053979164E-2"/>
                  <c:y val="-7.6788830715532302E-2"/>
                </c:manualLayout>
              </c:layout>
              <c:dLblPos val="r"/>
              <c:showLegendKey val="0"/>
              <c:showVal val="1"/>
              <c:showCatName val="0"/>
              <c:showSerName val="0"/>
              <c:showPercent val="0"/>
              <c:showBubbleSize val="0"/>
            </c:dLbl>
            <c:dLbl>
              <c:idx val="7"/>
              <c:layout>
                <c:manualLayout>
                  <c:x val="-6.900389538119088E-2"/>
                  <c:y val="-9.0750436300174528E-2"/>
                </c:manualLayout>
              </c:layout>
              <c:dLblPos val="r"/>
              <c:showLegendKey val="0"/>
              <c:showVal val="1"/>
              <c:showCatName val="0"/>
              <c:showSerName val="0"/>
              <c:showPercent val="0"/>
              <c:showBubbleSize val="0"/>
            </c:dLbl>
            <c:dLbl>
              <c:idx val="8"/>
              <c:layout>
                <c:manualLayout>
                  <c:x val="-2.6711185308848077E-2"/>
                  <c:y val="0.10471204188481679"/>
                </c:manualLayout>
              </c:layout>
              <c:dLblPos val="r"/>
              <c:showLegendKey val="0"/>
              <c:showVal val="1"/>
              <c:showCatName val="0"/>
              <c:showSerName val="0"/>
              <c:showPercent val="0"/>
              <c:showBubbleSize val="0"/>
            </c:dLbl>
            <c:dLbl>
              <c:idx val="9"/>
              <c:layout>
                <c:manualLayout>
                  <c:x val="-6.5681444991789817E-3"/>
                  <c:y val="8.3769633507853727E-2"/>
                </c:manualLayout>
              </c:layout>
              <c:dLblPos val="r"/>
              <c:showLegendKey val="0"/>
              <c:showVal val="1"/>
              <c:showCatName val="0"/>
              <c:showSerName val="0"/>
              <c:showPercent val="0"/>
              <c:showBubbleSize val="0"/>
            </c:dLbl>
            <c:dLbl>
              <c:idx val="10"/>
              <c:layout>
                <c:manualLayout>
                  <c:x val="-2.123142250530799E-3"/>
                  <c:y val="8.3769633507853727E-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VÍTIMAS'!$E$13:$O$13</c:f>
              <c:numCache>
                <c:formatCode>#,##0</c:formatCode>
                <c:ptCount val="11"/>
                <c:pt idx="0">
                  <c:v>887</c:v>
                </c:pt>
                <c:pt idx="1">
                  <c:v>930</c:v>
                </c:pt>
                <c:pt idx="2">
                  <c:v>1071</c:v>
                </c:pt>
                <c:pt idx="3">
                  <c:v>914</c:v>
                </c:pt>
                <c:pt idx="4">
                  <c:v>1683</c:v>
                </c:pt>
                <c:pt idx="5">
                  <c:v>2298</c:v>
                </c:pt>
                <c:pt idx="6">
                  <c:v>3233</c:v>
                </c:pt>
                <c:pt idx="7">
                  <c:v>3734</c:v>
                </c:pt>
                <c:pt idx="8">
                  <c:v>3929</c:v>
                </c:pt>
                <c:pt idx="9">
                  <c:v>3735</c:v>
                </c:pt>
                <c:pt idx="10">
                  <c:v>3620</c:v>
                </c:pt>
              </c:numCache>
            </c:numRef>
          </c:val>
          <c:smooth val="0"/>
        </c:ser>
        <c:dLbls>
          <c:showLegendKey val="0"/>
          <c:showVal val="1"/>
          <c:showCatName val="0"/>
          <c:showSerName val="0"/>
          <c:showPercent val="0"/>
          <c:showBubbleSize val="0"/>
        </c:dLbls>
        <c:marker val="1"/>
        <c:smooth val="0"/>
        <c:axId val="199735936"/>
        <c:axId val="199751168"/>
      </c:lineChart>
      <c:catAx>
        <c:axId val="19973593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199751168"/>
        <c:crosses val="autoZero"/>
        <c:auto val="1"/>
        <c:lblAlgn val="ctr"/>
        <c:lblOffset val="100"/>
        <c:noMultiLvlLbl val="0"/>
      </c:catAx>
      <c:valAx>
        <c:axId val="199751168"/>
        <c:scaling>
          <c:orientation val="minMax"/>
        </c:scaling>
        <c:delete val="1"/>
        <c:axPos val="l"/>
        <c:numFmt formatCode="#,##0" sourceLinked="1"/>
        <c:majorTickMark val="out"/>
        <c:minorTickMark val="none"/>
        <c:tickLblPos val="none"/>
        <c:crossAx val="19973593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ysClr val="windowText" lastClr="000000">
            <a:lumMod val="85000"/>
            <a:lumOff val="15000"/>
          </a:sysClr>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bar3DChart>
        <c:barDir val="col"/>
        <c:grouping val="clustered"/>
        <c:varyColors val="0"/>
        <c:ser>
          <c:idx val="0"/>
          <c:order val="0"/>
          <c:tx>
            <c:strRef>
              <c:f>'ACIDENTES COM VÍTIMAS'!$D$21</c:f>
              <c:strCache>
                <c:ptCount val="1"/>
                <c:pt idx="0">
                  <c:v>DIA</c:v>
                </c:pt>
              </c:strCache>
            </c:strRef>
          </c:tx>
          <c:invertIfNegative val="0"/>
          <c:dLbls>
            <c:delete val="1"/>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VÍTIMAS'!$E$21:$O$21</c:f>
              <c:numCache>
                <c:formatCode>#,##0</c:formatCode>
                <c:ptCount val="11"/>
                <c:pt idx="0">
                  <c:v>789</c:v>
                </c:pt>
                <c:pt idx="1">
                  <c:v>770</c:v>
                </c:pt>
                <c:pt idx="2">
                  <c:v>873</c:v>
                </c:pt>
                <c:pt idx="3">
                  <c:v>784</c:v>
                </c:pt>
                <c:pt idx="4">
                  <c:v>1709</c:v>
                </c:pt>
                <c:pt idx="5">
                  <c:v>2040</c:v>
                </c:pt>
                <c:pt idx="6">
                  <c:v>2693</c:v>
                </c:pt>
                <c:pt idx="7">
                  <c:v>3109</c:v>
                </c:pt>
                <c:pt idx="8">
                  <c:v>3254</c:v>
                </c:pt>
                <c:pt idx="9">
                  <c:v>3079</c:v>
                </c:pt>
                <c:pt idx="10">
                  <c:v>3196</c:v>
                </c:pt>
              </c:numCache>
            </c:numRef>
          </c:val>
        </c:ser>
        <c:ser>
          <c:idx val="1"/>
          <c:order val="1"/>
          <c:tx>
            <c:strRef>
              <c:f>'ACIDENTES COM VÍTIMAS'!$D$22</c:f>
              <c:strCache>
                <c:ptCount val="1"/>
                <c:pt idx="0">
                  <c:v>NOITE</c:v>
                </c:pt>
              </c:strCache>
            </c:strRef>
          </c:tx>
          <c:invertIfNegative val="0"/>
          <c:dLbls>
            <c:delete val="1"/>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VÍTIMAS'!$E$22:$O$22</c:f>
              <c:numCache>
                <c:formatCode>#,##0</c:formatCode>
                <c:ptCount val="11"/>
                <c:pt idx="0">
                  <c:v>466</c:v>
                </c:pt>
                <c:pt idx="1">
                  <c:v>473</c:v>
                </c:pt>
                <c:pt idx="2">
                  <c:v>547</c:v>
                </c:pt>
                <c:pt idx="3">
                  <c:v>459</c:v>
                </c:pt>
                <c:pt idx="4">
                  <c:v>932</c:v>
                </c:pt>
                <c:pt idx="5">
                  <c:v>1221</c:v>
                </c:pt>
                <c:pt idx="6">
                  <c:v>1638</c:v>
                </c:pt>
                <c:pt idx="7">
                  <c:v>1921</c:v>
                </c:pt>
                <c:pt idx="8">
                  <c:v>2041</c:v>
                </c:pt>
                <c:pt idx="9">
                  <c:v>1806</c:v>
                </c:pt>
                <c:pt idx="10">
                  <c:v>1659</c:v>
                </c:pt>
              </c:numCache>
            </c:numRef>
          </c:val>
        </c:ser>
        <c:dLbls>
          <c:showLegendKey val="0"/>
          <c:showVal val="1"/>
          <c:showCatName val="0"/>
          <c:showSerName val="0"/>
          <c:showPercent val="0"/>
          <c:showBubbleSize val="0"/>
        </c:dLbls>
        <c:gapWidth val="33"/>
        <c:gapDepth val="62"/>
        <c:shape val="cylinder"/>
        <c:axId val="199797376"/>
        <c:axId val="199803264"/>
        <c:axId val="0"/>
      </c:bar3DChart>
      <c:catAx>
        <c:axId val="199797376"/>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pt-BR"/>
          </a:p>
        </c:txPr>
        <c:crossAx val="199803264"/>
        <c:crosses val="autoZero"/>
        <c:auto val="1"/>
        <c:lblAlgn val="ctr"/>
        <c:lblOffset val="100"/>
        <c:noMultiLvlLbl val="0"/>
      </c:catAx>
      <c:valAx>
        <c:axId val="199803264"/>
        <c:scaling>
          <c:orientation val="minMax"/>
        </c:scaling>
        <c:delete val="0"/>
        <c:axPos val="l"/>
        <c:numFmt formatCode="#,##0"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199797376"/>
        <c:crosses val="autoZero"/>
        <c:crossBetween val="between"/>
      </c:valAx>
      <c:spPr>
        <a:noFill/>
        <a:ln w="25400">
          <a:noFill/>
        </a:ln>
      </c:spPr>
    </c:plotArea>
    <c:legend>
      <c:legendPos val="t"/>
      <c:layout>
        <c:manualLayout>
          <c:xMode val="edge"/>
          <c:yMode val="edge"/>
          <c:x val="0.39412190701042954"/>
          <c:y val="5.306799336650083E-2"/>
          <c:w val="0.22451518918986882"/>
          <c:h val="0.15203301079902404"/>
        </c:manualLayout>
      </c:layou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chemeClr val="tx1">
            <a:lumMod val="85000"/>
            <a:lumOff val="15000"/>
          </a:schemeClr>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0.11022010739664782"/>
          <c:y val="0.2203792483990267"/>
          <c:w val="0.86485777911393469"/>
          <c:h val="0.53815833230270294"/>
        </c:manualLayout>
      </c:layout>
      <c:bar3DChart>
        <c:barDir val="col"/>
        <c:grouping val="clustered"/>
        <c:varyColors val="0"/>
        <c:ser>
          <c:idx val="0"/>
          <c:order val="0"/>
          <c:tx>
            <c:strRef>
              <c:f>'ACIDENTES COM VÍTIMAS'!$D$26</c:f>
              <c:strCache>
                <c:ptCount val="1"/>
                <c:pt idx="0">
                  <c:v>URBANA</c:v>
                </c:pt>
              </c:strCache>
            </c:strRef>
          </c:tx>
          <c:invertIfNegative val="0"/>
          <c:dLbls>
            <c:delete val="1"/>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VÍTIMAS'!$E$26:$O$26</c:f>
              <c:numCache>
                <c:formatCode>#,##0</c:formatCode>
                <c:ptCount val="11"/>
                <c:pt idx="0">
                  <c:v>1251</c:v>
                </c:pt>
                <c:pt idx="1">
                  <c:v>1241</c:v>
                </c:pt>
                <c:pt idx="2">
                  <c:v>1426</c:v>
                </c:pt>
                <c:pt idx="3">
                  <c:v>1215</c:v>
                </c:pt>
                <c:pt idx="4">
                  <c:v>2645</c:v>
                </c:pt>
                <c:pt idx="5">
                  <c:v>3222</c:v>
                </c:pt>
                <c:pt idx="6">
                  <c:v>4266</c:v>
                </c:pt>
                <c:pt idx="7">
                  <c:v>4924</c:v>
                </c:pt>
                <c:pt idx="8">
                  <c:v>5278</c:v>
                </c:pt>
                <c:pt idx="9">
                  <c:v>4887</c:v>
                </c:pt>
                <c:pt idx="10">
                  <c:v>4815</c:v>
                </c:pt>
              </c:numCache>
            </c:numRef>
          </c:val>
        </c:ser>
        <c:ser>
          <c:idx val="1"/>
          <c:order val="1"/>
          <c:tx>
            <c:strRef>
              <c:f>'ACIDENTES COM VÍTIMAS'!$D$27</c:f>
              <c:strCache>
                <c:ptCount val="1"/>
                <c:pt idx="0">
                  <c:v>RURAL</c:v>
                </c:pt>
              </c:strCache>
            </c:strRef>
          </c:tx>
          <c:invertIfNegative val="0"/>
          <c:dLbls>
            <c:delete val="1"/>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VÍTIMAS'!$E$27:$O$27</c:f>
              <c:numCache>
                <c:formatCode>#,##0</c:formatCode>
                <c:ptCount val="11"/>
                <c:pt idx="0">
                  <c:v>43</c:v>
                </c:pt>
                <c:pt idx="1">
                  <c:v>23</c:v>
                </c:pt>
                <c:pt idx="2">
                  <c:v>30</c:v>
                </c:pt>
                <c:pt idx="3">
                  <c:v>31</c:v>
                </c:pt>
                <c:pt idx="4">
                  <c:v>71</c:v>
                </c:pt>
                <c:pt idx="5">
                  <c:v>68</c:v>
                </c:pt>
                <c:pt idx="6">
                  <c:v>74</c:v>
                </c:pt>
                <c:pt idx="7">
                  <c:v>116</c:v>
                </c:pt>
                <c:pt idx="8">
                  <c:v>67</c:v>
                </c:pt>
                <c:pt idx="9">
                  <c:v>52</c:v>
                </c:pt>
                <c:pt idx="10">
                  <c:v>72</c:v>
                </c:pt>
              </c:numCache>
            </c:numRef>
          </c:val>
        </c:ser>
        <c:dLbls>
          <c:showLegendKey val="0"/>
          <c:showVal val="1"/>
          <c:showCatName val="0"/>
          <c:showSerName val="0"/>
          <c:showPercent val="0"/>
          <c:showBubbleSize val="0"/>
        </c:dLbls>
        <c:gapWidth val="33"/>
        <c:gapDepth val="77"/>
        <c:shape val="cylinder"/>
        <c:axId val="204242304"/>
        <c:axId val="204272768"/>
        <c:axId val="0"/>
      </c:bar3DChart>
      <c:catAx>
        <c:axId val="20424230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04272768"/>
        <c:crosses val="autoZero"/>
        <c:auto val="1"/>
        <c:lblAlgn val="ctr"/>
        <c:lblOffset val="100"/>
        <c:noMultiLvlLbl val="0"/>
      </c:catAx>
      <c:valAx>
        <c:axId val="204272768"/>
        <c:scaling>
          <c:orientation val="minMax"/>
        </c:scaling>
        <c:delete val="0"/>
        <c:axPos val="l"/>
        <c:numFmt formatCode="#,##0"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04242304"/>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bg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floor>
    <c:sideWall>
      <c:thickness val="0"/>
      <c:spPr>
        <a:gradFill flip="none" rotWithShape="1">
          <a:gsLst>
            <a:gs pos="15000">
              <a:srgbClr val="9BBB59">
                <a:lumMod val="60000"/>
                <a:lumOff val="40000"/>
              </a:srgbClr>
            </a:gs>
            <a:gs pos="50000">
              <a:srgbClr val="9BBB59">
                <a:lumMod val="20000"/>
                <a:lumOff val="80000"/>
              </a:srgbClr>
            </a:gs>
          </a:gsLst>
          <a:lin ang="16200000" scaled="1"/>
          <a:tileRect/>
        </a:gradFill>
      </c:spPr>
    </c:sideWall>
    <c:backWall>
      <c:thickness val="0"/>
      <c:spPr>
        <a:gradFill flip="none" rotWithShape="1">
          <a:gsLst>
            <a:gs pos="15000">
              <a:srgbClr val="9BBB59">
                <a:lumMod val="60000"/>
                <a:lumOff val="40000"/>
              </a:srgbClr>
            </a:gs>
            <a:gs pos="50000">
              <a:srgbClr val="9BBB59">
                <a:lumMod val="20000"/>
                <a:lumOff val="80000"/>
              </a:srgbClr>
            </a:gs>
          </a:gsLst>
          <a:lin ang="16200000" scaled="1"/>
          <a:tileRect/>
        </a:gradFill>
      </c:spPr>
    </c:backWall>
    <c:plotArea>
      <c:layout/>
      <c:bar3DChart>
        <c:barDir val="col"/>
        <c:grouping val="clustered"/>
        <c:varyColors val="0"/>
        <c:ser>
          <c:idx val="0"/>
          <c:order val="0"/>
          <c:tx>
            <c:strRef>
              <c:f>'ACIDENTES COM VÍTIMAS'!$D$14</c:f>
              <c:strCache>
                <c:ptCount val="1"/>
                <c:pt idx="0">
                  <c:v>TOMBAM./CAPOTAGEM</c:v>
                </c:pt>
              </c:strCache>
            </c:strRef>
          </c:tx>
          <c:invertIfNegative val="0"/>
          <c:dLbls>
            <c:delete val="1"/>
          </c:dLbls>
          <c:cat>
            <c:numRef>
              <c:f>'ACIDENTES COM VÍTIMAS'!$E$76:$O$76</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VÍTIMAS'!$E$14:$O$14</c:f>
              <c:numCache>
                <c:formatCode>#,##0</c:formatCode>
                <c:ptCount val="11"/>
                <c:pt idx="0">
                  <c:v>26</c:v>
                </c:pt>
                <c:pt idx="1">
                  <c:v>14</c:v>
                </c:pt>
                <c:pt idx="2">
                  <c:v>39</c:v>
                </c:pt>
                <c:pt idx="3">
                  <c:v>24</c:v>
                </c:pt>
                <c:pt idx="4">
                  <c:v>32</c:v>
                </c:pt>
                <c:pt idx="5">
                  <c:v>394</c:v>
                </c:pt>
                <c:pt idx="6">
                  <c:v>441</c:v>
                </c:pt>
                <c:pt idx="7">
                  <c:v>480</c:v>
                </c:pt>
                <c:pt idx="8">
                  <c:v>529</c:v>
                </c:pt>
                <c:pt idx="9">
                  <c:v>465</c:v>
                </c:pt>
                <c:pt idx="10">
                  <c:v>468</c:v>
                </c:pt>
              </c:numCache>
            </c:numRef>
          </c:val>
        </c:ser>
        <c:ser>
          <c:idx val="1"/>
          <c:order val="1"/>
          <c:tx>
            <c:strRef>
              <c:f>'ACIDENTES COM VÍTIMAS'!$D$16</c:f>
              <c:strCache>
                <c:ptCount val="1"/>
                <c:pt idx="0">
                  <c:v>CHOQUE C/ OBJETO FIXO</c:v>
                </c:pt>
              </c:strCache>
            </c:strRef>
          </c:tx>
          <c:invertIfNegative val="0"/>
          <c:dLbls>
            <c:delete val="1"/>
          </c:dLbls>
          <c:cat>
            <c:numRef>
              <c:f>'ACIDENTES COM VÍTIMAS'!$E$76:$O$76</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VÍTIMAS'!$E$16:$O$16</c:f>
              <c:numCache>
                <c:formatCode>#,##0</c:formatCode>
                <c:ptCount val="11"/>
                <c:pt idx="0">
                  <c:v>61</c:v>
                </c:pt>
                <c:pt idx="1">
                  <c:v>58</c:v>
                </c:pt>
                <c:pt idx="2">
                  <c:v>78</c:v>
                </c:pt>
                <c:pt idx="3">
                  <c:v>62</c:v>
                </c:pt>
                <c:pt idx="4">
                  <c:v>115</c:v>
                </c:pt>
                <c:pt idx="5">
                  <c:v>143</c:v>
                </c:pt>
                <c:pt idx="6">
                  <c:v>241</c:v>
                </c:pt>
                <c:pt idx="7">
                  <c:v>299</c:v>
                </c:pt>
                <c:pt idx="8">
                  <c:v>314</c:v>
                </c:pt>
                <c:pt idx="9">
                  <c:v>242</c:v>
                </c:pt>
                <c:pt idx="10">
                  <c:v>218</c:v>
                </c:pt>
              </c:numCache>
            </c:numRef>
          </c:val>
        </c:ser>
        <c:dLbls>
          <c:showLegendKey val="0"/>
          <c:showVal val="1"/>
          <c:showCatName val="0"/>
          <c:showSerName val="0"/>
          <c:showPercent val="0"/>
          <c:showBubbleSize val="0"/>
        </c:dLbls>
        <c:gapWidth val="57"/>
        <c:gapDepth val="45"/>
        <c:shape val="cylinder"/>
        <c:axId val="204290304"/>
        <c:axId val="204292096"/>
        <c:axId val="0"/>
      </c:bar3DChart>
      <c:catAx>
        <c:axId val="204290304"/>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pt-BR"/>
          </a:p>
        </c:txPr>
        <c:crossAx val="204292096"/>
        <c:crosses val="autoZero"/>
        <c:auto val="1"/>
        <c:lblAlgn val="ctr"/>
        <c:lblOffset val="100"/>
        <c:noMultiLvlLbl val="0"/>
      </c:catAx>
      <c:valAx>
        <c:axId val="204292096"/>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pt-BR"/>
          </a:p>
        </c:txPr>
        <c:crossAx val="204290304"/>
        <c:crosses val="autoZero"/>
        <c:crossBetween val="between"/>
      </c:valAx>
      <c:spPr>
        <a:noFill/>
        <a:ln w="25400">
          <a:noFill/>
        </a:ln>
      </c:spPr>
    </c:plotArea>
    <c:legend>
      <c:legendPos val="t"/>
      <c:overlay val="0"/>
      <c:txPr>
        <a:bodyPr/>
        <a:lstStyle/>
        <a:p>
          <a:pPr>
            <a:defRPr sz="105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57" footer="0.31496062000000857"/>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8.6500164157597686E-3"/>
          <c:y val="0.18662654079234872"/>
          <c:w val="0.96979059388946165"/>
          <c:h val="0.60648555056272413"/>
        </c:manualLayout>
      </c:layout>
      <c:lineChart>
        <c:grouping val="standard"/>
        <c:varyColors val="0"/>
        <c:ser>
          <c:idx val="0"/>
          <c:order val="0"/>
          <c:tx>
            <c:strRef>
              <c:f>'ACIDENTES COM VÍTIMAS'!$D$33:$L$33</c:f>
              <c:strCache>
                <c:ptCount val="1"/>
                <c:pt idx="0">
                  <c:v>*Não constam dados da PRF (rodovias federais)</c:v>
                </c:pt>
              </c:strCache>
            </c:strRef>
          </c:tx>
          <c:marker>
            <c:symbol val="diamond"/>
            <c:size val="10"/>
          </c:marker>
          <c:dLbls>
            <c:dLbl>
              <c:idx val="0"/>
              <c:layout>
                <c:manualLayout>
                  <c:x val="-5.2994170641229472E-2"/>
                  <c:y val="-0.10471204188481718"/>
                </c:manualLayout>
              </c:layout>
              <c:dLblPos val="r"/>
              <c:showLegendKey val="0"/>
              <c:showVal val="1"/>
              <c:showCatName val="0"/>
              <c:showSerName val="0"/>
              <c:showPercent val="0"/>
              <c:showBubbleSize val="0"/>
            </c:dLbl>
            <c:dLbl>
              <c:idx val="1"/>
              <c:layout>
                <c:manualLayout>
                  <c:x val="-5.2994170641229493E-2"/>
                  <c:y val="-0.1256544502617801"/>
                </c:manualLayout>
              </c:layout>
              <c:dLblPos val="r"/>
              <c:showLegendKey val="0"/>
              <c:showVal val="1"/>
              <c:showCatName val="0"/>
              <c:showSerName val="0"/>
              <c:showPercent val="0"/>
              <c:showBubbleSize val="0"/>
            </c:dLbl>
            <c:dLbl>
              <c:idx val="2"/>
              <c:layout>
                <c:manualLayout>
                  <c:x val="-4.6634870164281875E-2"/>
                  <c:y val="-0.12565445026178018"/>
                </c:manualLayout>
              </c:layout>
              <c:dLblPos val="r"/>
              <c:showLegendKey val="0"/>
              <c:showVal val="1"/>
              <c:showCatName val="0"/>
              <c:showSerName val="0"/>
              <c:showPercent val="0"/>
              <c:showBubbleSize val="0"/>
            </c:dLbl>
            <c:dLbl>
              <c:idx val="3"/>
              <c:layout>
                <c:manualLayout>
                  <c:x val="-5.0874403815580414E-2"/>
                  <c:y val="-0.10471204188481679"/>
                </c:manualLayout>
              </c:layout>
              <c:dLblPos val="r"/>
              <c:showLegendKey val="0"/>
              <c:showVal val="1"/>
              <c:showCatName val="0"/>
              <c:showSerName val="0"/>
              <c:showPercent val="0"/>
              <c:showBubbleSize val="0"/>
            </c:dLbl>
            <c:dLbl>
              <c:idx val="4"/>
              <c:layout>
                <c:manualLayout>
                  <c:x val="-5.0874403815580414E-2"/>
                  <c:y val="-0.10471204188481679"/>
                </c:manualLayout>
              </c:layout>
              <c:dLblPos val="r"/>
              <c:showLegendKey val="0"/>
              <c:showVal val="1"/>
              <c:showCatName val="0"/>
              <c:showSerName val="0"/>
              <c:showPercent val="0"/>
              <c:showBubbleSize val="0"/>
            </c:dLbl>
            <c:dLbl>
              <c:idx val="5"/>
              <c:layout>
                <c:manualLayout>
                  <c:x val="-5.7233704292527804E-2"/>
                  <c:y val="-0.11867364746945967"/>
                </c:manualLayout>
              </c:layout>
              <c:dLblPos val="r"/>
              <c:showLegendKey val="0"/>
              <c:showVal val="1"/>
              <c:showCatName val="0"/>
              <c:showSerName val="0"/>
              <c:showPercent val="0"/>
              <c:showBubbleSize val="0"/>
            </c:dLbl>
            <c:dLbl>
              <c:idx val="6"/>
              <c:layout>
                <c:manualLayout>
                  <c:x val="-5.7233704292527832E-2"/>
                  <c:y val="-8.3769633507853727E-2"/>
                </c:manualLayout>
              </c:layout>
              <c:dLblPos val="r"/>
              <c:showLegendKey val="0"/>
              <c:showVal val="1"/>
              <c:showCatName val="0"/>
              <c:showSerName val="0"/>
              <c:showPercent val="0"/>
              <c:showBubbleSize val="0"/>
            </c:dLbl>
            <c:dLbl>
              <c:idx val="7"/>
              <c:layout>
                <c:manualLayout>
                  <c:x val="-6.3593004769475353E-2"/>
                  <c:y val="-9.7731239092495634E-2"/>
                </c:manualLayout>
              </c:layout>
              <c:dLblPos val="r"/>
              <c:showLegendKey val="0"/>
              <c:showVal val="1"/>
              <c:showCatName val="0"/>
              <c:showSerName val="0"/>
              <c:showPercent val="0"/>
              <c:showBubbleSize val="0"/>
            </c:dLbl>
            <c:dLbl>
              <c:idx val="8"/>
              <c:layout>
                <c:manualLayout>
                  <c:x val="-3.6036036036036036E-2"/>
                  <c:y val="0.11169284467713812"/>
                </c:manualLayout>
              </c:layout>
              <c:dLblPos val="r"/>
              <c:showLegendKey val="0"/>
              <c:showVal val="1"/>
              <c:showCatName val="0"/>
              <c:showSerName val="0"/>
              <c:showPercent val="0"/>
              <c:showBubbleSize val="0"/>
            </c:dLbl>
            <c:dLbl>
              <c:idx val="9"/>
              <c:layout>
                <c:manualLayout>
                  <c:x val="-6.4829832749240934E-3"/>
                  <c:y val="0.10471204188481679"/>
                </c:manualLayout>
              </c:layout>
              <c:dLblPos val="r"/>
              <c:showLegendKey val="0"/>
              <c:showVal val="1"/>
              <c:showCatName val="0"/>
              <c:showSerName val="0"/>
              <c:showPercent val="0"/>
              <c:showBubbleSize val="0"/>
            </c:dLbl>
            <c:dLbl>
              <c:idx val="10"/>
              <c:layout>
                <c:manualLayout>
                  <c:x val="-1.0804970286331766E-2"/>
                  <c:y val="8.3769633507853727E-2"/>
                </c:manualLayout>
              </c:layout>
              <c:dLblPos val="r"/>
              <c:showLegendKey val="0"/>
              <c:showVal val="1"/>
              <c:showCatName val="0"/>
              <c:showSerName val="0"/>
              <c:showPercent val="0"/>
              <c:showBubbleSize val="0"/>
            </c:dLbl>
            <c:txPr>
              <a:bodyPr/>
              <a:lstStyle/>
              <a:p>
                <a:pPr>
                  <a:defRPr sz="10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VÍTIMAS'!$E$19:$O$19</c:f>
              <c:numCache>
                <c:formatCode>#,##0</c:formatCode>
                <c:ptCount val="11"/>
                <c:pt idx="0">
                  <c:v>1338</c:v>
                </c:pt>
                <c:pt idx="1">
                  <c:v>1288</c:v>
                </c:pt>
                <c:pt idx="2">
                  <c:v>1514</c:v>
                </c:pt>
                <c:pt idx="3">
                  <c:v>1260</c:v>
                </c:pt>
                <c:pt idx="4">
                  <c:v>2821</c:v>
                </c:pt>
                <c:pt idx="5">
                  <c:v>3372</c:v>
                </c:pt>
                <c:pt idx="6">
                  <c:v>4342</c:v>
                </c:pt>
                <c:pt idx="7">
                  <c:v>5047</c:v>
                </c:pt>
                <c:pt idx="8">
                  <c:v>5356</c:v>
                </c:pt>
                <c:pt idx="9">
                  <c:v>4947</c:v>
                </c:pt>
                <c:pt idx="10">
                  <c:v>4896</c:v>
                </c:pt>
              </c:numCache>
            </c:numRef>
          </c:val>
          <c:smooth val="0"/>
        </c:ser>
        <c:dLbls>
          <c:showLegendKey val="0"/>
          <c:showVal val="1"/>
          <c:showCatName val="0"/>
          <c:showSerName val="0"/>
          <c:showPercent val="0"/>
          <c:showBubbleSize val="0"/>
        </c:dLbls>
        <c:marker val="1"/>
        <c:smooth val="0"/>
        <c:axId val="204302976"/>
        <c:axId val="204326400"/>
      </c:lineChart>
      <c:catAx>
        <c:axId val="204302976"/>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pt-BR"/>
          </a:p>
        </c:txPr>
        <c:crossAx val="204326400"/>
        <c:crosses val="autoZero"/>
        <c:auto val="1"/>
        <c:lblAlgn val="ctr"/>
        <c:lblOffset val="100"/>
        <c:noMultiLvlLbl val="0"/>
      </c:catAx>
      <c:valAx>
        <c:axId val="204326400"/>
        <c:scaling>
          <c:orientation val="minMax"/>
        </c:scaling>
        <c:delete val="1"/>
        <c:axPos val="l"/>
        <c:numFmt formatCode="#,##0" sourceLinked="1"/>
        <c:majorTickMark val="out"/>
        <c:minorTickMark val="none"/>
        <c:tickLblPos val="none"/>
        <c:crossAx val="204302976"/>
        <c:crosses val="autoZero"/>
        <c:crossBetween val="between"/>
      </c:valAx>
      <c:spPr>
        <a:gradFill>
          <a:gsLst>
            <a:gs pos="0">
              <a:srgbClr val="9BBB59">
                <a:lumMod val="60000"/>
                <a:lumOff val="40000"/>
              </a:srgbClr>
            </a:gs>
            <a:gs pos="50000">
              <a:srgbClr val="9BBB59">
                <a:lumMod val="20000"/>
                <a:lumOff val="80000"/>
              </a:srgbClr>
            </a:gs>
          </a:gsLst>
          <a:lin ang="16200000" scaled="1"/>
        </a:gradFill>
      </c:spPr>
    </c:plotArea>
    <c:plotVisOnly val="1"/>
    <c:dispBlanksAs val="gap"/>
    <c:showDLblsOverMax val="0"/>
  </c:chart>
  <c:spPr>
    <a:no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46" footer="0.31496062000000846"/>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chemeClr val="tx1"/>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0.10881551670447974"/>
          <c:y val="0.18472968656695768"/>
          <c:w val="0.86632572623337856"/>
          <c:h val="0.58612840061659188"/>
        </c:manualLayout>
      </c:layout>
      <c:bar3DChart>
        <c:barDir val="col"/>
        <c:grouping val="clustered"/>
        <c:varyColors val="0"/>
        <c:ser>
          <c:idx val="0"/>
          <c:order val="0"/>
          <c:tx>
            <c:strRef>
              <c:f>'VÍTIMAS NÃO FATAIS'!$C$13</c:f>
              <c:strCache>
                <c:ptCount val="1"/>
                <c:pt idx="0">
                  <c:v>MASCULINO</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FATAIS'!$D$13:$N$13</c:f>
              <c:numCache>
                <c:formatCode>#,##0</c:formatCode>
                <c:ptCount val="11"/>
                <c:pt idx="0">
                  <c:v>1162</c:v>
                </c:pt>
                <c:pt idx="1">
                  <c:v>1170</c:v>
                </c:pt>
                <c:pt idx="2">
                  <c:v>1353</c:v>
                </c:pt>
                <c:pt idx="3">
                  <c:v>1220</c:v>
                </c:pt>
                <c:pt idx="4">
                  <c:v>2873</c:v>
                </c:pt>
                <c:pt idx="5">
                  <c:v>3225</c:v>
                </c:pt>
                <c:pt idx="6">
                  <c:v>3991</c:v>
                </c:pt>
                <c:pt idx="7">
                  <c:v>4751</c:v>
                </c:pt>
                <c:pt idx="8">
                  <c:v>5118</c:v>
                </c:pt>
                <c:pt idx="9">
                  <c:v>4638</c:v>
                </c:pt>
                <c:pt idx="10">
                  <c:v>4642</c:v>
                </c:pt>
              </c:numCache>
            </c:numRef>
          </c:val>
        </c:ser>
        <c:ser>
          <c:idx val="1"/>
          <c:order val="1"/>
          <c:tx>
            <c:strRef>
              <c:f>'VÍTIMAS NÃO FATAIS'!$C$14</c:f>
              <c:strCache>
                <c:ptCount val="1"/>
                <c:pt idx="0">
                  <c:v>FEMININO</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FATAIS'!$D$14:$N$14</c:f>
              <c:numCache>
                <c:formatCode>#,##0</c:formatCode>
                <c:ptCount val="11"/>
                <c:pt idx="0">
                  <c:v>502</c:v>
                </c:pt>
                <c:pt idx="1">
                  <c:v>481</c:v>
                </c:pt>
                <c:pt idx="2">
                  <c:v>529</c:v>
                </c:pt>
                <c:pt idx="3">
                  <c:v>536</c:v>
                </c:pt>
                <c:pt idx="4">
                  <c:v>1355</c:v>
                </c:pt>
                <c:pt idx="5">
                  <c:v>1272</c:v>
                </c:pt>
                <c:pt idx="6">
                  <c:v>1670</c:v>
                </c:pt>
                <c:pt idx="7">
                  <c:v>1940</c:v>
                </c:pt>
                <c:pt idx="8">
                  <c:v>2165</c:v>
                </c:pt>
                <c:pt idx="9">
                  <c:v>2027</c:v>
                </c:pt>
                <c:pt idx="10">
                  <c:v>2088</c:v>
                </c:pt>
              </c:numCache>
            </c:numRef>
          </c:val>
        </c:ser>
        <c:dLbls>
          <c:showLegendKey val="0"/>
          <c:showVal val="1"/>
          <c:showCatName val="0"/>
          <c:showSerName val="0"/>
          <c:showPercent val="0"/>
          <c:showBubbleSize val="0"/>
        </c:dLbls>
        <c:gapWidth val="33"/>
        <c:gapDepth val="42"/>
        <c:shape val="cylinder"/>
        <c:axId val="204090752"/>
        <c:axId val="204096640"/>
        <c:axId val="0"/>
      </c:bar3DChart>
      <c:catAx>
        <c:axId val="20409075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04096640"/>
        <c:crosses val="autoZero"/>
        <c:auto val="1"/>
        <c:lblAlgn val="ctr"/>
        <c:lblOffset val="100"/>
        <c:noMultiLvlLbl val="0"/>
      </c:catAx>
      <c:valAx>
        <c:axId val="204096640"/>
        <c:scaling>
          <c:orientation val="minMax"/>
        </c:scaling>
        <c:delete val="0"/>
        <c:axPos val="l"/>
        <c:numFmt formatCode="#,##0"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04090752"/>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800" b="1" i="0" u="none" strike="noStrike" baseline="0">
                <a:solidFill>
                  <a:srgbClr val="000000"/>
                </a:solidFill>
                <a:latin typeface="Calibri"/>
                <a:ea typeface="Calibri"/>
                <a:cs typeface="Calibri"/>
              </a:defRPr>
            </a:pPr>
            <a:r>
              <a:rPr lang="pt-BR"/>
              <a:t>0 A 9 ANOS</a:t>
            </a:r>
          </a:p>
        </c:rich>
      </c:tx>
      <c:layout>
        <c:manualLayout>
          <c:xMode val="edge"/>
          <c:yMode val="edge"/>
          <c:x val="0.42019272457727869"/>
          <c:y val="4.5751633986928116E-2"/>
        </c:manualLayout>
      </c:layout>
      <c:overlay val="0"/>
    </c:title>
    <c:autoTitleDeleted val="0"/>
    <c:plotArea>
      <c:layout>
        <c:manualLayout>
          <c:layoutTarget val="inner"/>
          <c:xMode val="edge"/>
          <c:yMode val="edge"/>
          <c:x val="2.5331114250150354E-2"/>
          <c:y val="0.23748803458391232"/>
          <c:w val="0.94933794816151507"/>
          <c:h val="0.55993566980598009"/>
        </c:manualLayout>
      </c:layout>
      <c:lineChart>
        <c:grouping val="standard"/>
        <c:varyColors val="0"/>
        <c:ser>
          <c:idx val="0"/>
          <c:order val="0"/>
          <c:tx>
            <c:strRef>
              <c:f>'VÍTIMAS NÃO FATAIS'!$C$18</c:f>
              <c:strCache>
                <c:ptCount val="1"/>
                <c:pt idx="0">
                  <c:v>0 A 9 ANOS</c:v>
                </c:pt>
              </c:strCache>
            </c:strRef>
          </c:tx>
          <c:dLbls>
            <c:dLbl>
              <c:idx val="0"/>
              <c:layout>
                <c:manualLayout>
                  <c:x val="-4.8359231300371931E-2"/>
                  <c:y val="-9.773123909249555E-2"/>
                </c:manualLayout>
              </c:layout>
              <c:dLblPos val="r"/>
              <c:showLegendKey val="0"/>
              <c:showVal val="1"/>
              <c:showCatName val="0"/>
              <c:showSerName val="0"/>
              <c:showPercent val="0"/>
              <c:showBubbleSize val="0"/>
            </c:dLbl>
            <c:dLbl>
              <c:idx val="1"/>
              <c:layout>
                <c:manualLayout>
                  <c:x val="-5.2964872376597805E-2"/>
                  <c:y val="-0.10471204188481679"/>
                </c:manualLayout>
              </c:layout>
              <c:dLblPos val="r"/>
              <c:showLegendKey val="0"/>
              <c:showVal val="1"/>
              <c:showCatName val="0"/>
              <c:showSerName val="0"/>
              <c:showPercent val="0"/>
              <c:showBubbleSize val="0"/>
            </c:dLbl>
            <c:dLbl>
              <c:idx val="2"/>
              <c:layout>
                <c:manualLayout>
                  <c:x val="-4.8359231300371931E-2"/>
                  <c:y val="-0.11169284467713812"/>
                </c:manualLayout>
              </c:layout>
              <c:dLblPos val="r"/>
              <c:showLegendKey val="0"/>
              <c:showVal val="1"/>
              <c:showCatName val="0"/>
              <c:showSerName val="0"/>
              <c:showPercent val="0"/>
              <c:showBubbleSize val="0"/>
            </c:dLbl>
            <c:dLbl>
              <c:idx val="3"/>
              <c:layout>
                <c:manualLayout>
                  <c:x val="-5.2964872376597805E-2"/>
                  <c:y val="-0.10471204188481679"/>
                </c:manualLayout>
              </c:layout>
              <c:dLblPos val="r"/>
              <c:showLegendKey val="0"/>
              <c:showVal val="1"/>
              <c:showCatName val="0"/>
              <c:showSerName val="0"/>
              <c:showPercent val="0"/>
              <c:showBubbleSize val="0"/>
            </c:dLbl>
            <c:dLbl>
              <c:idx val="4"/>
              <c:layout>
                <c:manualLayout>
                  <c:x val="-5.7570513452823734E-2"/>
                  <c:y val="-0.10471204188481679"/>
                </c:manualLayout>
              </c:layout>
              <c:dLblPos val="r"/>
              <c:showLegendKey val="0"/>
              <c:showVal val="1"/>
              <c:showCatName val="0"/>
              <c:showSerName val="0"/>
              <c:showPercent val="0"/>
              <c:showBubbleSize val="0"/>
            </c:dLbl>
            <c:dLbl>
              <c:idx val="5"/>
              <c:layout>
                <c:manualLayout>
                  <c:x val="-4.8359230407033944E-2"/>
                  <c:y val="0.11662034892697239"/>
                </c:manualLayout>
              </c:layout>
              <c:dLblPos val="r"/>
              <c:showLegendKey val="0"/>
              <c:showVal val="1"/>
              <c:showCatName val="0"/>
              <c:showSerName val="0"/>
              <c:showPercent val="0"/>
              <c:showBubbleSize val="0"/>
            </c:dLbl>
            <c:dLbl>
              <c:idx val="6"/>
              <c:layout>
                <c:manualLayout>
                  <c:x val="-3.3553542837556752E-2"/>
                  <c:y val="0.13667335700684469"/>
                </c:manualLayout>
              </c:layout>
              <c:dLblPos val="r"/>
              <c:showLegendKey val="0"/>
              <c:showVal val="1"/>
              <c:showCatName val="0"/>
              <c:showSerName val="0"/>
              <c:showPercent val="0"/>
              <c:showBubbleSize val="0"/>
            </c:dLbl>
            <c:dLbl>
              <c:idx val="7"/>
              <c:layout>
                <c:manualLayout>
                  <c:x val="-4.8359321811070582E-2"/>
                  <c:y val="0.12449076218413876"/>
                </c:manualLayout>
              </c:layout>
              <c:dLblPos val="r"/>
              <c:showLegendKey val="0"/>
              <c:showVal val="1"/>
              <c:showCatName val="0"/>
              <c:showSerName val="0"/>
              <c:showPercent val="0"/>
              <c:showBubbleSize val="0"/>
            </c:dLbl>
            <c:dLbl>
              <c:idx val="8"/>
              <c:layout>
                <c:manualLayout>
                  <c:x val="-6.374065837190189E-2"/>
                  <c:y val="-0.11169284467713812"/>
                </c:manualLayout>
              </c:layout>
              <c:dLblPos val="r"/>
              <c:showLegendKey val="0"/>
              <c:showVal val="1"/>
              <c:showCatName val="0"/>
              <c:showSerName val="0"/>
              <c:showPercent val="0"/>
              <c:showBubbleSize val="0"/>
            </c:dLbl>
            <c:dLbl>
              <c:idx val="9"/>
              <c:layout>
                <c:manualLayout>
                  <c:x val="-6.3613231552162933E-2"/>
                  <c:y val="-0.11867364746945967"/>
                </c:manualLayout>
              </c:layout>
              <c:dLblPos val="r"/>
              <c:showLegendKey val="0"/>
              <c:showVal val="1"/>
              <c:showCatName val="0"/>
              <c:showSerName val="0"/>
              <c:showPercent val="0"/>
              <c:showBubbleSize val="0"/>
            </c:dLbl>
            <c:dLbl>
              <c:idx val="10"/>
              <c:layout>
                <c:manualLayout>
                  <c:x val="-4.5319022063208113E-2"/>
                  <c:y val="-0.12565445026178013"/>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FATAIS'!$D$18:$N$18</c:f>
              <c:numCache>
                <c:formatCode>General</c:formatCode>
                <c:ptCount val="11"/>
                <c:pt idx="0">
                  <c:v>156</c:v>
                </c:pt>
                <c:pt idx="1">
                  <c:v>136</c:v>
                </c:pt>
                <c:pt idx="2">
                  <c:v>156</c:v>
                </c:pt>
                <c:pt idx="3">
                  <c:v>96</c:v>
                </c:pt>
                <c:pt idx="4">
                  <c:v>206</c:v>
                </c:pt>
                <c:pt idx="5">
                  <c:v>221</c:v>
                </c:pt>
                <c:pt idx="6">
                  <c:v>178</c:v>
                </c:pt>
                <c:pt idx="7">
                  <c:v>195</c:v>
                </c:pt>
                <c:pt idx="8">
                  <c:v>199</c:v>
                </c:pt>
                <c:pt idx="9">
                  <c:v>153</c:v>
                </c:pt>
                <c:pt idx="10">
                  <c:v>165</c:v>
                </c:pt>
              </c:numCache>
            </c:numRef>
          </c:val>
          <c:smooth val="0"/>
        </c:ser>
        <c:dLbls>
          <c:showLegendKey val="0"/>
          <c:showVal val="1"/>
          <c:showCatName val="0"/>
          <c:showSerName val="0"/>
          <c:showPercent val="0"/>
          <c:showBubbleSize val="0"/>
        </c:dLbls>
        <c:marker val="1"/>
        <c:smooth val="0"/>
        <c:axId val="204111872"/>
        <c:axId val="204114560"/>
      </c:lineChart>
      <c:catAx>
        <c:axId val="20411187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04114560"/>
        <c:crosses val="autoZero"/>
        <c:auto val="1"/>
        <c:lblAlgn val="ctr"/>
        <c:lblOffset val="100"/>
        <c:noMultiLvlLbl val="0"/>
      </c:catAx>
      <c:valAx>
        <c:axId val="204114560"/>
        <c:scaling>
          <c:orientation val="minMax"/>
        </c:scaling>
        <c:delete val="1"/>
        <c:axPos val="l"/>
        <c:numFmt formatCode="General" sourceLinked="1"/>
        <c:majorTickMark val="out"/>
        <c:minorTickMark val="none"/>
        <c:tickLblPos val="none"/>
        <c:crossAx val="204111872"/>
        <c:crosses val="autoZero"/>
        <c:crossBetween val="between"/>
      </c:valAx>
      <c:spPr>
        <a:gradFill flip="none" rotWithShape="1">
          <a:gsLst>
            <a:gs pos="0">
              <a:srgbClr val="9BBB59">
                <a:lumMod val="40000"/>
                <a:lumOff val="6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600" b="1" i="0" u="none" strike="noStrike" baseline="0">
                <a:solidFill>
                  <a:srgbClr val="000000"/>
                </a:solidFill>
                <a:latin typeface="Calibri"/>
                <a:ea typeface="Calibri"/>
                <a:cs typeface="Calibri"/>
              </a:defRPr>
            </a:pPr>
            <a:r>
              <a:rPr lang="pt-BR"/>
              <a:t>10 A 12 ANOS</a:t>
            </a:r>
          </a:p>
        </c:rich>
      </c:tx>
      <c:overlay val="0"/>
    </c:title>
    <c:autoTitleDeleted val="0"/>
    <c:plotArea>
      <c:layout>
        <c:manualLayout>
          <c:layoutTarget val="inner"/>
          <c:xMode val="edge"/>
          <c:yMode val="edge"/>
          <c:x val="2.6426426426426432E-2"/>
          <c:y val="0.20858612370423393"/>
          <c:w val="0.94714714714714709"/>
          <c:h val="0.5918401866433366"/>
        </c:manualLayout>
      </c:layout>
      <c:lineChart>
        <c:grouping val="standard"/>
        <c:varyColors val="0"/>
        <c:ser>
          <c:idx val="0"/>
          <c:order val="0"/>
          <c:tx>
            <c:strRef>
              <c:f>'VÍTIMAS NÃO FATAIS'!$C$19</c:f>
              <c:strCache>
                <c:ptCount val="1"/>
                <c:pt idx="0">
                  <c:v>10 A 12 ANOS</c:v>
                </c:pt>
              </c:strCache>
            </c:strRef>
          </c:tx>
          <c:marker>
            <c:symbol val="diamond"/>
            <c:size val="11"/>
          </c:marker>
          <c:dLbls>
            <c:dLbl>
              <c:idx val="1"/>
              <c:layout>
                <c:manualLayout>
                  <c:x val="-2.0761241903705981E-2"/>
                  <c:y val="0.10774410774410779"/>
                </c:manualLayout>
              </c:layout>
              <c:dLblPos val="r"/>
              <c:showLegendKey val="0"/>
              <c:showVal val="1"/>
              <c:showCatName val="0"/>
              <c:showSerName val="0"/>
              <c:showPercent val="0"/>
              <c:showBubbleSize val="0"/>
            </c:dLbl>
            <c:dLbl>
              <c:idx val="2"/>
              <c:layout>
                <c:manualLayout>
                  <c:x val="-3.4602069839510009E-2"/>
                  <c:y val="0.10101010101010102"/>
                </c:manualLayout>
              </c:layout>
              <c:dLblPos val="r"/>
              <c:showLegendKey val="0"/>
              <c:showVal val="1"/>
              <c:showCatName val="0"/>
              <c:showSerName val="0"/>
              <c:showPercent val="0"/>
              <c:showBubbleSize val="0"/>
            </c:dLbl>
            <c:dLbl>
              <c:idx val="3"/>
              <c:layout>
                <c:manualLayout>
                  <c:x val="-4.3829288463379246E-2"/>
                  <c:y val="0.10774410774410779"/>
                </c:manualLayout>
              </c:layout>
              <c:dLblPos val="r"/>
              <c:showLegendKey val="0"/>
              <c:showVal val="1"/>
              <c:showCatName val="0"/>
              <c:showSerName val="0"/>
              <c:showPercent val="0"/>
              <c:showBubbleSize val="0"/>
            </c:dLbl>
            <c:dLbl>
              <c:idx val="4"/>
              <c:layout>
                <c:manualLayout>
                  <c:x val="-4.8442897775313958E-2"/>
                  <c:y val="0.12121212121212165"/>
                </c:manualLayout>
              </c:layout>
              <c:dLblPos val="r"/>
              <c:showLegendKey val="0"/>
              <c:showVal val="1"/>
              <c:showCatName val="0"/>
              <c:showSerName val="0"/>
              <c:showPercent val="0"/>
              <c:showBubbleSize val="0"/>
            </c:dLbl>
            <c:dLbl>
              <c:idx val="5"/>
              <c:layout>
                <c:manualLayout>
                  <c:x val="-4.8442897775313874E-2"/>
                  <c:y val="0.11447811447811462"/>
                </c:manualLayout>
              </c:layout>
              <c:dLblPos val="r"/>
              <c:showLegendKey val="0"/>
              <c:showVal val="1"/>
              <c:showCatName val="0"/>
              <c:showSerName val="0"/>
              <c:showPercent val="0"/>
              <c:showBubbleSize val="0"/>
            </c:dLbl>
            <c:dLbl>
              <c:idx val="6"/>
              <c:layout>
                <c:manualLayout>
                  <c:x val="-4.1522483807412122E-2"/>
                  <c:y val="0.13468013468013471"/>
                </c:manualLayout>
              </c:layout>
              <c:dLblPos val="r"/>
              <c:showLegendKey val="0"/>
              <c:showVal val="1"/>
              <c:showCatName val="0"/>
              <c:showSerName val="0"/>
              <c:showPercent val="0"/>
              <c:showBubbleSize val="0"/>
            </c:dLbl>
            <c:dLbl>
              <c:idx val="7"/>
              <c:layout>
                <c:manualLayout>
                  <c:x val="-2.7681655871608094E-2"/>
                  <c:y val="-9.4276094276094277E-2"/>
                </c:manualLayout>
              </c:layout>
              <c:dLblPos val="r"/>
              <c:showLegendKey val="0"/>
              <c:showVal val="1"/>
              <c:showCatName val="0"/>
              <c:showSerName val="0"/>
              <c:showPercent val="0"/>
              <c:showBubbleSize val="0"/>
            </c:dLbl>
            <c:dLbl>
              <c:idx val="8"/>
              <c:layout>
                <c:manualLayout>
                  <c:x val="-6.9204139679019935E-2"/>
                  <c:y val="8.7542087542087532E-2"/>
                </c:manualLayout>
              </c:layout>
              <c:dLblPos val="r"/>
              <c:showLegendKey val="0"/>
              <c:showVal val="1"/>
              <c:showCatName val="0"/>
              <c:showSerName val="0"/>
              <c:showPercent val="0"/>
              <c:showBubbleSize val="0"/>
            </c:dLbl>
            <c:dLbl>
              <c:idx val="9"/>
              <c:layout>
                <c:manualLayout>
                  <c:x val="-3.8314176245210725E-2"/>
                  <c:y val="-0.11447811447811462"/>
                </c:manualLayout>
              </c:layout>
              <c:dLblPos val="r"/>
              <c:showLegendKey val="0"/>
              <c:showVal val="1"/>
              <c:showCatName val="0"/>
              <c:showSerName val="0"/>
              <c:showPercent val="0"/>
              <c:showBubbleSize val="0"/>
            </c:dLbl>
            <c:dLbl>
              <c:idx val="10"/>
              <c:layout>
                <c:manualLayout>
                  <c:x val="-4.3321299638989168E-2"/>
                  <c:y val="-0.12121212121212165"/>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FATAIS'!$D$19:$N$19</c:f>
              <c:numCache>
                <c:formatCode>#,##0</c:formatCode>
                <c:ptCount val="11"/>
                <c:pt idx="0">
                  <c:v>97</c:v>
                </c:pt>
                <c:pt idx="1">
                  <c:v>76</c:v>
                </c:pt>
                <c:pt idx="2">
                  <c:v>82</c:v>
                </c:pt>
                <c:pt idx="3">
                  <c:v>61</c:v>
                </c:pt>
                <c:pt idx="4">
                  <c:v>115</c:v>
                </c:pt>
                <c:pt idx="5">
                  <c:v>120</c:v>
                </c:pt>
                <c:pt idx="6">
                  <c:v>80</c:v>
                </c:pt>
                <c:pt idx="7">
                  <c:v>98</c:v>
                </c:pt>
                <c:pt idx="8">
                  <c:v>89</c:v>
                </c:pt>
                <c:pt idx="9">
                  <c:v>97</c:v>
                </c:pt>
                <c:pt idx="10">
                  <c:v>72</c:v>
                </c:pt>
              </c:numCache>
            </c:numRef>
          </c:val>
          <c:smooth val="0"/>
        </c:ser>
        <c:dLbls>
          <c:showLegendKey val="0"/>
          <c:showVal val="1"/>
          <c:showCatName val="0"/>
          <c:showSerName val="0"/>
          <c:showPercent val="0"/>
          <c:showBubbleSize val="0"/>
        </c:dLbls>
        <c:marker val="1"/>
        <c:smooth val="0"/>
        <c:axId val="204174848"/>
        <c:axId val="204177792"/>
      </c:lineChart>
      <c:catAx>
        <c:axId val="20417484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04177792"/>
        <c:crosses val="autoZero"/>
        <c:auto val="1"/>
        <c:lblAlgn val="ctr"/>
        <c:lblOffset val="100"/>
        <c:noMultiLvlLbl val="0"/>
      </c:catAx>
      <c:valAx>
        <c:axId val="204177792"/>
        <c:scaling>
          <c:orientation val="minMax"/>
        </c:scaling>
        <c:delete val="1"/>
        <c:axPos val="l"/>
        <c:numFmt formatCode="#,##0" sourceLinked="1"/>
        <c:majorTickMark val="out"/>
        <c:minorTickMark val="none"/>
        <c:tickLblPos val="none"/>
        <c:crossAx val="204174848"/>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7"/>
    </mc:Choice>
    <mc:Fallback>
      <c:style val="27"/>
    </mc:Fallback>
  </mc:AlternateContent>
  <c:chart>
    <c:title>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5243832472748317E-2"/>
          <c:y val="0.19212121212121211"/>
          <c:w val="0.9495123350545035"/>
          <c:h val="0.60830509822635803"/>
        </c:manualLayout>
      </c:layout>
      <c:lineChart>
        <c:grouping val="standard"/>
        <c:varyColors val="0"/>
        <c:ser>
          <c:idx val="0"/>
          <c:order val="0"/>
          <c:tx>
            <c:strRef>
              <c:f>'VÍTIMAS NÃO FATAIS'!$C$20</c:f>
              <c:strCache>
                <c:ptCount val="1"/>
                <c:pt idx="0">
                  <c:v>13 A 17 ANOS</c:v>
                </c:pt>
              </c:strCache>
            </c:strRef>
          </c:tx>
          <c:marker>
            <c:symbol val="diamond"/>
            <c:size val="11"/>
          </c:marker>
          <c:dLbls>
            <c:dLbl>
              <c:idx val="0"/>
              <c:layout>
                <c:manualLayout>
                  <c:x val="-6.196213425129117E-2"/>
                  <c:y val="-0.14141414141414232"/>
                </c:manualLayout>
              </c:layout>
              <c:dLblPos val="r"/>
              <c:showLegendKey val="0"/>
              <c:showVal val="1"/>
              <c:showCatName val="0"/>
              <c:showSerName val="0"/>
              <c:showPercent val="0"/>
              <c:showBubbleSize val="0"/>
            </c:dLbl>
            <c:dLbl>
              <c:idx val="1"/>
              <c:layout>
                <c:manualLayout>
                  <c:x val="-5.9667240390132013E-2"/>
                  <c:y val="-0.10101010101010102"/>
                </c:manualLayout>
              </c:layout>
              <c:dLblPos val="r"/>
              <c:showLegendKey val="0"/>
              <c:showVal val="1"/>
              <c:showCatName val="0"/>
              <c:showSerName val="0"/>
              <c:showPercent val="0"/>
              <c:showBubbleSize val="0"/>
            </c:dLbl>
            <c:dLbl>
              <c:idx val="2"/>
              <c:layout>
                <c:manualLayout>
                  <c:x val="-5.7372346528973037E-2"/>
                  <c:y val="-0.10101010101010109"/>
                </c:manualLayout>
              </c:layout>
              <c:dLblPos val="r"/>
              <c:showLegendKey val="0"/>
              <c:showVal val="1"/>
              <c:showCatName val="0"/>
              <c:showSerName val="0"/>
              <c:showPercent val="0"/>
              <c:showBubbleSize val="0"/>
            </c:dLbl>
            <c:dLbl>
              <c:idx val="3"/>
              <c:layout>
                <c:manualLayout>
                  <c:x val="-6.196213425129115E-2"/>
                  <c:y val="-0.10774410774410779"/>
                </c:manualLayout>
              </c:layout>
              <c:dLblPos val="r"/>
              <c:showLegendKey val="0"/>
              <c:showVal val="1"/>
              <c:showCatName val="0"/>
              <c:showSerName val="0"/>
              <c:showPercent val="0"/>
              <c:showBubbleSize val="0"/>
            </c:dLbl>
            <c:dLbl>
              <c:idx val="4"/>
              <c:layout>
                <c:manualLayout>
                  <c:x val="-5.9667240390132013E-2"/>
                  <c:y val="-0.12121212121212165"/>
                </c:manualLayout>
              </c:layout>
              <c:dLblPos val="r"/>
              <c:showLegendKey val="0"/>
              <c:showVal val="1"/>
              <c:showCatName val="0"/>
              <c:showSerName val="0"/>
              <c:showPercent val="0"/>
              <c:showBubbleSize val="0"/>
            </c:dLbl>
            <c:dLbl>
              <c:idx val="5"/>
              <c:layout>
                <c:manualLayout>
                  <c:x val="-3.9013195639701605E-2"/>
                  <c:y val="0.10101010101010109"/>
                </c:manualLayout>
              </c:layout>
              <c:dLblPos val="r"/>
              <c:showLegendKey val="0"/>
              <c:showVal val="1"/>
              <c:showCatName val="0"/>
              <c:showSerName val="0"/>
              <c:showPercent val="0"/>
              <c:showBubbleSize val="0"/>
            </c:dLbl>
            <c:dLbl>
              <c:idx val="6"/>
              <c:layout>
                <c:manualLayout>
                  <c:x val="-5.2782558806655194E-2"/>
                  <c:y val="0.14141414141414232"/>
                </c:manualLayout>
              </c:layout>
              <c:dLblPos val="r"/>
              <c:showLegendKey val="0"/>
              <c:showVal val="1"/>
              <c:showCatName val="0"/>
              <c:showSerName val="0"/>
              <c:showPercent val="0"/>
              <c:showBubbleSize val="0"/>
            </c:dLbl>
            <c:dLbl>
              <c:idx val="7"/>
              <c:layout>
                <c:manualLayout>
                  <c:x val="-4.1308089500860568E-2"/>
                  <c:y val="0.13468013468013471"/>
                </c:manualLayout>
              </c:layout>
              <c:dLblPos val="r"/>
              <c:showLegendKey val="0"/>
              <c:showVal val="1"/>
              <c:showCatName val="0"/>
              <c:showSerName val="0"/>
              <c:showPercent val="0"/>
              <c:showBubbleSize val="0"/>
            </c:dLbl>
            <c:dLbl>
              <c:idx val="8"/>
              <c:layout>
                <c:manualLayout>
                  <c:x val="-3.6718301778542746E-2"/>
                  <c:y val="-0.14141414141414244"/>
                </c:manualLayout>
              </c:layout>
              <c:dLblPos val="r"/>
              <c:showLegendKey val="0"/>
              <c:showVal val="1"/>
              <c:showCatName val="0"/>
              <c:showSerName val="0"/>
              <c:showPercent val="0"/>
              <c:showBubbleSize val="0"/>
            </c:dLbl>
            <c:dLbl>
              <c:idx val="9"/>
              <c:layout>
                <c:manualLayout>
                  <c:x val="-4.3010752688172046E-2"/>
                  <c:y val="-0.12794612794612856"/>
                </c:manualLayout>
              </c:layout>
              <c:dLblPos val="r"/>
              <c:showLegendKey val="0"/>
              <c:showVal val="1"/>
              <c:showCatName val="0"/>
              <c:showSerName val="0"/>
              <c:showPercent val="0"/>
              <c:showBubbleSize val="0"/>
            </c:dLbl>
            <c:dLbl>
              <c:idx val="10"/>
              <c:layout>
                <c:manualLayout>
                  <c:x val="-4.3243243243243294E-2"/>
                  <c:y val="-0.1144781144781146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FATAIS'!$D$20:$N$20</c:f>
              <c:numCache>
                <c:formatCode>#,##0</c:formatCode>
                <c:ptCount val="11"/>
                <c:pt idx="0">
                  <c:v>142</c:v>
                </c:pt>
                <c:pt idx="1">
                  <c:v>137</c:v>
                </c:pt>
                <c:pt idx="2">
                  <c:v>181</c:v>
                </c:pt>
                <c:pt idx="3">
                  <c:v>140</c:v>
                </c:pt>
                <c:pt idx="4">
                  <c:v>310</c:v>
                </c:pt>
                <c:pt idx="5">
                  <c:v>515</c:v>
                </c:pt>
                <c:pt idx="6">
                  <c:v>250</c:v>
                </c:pt>
                <c:pt idx="7">
                  <c:v>302</c:v>
                </c:pt>
                <c:pt idx="8">
                  <c:v>323</c:v>
                </c:pt>
                <c:pt idx="9">
                  <c:v>277</c:v>
                </c:pt>
                <c:pt idx="10">
                  <c:v>262</c:v>
                </c:pt>
              </c:numCache>
            </c:numRef>
          </c:val>
          <c:smooth val="0"/>
        </c:ser>
        <c:dLbls>
          <c:showLegendKey val="0"/>
          <c:showVal val="1"/>
          <c:showCatName val="0"/>
          <c:showSerName val="0"/>
          <c:showPercent val="0"/>
          <c:showBubbleSize val="0"/>
        </c:dLbls>
        <c:marker val="1"/>
        <c:smooth val="0"/>
        <c:axId val="204188672"/>
        <c:axId val="210044800"/>
      </c:lineChart>
      <c:catAx>
        <c:axId val="20418867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0044800"/>
        <c:crosses val="autoZero"/>
        <c:auto val="1"/>
        <c:lblAlgn val="ctr"/>
        <c:lblOffset val="100"/>
        <c:noMultiLvlLbl val="0"/>
      </c:catAx>
      <c:valAx>
        <c:axId val="210044800"/>
        <c:scaling>
          <c:orientation val="minMax"/>
        </c:scaling>
        <c:delete val="1"/>
        <c:axPos val="l"/>
        <c:numFmt formatCode="#,##0" sourceLinked="1"/>
        <c:majorTickMark val="out"/>
        <c:minorTickMark val="none"/>
        <c:tickLblPos val="none"/>
        <c:crossAx val="204188672"/>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title>
      <c:layout>
        <c:manualLayout>
          <c:xMode val="edge"/>
          <c:yMode val="edge"/>
          <c:x val="0.37653393859575385"/>
          <c:y val="2.072552525137257E-2"/>
        </c:manualLayout>
      </c:layout>
      <c:overlay val="0"/>
      <c:txPr>
        <a:bodyPr/>
        <a:lstStyle/>
        <a:p>
          <a:pPr>
            <a:defRPr sz="18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1.0362224646018025E-2"/>
          <c:y val="0.18349910924346982"/>
          <c:w val="0.97927555070796357"/>
          <c:h val="0.57834387281900912"/>
        </c:manualLayout>
      </c:layout>
      <c:lineChart>
        <c:grouping val="standard"/>
        <c:varyColors val="0"/>
        <c:ser>
          <c:idx val="0"/>
          <c:order val="0"/>
          <c:tx>
            <c:strRef>
              <c:f>'VÍTIMAS NÃO FATAIS'!$C$21</c:f>
              <c:strCache>
                <c:ptCount val="1"/>
                <c:pt idx="0">
                  <c:v>18 A 29 ANOS</c:v>
                </c:pt>
              </c:strCache>
            </c:strRef>
          </c:tx>
          <c:marker>
            <c:symbol val="diamond"/>
            <c:size val="11"/>
          </c:marker>
          <c:dLbls>
            <c:dLbl>
              <c:idx val="0"/>
              <c:layout>
                <c:manualLayout>
                  <c:x val="-5.3130929791271354E-2"/>
                  <c:y val="-0.14507772020725387"/>
                </c:manualLayout>
              </c:layout>
              <c:dLblPos val="r"/>
              <c:showLegendKey val="0"/>
              <c:showVal val="1"/>
              <c:showCatName val="0"/>
              <c:showSerName val="0"/>
              <c:showPercent val="0"/>
              <c:showBubbleSize val="0"/>
            </c:dLbl>
            <c:dLbl>
              <c:idx val="1"/>
              <c:layout>
                <c:manualLayout>
                  <c:x val="-6.0721062618595827E-2"/>
                  <c:y val="-0.11744386873920551"/>
                </c:manualLayout>
              </c:layout>
              <c:dLblPos val="r"/>
              <c:showLegendKey val="0"/>
              <c:showVal val="1"/>
              <c:showCatName val="0"/>
              <c:showSerName val="0"/>
              <c:showPercent val="0"/>
              <c:showBubbleSize val="0"/>
            </c:dLbl>
            <c:dLbl>
              <c:idx val="2"/>
              <c:layout>
                <c:manualLayout>
                  <c:x val="-5.5660974067046481E-2"/>
                  <c:y val="-0.12435233160621761"/>
                </c:manualLayout>
              </c:layout>
              <c:dLblPos val="r"/>
              <c:showLegendKey val="0"/>
              <c:showVal val="1"/>
              <c:showCatName val="0"/>
              <c:showSerName val="0"/>
              <c:showPercent val="0"/>
              <c:showBubbleSize val="0"/>
            </c:dLbl>
            <c:dLbl>
              <c:idx val="3"/>
              <c:layout>
                <c:manualLayout>
                  <c:x val="-7.0841239721695079E-2"/>
                  <c:y val="-0.12435233160621761"/>
                </c:manualLayout>
              </c:layout>
              <c:dLblPos val="r"/>
              <c:showLegendKey val="0"/>
              <c:showVal val="1"/>
              <c:showCatName val="0"/>
              <c:showSerName val="0"/>
              <c:showPercent val="0"/>
              <c:showBubbleSize val="0"/>
            </c:dLbl>
            <c:dLbl>
              <c:idx val="4"/>
              <c:layout>
                <c:manualLayout>
                  <c:x val="-6.3251106894370648E-2"/>
                  <c:y val="-0.10362694300518212"/>
                </c:manualLayout>
              </c:layout>
              <c:dLblPos val="r"/>
              <c:showLegendKey val="0"/>
              <c:showVal val="1"/>
              <c:showCatName val="0"/>
              <c:showSerName val="0"/>
              <c:showPercent val="0"/>
              <c:showBubbleSize val="0"/>
            </c:dLbl>
            <c:dLbl>
              <c:idx val="5"/>
              <c:layout>
                <c:manualLayout>
                  <c:x val="-6.8311195445920334E-2"/>
                  <c:y val="-0.11744386873920547"/>
                </c:manualLayout>
              </c:layout>
              <c:dLblPos val="r"/>
              <c:showLegendKey val="0"/>
              <c:showVal val="1"/>
              <c:showCatName val="0"/>
              <c:showSerName val="0"/>
              <c:showPercent val="0"/>
              <c:showBubbleSize val="0"/>
            </c:dLbl>
            <c:dLbl>
              <c:idx val="6"/>
              <c:layout>
                <c:manualLayout>
                  <c:x val="-3.5843250028529311E-2"/>
                  <c:y val="9.6718480138169263E-2"/>
                </c:manualLayout>
              </c:layout>
              <c:dLblPos val="r"/>
              <c:showLegendKey val="0"/>
              <c:showVal val="1"/>
              <c:showCatName val="0"/>
              <c:showSerName val="0"/>
              <c:showPercent val="0"/>
              <c:showBubbleSize val="0"/>
            </c:dLbl>
            <c:dLbl>
              <c:idx val="7"/>
              <c:layout>
                <c:manualLayout>
                  <c:x val="-3.2463768115942045E-2"/>
                  <c:y val="0.12435233160621761"/>
                </c:manualLayout>
              </c:layout>
              <c:dLblPos val="r"/>
              <c:showLegendKey val="0"/>
              <c:showVal val="1"/>
              <c:showCatName val="0"/>
              <c:showSerName val="0"/>
              <c:showPercent val="0"/>
              <c:showBubbleSize val="0"/>
            </c:dLbl>
            <c:dLbl>
              <c:idx val="8"/>
              <c:layout>
                <c:manualLayout>
                  <c:x val="-2.0869565217391306E-2"/>
                  <c:y val="0.12435233160621761"/>
                </c:manualLayout>
              </c:layout>
              <c:dLblPos val="r"/>
              <c:showLegendKey val="0"/>
              <c:showVal val="1"/>
              <c:showCatName val="0"/>
              <c:showSerName val="0"/>
              <c:showPercent val="0"/>
              <c:showBubbleSize val="0"/>
            </c:dLbl>
            <c:dLbl>
              <c:idx val="9"/>
              <c:layout>
                <c:manualLayout>
                  <c:x val="-3.8571428571428611E-2"/>
                  <c:y val="9.6718480138169263E-2"/>
                </c:manualLayout>
              </c:layout>
              <c:dLblPos val="r"/>
              <c:showLegendKey val="0"/>
              <c:showVal val="1"/>
              <c:showCatName val="0"/>
              <c:showSerName val="0"/>
              <c:showPercent val="0"/>
              <c:showBubbleSize val="0"/>
            </c:dLbl>
            <c:dLbl>
              <c:idx val="10"/>
              <c:layout>
                <c:manualLayout>
                  <c:x val="0"/>
                  <c:y val="8.2901554404144567E-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FATAIS'!$D$21:$N$21</c:f>
              <c:numCache>
                <c:formatCode>#,##0</c:formatCode>
                <c:ptCount val="11"/>
                <c:pt idx="0">
                  <c:v>482</c:v>
                </c:pt>
                <c:pt idx="1">
                  <c:v>496</c:v>
                </c:pt>
                <c:pt idx="2">
                  <c:v>635</c:v>
                </c:pt>
                <c:pt idx="3">
                  <c:v>546</c:v>
                </c:pt>
                <c:pt idx="4">
                  <c:v>1115</c:v>
                </c:pt>
                <c:pt idx="5">
                  <c:v>1581</c:v>
                </c:pt>
                <c:pt idx="6">
                  <c:v>2516</c:v>
                </c:pt>
                <c:pt idx="7">
                  <c:v>2986</c:v>
                </c:pt>
                <c:pt idx="8">
                  <c:v>3330</c:v>
                </c:pt>
                <c:pt idx="9">
                  <c:v>2892</c:v>
                </c:pt>
                <c:pt idx="10">
                  <c:v>2702</c:v>
                </c:pt>
              </c:numCache>
            </c:numRef>
          </c:val>
          <c:smooth val="0"/>
        </c:ser>
        <c:dLbls>
          <c:showLegendKey val="0"/>
          <c:showVal val="1"/>
          <c:showCatName val="0"/>
          <c:showSerName val="0"/>
          <c:showPercent val="0"/>
          <c:showBubbleSize val="0"/>
        </c:dLbls>
        <c:marker val="1"/>
        <c:smooth val="0"/>
        <c:axId val="210092800"/>
        <c:axId val="210095488"/>
      </c:lineChart>
      <c:catAx>
        <c:axId val="21009280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0095488"/>
        <c:crosses val="autoZero"/>
        <c:auto val="1"/>
        <c:lblAlgn val="ctr"/>
        <c:lblOffset val="100"/>
        <c:noMultiLvlLbl val="0"/>
      </c:catAx>
      <c:valAx>
        <c:axId val="210095488"/>
        <c:scaling>
          <c:orientation val="minMax"/>
        </c:scaling>
        <c:delete val="1"/>
        <c:axPos val="l"/>
        <c:numFmt formatCode="#,##0" sourceLinked="1"/>
        <c:majorTickMark val="out"/>
        <c:minorTickMark val="none"/>
        <c:tickLblPos val="none"/>
        <c:crossAx val="210092800"/>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7"/>
    </mc:Choice>
    <mc:Fallback>
      <c:style val="27"/>
    </mc:Fallback>
  </mc:AlternateContent>
  <c:chart>
    <c:title>
      <c:layout>
        <c:manualLayout>
          <c:xMode val="edge"/>
          <c:yMode val="edge"/>
          <c:x val="0.37507399341039832"/>
          <c:y val="2.0202020202020211E-2"/>
        </c:manualLayout>
      </c:layout>
      <c:overlay val="0"/>
      <c:txPr>
        <a:bodyPr/>
        <a:lstStyle/>
        <a:p>
          <a:pPr>
            <a:defRPr sz="18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5200453644243555E-2"/>
          <c:y val="0.21532013043824091"/>
          <c:w val="0.94959909271151521"/>
          <c:h val="0.58510617990932545"/>
        </c:manualLayout>
      </c:layout>
      <c:lineChart>
        <c:grouping val="standard"/>
        <c:varyColors val="0"/>
        <c:ser>
          <c:idx val="0"/>
          <c:order val="0"/>
          <c:tx>
            <c:strRef>
              <c:f>'VÍTIMAS NÃO FATAIS'!$C$22</c:f>
              <c:strCache>
                <c:ptCount val="1"/>
                <c:pt idx="0">
                  <c:v>30 A 59 ANOS</c:v>
                </c:pt>
              </c:strCache>
            </c:strRef>
          </c:tx>
          <c:marker>
            <c:symbol val="diamond"/>
            <c:size val="11"/>
          </c:marker>
          <c:dLbls>
            <c:dLbl>
              <c:idx val="0"/>
              <c:layout>
                <c:manualLayout>
                  <c:x val="-5.269185761978197E-2"/>
                  <c:y val="-0.11447811447811462"/>
                </c:manualLayout>
              </c:layout>
              <c:dLblPos val="r"/>
              <c:showLegendKey val="0"/>
              <c:showVal val="1"/>
              <c:showCatName val="0"/>
              <c:showSerName val="0"/>
              <c:showPercent val="0"/>
              <c:showBubbleSize val="0"/>
            </c:dLbl>
            <c:dLbl>
              <c:idx val="1"/>
              <c:layout>
                <c:manualLayout>
                  <c:x val="-4.8109956957192293E-2"/>
                  <c:y val="-0.11447811447811462"/>
                </c:manualLayout>
              </c:layout>
              <c:dLblPos val="r"/>
              <c:showLegendKey val="0"/>
              <c:showVal val="1"/>
              <c:showCatName val="0"/>
              <c:showSerName val="0"/>
              <c:showPercent val="0"/>
              <c:showBubbleSize val="0"/>
            </c:dLbl>
            <c:dLbl>
              <c:idx val="2"/>
              <c:layout>
                <c:manualLayout>
                  <c:x val="-5.7273758282371696E-2"/>
                  <c:y val="-0.11447811447811462"/>
                </c:manualLayout>
              </c:layout>
              <c:dLblPos val="r"/>
              <c:showLegendKey val="0"/>
              <c:showVal val="1"/>
              <c:showCatName val="0"/>
              <c:showSerName val="0"/>
              <c:showPercent val="0"/>
              <c:showBubbleSize val="0"/>
            </c:dLbl>
            <c:dLbl>
              <c:idx val="3"/>
              <c:layout>
                <c:manualLayout>
                  <c:x val="-5.2691857619781977E-2"/>
                  <c:y val="-0.10774410774410779"/>
                </c:manualLayout>
              </c:layout>
              <c:dLblPos val="r"/>
              <c:showLegendKey val="0"/>
              <c:showVal val="1"/>
              <c:showCatName val="0"/>
              <c:showSerName val="0"/>
              <c:showPercent val="0"/>
              <c:showBubbleSize val="0"/>
            </c:dLbl>
            <c:dLbl>
              <c:idx val="4"/>
              <c:layout>
                <c:manualLayout>
                  <c:x val="-6.4146609276256331E-2"/>
                  <c:y val="-0.11447811447811462"/>
                </c:manualLayout>
              </c:layout>
              <c:dLblPos val="r"/>
              <c:showLegendKey val="0"/>
              <c:showVal val="1"/>
              <c:showCatName val="0"/>
              <c:showSerName val="0"/>
              <c:showPercent val="0"/>
              <c:showBubbleSize val="0"/>
            </c:dLbl>
            <c:dLbl>
              <c:idx val="5"/>
              <c:layout>
                <c:manualLayout>
                  <c:x val="-6.1855658944961402E-2"/>
                  <c:y val="-0.10101010101010102"/>
                </c:manualLayout>
              </c:layout>
              <c:dLblPos val="r"/>
              <c:showLegendKey val="0"/>
              <c:showVal val="1"/>
              <c:showCatName val="0"/>
              <c:showSerName val="0"/>
              <c:showPercent val="0"/>
              <c:showBubbleSize val="0"/>
            </c:dLbl>
            <c:dLbl>
              <c:idx val="6"/>
              <c:layout>
                <c:manualLayout>
                  <c:x val="-3.4364254969423032E-2"/>
                  <c:y val="7.407407407407407E-2"/>
                </c:manualLayout>
              </c:layout>
              <c:dLblPos val="r"/>
              <c:showLegendKey val="0"/>
              <c:showVal val="1"/>
              <c:showCatName val="0"/>
              <c:showSerName val="0"/>
              <c:showPercent val="0"/>
              <c:showBubbleSize val="0"/>
            </c:dLbl>
            <c:dLbl>
              <c:idx val="7"/>
              <c:layout>
                <c:manualLayout>
                  <c:x val="-2.9782354306833278E-2"/>
                  <c:y val="0.11447811447811462"/>
                </c:manualLayout>
              </c:layout>
              <c:dLblPos val="r"/>
              <c:showLegendKey val="0"/>
              <c:showVal val="1"/>
              <c:showCatName val="0"/>
              <c:showSerName val="0"/>
              <c:showPercent val="0"/>
              <c:showBubbleSize val="0"/>
            </c:dLbl>
            <c:dLbl>
              <c:idx val="8"/>
              <c:layout>
                <c:manualLayout>
                  <c:x val="-2.5200453644243555E-2"/>
                  <c:y val="0.10101010101010102"/>
                </c:manualLayout>
              </c:layout>
              <c:dLblPos val="r"/>
              <c:showLegendKey val="0"/>
              <c:showVal val="1"/>
              <c:showCatName val="0"/>
              <c:showSerName val="0"/>
              <c:showPercent val="0"/>
              <c:showBubbleSize val="0"/>
            </c:dLbl>
            <c:dLbl>
              <c:idx val="9"/>
              <c:layout>
                <c:manualLayout>
                  <c:x val="-2.2857142857142992E-2"/>
                  <c:y val="8.7542087542087532E-2"/>
                </c:manualLayout>
              </c:layout>
              <c:dLblPos val="r"/>
              <c:showLegendKey val="0"/>
              <c:showVal val="1"/>
              <c:showCatName val="0"/>
              <c:showSerName val="0"/>
              <c:showPercent val="0"/>
              <c:showBubbleSize val="0"/>
            </c:dLbl>
            <c:dLbl>
              <c:idx val="10"/>
              <c:layout>
                <c:manualLayout>
                  <c:x val="-9.4899169632265724E-3"/>
                  <c:y val="8.7542087542087532E-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FATAIS'!$D$22:$N$22</c:f>
              <c:numCache>
                <c:formatCode>General</c:formatCode>
                <c:ptCount val="11"/>
                <c:pt idx="0">
                  <c:v>460</c:v>
                </c:pt>
                <c:pt idx="1">
                  <c:v>494</c:v>
                </c:pt>
                <c:pt idx="2" formatCode="#,##0">
                  <c:v>588</c:v>
                </c:pt>
                <c:pt idx="3" formatCode="#,##0">
                  <c:v>598</c:v>
                </c:pt>
                <c:pt idx="4" formatCode="#,##0">
                  <c:v>1104</c:v>
                </c:pt>
                <c:pt idx="5" formatCode="#,##0">
                  <c:v>1429</c:v>
                </c:pt>
                <c:pt idx="6" formatCode="#,##0">
                  <c:v>2091</c:v>
                </c:pt>
                <c:pt idx="7" formatCode="#,##0">
                  <c:v>2460</c:v>
                </c:pt>
                <c:pt idx="8" formatCode="#,##0">
                  <c:v>2649</c:v>
                </c:pt>
                <c:pt idx="9" formatCode="#,##0">
                  <c:v>2614</c:v>
                </c:pt>
                <c:pt idx="10" formatCode="#,##0">
                  <c:v>2600</c:v>
                </c:pt>
              </c:numCache>
            </c:numRef>
          </c:val>
          <c:smooth val="0"/>
        </c:ser>
        <c:dLbls>
          <c:showLegendKey val="0"/>
          <c:showVal val="1"/>
          <c:showCatName val="0"/>
          <c:showSerName val="0"/>
          <c:showPercent val="0"/>
          <c:showBubbleSize val="0"/>
        </c:dLbls>
        <c:marker val="1"/>
        <c:smooth val="0"/>
        <c:axId val="210123008"/>
        <c:axId val="210134144"/>
      </c:lineChart>
      <c:catAx>
        <c:axId val="21012300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0134144"/>
        <c:crosses val="autoZero"/>
        <c:auto val="1"/>
        <c:lblAlgn val="ctr"/>
        <c:lblOffset val="100"/>
        <c:noMultiLvlLbl val="0"/>
      </c:catAx>
      <c:valAx>
        <c:axId val="210134144"/>
        <c:scaling>
          <c:orientation val="minMax"/>
        </c:scaling>
        <c:delete val="1"/>
        <c:axPos val="l"/>
        <c:numFmt formatCode="General" sourceLinked="1"/>
        <c:majorTickMark val="out"/>
        <c:minorTickMark val="none"/>
        <c:tickLblPos val="none"/>
        <c:crossAx val="210123008"/>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0"/>
      <c:depthPercent val="150"/>
      <c:rAngAx val="1"/>
    </c:view3D>
    <c:floor>
      <c:thickness val="0"/>
      <c:spPr>
        <a:solidFill>
          <a:sysClr val="windowText" lastClr="000000"/>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0"/>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0"/>
          <a:tileRect/>
        </a:gradFill>
      </c:spPr>
    </c:backWall>
    <c:plotArea>
      <c:layout>
        <c:manualLayout>
          <c:layoutTarget val="inner"/>
          <c:xMode val="edge"/>
          <c:yMode val="edge"/>
          <c:x val="0.10877438462084132"/>
          <c:y val="0.1528547551567197"/>
          <c:w val="0.88672111087465422"/>
          <c:h val="0.6715204798971226"/>
        </c:manualLayout>
      </c:layout>
      <c:bar3DChart>
        <c:barDir val="col"/>
        <c:grouping val="stacked"/>
        <c:varyColors val="0"/>
        <c:ser>
          <c:idx val="0"/>
          <c:order val="0"/>
          <c:tx>
            <c:strRef>
              <c:f>'VÍTIMAS NÃO FATAIS'!$C$28</c:f>
              <c:strCache>
                <c:ptCount val="1"/>
                <c:pt idx="0">
                  <c:v>CONDUTOR</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FATAIS'!$D$28:$N$28</c:f>
              <c:numCache>
                <c:formatCode>General</c:formatCode>
                <c:ptCount val="11"/>
                <c:pt idx="0">
                  <c:v>1144</c:v>
                </c:pt>
                <c:pt idx="1">
                  <c:v>1148</c:v>
                </c:pt>
                <c:pt idx="2">
                  <c:v>1344</c:v>
                </c:pt>
                <c:pt idx="3">
                  <c:v>1242</c:v>
                </c:pt>
                <c:pt idx="4">
                  <c:v>2992</c:v>
                </c:pt>
                <c:pt idx="5">
                  <c:v>3401</c:v>
                </c:pt>
                <c:pt idx="6">
                  <c:v>822</c:v>
                </c:pt>
                <c:pt idx="7">
                  <c:v>987</c:v>
                </c:pt>
                <c:pt idx="8">
                  <c:v>1048</c:v>
                </c:pt>
                <c:pt idx="9">
                  <c:v>889</c:v>
                </c:pt>
                <c:pt idx="10">
                  <c:v>910</c:v>
                </c:pt>
              </c:numCache>
            </c:numRef>
          </c:val>
        </c:ser>
        <c:ser>
          <c:idx val="1"/>
          <c:order val="1"/>
          <c:tx>
            <c:strRef>
              <c:f>'VÍTIMAS NÃO FATAIS'!$C$29</c:f>
              <c:strCache>
                <c:ptCount val="1"/>
                <c:pt idx="0">
                  <c:v>PASSAGEIRO</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FATAIS'!$D$29:$N$29</c:f>
              <c:numCache>
                <c:formatCode>#,##0</c:formatCode>
                <c:ptCount val="11"/>
                <c:pt idx="0">
                  <c:v>389</c:v>
                </c:pt>
                <c:pt idx="1">
                  <c:v>367</c:v>
                </c:pt>
                <c:pt idx="2">
                  <c:v>409</c:v>
                </c:pt>
                <c:pt idx="3">
                  <c:v>406</c:v>
                </c:pt>
                <c:pt idx="4">
                  <c:v>812</c:v>
                </c:pt>
                <c:pt idx="5">
                  <c:v>919</c:v>
                </c:pt>
                <c:pt idx="6">
                  <c:v>1242</c:v>
                </c:pt>
                <c:pt idx="7">
                  <c:v>1449</c:v>
                </c:pt>
                <c:pt idx="8">
                  <c:v>1562</c:v>
                </c:pt>
                <c:pt idx="9">
                  <c:v>1399</c:v>
                </c:pt>
                <c:pt idx="10">
                  <c:v>1363</c:v>
                </c:pt>
              </c:numCache>
            </c:numRef>
          </c:val>
        </c:ser>
        <c:ser>
          <c:idx val="2"/>
          <c:order val="2"/>
          <c:tx>
            <c:strRef>
              <c:f>'VÍTIMAS NÃO FATAIS'!$C$30</c:f>
              <c:strCache>
                <c:ptCount val="1"/>
                <c:pt idx="0">
                  <c:v>PEDESTRE</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FATAIS'!$D$30:$N$30</c:f>
              <c:numCache>
                <c:formatCode>#,##0</c:formatCode>
                <c:ptCount val="11"/>
                <c:pt idx="0">
                  <c:v>118</c:v>
                </c:pt>
                <c:pt idx="1">
                  <c:v>125</c:v>
                </c:pt>
                <c:pt idx="2">
                  <c:v>145</c:v>
                </c:pt>
                <c:pt idx="3">
                  <c:v>118</c:v>
                </c:pt>
                <c:pt idx="4">
                  <c:v>220</c:v>
                </c:pt>
                <c:pt idx="5">
                  <c:v>251</c:v>
                </c:pt>
                <c:pt idx="6">
                  <c:v>289</c:v>
                </c:pt>
                <c:pt idx="7">
                  <c:v>368</c:v>
                </c:pt>
                <c:pt idx="8">
                  <c:v>357</c:v>
                </c:pt>
                <c:pt idx="9">
                  <c:v>335</c:v>
                </c:pt>
                <c:pt idx="10">
                  <c:v>356</c:v>
                </c:pt>
              </c:numCache>
            </c:numRef>
          </c:val>
        </c:ser>
        <c:ser>
          <c:idx val="3"/>
          <c:order val="3"/>
          <c:tx>
            <c:strRef>
              <c:f>'VÍTIMAS NÃO FATAIS'!$C$31</c:f>
              <c:strCache>
                <c:ptCount val="1"/>
                <c:pt idx="0">
                  <c:v>MOTOCICLISTA</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FATAIS'!$D$31:$N$31</c:f>
              <c:numCache>
                <c:formatCode>#,##0</c:formatCode>
                <c:ptCount val="11"/>
                <c:pt idx="0">
                  <c:v>0</c:v>
                </c:pt>
                <c:pt idx="1">
                  <c:v>0</c:v>
                </c:pt>
                <c:pt idx="2">
                  <c:v>0</c:v>
                </c:pt>
                <c:pt idx="3">
                  <c:v>0</c:v>
                </c:pt>
                <c:pt idx="4">
                  <c:v>0</c:v>
                </c:pt>
                <c:pt idx="5">
                  <c:v>0</c:v>
                </c:pt>
                <c:pt idx="6">
                  <c:v>3170</c:v>
                </c:pt>
                <c:pt idx="7">
                  <c:v>3876</c:v>
                </c:pt>
                <c:pt idx="8">
                  <c:v>4128</c:v>
                </c:pt>
                <c:pt idx="9">
                  <c:v>3892</c:v>
                </c:pt>
                <c:pt idx="10">
                  <c:v>3906</c:v>
                </c:pt>
              </c:numCache>
            </c:numRef>
          </c:val>
        </c:ser>
        <c:ser>
          <c:idx val="4"/>
          <c:order val="4"/>
          <c:tx>
            <c:strRef>
              <c:f>'VÍTIMAS NÃO FATAIS'!$C$32</c:f>
              <c:strCache>
                <c:ptCount val="1"/>
                <c:pt idx="0">
                  <c:v>CICLISTA</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FATAIS'!$D$32:$N$32</c:f>
              <c:numCache>
                <c:formatCode>General</c:formatCode>
                <c:ptCount val="11"/>
                <c:pt idx="0">
                  <c:v>0</c:v>
                </c:pt>
                <c:pt idx="1">
                  <c:v>0</c:v>
                </c:pt>
                <c:pt idx="2" formatCode="#,##0">
                  <c:v>0</c:v>
                </c:pt>
                <c:pt idx="3" formatCode="#,##0">
                  <c:v>0</c:v>
                </c:pt>
                <c:pt idx="4" formatCode="#,##0">
                  <c:v>0</c:v>
                </c:pt>
                <c:pt idx="5" formatCode="#,##0">
                  <c:v>0</c:v>
                </c:pt>
                <c:pt idx="6" formatCode="#,##0">
                  <c:v>710</c:v>
                </c:pt>
                <c:pt idx="7" formatCode="#,##0">
                  <c:v>645</c:v>
                </c:pt>
                <c:pt idx="8" formatCode="#,##0">
                  <c:v>556</c:v>
                </c:pt>
                <c:pt idx="9" formatCode="#,##0">
                  <c:v>459</c:v>
                </c:pt>
                <c:pt idx="10" formatCode="#,##0">
                  <c:v>554</c:v>
                </c:pt>
              </c:numCache>
            </c:numRef>
          </c:val>
        </c:ser>
        <c:dLbls>
          <c:showLegendKey val="0"/>
          <c:showVal val="1"/>
          <c:showCatName val="0"/>
          <c:showSerName val="0"/>
          <c:showPercent val="0"/>
          <c:showBubbleSize val="0"/>
        </c:dLbls>
        <c:gapWidth val="57"/>
        <c:gapDepth val="0"/>
        <c:shape val="cylinder"/>
        <c:axId val="212808448"/>
        <c:axId val="212809984"/>
        <c:axId val="0"/>
      </c:bar3DChart>
      <c:catAx>
        <c:axId val="21280844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2809984"/>
        <c:crosses val="autoZero"/>
        <c:auto val="1"/>
        <c:lblAlgn val="ctr"/>
        <c:lblOffset val="100"/>
        <c:noMultiLvlLbl val="0"/>
      </c:catAx>
      <c:valAx>
        <c:axId val="212809984"/>
        <c:scaling>
          <c:orientation val="minMax"/>
        </c:scaling>
        <c:delete val="0"/>
        <c:axPos val="l"/>
        <c:numFmt formatCode="General"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pt-BR"/>
          </a:p>
        </c:txPr>
        <c:crossAx val="212808448"/>
        <c:crosses val="autoZero"/>
        <c:crossBetween val="between"/>
      </c:valAx>
      <c:spPr>
        <a:noFill/>
        <a:ln w="25400">
          <a:noFill/>
        </a:ln>
      </c:spPr>
    </c:plotArea>
    <c:legend>
      <c:legendPos val="t"/>
      <c:overlay val="0"/>
      <c:txPr>
        <a:bodyPr/>
        <a:lstStyle/>
        <a:p>
          <a:pPr>
            <a:defRPr sz="105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1.1037527593819043E-2"/>
          <c:y val="7.8431372549019607E-2"/>
          <c:w val="0.97792494481236159"/>
          <c:h val="0.71025530899546652"/>
        </c:manualLayout>
      </c:layout>
      <c:lineChart>
        <c:grouping val="standard"/>
        <c:varyColors val="0"/>
        <c:ser>
          <c:idx val="0"/>
          <c:order val="0"/>
          <c:tx>
            <c:strRef>
              <c:f>'VÍTIMAS NÃO FATAIS'!#REF!</c:f>
              <c:strCache>
                <c:ptCount val="1"/>
                <c:pt idx="0">
                  <c:v>#REF!</c:v>
                </c:pt>
              </c:strCache>
            </c:strRef>
          </c:tx>
          <c:marker>
            <c:symbol val="diamond"/>
            <c:size val="10"/>
          </c:marker>
          <c:dLbls>
            <c:dLbl>
              <c:idx val="0"/>
              <c:layout>
                <c:manualLayout>
                  <c:x val="-5.7395143487858707E-2"/>
                  <c:y val="-0.12834224598930491"/>
                </c:manualLayout>
              </c:layout>
              <c:dLblPos val="r"/>
              <c:showLegendKey val="0"/>
              <c:showVal val="1"/>
              <c:showCatName val="0"/>
              <c:showSerName val="0"/>
              <c:showPercent val="0"/>
              <c:showBubbleSize val="0"/>
            </c:dLbl>
            <c:dLbl>
              <c:idx val="1"/>
              <c:layout>
                <c:manualLayout>
                  <c:x val="-5.5187637969094934E-2"/>
                  <c:y val="-0.10695187165775408"/>
                </c:manualLayout>
              </c:layout>
              <c:dLblPos val="r"/>
              <c:showLegendKey val="0"/>
              <c:showVal val="1"/>
              <c:showCatName val="0"/>
              <c:showSerName val="0"/>
              <c:showPercent val="0"/>
              <c:showBubbleSize val="0"/>
            </c:dLbl>
            <c:dLbl>
              <c:idx val="2"/>
              <c:layout>
                <c:manualLayout>
                  <c:x val="-5.5187637969094934E-2"/>
                  <c:y val="-0.12834224598930491"/>
                </c:manualLayout>
              </c:layout>
              <c:dLblPos val="r"/>
              <c:showLegendKey val="0"/>
              <c:showVal val="1"/>
              <c:showCatName val="0"/>
              <c:showSerName val="0"/>
              <c:showPercent val="0"/>
              <c:showBubbleSize val="0"/>
            </c:dLbl>
            <c:dLbl>
              <c:idx val="3"/>
              <c:layout>
                <c:manualLayout>
                  <c:x val="-5.5187637969094934E-2"/>
                  <c:y val="-0.11408199643493758"/>
                </c:manualLayout>
              </c:layout>
              <c:dLblPos val="r"/>
              <c:showLegendKey val="0"/>
              <c:showVal val="1"/>
              <c:showCatName val="0"/>
              <c:showSerName val="0"/>
              <c:showPercent val="0"/>
              <c:showBubbleSize val="0"/>
            </c:dLbl>
            <c:dLbl>
              <c:idx val="4"/>
              <c:layout>
                <c:manualLayout>
                  <c:x val="-5.7395143487858707E-2"/>
                  <c:y val="-8.5561497326203731E-2"/>
                </c:manualLayout>
              </c:layout>
              <c:dLblPos val="r"/>
              <c:showLegendKey val="0"/>
              <c:showVal val="1"/>
              <c:showCatName val="0"/>
              <c:showSerName val="0"/>
              <c:showPercent val="0"/>
              <c:showBubbleSize val="0"/>
            </c:dLbl>
            <c:dLbl>
              <c:idx val="5"/>
              <c:layout>
                <c:manualLayout>
                  <c:x val="-5.9602649006622523E-2"/>
                  <c:y val="-0.10695187165775401"/>
                </c:manualLayout>
              </c:layout>
              <c:dLblPos val="r"/>
              <c:showLegendKey val="0"/>
              <c:showVal val="1"/>
              <c:showCatName val="0"/>
              <c:showSerName val="0"/>
              <c:showPercent val="0"/>
              <c:showBubbleSize val="0"/>
            </c:dLbl>
            <c:dLbl>
              <c:idx val="6"/>
              <c:layout>
                <c:manualLayout>
                  <c:x val="-6.1810154525386324E-2"/>
                  <c:y val="-0.10695187165775405"/>
                </c:manualLayout>
              </c:layout>
              <c:dLblPos val="r"/>
              <c:showLegendKey val="0"/>
              <c:showVal val="1"/>
              <c:showCatName val="0"/>
              <c:showSerName val="0"/>
              <c:showPercent val="0"/>
              <c:showBubbleSize val="0"/>
            </c:dLbl>
            <c:dLbl>
              <c:idx val="7"/>
              <c:layout>
                <c:manualLayout>
                  <c:x val="-3.0905077262693322E-2"/>
                  <c:y val="0.12834224598930491"/>
                </c:manualLayout>
              </c:layout>
              <c:dLblPos val="r"/>
              <c:showLegendKey val="0"/>
              <c:showVal val="1"/>
              <c:showCatName val="0"/>
              <c:showSerName val="0"/>
              <c:showPercent val="0"/>
              <c:showBubbleSize val="0"/>
            </c:dLbl>
            <c:dLbl>
              <c:idx val="8"/>
              <c:layout>
                <c:manualLayout>
                  <c:x val="-3.3653114789222852E-2"/>
                  <c:y val="0.12834224598930491"/>
                </c:manualLayout>
              </c:layout>
              <c:dLblPos val="r"/>
              <c:showLegendKey val="0"/>
              <c:showVal val="1"/>
              <c:showCatName val="0"/>
              <c:showSerName val="0"/>
              <c:showPercent val="0"/>
              <c:showBubbleSize val="0"/>
            </c:dLbl>
            <c:dLbl>
              <c:idx val="9"/>
              <c:layout>
                <c:manualLayout>
                  <c:x val="-2.9478458049886597E-2"/>
                  <c:y val="0.12121212121212165"/>
                </c:manualLayout>
              </c:layout>
              <c:dLblPos val="r"/>
              <c:showLegendKey val="0"/>
              <c:showVal val="1"/>
              <c:showCatName val="0"/>
              <c:showSerName val="0"/>
              <c:showPercent val="0"/>
              <c:showBubbleSize val="0"/>
            </c:dLbl>
            <c:dLbl>
              <c:idx val="10"/>
              <c:layout>
                <c:manualLayout>
                  <c:x val="-1.5873015873015879E-2"/>
                  <c:y val="0.11408199643493758"/>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FATAIS'!$D$35:$N$35</c:f>
              <c:numCache>
                <c:formatCode>#,##0</c:formatCode>
                <c:ptCount val="11"/>
                <c:pt idx="0">
                  <c:v>1690</c:v>
                </c:pt>
                <c:pt idx="1">
                  <c:v>1665</c:v>
                </c:pt>
                <c:pt idx="2">
                  <c:v>1918</c:v>
                </c:pt>
                <c:pt idx="3">
                  <c:v>1788</c:v>
                </c:pt>
                <c:pt idx="4">
                  <c:v>4272</c:v>
                </c:pt>
                <c:pt idx="5">
                  <c:v>4791</c:v>
                </c:pt>
                <c:pt idx="6">
                  <c:v>6394</c:v>
                </c:pt>
                <c:pt idx="7">
                  <c:v>7501</c:v>
                </c:pt>
                <c:pt idx="8">
                  <c:v>7938</c:v>
                </c:pt>
                <c:pt idx="9">
                  <c:v>7108</c:v>
                </c:pt>
                <c:pt idx="10">
                  <c:v>7287</c:v>
                </c:pt>
              </c:numCache>
            </c:numRef>
          </c:val>
          <c:smooth val="0"/>
        </c:ser>
        <c:dLbls>
          <c:showLegendKey val="0"/>
          <c:showVal val="1"/>
          <c:showCatName val="0"/>
          <c:showSerName val="0"/>
          <c:showPercent val="0"/>
          <c:showBubbleSize val="0"/>
        </c:dLbls>
        <c:marker val="1"/>
        <c:smooth val="0"/>
        <c:axId val="212829312"/>
        <c:axId val="212832256"/>
      </c:lineChart>
      <c:catAx>
        <c:axId val="21282931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2832256"/>
        <c:crosses val="autoZero"/>
        <c:auto val="1"/>
        <c:lblAlgn val="ctr"/>
        <c:lblOffset val="100"/>
        <c:noMultiLvlLbl val="0"/>
      </c:catAx>
      <c:valAx>
        <c:axId val="212832256"/>
        <c:scaling>
          <c:orientation val="minMax"/>
        </c:scaling>
        <c:delete val="1"/>
        <c:axPos val="l"/>
        <c:numFmt formatCode="#,##0" sourceLinked="1"/>
        <c:majorTickMark val="out"/>
        <c:minorTickMark val="none"/>
        <c:tickLblPos val="none"/>
        <c:crossAx val="212829312"/>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41" footer="0.31496062000000841"/>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7"/>
    </mc:Choice>
    <mc:Fallback>
      <c:style val="27"/>
    </mc:Fallback>
  </mc:AlternateContent>
  <c:chart>
    <c:title>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5114155251141548E-2"/>
          <c:y val="0.19511811023622094"/>
          <c:w val="0.94977168949771684"/>
          <c:h val="0.60530820011134967"/>
        </c:manualLayout>
      </c:layout>
      <c:lineChart>
        <c:grouping val="standard"/>
        <c:varyColors val="0"/>
        <c:ser>
          <c:idx val="0"/>
          <c:order val="0"/>
          <c:tx>
            <c:strRef>
              <c:f>'VÍTIMAS NÃO FATAIS'!$C$23</c:f>
              <c:strCache>
                <c:ptCount val="1"/>
                <c:pt idx="0">
                  <c:v>60 ANOS OU MAIS</c:v>
                </c:pt>
              </c:strCache>
            </c:strRef>
          </c:tx>
          <c:dLbls>
            <c:dLbl>
              <c:idx val="0"/>
              <c:layout>
                <c:manualLayout>
                  <c:x val="-4.3378995433789952E-2"/>
                  <c:y val="-0.13468013468013471"/>
                </c:manualLayout>
              </c:layout>
              <c:dLblPos val="r"/>
              <c:showLegendKey val="0"/>
              <c:showVal val="1"/>
              <c:showCatName val="0"/>
              <c:showSerName val="0"/>
              <c:showPercent val="0"/>
              <c:showBubbleSize val="0"/>
            </c:dLbl>
            <c:dLbl>
              <c:idx val="1"/>
              <c:layout>
                <c:manualLayout>
                  <c:x val="-5.2511415525114152E-2"/>
                  <c:y val="-0.10774410774410779"/>
                </c:manualLayout>
              </c:layout>
              <c:dLblPos val="r"/>
              <c:showLegendKey val="0"/>
              <c:showVal val="1"/>
              <c:showCatName val="0"/>
              <c:showSerName val="0"/>
              <c:showPercent val="0"/>
              <c:showBubbleSize val="0"/>
            </c:dLbl>
            <c:dLbl>
              <c:idx val="2"/>
              <c:layout>
                <c:manualLayout>
                  <c:x val="-5.4794520547945681E-2"/>
                  <c:y val="-0.10101010101010109"/>
                </c:manualLayout>
              </c:layout>
              <c:dLblPos val="r"/>
              <c:showLegendKey val="0"/>
              <c:showVal val="1"/>
              <c:showCatName val="0"/>
              <c:showSerName val="0"/>
              <c:showPercent val="0"/>
              <c:showBubbleSize val="0"/>
            </c:dLbl>
            <c:dLbl>
              <c:idx val="3"/>
              <c:layout>
                <c:manualLayout>
                  <c:x val="-5.4794520547945633E-2"/>
                  <c:y val="-0.11447811447811462"/>
                </c:manualLayout>
              </c:layout>
              <c:dLblPos val="r"/>
              <c:showLegendKey val="0"/>
              <c:showVal val="1"/>
              <c:showCatName val="0"/>
              <c:showSerName val="0"/>
              <c:showPercent val="0"/>
              <c:showBubbleSize val="0"/>
            </c:dLbl>
            <c:dLbl>
              <c:idx val="4"/>
              <c:layout>
                <c:manualLayout>
                  <c:x val="-5.7077625570776322E-2"/>
                  <c:y val="-0.10101010101010099"/>
                </c:manualLayout>
              </c:layout>
              <c:dLblPos val="r"/>
              <c:showLegendKey val="0"/>
              <c:showVal val="1"/>
              <c:showCatName val="0"/>
              <c:showSerName val="0"/>
              <c:showPercent val="0"/>
              <c:showBubbleSize val="0"/>
            </c:dLbl>
            <c:dLbl>
              <c:idx val="5"/>
              <c:layout>
                <c:manualLayout>
                  <c:x val="-6.1643835616438353E-2"/>
                  <c:y val="-0.12794612794612856"/>
                </c:manualLayout>
              </c:layout>
              <c:dLblPos val="r"/>
              <c:showLegendKey val="0"/>
              <c:showVal val="1"/>
              <c:showCatName val="0"/>
              <c:showSerName val="0"/>
              <c:showPercent val="0"/>
              <c:showBubbleSize val="0"/>
            </c:dLbl>
            <c:dLbl>
              <c:idx val="6"/>
              <c:layout>
                <c:manualLayout>
                  <c:x val="-5.9360730593607698E-2"/>
                  <c:y val="-0.10101010101010102"/>
                </c:manualLayout>
              </c:layout>
              <c:dLblPos val="r"/>
              <c:showLegendKey val="0"/>
              <c:showVal val="1"/>
              <c:showCatName val="0"/>
              <c:showSerName val="0"/>
              <c:showPercent val="0"/>
              <c:showBubbleSize val="0"/>
            </c:dLbl>
            <c:dLbl>
              <c:idx val="7"/>
              <c:layout>
                <c:manualLayout>
                  <c:x val="-3.4246575342465752E-2"/>
                  <c:y val="0.10101010101010102"/>
                </c:manualLayout>
              </c:layout>
              <c:dLblPos val="r"/>
              <c:showLegendKey val="0"/>
              <c:showVal val="1"/>
              <c:showCatName val="0"/>
              <c:showSerName val="0"/>
              <c:showPercent val="0"/>
              <c:showBubbleSize val="0"/>
            </c:dLbl>
            <c:dLbl>
              <c:idx val="8"/>
              <c:layout>
                <c:manualLayout>
                  <c:x val="-3.4246575342465752E-2"/>
                  <c:y val="0.11447811447811462"/>
                </c:manualLayout>
              </c:layout>
              <c:dLblPos val="r"/>
              <c:showLegendKey val="0"/>
              <c:showVal val="1"/>
              <c:showCatName val="0"/>
              <c:showSerName val="0"/>
              <c:showPercent val="0"/>
              <c:showBubbleSize val="0"/>
            </c:dLbl>
            <c:dLbl>
              <c:idx val="9"/>
              <c:layout>
                <c:manualLayout>
                  <c:x val="-3.5220125786163695E-2"/>
                  <c:y val="0.10101010101010102"/>
                </c:manualLayout>
              </c:layout>
              <c:dLblPos val="r"/>
              <c:showLegendKey val="0"/>
              <c:showVal val="1"/>
              <c:showCatName val="0"/>
              <c:showSerName val="0"/>
              <c:showPercent val="0"/>
              <c:showBubbleSize val="0"/>
            </c:dLbl>
            <c:dLbl>
              <c:idx val="10"/>
              <c:layout>
                <c:manualLayout>
                  <c:x val="-3.5087719298245612E-2"/>
                  <c:y val="0.13468013468013471"/>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FATAIS'!$D$23:$N$23</c:f>
              <c:numCache>
                <c:formatCode>#,##0</c:formatCode>
                <c:ptCount val="11"/>
                <c:pt idx="0">
                  <c:v>50</c:v>
                </c:pt>
                <c:pt idx="1">
                  <c:v>48</c:v>
                </c:pt>
                <c:pt idx="2">
                  <c:v>51</c:v>
                </c:pt>
                <c:pt idx="3">
                  <c:v>47</c:v>
                </c:pt>
                <c:pt idx="4">
                  <c:v>98</c:v>
                </c:pt>
                <c:pt idx="5">
                  <c:v>138</c:v>
                </c:pt>
                <c:pt idx="6">
                  <c:v>147</c:v>
                </c:pt>
                <c:pt idx="7">
                  <c:v>146</c:v>
                </c:pt>
                <c:pt idx="8">
                  <c:v>164</c:v>
                </c:pt>
                <c:pt idx="9">
                  <c:v>163</c:v>
                </c:pt>
                <c:pt idx="10">
                  <c:v>211</c:v>
                </c:pt>
              </c:numCache>
            </c:numRef>
          </c:val>
          <c:smooth val="0"/>
        </c:ser>
        <c:dLbls>
          <c:showLegendKey val="0"/>
          <c:showVal val="1"/>
          <c:showCatName val="0"/>
          <c:showSerName val="0"/>
          <c:showPercent val="0"/>
          <c:showBubbleSize val="0"/>
        </c:dLbls>
        <c:marker val="1"/>
        <c:smooth val="0"/>
        <c:axId val="211573376"/>
        <c:axId val="211576320"/>
      </c:lineChart>
      <c:catAx>
        <c:axId val="21157337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1576320"/>
        <c:crosses val="autoZero"/>
        <c:auto val="1"/>
        <c:lblAlgn val="ctr"/>
        <c:lblOffset val="100"/>
        <c:noMultiLvlLbl val="0"/>
      </c:catAx>
      <c:valAx>
        <c:axId val="211576320"/>
        <c:scaling>
          <c:orientation val="minMax"/>
        </c:scaling>
        <c:delete val="1"/>
        <c:axPos val="l"/>
        <c:numFmt formatCode="#,##0" sourceLinked="1"/>
        <c:majorTickMark val="out"/>
        <c:minorTickMark val="none"/>
        <c:tickLblPos val="none"/>
        <c:crossAx val="21157337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27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41" footer="0.31496062000000841"/>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0"/>
      <c:rotY val="0"/>
      <c:depthPercent val="100"/>
      <c:rAngAx val="1"/>
    </c:view3D>
    <c:floor>
      <c:thickness val="0"/>
      <c:spPr>
        <a:solidFill>
          <a:sysClr val="windowText" lastClr="000000"/>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a:ln w="25400" cap="flat" cmpd="sng" algn="ctr">
          <a:noFill/>
          <a:prstDash val="solid"/>
        </a:ln>
        <a:effectLst/>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a:ln w="25400" cap="flat" cmpd="sng" algn="ctr">
          <a:noFill/>
          <a:prstDash val="solid"/>
        </a:ln>
        <a:effectLst/>
      </c:spPr>
    </c:backWall>
    <c:plotArea>
      <c:layout>
        <c:manualLayout>
          <c:layoutTarget val="inner"/>
          <c:xMode val="edge"/>
          <c:yMode val="edge"/>
          <c:x val="7.4775660928819584E-2"/>
          <c:y val="0.14591513164926903"/>
          <c:w val="0.91260604254121269"/>
          <c:h val="0.67572404128217511"/>
        </c:manualLayout>
      </c:layout>
      <c:bar3DChart>
        <c:barDir val="col"/>
        <c:grouping val="stacked"/>
        <c:varyColors val="0"/>
        <c:ser>
          <c:idx val="0"/>
          <c:order val="0"/>
          <c:tx>
            <c:strRef>
              <c:f>'VÍTIMAS NÃO FATAIS'!$C$23</c:f>
              <c:strCache>
                <c:ptCount val="1"/>
                <c:pt idx="0">
                  <c:v>60 ANOS OU MAIS</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FATAIS'!$D$23:$N$23</c:f>
              <c:numCache>
                <c:formatCode>#,##0</c:formatCode>
                <c:ptCount val="11"/>
                <c:pt idx="0">
                  <c:v>50</c:v>
                </c:pt>
                <c:pt idx="1">
                  <c:v>48</c:v>
                </c:pt>
                <c:pt idx="2">
                  <c:v>51</c:v>
                </c:pt>
                <c:pt idx="3">
                  <c:v>47</c:v>
                </c:pt>
                <c:pt idx="4">
                  <c:v>98</c:v>
                </c:pt>
                <c:pt idx="5">
                  <c:v>138</c:v>
                </c:pt>
                <c:pt idx="6">
                  <c:v>147</c:v>
                </c:pt>
                <c:pt idx="7">
                  <c:v>146</c:v>
                </c:pt>
                <c:pt idx="8">
                  <c:v>164</c:v>
                </c:pt>
                <c:pt idx="9">
                  <c:v>163</c:v>
                </c:pt>
                <c:pt idx="10">
                  <c:v>211</c:v>
                </c:pt>
              </c:numCache>
            </c:numRef>
          </c:val>
        </c:ser>
        <c:ser>
          <c:idx val="1"/>
          <c:order val="1"/>
          <c:tx>
            <c:strRef>
              <c:f>'VÍTIMAS NÃO FATAIS'!$C$18</c:f>
              <c:strCache>
                <c:ptCount val="1"/>
                <c:pt idx="0">
                  <c:v>0 A 9 ANOS</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FATAIS'!$D$18:$N$18</c:f>
              <c:numCache>
                <c:formatCode>General</c:formatCode>
                <c:ptCount val="11"/>
                <c:pt idx="0">
                  <c:v>156</c:v>
                </c:pt>
                <c:pt idx="1">
                  <c:v>136</c:v>
                </c:pt>
                <c:pt idx="2">
                  <c:v>156</c:v>
                </c:pt>
                <c:pt idx="3">
                  <c:v>96</c:v>
                </c:pt>
                <c:pt idx="4">
                  <c:v>206</c:v>
                </c:pt>
                <c:pt idx="5">
                  <c:v>221</c:v>
                </c:pt>
                <c:pt idx="6">
                  <c:v>178</c:v>
                </c:pt>
                <c:pt idx="7">
                  <c:v>195</c:v>
                </c:pt>
                <c:pt idx="8">
                  <c:v>199</c:v>
                </c:pt>
                <c:pt idx="9">
                  <c:v>153</c:v>
                </c:pt>
                <c:pt idx="10">
                  <c:v>165</c:v>
                </c:pt>
              </c:numCache>
            </c:numRef>
          </c:val>
        </c:ser>
        <c:ser>
          <c:idx val="2"/>
          <c:order val="2"/>
          <c:tx>
            <c:strRef>
              <c:f>'VÍTIMAS NÃO FATAIS'!$C$19</c:f>
              <c:strCache>
                <c:ptCount val="1"/>
                <c:pt idx="0">
                  <c:v>10 A 12 ANOS</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FATAIS'!$D$19:$N$19</c:f>
              <c:numCache>
                <c:formatCode>#,##0</c:formatCode>
                <c:ptCount val="11"/>
                <c:pt idx="0">
                  <c:v>97</c:v>
                </c:pt>
                <c:pt idx="1">
                  <c:v>76</c:v>
                </c:pt>
                <c:pt idx="2">
                  <c:v>82</c:v>
                </c:pt>
                <c:pt idx="3">
                  <c:v>61</c:v>
                </c:pt>
                <c:pt idx="4">
                  <c:v>115</c:v>
                </c:pt>
                <c:pt idx="5">
                  <c:v>120</c:v>
                </c:pt>
                <c:pt idx="6">
                  <c:v>80</c:v>
                </c:pt>
                <c:pt idx="7">
                  <c:v>98</c:v>
                </c:pt>
                <c:pt idx="8">
                  <c:v>89</c:v>
                </c:pt>
                <c:pt idx="9">
                  <c:v>97</c:v>
                </c:pt>
                <c:pt idx="10">
                  <c:v>72</c:v>
                </c:pt>
              </c:numCache>
            </c:numRef>
          </c:val>
        </c:ser>
        <c:ser>
          <c:idx val="3"/>
          <c:order val="3"/>
          <c:tx>
            <c:strRef>
              <c:f>'VÍTIMAS NÃO FATAIS'!$C$20</c:f>
              <c:strCache>
                <c:ptCount val="1"/>
                <c:pt idx="0">
                  <c:v>13 A 17 ANOS</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FATAIS'!$D$20:$N$20</c:f>
              <c:numCache>
                <c:formatCode>#,##0</c:formatCode>
                <c:ptCount val="11"/>
                <c:pt idx="0">
                  <c:v>142</c:v>
                </c:pt>
                <c:pt idx="1">
                  <c:v>137</c:v>
                </c:pt>
                <c:pt idx="2">
                  <c:v>181</c:v>
                </c:pt>
                <c:pt idx="3">
                  <c:v>140</c:v>
                </c:pt>
                <c:pt idx="4">
                  <c:v>310</c:v>
                </c:pt>
                <c:pt idx="5">
                  <c:v>515</c:v>
                </c:pt>
                <c:pt idx="6">
                  <c:v>250</c:v>
                </c:pt>
                <c:pt idx="7">
                  <c:v>302</c:v>
                </c:pt>
                <c:pt idx="8">
                  <c:v>323</c:v>
                </c:pt>
                <c:pt idx="9">
                  <c:v>277</c:v>
                </c:pt>
                <c:pt idx="10">
                  <c:v>262</c:v>
                </c:pt>
              </c:numCache>
            </c:numRef>
          </c:val>
        </c:ser>
        <c:ser>
          <c:idx val="4"/>
          <c:order val="4"/>
          <c:tx>
            <c:strRef>
              <c:f>'VÍTIMAS NÃO FATAIS'!$C$21</c:f>
              <c:strCache>
                <c:ptCount val="1"/>
                <c:pt idx="0">
                  <c:v>18 A 29 ANOS</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FATAIS'!$D$21:$N$21</c:f>
              <c:numCache>
                <c:formatCode>#,##0</c:formatCode>
                <c:ptCount val="11"/>
                <c:pt idx="0">
                  <c:v>482</c:v>
                </c:pt>
                <c:pt idx="1">
                  <c:v>496</c:v>
                </c:pt>
                <c:pt idx="2">
                  <c:v>635</c:v>
                </c:pt>
                <c:pt idx="3">
                  <c:v>546</c:v>
                </c:pt>
                <c:pt idx="4">
                  <c:v>1115</c:v>
                </c:pt>
                <c:pt idx="5">
                  <c:v>1581</c:v>
                </c:pt>
                <c:pt idx="6">
                  <c:v>2516</c:v>
                </c:pt>
                <c:pt idx="7">
                  <c:v>2986</c:v>
                </c:pt>
                <c:pt idx="8">
                  <c:v>3330</c:v>
                </c:pt>
                <c:pt idx="9">
                  <c:v>2892</c:v>
                </c:pt>
                <c:pt idx="10">
                  <c:v>2702</c:v>
                </c:pt>
              </c:numCache>
            </c:numRef>
          </c:val>
        </c:ser>
        <c:ser>
          <c:idx val="5"/>
          <c:order val="5"/>
          <c:tx>
            <c:strRef>
              <c:f>'VÍTIMAS NÃO FATAIS'!$C$22</c:f>
              <c:strCache>
                <c:ptCount val="1"/>
                <c:pt idx="0">
                  <c:v>30 A 59 ANOS</c:v>
                </c:pt>
              </c:strCache>
            </c:strRef>
          </c:tx>
          <c:invertIfNegative val="0"/>
          <c:dLbls>
            <c:delete val="1"/>
          </c:dLbls>
          <c:cat>
            <c:numRef>
              <c:f>'VÍTIMAS NÃO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FATAIS'!$D$22:$N$22</c:f>
              <c:numCache>
                <c:formatCode>General</c:formatCode>
                <c:ptCount val="11"/>
                <c:pt idx="0">
                  <c:v>460</c:v>
                </c:pt>
                <c:pt idx="1">
                  <c:v>494</c:v>
                </c:pt>
                <c:pt idx="2" formatCode="#,##0">
                  <c:v>588</c:v>
                </c:pt>
                <c:pt idx="3" formatCode="#,##0">
                  <c:v>598</c:v>
                </c:pt>
                <c:pt idx="4" formatCode="#,##0">
                  <c:v>1104</c:v>
                </c:pt>
                <c:pt idx="5" formatCode="#,##0">
                  <c:v>1429</c:v>
                </c:pt>
                <c:pt idx="6" formatCode="#,##0">
                  <c:v>2091</c:v>
                </c:pt>
                <c:pt idx="7" formatCode="#,##0">
                  <c:v>2460</c:v>
                </c:pt>
                <c:pt idx="8" formatCode="#,##0">
                  <c:v>2649</c:v>
                </c:pt>
                <c:pt idx="9" formatCode="#,##0">
                  <c:v>2614</c:v>
                </c:pt>
                <c:pt idx="10" formatCode="#,##0">
                  <c:v>2600</c:v>
                </c:pt>
              </c:numCache>
            </c:numRef>
          </c:val>
        </c:ser>
        <c:dLbls>
          <c:showLegendKey val="0"/>
          <c:showVal val="1"/>
          <c:showCatName val="0"/>
          <c:showSerName val="0"/>
          <c:showPercent val="0"/>
          <c:showBubbleSize val="0"/>
        </c:dLbls>
        <c:gapWidth val="45"/>
        <c:gapDepth val="212"/>
        <c:shape val="cylinder"/>
        <c:axId val="211625856"/>
        <c:axId val="211627392"/>
        <c:axId val="0"/>
      </c:bar3DChart>
      <c:catAx>
        <c:axId val="211625856"/>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pt-BR"/>
          </a:p>
        </c:txPr>
        <c:crossAx val="211627392"/>
        <c:crosses val="autoZero"/>
        <c:auto val="1"/>
        <c:lblAlgn val="ctr"/>
        <c:lblOffset val="100"/>
        <c:noMultiLvlLbl val="0"/>
      </c:catAx>
      <c:valAx>
        <c:axId val="211627392"/>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pt-BR"/>
          </a:p>
        </c:txPr>
        <c:crossAx val="211625856"/>
        <c:crosses val="autoZero"/>
        <c:crossBetween val="between"/>
      </c:valAx>
      <c:spPr>
        <a:noFill/>
        <a:ln w="25400">
          <a:noFill/>
        </a:ln>
      </c:spPr>
    </c:plotArea>
    <c:legend>
      <c:legendPos val="t"/>
      <c:overlay val="0"/>
      <c:txPr>
        <a:bodyPr/>
        <a:lstStyle/>
        <a:p>
          <a:pPr>
            <a:defRPr sz="12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52" footer="0.31496062000000852"/>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30"/>
      <c:depthPercent val="100"/>
      <c:rAngAx val="1"/>
    </c:view3D>
    <c:floor>
      <c:thickness val="0"/>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8.4945126921971398E-2"/>
          <c:y val="0.23224708297601496"/>
          <c:w val="0.88872333507683177"/>
          <c:h val="0.57213118162209919"/>
        </c:manualLayout>
      </c:layout>
      <c:bar3DChart>
        <c:barDir val="col"/>
        <c:grouping val="clustered"/>
        <c:varyColors val="0"/>
        <c:ser>
          <c:idx val="0"/>
          <c:order val="0"/>
          <c:tx>
            <c:strRef>
              <c:f>'VÍTIMAS FATAIS'!$C$13</c:f>
              <c:strCache>
                <c:ptCount val="1"/>
                <c:pt idx="0">
                  <c:v>MASCULINO</c:v>
                </c:pt>
              </c:strCache>
            </c:strRef>
          </c:tx>
          <c:invertIfNegative val="0"/>
          <c:dLbls>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FATAIS'!$D$13:$N$13</c:f>
              <c:numCache>
                <c:formatCode>#,##0</c:formatCode>
                <c:ptCount val="11"/>
                <c:pt idx="0">
                  <c:v>48</c:v>
                </c:pt>
                <c:pt idx="1">
                  <c:v>56</c:v>
                </c:pt>
                <c:pt idx="2">
                  <c:v>60</c:v>
                </c:pt>
                <c:pt idx="3">
                  <c:v>64</c:v>
                </c:pt>
                <c:pt idx="4">
                  <c:v>74</c:v>
                </c:pt>
                <c:pt idx="5">
                  <c:v>104</c:v>
                </c:pt>
                <c:pt idx="6">
                  <c:v>70</c:v>
                </c:pt>
                <c:pt idx="7">
                  <c:v>92</c:v>
                </c:pt>
                <c:pt idx="8">
                  <c:v>72</c:v>
                </c:pt>
                <c:pt idx="9">
                  <c:v>78</c:v>
                </c:pt>
                <c:pt idx="10">
                  <c:v>54</c:v>
                </c:pt>
              </c:numCache>
            </c:numRef>
          </c:val>
        </c:ser>
        <c:ser>
          <c:idx val="1"/>
          <c:order val="1"/>
          <c:tx>
            <c:strRef>
              <c:f>'VÍTIMAS FATAIS'!$C$14</c:f>
              <c:strCache>
                <c:ptCount val="1"/>
                <c:pt idx="0">
                  <c:v>FEMININO</c:v>
                </c:pt>
              </c:strCache>
            </c:strRef>
          </c:tx>
          <c:invertIfNegative val="0"/>
          <c:dLbls>
            <c:dLbl>
              <c:idx val="0"/>
              <c:layout>
                <c:manualLayout>
                  <c:x val="9.2432103343458617E-3"/>
                  <c:y val="6.6006600660066033E-3"/>
                </c:manualLayout>
              </c:layout>
              <c:showLegendKey val="0"/>
              <c:showVal val="1"/>
              <c:showCatName val="0"/>
              <c:showSerName val="0"/>
              <c:showPercent val="0"/>
              <c:showBubbleSize val="0"/>
            </c:dLbl>
            <c:dLbl>
              <c:idx val="1"/>
              <c:layout>
                <c:manualLayout>
                  <c:x val="1.3864815501518826E-2"/>
                  <c:y val="1.3201320132013269E-2"/>
                </c:manualLayout>
              </c:layout>
              <c:showLegendKey val="0"/>
              <c:showVal val="1"/>
              <c:showCatName val="0"/>
              <c:showSerName val="0"/>
              <c:showPercent val="0"/>
              <c:showBubbleSize val="0"/>
            </c:dLbl>
            <c:dLbl>
              <c:idx val="2"/>
              <c:layout>
                <c:manualLayout>
                  <c:x val="2.0797223252278146E-2"/>
                  <c:y val="0"/>
                </c:manualLayout>
              </c:layout>
              <c:showLegendKey val="0"/>
              <c:showVal val="1"/>
              <c:showCatName val="0"/>
              <c:showSerName val="0"/>
              <c:showPercent val="0"/>
              <c:showBubbleSize val="0"/>
            </c:dLbl>
            <c:dLbl>
              <c:idx val="3"/>
              <c:layout>
                <c:manualLayout>
                  <c:x val="1.6175618085105221E-2"/>
                  <c:y val="6.6006600660066814E-3"/>
                </c:manualLayout>
              </c:layout>
              <c:showLegendKey val="0"/>
              <c:showVal val="1"/>
              <c:showCatName val="0"/>
              <c:showSerName val="0"/>
              <c:showPercent val="0"/>
              <c:showBubbleSize val="0"/>
            </c:dLbl>
            <c:dLbl>
              <c:idx val="4"/>
              <c:layout>
                <c:manualLayout>
                  <c:x val="1.8486420668691755E-2"/>
                  <c:y val="0"/>
                </c:manualLayout>
              </c:layout>
              <c:showLegendKey val="0"/>
              <c:showVal val="1"/>
              <c:showCatName val="0"/>
              <c:showSerName val="0"/>
              <c:showPercent val="0"/>
              <c:showBubbleSize val="0"/>
            </c:dLbl>
            <c:dLbl>
              <c:idx val="5"/>
              <c:layout>
                <c:manualLayout>
                  <c:x val="1.8486420668691755E-2"/>
                  <c:y val="2.6402640264026535E-2"/>
                </c:manualLayout>
              </c:layout>
              <c:showLegendKey val="0"/>
              <c:showVal val="1"/>
              <c:showCatName val="0"/>
              <c:showSerName val="0"/>
              <c:showPercent val="0"/>
              <c:showBubbleSize val="0"/>
            </c:dLbl>
            <c:dLbl>
              <c:idx val="6"/>
              <c:layout>
                <c:manualLayout>
                  <c:x val="2.5418828419451082E-2"/>
                  <c:y val="6.0505351642076277E-17"/>
                </c:manualLayout>
              </c:layout>
              <c:showLegendKey val="0"/>
              <c:showVal val="1"/>
              <c:showCatName val="0"/>
              <c:showSerName val="0"/>
              <c:showPercent val="0"/>
              <c:showBubbleSize val="0"/>
            </c:dLbl>
            <c:dLbl>
              <c:idx val="7"/>
              <c:layout>
                <c:manualLayout>
                  <c:x val="1.8486420668691755E-2"/>
                  <c:y val="6.0505351642076277E-17"/>
                </c:manualLayout>
              </c:layout>
              <c:showLegendKey val="0"/>
              <c:showVal val="1"/>
              <c:showCatName val="0"/>
              <c:showSerName val="0"/>
              <c:showPercent val="0"/>
              <c:showBubbleSize val="0"/>
            </c:dLbl>
            <c:dLbl>
              <c:idx val="8"/>
              <c:layout>
                <c:manualLayout>
                  <c:x val="2.0052086376978175E-2"/>
                  <c:y val="0"/>
                </c:manualLayout>
              </c:layout>
              <c:showLegendKey val="0"/>
              <c:showVal val="1"/>
              <c:showCatName val="0"/>
              <c:showSerName val="0"/>
              <c:showPercent val="0"/>
              <c:showBubbleSize val="0"/>
            </c:dLbl>
            <c:dLbl>
              <c:idx val="9"/>
              <c:layout>
                <c:manualLayout>
                  <c:x val="2.0473444370870852E-2"/>
                  <c:y val="-6.0505351642076277E-17"/>
                </c:manualLayout>
              </c:layout>
              <c:showLegendKey val="0"/>
              <c:showVal val="1"/>
              <c:showCatName val="0"/>
              <c:showSerName val="0"/>
              <c:showPercent val="0"/>
              <c:showBubbleSize val="0"/>
            </c:dLbl>
            <c:dLbl>
              <c:idx val="10"/>
              <c:layout>
                <c:manualLayout>
                  <c:x val="2.0761241903705981E-2"/>
                  <c:y val="0"/>
                </c:manualLayout>
              </c:layout>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FATAIS'!$D$14:$N$14</c:f>
              <c:numCache>
                <c:formatCode>#,##0</c:formatCode>
                <c:ptCount val="11"/>
                <c:pt idx="0">
                  <c:v>19</c:v>
                </c:pt>
                <c:pt idx="1">
                  <c:v>22</c:v>
                </c:pt>
                <c:pt idx="2">
                  <c:v>30</c:v>
                </c:pt>
                <c:pt idx="3">
                  <c:v>40</c:v>
                </c:pt>
                <c:pt idx="4">
                  <c:v>34</c:v>
                </c:pt>
                <c:pt idx="5">
                  <c:v>24</c:v>
                </c:pt>
                <c:pt idx="6">
                  <c:v>23</c:v>
                </c:pt>
                <c:pt idx="7">
                  <c:v>24</c:v>
                </c:pt>
                <c:pt idx="8">
                  <c:v>21</c:v>
                </c:pt>
                <c:pt idx="9">
                  <c:v>25</c:v>
                </c:pt>
                <c:pt idx="10">
                  <c:v>12</c:v>
                </c:pt>
              </c:numCache>
            </c:numRef>
          </c:val>
        </c:ser>
        <c:dLbls>
          <c:showLegendKey val="0"/>
          <c:showVal val="1"/>
          <c:showCatName val="0"/>
          <c:showSerName val="0"/>
          <c:showPercent val="0"/>
          <c:showBubbleSize val="0"/>
        </c:dLbls>
        <c:gapWidth val="75"/>
        <c:shape val="cylinder"/>
        <c:axId val="211394560"/>
        <c:axId val="211396096"/>
        <c:axId val="0"/>
      </c:bar3DChart>
      <c:catAx>
        <c:axId val="21139456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1396096"/>
        <c:crosses val="autoZero"/>
        <c:auto val="1"/>
        <c:lblAlgn val="ctr"/>
        <c:lblOffset val="100"/>
        <c:noMultiLvlLbl val="0"/>
      </c:catAx>
      <c:valAx>
        <c:axId val="211396096"/>
        <c:scaling>
          <c:orientation val="minMax"/>
        </c:scaling>
        <c:delete val="0"/>
        <c:axPos val="l"/>
        <c:numFmt formatCode="#,##0" sourceLinked="1"/>
        <c:majorTickMark val="none"/>
        <c:minorTickMark val="none"/>
        <c:tickLblPos val="nextTo"/>
        <c:txPr>
          <a:bodyPr rot="0" vert="horz"/>
          <a:lstStyle/>
          <a:p>
            <a:pPr>
              <a:defRPr sz="1050" b="1" i="0" u="none" strike="noStrike" baseline="0">
                <a:solidFill>
                  <a:srgbClr val="000000"/>
                </a:solidFill>
                <a:latin typeface="Calibri"/>
                <a:ea typeface="Calibri"/>
                <a:cs typeface="Calibri"/>
              </a:defRPr>
            </a:pPr>
            <a:endParaRPr lang="pt-BR"/>
          </a:p>
        </c:txPr>
        <c:crossAx val="211394560"/>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40299007316822832"/>
          <c:y val="2.4539877300613664E-2"/>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8589993502274324E-2"/>
          <c:y val="0.21247475967344573"/>
          <c:w val="0.94282001299545448"/>
          <c:h val="0.54509830442973772"/>
        </c:manualLayout>
      </c:layout>
      <c:lineChart>
        <c:grouping val="standard"/>
        <c:varyColors val="0"/>
        <c:ser>
          <c:idx val="0"/>
          <c:order val="0"/>
          <c:tx>
            <c:strRef>
              <c:f>'VÍTIMAS FATAIS'!$C$18</c:f>
              <c:strCache>
                <c:ptCount val="1"/>
                <c:pt idx="0">
                  <c:v>0 A 9 ANOS</c:v>
                </c:pt>
              </c:strCache>
            </c:strRef>
          </c:tx>
          <c:marker>
            <c:symbol val="diamond"/>
            <c:size val="11"/>
          </c:marker>
          <c:dLbls>
            <c:dLbl>
              <c:idx val="0"/>
              <c:layout>
                <c:manualLayout>
                  <c:x val="-3.7230948225712858E-2"/>
                  <c:y val="-0.16359982609535773"/>
                </c:manualLayout>
              </c:layout>
              <c:dLblPos val="r"/>
              <c:showLegendKey val="0"/>
              <c:showVal val="1"/>
              <c:showCatName val="0"/>
              <c:showSerName val="0"/>
              <c:showPercent val="0"/>
              <c:showBubbleSize val="0"/>
            </c:dLbl>
            <c:dLbl>
              <c:idx val="1"/>
              <c:layout>
                <c:manualLayout>
                  <c:x val="-3.4904013961605605E-2"/>
                  <c:y val="-0.12269938650306748"/>
                </c:manualLayout>
              </c:layout>
              <c:dLblPos val="r"/>
              <c:showLegendKey val="0"/>
              <c:showVal val="1"/>
              <c:showCatName val="0"/>
              <c:showSerName val="0"/>
              <c:showPercent val="0"/>
              <c:showBubbleSize val="0"/>
            </c:dLbl>
            <c:dLbl>
              <c:idx val="2"/>
              <c:layout>
                <c:manualLayout>
                  <c:x val="-4.1884816753926704E-2"/>
                  <c:y val="-0.12269938650306748"/>
                </c:manualLayout>
              </c:layout>
              <c:dLblPos val="r"/>
              <c:showLegendKey val="0"/>
              <c:showVal val="1"/>
              <c:showCatName val="0"/>
              <c:showSerName val="0"/>
              <c:showPercent val="0"/>
              <c:showBubbleSize val="0"/>
            </c:dLbl>
            <c:dLbl>
              <c:idx val="3"/>
              <c:layout>
                <c:manualLayout>
                  <c:x val="-3.72309482257129E-2"/>
                  <c:y val="0.11451942740286288"/>
                </c:manualLayout>
              </c:layout>
              <c:dLblPos val="r"/>
              <c:showLegendKey val="0"/>
              <c:showVal val="1"/>
              <c:showCatName val="0"/>
              <c:showSerName val="0"/>
              <c:showPercent val="0"/>
              <c:showBubbleSize val="0"/>
            </c:dLbl>
            <c:dLbl>
              <c:idx val="4"/>
              <c:layout>
                <c:manualLayout>
                  <c:x val="-3.2264273417435728E-2"/>
                  <c:y val="-0.17177914110429451"/>
                </c:manualLayout>
              </c:layout>
              <c:dLblPos val="r"/>
              <c:showLegendKey val="0"/>
              <c:showVal val="1"/>
              <c:showCatName val="0"/>
              <c:showSerName val="0"/>
              <c:showPercent val="0"/>
              <c:showBubbleSize val="0"/>
            </c:dLbl>
            <c:dLbl>
              <c:idx val="5"/>
              <c:layout>
                <c:manualLayout>
                  <c:x val="-4.1884816753926704E-2"/>
                  <c:y val="0.11451942740286288"/>
                </c:manualLayout>
              </c:layout>
              <c:dLblPos val="r"/>
              <c:showLegendKey val="0"/>
              <c:showVal val="1"/>
              <c:showCatName val="0"/>
              <c:showSerName val="0"/>
              <c:showPercent val="0"/>
              <c:showBubbleSize val="0"/>
            </c:dLbl>
            <c:dLbl>
              <c:idx val="6"/>
              <c:layout>
                <c:manualLayout>
                  <c:x val="-3.257707969749863E-2"/>
                  <c:y val="-0.17177914110429529"/>
                </c:manualLayout>
              </c:layout>
              <c:dLblPos val="r"/>
              <c:showLegendKey val="0"/>
              <c:showVal val="1"/>
              <c:showCatName val="0"/>
              <c:showSerName val="0"/>
              <c:showPercent val="0"/>
              <c:showBubbleSize val="0"/>
            </c:dLbl>
            <c:dLbl>
              <c:idx val="7"/>
              <c:layout>
                <c:manualLayout>
                  <c:x val="-3.0250145433391606E-2"/>
                  <c:y val="0.14723926380368099"/>
                </c:manualLayout>
              </c:layout>
              <c:dLblPos val="r"/>
              <c:showLegendKey val="0"/>
              <c:showVal val="1"/>
              <c:showCatName val="0"/>
              <c:showSerName val="0"/>
              <c:showPercent val="0"/>
              <c:showBubbleSize val="0"/>
            </c:dLbl>
            <c:dLbl>
              <c:idx val="8"/>
              <c:layout>
                <c:manualLayout>
                  <c:x val="-4.1884816753926704E-2"/>
                  <c:y val="-0.12269938650306748"/>
                </c:manualLayout>
              </c:layout>
              <c:dLblPos val="r"/>
              <c:showLegendKey val="0"/>
              <c:showVal val="1"/>
              <c:showCatName val="0"/>
              <c:showSerName val="0"/>
              <c:showPercent val="0"/>
              <c:showBubbleSize val="0"/>
            </c:dLbl>
            <c:dLbl>
              <c:idx val="9"/>
              <c:layout>
                <c:manualLayout>
                  <c:x val="-2.3166023166023172E-2"/>
                  <c:y val="0.12269938650306753"/>
                </c:manualLayout>
              </c:layout>
              <c:dLblPos val="r"/>
              <c:showLegendKey val="0"/>
              <c:showVal val="1"/>
              <c:showCatName val="0"/>
              <c:showSerName val="0"/>
              <c:showPercent val="0"/>
              <c:showBubbleSize val="0"/>
            </c:dLbl>
            <c:dLbl>
              <c:idx val="10"/>
              <c:layout>
                <c:manualLayout>
                  <c:x val="-2.2346368715083852E-2"/>
                  <c:y val="-0.12269938650306748"/>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FATAIS'!$D$18:$N$18</c:f>
              <c:numCache>
                <c:formatCode>General</c:formatCode>
                <c:ptCount val="11"/>
                <c:pt idx="0">
                  <c:v>2</c:v>
                </c:pt>
                <c:pt idx="1">
                  <c:v>5</c:v>
                </c:pt>
                <c:pt idx="2">
                  <c:v>5</c:v>
                </c:pt>
                <c:pt idx="3">
                  <c:v>4</c:v>
                </c:pt>
                <c:pt idx="4">
                  <c:v>0</c:v>
                </c:pt>
                <c:pt idx="5">
                  <c:v>3</c:v>
                </c:pt>
                <c:pt idx="6">
                  <c:v>2</c:v>
                </c:pt>
                <c:pt idx="7">
                  <c:v>4</c:v>
                </c:pt>
                <c:pt idx="8">
                  <c:v>2</c:v>
                </c:pt>
                <c:pt idx="9">
                  <c:v>4</c:v>
                </c:pt>
                <c:pt idx="10">
                  <c:v>3</c:v>
                </c:pt>
              </c:numCache>
            </c:numRef>
          </c:val>
          <c:smooth val="0"/>
        </c:ser>
        <c:dLbls>
          <c:showLegendKey val="0"/>
          <c:showVal val="1"/>
          <c:showCatName val="0"/>
          <c:showSerName val="0"/>
          <c:showPercent val="0"/>
          <c:showBubbleSize val="0"/>
        </c:dLbls>
        <c:marker val="1"/>
        <c:smooth val="0"/>
        <c:axId val="214585728"/>
        <c:axId val="214588416"/>
      </c:lineChart>
      <c:catAx>
        <c:axId val="21458572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588416"/>
        <c:crosses val="autoZero"/>
        <c:auto val="1"/>
        <c:lblAlgn val="ctr"/>
        <c:lblOffset val="100"/>
        <c:noMultiLvlLbl val="0"/>
      </c:catAx>
      <c:valAx>
        <c:axId val="214588416"/>
        <c:scaling>
          <c:orientation val="minMax"/>
        </c:scaling>
        <c:delete val="1"/>
        <c:axPos val="l"/>
        <c:numFmt formatCode="General" sourceLinked="1"/>
        <c:majorTickMark val="out"/>
        <c:minorTickMark val="none"/>
        <c:tickLblPos val="none"/>
        <c:crossAx val="214585728"/>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7212442310882354"/>
          <c:y val="1.5686274509803921E-2"/>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5331030512377832E-2"/>
          <c:y val="0.22725521074571561"/>
          <c:w val="0.94933793897524232"/>
          <c:h val="0.54030013895321849"/>
        </c:manualLayout>
      </c:layout>
      <c:lineChart>
        <c:grouping val="standard"/>
        <c:varyColors val="0"/>
        <c:ser>
          <c:idx val="0"/>
          <c:order val="0"/>
          <c:tx>
            <c:strRef>
              <c:f>'VÍTIMAS FATAIS'!$C$19</c:f>
              <c:strCache>
                <c:ptCount val="1"/>
                <c:pt idx="0">
                  <c:v>10 A 12 ANOS</c:v>
                </c:pt>
              </c:strCache>
            </c:strRef>
          </c:tx>
          <c:marker>
            <c:symbol val="diamond"/>
            <c:size val="11"/>
          </c:marker>
          <c:dLbls>
            <c:dLbl>
              <c:idx val="0"/>
              <c:layout>
                <c:manualLayout>
                  <c:x val="-4.8359240069084465E-2"/>
                  <c:y val="-0.11764705882352942"/>
                </c:manualLayout>
              </c:layout>
              <c:dLblPos val="r"/>
              <c:showLegendKey val="0"/>
              <c:showVal val="1"/>
              <c:showCatName val="0"/>
              <c:showSerName val="0"/>
              <c:showPercent val="0"/>
              <c:showBubbleSize val="0"/>
            </c:dLbl>
            <c:dLbl>
              <c:idx val="1"/>
              <c:layout>
                <c:manualLayout>
                  <c:x val="-4.8359240069084465E-2"/>
                  <c:y val="-0.11764705882352942"/>
                </c:manualLayout>
              </c:layout>
              <c:dLblPos val="r"/>
              <c:showLegendKey val="0"/>
              <c:showVal val="1"/>
              <c:showCatName val="0"/>
              <c:showSerName val="0"/>
              <c:showPercent val="0"/>
              <c:showBubbleSize val="0"/>
            </c:dLbl>
            <c:dLbl>
              <c:idx val="2"/>
              <c:layout>
                <c:manualLayout>
                  <c:x val="-4.8359240069084465E-2"/>
                  <c:y val="-9.4117647058823528E-2"/>
                </c:manualLayout>
              </c:layout>
              <c:dLblPos val="r"/>
              <c:showLegendKey val="0"/>
              <c:showVal val="1"/>
              <c:showCatName val="0"/>
              <c:showSerName val="0"/>
              <c:showPercent val="0"/>
              <c:showBubbleSize val="0"/>
            </c:dLbl>
            <c:dLbl>
              <c:idx val="3"/>
              <c:layout>
                <c:manualLayout>
                  <c:x val="-3.4542314335060449E-2"/>
                  <c:y val="0.10980392156862778"/>
                </c:manualLayout>
              </c:layout>
              <c:dLblPos val="r"/>
              <c:showLegendKey val="0"/>
              <c:showVal val="1"/>
              <c:showCatName val="0"/>
              <c:showSerName val="0"/>
              <c:showPercent val="0"/>
              <c:showBubbleSize val="0"/>
            </c:dLbl>
            <c:dLbl>
              <c:idx val="4"/>
              <c:layout>
                <c:manualLayout>
                  <c:x val="-3.6845135290731156E-2"/>
                  <c:y val="-0.13333333333333341"/>
                </c:manualLayout>
              </c:layout>
              <c:dLblPos val="r"/>
              <c:showLegendKey val="0"/>
              <c:showVal val="1"/>
              <c:showCatName val="0"/>
              <c:showSerName val="0"/>
              <c:showPercent val="0"/>
              <c:showBubbleSize val="0"/>
            </c:dLbl>
            <c:dLbl>
              <c:idx val="5"/>
              <c:layout>
                <c:manualLayout>
                  <c:x val="-4.8359240069084625E-2"/>
                  <c:y val="-0.13333333333333341"/>
                </c:manualLayout>
              </c:layout>
              <c:dLblPos val="r"/>
              <c:showLegendKey val="0"/>
              <c:showVal val="1"/>
              <c:showCatName val="0"/>
              <c:showSerName val="0"/>
              <c:showPercent val="0"/>
              <c:showBubbleSize val="0"/>
            </c:dLbl>
            <c:dLbl>
              <c:idx val="6"/>
              <c:layout>
                <c:manualLayout>
                  <c:x val="-4.6056419113413932E-2"/>
                  <c:y val="-0.11764705882352942"/>
                </c:manualLayout>
              </c:layout>
              <c:dLblPos val="r"/>
              <c:showLegendKey val="0"/>
              <c:showVal val="1"/>
              <c:showCatName val="0"/>
              <c:showSerName val="0"/>
              <c:showPercent val="0"/>
              <c:showBubbleSize val="0"/>
            </c:dLbl>
            <c:dLbl>
              <c:idx val="7"/>
              <c:layout>
                <c:manualLayout>
                  <c:x val="-4.145077720207254E-2"/>
                  <c:y val="-0.10980392156862774"/>
                </c:manualLayout>
              </c:layout>
              <c:dLblPos val="r"/>
              <c:showLegendKey val="0"/>
              <c:showVal val="1"/>
              <c:showCatName val="0"/>
              <c:showSerName val="0"/>
              <c:showPercent val="0"/>
              <c:showBubbleSize val="0"/>
            </c:dLbl>
            <c:dLbl>
              <c:idx val="8"/>
              <c:layout>
                <c:manualLayout>
                  <c:x val="-4.145077720207254E-2"/>
                  <c:y val="-0.16470588235294187"/>
                </c:manualLayout>
              </c:layout>
              <c:dLblPos val="r"/>
              <c:showLegendKey val="0"/>
              <c:showVal val="1"/>
              <c:showCatName val="0"/>
              <c:showSerName val="0"/>
              <c:showPercent val="0"/>
              <c:showBubbleSize val="0"/>
            </c:dLbl>
            <c:dLbl>
              <c:idx val="9"/>
              <c:layout>
                <c:manualLayout>
                  <c:x val="-4.2767295597484323E-2"/>
                  <c:y val="-0.13333333333333341"/>
                </c:manualLayout>
              </c:layout>
              <c:dLblPos val="r"/>
              <c:showLegendKey val="0"/>
              <c:showVal val="1"/>
              <c:showCatName val="0"/>
              <c:showSerName val="0"/>
              <c:showPercent val="0"/>
              <c:showBubbleSize val="0"/>
            </c:dLbl>
            <c:dLbl>
              <c:idx val="10"/>
              <c:layout>
                <c:manualLayout>
                  <c:x val="-4.0251572327043995E-2"/>
                  <c:y val="-0.1176470588235294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FATAIS'!$D$19:$N$19</c:f>
              <c:numCache>
                <c:formatCode>#,##0</c:formatCode>
                <c:ptCount val="11"/>
                <c:pt idx="0">
                  <c:v>5</c:v>
                </c:pt>
                <c:pt idx="1">
                  <c:v>8</c:v>
                </c:pt>
                <c:pt idx="2">
                  <c:v>8</c:v>
                </c:pt>
                <c:pt idx="3">
                  <c:v>8</c:v>
                </c:pt>
                <c:pt idx="4">
                  <c:v>3</c:v>
                </c:pt>
                <c:pt idx="5">
                  <c:v>3</c:v>
                </c:pt>
                <c:pt idx="6">
                  <c:v>2</c:v>
                </c:pt>
                <c:pt idx="7">
                  <c:v>0</c:v>
                </c:pt>
                <c:pt idx="8">
                  <c:v>0</c:v>
                </c:pt>
                <c:pt idx="9">
                  <c:v>1</c:v>
                </c:pt>
                <c:pt idx="10">
                  <c:v>0</c:v>
                </c:pt>
              </c:numCache>
            </c:numRef>
          </c:val>
          <c:smooth val="0"/>
        </c:ser>
        <c:dLbls>
          <c:showLegendKey val="0"/>
          <c:showVal val="1"/>
          <c:showCatName val="0"/>
          <c:showSerName val="0"/>
          <c:showPercent val="0"/>
          <c:showBubbleSize val="0"/>
        </c:dLbls>
        <c:marker val="1"/>
        <c:smooth val="0"/>
        <c:axId val="214603648"/>
        <c:axId val="214913792"/>
      </c:lineChart>
      <c:catAx>
        <c:axId val="21460364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913792"/>
        <c:crosses val="autoZero"/>
        <c:auto val="1"/>
        <c:lblAlgn val="ctr"/>
        <c:lblOffset val="100"/>
        <c:noMultiLvlLbl val="0"/>
      </c:catAx>
      <c:valAx>
        <c:axId val="214913792"/>
        <c:scaling>
          <c:orientation val="minMax"/>
        </c:scaling>
        <c:delete val="1"/>
        <c:axPos val="l"/>
        <c:numFmt formatCode="#,##0" sourceLinked="1"/>
        <c:majorTickMark val="out"/>
        <c:minorTickMark val="none"/>
        <c:tickLblPos val="none"/>
        <c:crossAx val="214603648"/>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9198091858629552"/>
          <c:y val="4.6783625730994163E-2"/>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1.9236192422431252E-2"/>
          <c:y val="0.2181289619499317"/>
          <c:w val="0.96610165828872785"/>
          <c:h val="0.56759527866034298"/>
        </c:manualLayout>
      </c:layout>
      <c:lineChart>
        <c:grouping val="standard"/>
        <c:varyColors val="0"/>
        <c:ser>
          <c:idx val="0"/>
          <c:order val="0"/>
          <c:tx>
            <c:strRef>
              <c:f>'VÍTIMAS FATAIS'!$C$20</c:f>
              <c:strCache>
                <c:ptCount val="1"/>
                <c:pt idx="0">
                  <c:v>13 A 17 ANOS</c:v>
                </c:pt>
              </c:strCache>
            </c:strRef>
          </c:tx>
          <c:marker>
            <c:symbol val="diamond"/>
            <c:size val="11"/>
          </c:marker>
          <c:dLbls>
            <c:dLbl>
              <c:idx val="0"/>
              <c:layout>
                <c:manualLayout>
                  <c:x val="-4.9822064056939917E-2"/>
                  <c:y val="-0.10916179337232015"/>
                </c:manualLayout>
              </c:layout>
              <c:dLblPos val="r"/>
              <c:showLegendKey val="0"/>
              <c:showVal val="1"/>
              <c:showCatName val="0"/>
              <c:showSerName val="0"/>
              <c:showPercent val="0"/>
              <c:showBubbleSize val="0"/>
            </c:dLbl>
            <c:dLbl>
              <c:idx val="1"/>
              <c:layout>
                <c:manualLayout>
                  <c:x val="-4.9822064056939896E-2"/>
                  <c:y val="-0.13255360623781667"/>
                </c:manualLayout>
              </c:layout>
              <c:dLblPos val="r"/>
              <c:showLegendKey val="0"/>
              <c:showVal val="1"/>
              <c:showCatName val="0"/>
              <c:showSerName val="0"/>
              <c:showPercent val="0"/>
              <c:showBubbleSize val="0"/>
            </c:dLbl>
            <c:dLbl>
              <c:idx val="2"/>
              <c:layout>
                <c:manualLayout>
                  <c:x val="-3.5587188612099696E-2"/>
                  <c:y val="0.1013645224171543"/>
                </c:manualLayout>
              </c:layout>
              <c:dLblPos val="r"/>
              <c:showLegendKey val="0"/>
              <c:showVal val="1"/>
              <c:showCatName val="0"/>
              <c:showSerName val="0"/>
              <c:showPercent val="0"/>
              <c:showBubbleSize val="0"/>
            </c:dLbl>
            <c:dLbl>
              <c:idx val="3"/>
              <c:layout>
                <c:manualLayout>
                  <c:x val="-3.5587188612099654E-2"/>
                  <c:y val="0.14035087719298245"/>
                </c:manualLayout>
              </c:layout>
              <c:dLblPos val="r"/>
              <c:showLegendKey val="0"/>
              <c:showVal val="1"/>
              <c:showCatName val="0"/>
              <c:showSerName val="0"/>
              <c:showPercent val="0"/>
              <c:showBubbleSize val="0"/>
            </c:dLbl>
            <c:dLbl>
              <c:idx val="4"/>
              <c:layout>
                <c:manualLayout>
                  <c:x val="-4.0332147093712932E-2"/>
                  <c:y val="0.11695906432748535"/>
                </c:manualLayout>
              </c:layout>
              <c:dLblPos val="r"/>
              <c:showLegendKey val="0"/>
              <c:showVal val="1"/>
              <c:showCatName val="0"/>
              <c:showSerName val="0"/>
              <c:showPercent val="0"/>
              <c:showBubbleSize val="0"/>
            </c:dLbl>
            <c:dLbl>
              <c:idx val="5"/>
              <c:layout>
                <c:manualLayout>
                  <c:x val="-3.5587188612099842E-2"/>
                  <c:y val="0.11695906432748535"/>
                </c:manualLayout>
              </c:layout>
              <c:dLblPos val="r"/>
              <c:showLegendKey val="0"/>
              <c:showVal val="1"/>
              <c:showCatName val="0"/>
              <c:showSerName val="0"/>
              <c:showPercent val="0"/>
              <c:showBubbleSize val="0"/>
            </c:dLbl>
            <c:dLbl>
              <c:idx val="6"/>
              <c:layout>
                <c:manualLayout>
                  <c:x val="-3.3163623364283766E-2"/>
                  <c:y val="-0.15594541910331383"/>
                </c:manualLayout>
              </c:layout>
              <c:dLblPos val="r"/>
              <c:showLegendKey val="0"/>
              <c:showVal val="1"/>
              <c:showCatName val="0"/>
              <c:showSerName val="0"/>
              <c:showPercent val="0"/>
              <c:showBubbleSize val="0"/>
            </c:dLbl>
            <c:dLbl>
              <c:idx val="7"/>
              <c:layout>
                <c:manualLayout>
                  <c:x val="-4.2704626334519886E-2"/>
                  <c:y val="-0.10916179337232015"/>
                </c:manualLayout>
              </c:layout>
              <c:dLblPos val="r"/>
              <c:showLegendKey val="0"/>
              <c:showVal val="1"/>
              <c:showCatName val="0"/>
              <c:showSerName val="0"/>
              <c:showPercent val="0"/>
              <c:showBubbleSize val="0"/>
            </c:dLbl>
            <c:dLbl>
              <c:idx val="8"/>
              <c:layout>
                <c:manualLayout>
                  <c:x val="-3.3214709371292998E-2"/>
                  <c:y val="-0.11695906432748535"/>
                </c:manualLayout>
              </c:layout>
              <c:dLblPos val="r"/>
              <c:showLegendKey val="0"/>
              <c:showVal val="1"/>
              <c:showCatName val="0"/>
              <c:showSerName val="0"/>
              <c:showPercent val="0"/>
              <c:showBubbleSize val="0"/>
            </c:dLbl>
            <c:dLbl>
              <c:idx val="9"/>
              <c:layout>
                <c:manualLayout>
                  <c:x val="-4.1504539559014272E-2"/>
                  <c:y val="-0.14814814814814878"/>
                </c:manualLayout>
              </c:layout>
              <c:dLblPos val="r"/>
              <c:showLegendKey val="0"/>
              <c:showVal val="1"/>
              <c:showCatName val="0"/>
              <c:showSerName val="0"/>
              <c:showPercent val="0"/>
              <c:showBubbleSize val="0"/>
            </c:dLbl>
            <c:dLbl>
              <c:idx val="10"/>
              <c:layout>
                <c:manualLayout>
                  <c:x val="-3.7243947858473354E-2"/>
                  <c:y val="-0.11695906432748494"/>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FATAIS'!$D$20:$N$20</c:f>
              <c:numCache>
                <c:formatCode>#,##0</c:formatCode>
                <c:ptCount val="11"/>
                <c:pt idx="0">
                  <c:v>8</c:v>
                </c:pt>
                <c:pt idx="1">
                  <c:v>10</c:v>
                </c:pt>
                <c:pt idx="2">
                  <c:v>22</c:v>
                </c:pt>
                <c:pt idx="3">
                  <c:v>10</c:v>
                </c:pt>
                <c:pt idx="4">
                  <c:v>17</c:v>
                </c:pt>
                <c:pt idx="5">
                  <c:v>6</c:v>
                </c:pt>
                <c:pt idx="6">
                  <c:v>1</c:v>
                </c:pt>
                <c:pt idx="7">
                  <c:v>8</c:v>
                </c:pt>
                <c:pt idx="8">
                  <c:v>4</c:v>
                </c:pt>
                <c:pt idx="9">
                  <c:v>5</c:v>
                </c:pt>
                <c:pt idx="10">
                  <c:v>2</c:v>
                </c:pt>
              </c:numCache>
            </c:numRef>
          </c:val>
          <c:smooth val="0"/>
        </c:ser>
        <c:dLbls>
          <c:showLegendKey val="0"/>
          <c:showVal val="1"/>
          <c:showCatName val="0"/>
          <c:showSerName val="0"/>
          <c:showPercent val="0"/>
          <c:showBubbleSize val="0"/>
        </c:dLbls>
        <c:marker val="1"/>
        <c:smooth val="0"/>
        <c:axId val="214920576"/>
        <c:axId val="214939904"/>
      </c:lineChart>
      <c:catAx>
        <c:axId val="21492057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939904"/>
        <c:crosses val="autoZero"/>
        <c:auto val="1"/>
        <c:lblAlgn val="ctr"/>
        <c:lblOffset val="100"/>
        <c:noMultiLvlLbl val="0"/>
      </c:catAx>
      <c:valAx>
        <c:axId val="214939904"/>
        <c:scaling>
          <c:orientation val="minMax"/>
        </c:scaling>
        <c:delete val="1"/>
        <c:axPos val="l"/>
        <c:numFmt formatCode="#,##0" sourceLinked="1"/>
        <c:majorTickMark val="out"/>
        <c:minorTickMark val="none"/>
        <c:tickLblPos val="none"/>
        <c:crossAx val="21492057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7571491875203938"/>
          <c:y val="0"/>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5071225071225299E-2"/>
          <c:y val="0.14796325459317691"/>
          <c:w val="0.94985754985754856"/>
          <c:h val="0.63250568678915164"/>
        </c:manualLayout>
      </c:layout>
      <c:lineChart>
        <c:grouping val="standard"/>
        <c:varyColors val="0"/>
        <c:ser>
          <c:idx val="0"/>
          <c:order val="0"/>
          <c:tx>
            <c:strRef>
              <c:f>'VÍTIMAS FATAIS'!$C$21</c:f>
              <c:strCache>
                <c:ptCount val="1"/>
                <c:pt idx="0">
                  <c:v>18 A 29 ANOS</c:v>
                </c:pt>
              </c:strCache>
            </c:strRef>
          </c:tx>
          <c:marker>
            <c:symbol val="diamond"/>
            <c:size val="11"/>
          </c:marker>
          <c:dLbls>
            <c:dLbl>
              <c:idx val="0"/>
              <c:layout>
                <c:manualLayout>
                  <c:x val="-3.6467236467236618E-2"/>
                  <c:y val="-0.13333333333333341"/>
                </c:manualLayout>
              </c:layout>
              <c:dLblPos val="r"/>
              <c:showLegendKey val="0"/>
              <c:showVal val="1"/>
              <c:showCatName val="0"/>
              <c:showSerName val="0"/>
              <c:showPercent val="0"/>
              <c:showBubbleSize val="0"/>
            </c:dLbl>
            <c:dLbl>
              <c:idx val="1"/>
              <c:layout>
                <c:manualLayout>
                  <c:x val="-4.3304843304843313E-2"/>
                  <c:y val="-0.11111111111111106"/>
                </c:manualLayout>
              </c:layout>
              <c:dLblPos val="r"/>
              <c:showLegendKey val="0"/>
              <c:showVal val="1"/>
              <c:showCatName val="0"/>
              <c:showSerName val="0"/>
              <c:showPercent val="0"/>
              <c:showBubbleSize val="0"/>
            </c:dLbl>
            <c:dLbl>
              <c:idx val="2"/>
              <c:layout>
                <c:manualLayout>
                  <c:x val="-4.5584045584045566E-2"/>
                  <c:y val="-0.11851851851851845"/>
                </c:manualLayout>
              </c:layout>
              <c:dLblPos val="r"/>
              <c:showLegendKey val="0"/>
              <c:showVal val="1"/>
              <c:showCatName val="0"/>
              <c:showSerName val="0"/>
              <c:showPercent val="0"/>
              <c:showBubbleSize val="0"/>
            </c:dLbl>
            <c:dLbl>
              <c:idx val="3"/>
              <c:layout>
                <c:manualLayout>
                  <c:x val="-5.4700854700854701E-2"/>
                  <c:y val="-8.8888888888889475E-2"/>
                </c:manualLayout>
              </c:layout>
              <c:dLblPos val="r"/>
              <c:showLegendKey val="0"/>
              <c:showVal val="1"/>
              <c:showCatName val="0"/>
              <c:showSerName val="0"/>
              <c:showPercent val="0"/>
              <c:showBubbleSize val="0"/>
            </c:dLbl>
            <c:dLbl>
              <c:idx val="4"/>
              <c:layout>
                <c:manualLayout>
                  <c:x val="-5.0142450142450154E-2"/>
                  <c:y val="-0.10370370370370417"/>
                </c:manualLayout>
              </c:layout>
              <c:dLblPos val="r"/>
              <c:showLegendKey val="0"/>
              <c:showVal val="1"/>
              <c:showCatName val="0"/>
              <c:showSerName val="0"/>
              <c:showPercent val="0"/>
              <c:showBubbleSize val="0"/>
            </c:dLbl>
            <c:dLbl>
              <c:idx val="5"/>
              <c:layout>
                <c:manualLayout>
                  <c:x val="-4.1025641025641033E-2"/>
                  <c:y val="-0.1111111111111111"/>
                </c:manualLayout>
              </c:layout>
              <c:dLblPos val="r"/>
              <c:showLegendKey val="0"/>
              <c:showVal val="1"/>
              <c:showCatName val="0"/>
              <c:showSerName val="0"/>
              <c:showPercent val="0"/>
              <c:showBubbleSize val="0"/>
            </c:dLbl>
            <c:dLbl>
              <c:idx val="6"/>
              <c:layout>
                <c:manualLayout>
                  <c:x val="-5.2421652421652407E-2"/>
                  <c:y val="-0.13333333333333341"/>
                </c:manualLayout>
              </c:layout>
              <c:dLblPos val="r"/>
              <c:showLegendKey val="0"/>
              <c:showVal val="1"/>
              <c:showCatName val="0"/>
              <c:showSerName val="0"/>
              <c:showPercent val="0"/>
              <c:showBubbleSize val="0"/>
            </c:dLbl>
            <c:dLbl>
              <c:idx val="7"/>
              <c:layout>
                <c:manualLayout>
                  <c:x val="-5.6980056980056967E-2"/>
                  <c:y val="-0.1111111111111111"/>
                </c:manualLayout>
              </c:layout>
              <c:dLblPos val="r"/>
              <c:showLegendKey val="0"/>
              <c:showVal val="1"/>
              <c:showCatName val="0"/>
              <c:showSerName val="0"/>
              <c:showPercent val="0"/>
              <c:showBubbleSize val="0"/>
            </c:dLbl>
            <c:dLbl>
              <c:idx val="8"/>
              <c:layout>
                <c:manualLayout>
                  <c:x val="-5.9316569954868385E-2"/>
                  <c:y val="-0.11851851851851848"/>
                </c:manualLayout>
              </c:layout>
              <c:dLblPos val="r"/>
              <c:showLegendKey val="0"/>
              <c:showVal val="1"/>
              <c:showCatName val="0"/>
              <c:showSerName val="0"/>
              <c:showPercent val="0"/>
              <c:showBubbleSize val="0"/>
            </c:dLbl>
            <c:dLbl>
              <c:idx val="9"/>
              <c:layout>
                <c:manualLayout>
                  <c:x val="-4.1263700838168924E-2"/>
                  <c:y val="-0.1111111111111111"/>
                </c:manualLayout>
              </c:layout>
              <c:dLblPos val="r"/>
              <c:showLegendKey val="0"/>
              <c:showVal val="1"/>
              <c:showCatName val="0"/>
              <c:showSerName val="0"/>
              <c:showPercent val="0"/>
              <c:showBubbleSize val="0"/>
            </c:dLbl>
            <c:dLbl>
              <c:idx val="10"/>
              <c:layout>
                <c:manualLayout>
                  <c:x val="-5.1948051948051951E-2"/>
                  <c:y val="-0.13333333333333341"/>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FATAIS'!$D$21:$N$21</c:f>
              <c:numCache>
                <c:formatCode>#,##0</c:formatCode>
                <c:ptCount val="11"/>
                <c:pt idx="0">
                  <c:v>13</c:v>
                </c:pt>
                <c:pt idx="1">
                  <c:v>13</c:v>
                </c:pt>
                <c:pt idx="2">
                  <c:v>25</c:v>
                </c:pt>
                <c:pt idx="3">
                  <c:v>41</c:v>
                </c:pt>
                <c:pt idx="4">
                  <c:v>21</c:v>
                </c:pt>
                <c:pt idx="5">
                  <c:v>22</c:v>
                </c:pt>
                <c:pt idx="6">
                  <c:v>31</c:v>
                </c:pt>
                <c:pt idx="7">
                  <c:v>29</c:v>
                </c:pt>
                <c:pt idx="8">
                  <c:v>31</c:v>
                </c:pt>
                <c:pt idx="9">
                  <c:v>25</c:v>
                </c:pt>
                <c:pt idx="10">
                  <c:v>18</c:v>
                </c:pt>
              </c:numCache>
            </c:numRef>
          </c:val>
          <c:smooth val="0"/>
        </c:ser>
        <c:dLbls>
          <c:showLegendKey val="0"/>
          <c:showVal val="1"/>
          <c:showCatName val="0"/>
          <c:showSerName val="0"/>
          <c:showPercent val="0"/>
          <c:showBubbleSize val="0"/>
        </c:dLbls>
        <c:marker val="1"/>
        <c:smooth val="0"/>
        <c:axId val="214979712"/>
        <c:axId val="214994944"/>
      </c:lineChart>
      <c:catAx>
        <c:axId val="21497971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994944"/>
        <c:crosses val="autoZero"/>
        <c:auto val="1"/>
        <c:lblAlgn val="ctr"/>
        <c:lblOffset val="100"/>
        <c:noMultiLvlLbl val="0"/>
      </c:catAx>
      <c:valAx>
        <c:axId val="214994944"/>
        <c:scaling>
          <c:orientation val="minMax"/>
        </c:scaling>
        <c:delete val="1"/>
        <c:axPos val="l"/>
        <c:numFmt formatCode="#,##0" sourceLinked="1"/>
        <c:majorTickMark val="out"/>
        <c:minorTickMark val="none"/>
        <c:tickLblPos val="none"/>
        <c:crossAx val="214979712"/>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layout>
        <c:manualLayout>
          <c:xMode val="edge"/>
          <c:yMode val="edge"/>
          <c:x val="0.37655899157856865"/>
          <c:y val="1.3961552103284421E-2"/>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4900966521122891E-2"/>
          <c:y val="0.18830743015761886"/>
          <c:w val="0.95019806695775422"/>
          <c:h val="0.56990064723585065"/>
        </c:manualLayout>
      </c:layout>
      <c:lineChart>
        <c:grouping val="standard"/>
        <c:varyColors val="0"/>
        <c:ser>
          <c:idx val="0"/>
          <c:order val="0"/>
          <c:tx>
            <c:strRef>
              <c:f>'VÍTIMAS FATAIS'!$C$22</c:f>
              <c:strCache>
                <c:ptCount val="1"/>
                <c:pt idx="0">
                  <c:v>30 A 59 ANOS</c:v>
                </c:pt>
              </c:strCache>
            </c:strRef>
          </c:tx>
          <c:marker>
            <c:symbol val="diamond"/>
            <c:size val="11"/>
          </c:marker>
          <c:dLbls>
            <c:dLbl>
              <c:idx val="0"/>
              <c:layout>
                <c:manualLayout>
                  <c:x val="-3.8483311896280806E-2"/>
                  <c:y val="-0.11169284467713812"/>
                </c:manualLayout>
              </c:layout>
              <c:dLblPos val="r"/>
              <c:showLegendKey val="0"/>
              <c:showVal val="1"/>
              <c:showCatName val="0"/>
              <c:showSerName val="0"/>
              <c:showPercent val="0"/>
              <c:showBubbleSize val="0"/>
            </c:dLbl>
            <c:dLbl>
              <c:idx val="1"/>
              <c:layout>
                <c:manualLayout>
                  <c:x val="-4.7538208813052762E-2"/>
                  <c:y val="-0.11867364746945967"/>
                </c:manualLayout>
              </c:layout>
              <c:dLblPos val="r"/>
              <c:showLegendKey val="0"/>
              <c:showVal val="1"/>
              <c:showCatName val="0"/>
              <c:showSerName val="0"/>
              <c:showPercent val="0"/>
              <c:showBubbleSize val="0"/>
            </c:dLbl>
            <c:dLbl>
              <c:idx val="2"/>
              <c:layout>
                <c:manualLayout>
                  <c:x val="-5.2065657271438998E-2"/>
                  <c:y val="-0.10471204188481718"/>
                </c:manualLayout>
              </c:layout>
              <c:dLblPos val="r"/>
              <c:showLegendKey val="0"/>
              <c:showVal val="1"/>
              <c:showCatName val="0"/>
              <c:showSerName val="0"/>
              <c:showPercent val="0"/>
              <c:showBubbleSize val="0"/>
            </c:dLbl>
            <c:dLbl>
              <c:idx val="3"/>
              <c:layout>
                <c:manualLayout>
                  <c:x val="-5.4329381500631983E-2"/>
                  <c:y val="-0.11169284467713812"/>
                </c:manualLayout>
              </c:layout>
              <c:dLblPos val="r"/>
              <c:showLegendKey val="0"/>
              <c:showVal val="1"/>
              <c:showCatName val="0"/>
              <c:showSerName val="0"/>
              <c:showPercent val="0"/>
              <c:showBubbleSize val="0"/>
            </c:dLbl>
            <c:dLbl>
              <c:idx val="4"/>
              <c:layout>
                <c:manualLayout>
                  <c:x val="-4.0747036125473833E-2"/>
                  <c:y val="-0.11867364746945967"/>
                </c:manualLayout>
              </c:layout>
              <c:dLblPos val="r"/>
              <c:showLegendKey val="0"/>
              <c:showVal val="1"/>
              <c:showCatName val="0"/>
              <c:showSerName val="0"/>
              <c:showPercent val="0"/>
              <c:showBubbleSize val="0"/>
            </c:dLbl>
            <c:dLbl>
              <c:idx val="5"/>
              <c:layout>
                <c:manualLayout>
                  <c:x val="-4.7538208813052762E-2"/>
                  <c:y val="-0.1256544502617801"/>
                </c:manualLayout>
              </c:layout>
              <c:dLblPos val="r"/>
              <c:showLegendKey val="0"/>
              <c:showVal val="1"/>
              <c:showCatName val="0"/>
              <c:showSerName val="0"/>
              <c:showPercent val="0"/>
              <c:showBubbleSize val="0"/>
            </c:dLbl>
            <c:dLbl>
              <c:idx val="6"/>
              <c:layout>
                <c:manualLayout>
                  <c:x val="-4.7538208813052762E-2"/>
                  <c:y val="-0.11867364746945973"/>
                </c:manualLayout>
              </c:layout>
              <c:dLblPos val="r"/>
              <c:showLegendKey val="0"/>
              <c:showVal val="1"/>
              <c:showCatName val="0"/>
              <c:showSerName val="0"/>
              <c:showPercent val="0"/>
              <c:showBubbleSize val="0"/>
            </c:dLbl>
            <c:dLbl>
              <c:idx val="7"/>
              <c:layout>
                <c:manualLayout>
                  <c:x val="-4.7538208813052762E-2"/>
                  <c:y val="-0.11867364746945967"/>
                </c:manualLayout>
              </c:layout>
              <c:dLblPos val="r"/>
              <c:showLegendKey val="0"/>
              <c:showVal val="1"/>
              <c:showCatName val="0"/>
              <c:showSerName val="0"/>
              <c:showPercent val="0"/>
              <c:showBubbleSize val="0"/>
            </c:dLbl>
            <c:dLbl>
              <c:idx val="8"/>
              <c:layout>
                <c:manualLayout>
                  <c:x val="-4.3010760354666833E-2"/>
                  <c:y val="-0.11867364746945967"/>
                </c:manualLayout>
              </c:layout>
              <c:dLblPos val="r"/>
              <c:showLegendKey val="0"/>
              <c:showVal val="1"/>
              <c:showCatName val="0"/>
              <c:showSerName val="0"/>
              <c:showPercent val="0"/>
              <c:showBubbleSize val="0"/>
            </c:dLbl>
            <c:dLbl>
              <c:idx val="9"/>
              <c:layout>
                <c:manualLayout>
                  <c:x val="-3.90625E-2"/>
                  <c:y val="-0.12972972972972968"/>
                </c:manualLayout>
              </c:layout>
              <c:dLblPos val="r"/>
              <c:showLegendKey val="0"/>
              <c:showVal val="1"/>
              <c:showCatName val="0"/>
              <c:showSerName val="0"/>
              <c:showPercent val="0"/>
              <c:showBubbleSize val="0"/>
            </c:dLbl>
            <c:dLbl>
              <c:idx val="10"/>
              <c:layout>
                <c:manualLayout>
                  <c:x val="-3.476101800124147E-2"/>
                  <c:y val="-0.12252252252252288"/>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FATAIS'!$D$22:$N$22</c:f>
              <c:numCache>
                <c:formatCode>General</c:formatCode>
                <c:ptCount val="11"/>
                <c:pt idx="0">
                  <c:v>10</c:v>
                </c:pt>
                <c:pt idx="1">
                  <c:v>10</c:v>
                </c:pt>
                <c:pt idx="2" formatCode="#,##0">
                  <c:v>20</c:v>
                </c:pt>
                <c:pt idx="3" formatCode="#,##0">
                  <c:v>26</c:v>
                </c:pt>
                <c:pt idx="4" formatCode="#,##0">
                  <c:v>38</c:v>
                </c:pt>
                <c:pt idx="5" formatCode="#,##0">
                  <c:v>37</c:v>
                </c:pt>
                <c:pt idx="6" formatCode="#,##0">
                  <c:v>40</c:v>
                </c:pt>
                <c:pt idx="7" formatCode="#,##0">
                  <c:v>56</c:v>
                </c:pt>
                <c:pt idx="8" formatCode="#,##0">
                  <c:v>37</c:v>
                </c:pt>
                <c:pt idx="9" formatCode="#,##0">
                  <c:v>46</c:v>
                </c:pt>
                <c:pt idx="10" formatCode="#,##0">
                  <c:v>27</c:v>
                </c:pt>
              </c:numCache>
            </c:numRef>
          </c:val>
          <c:smooth val="0"/>
        </c:ser>
        <c:dLbls>
          <c:showLegendKey val="0"/>
          <c:showVal val="1"/>
          <c:showCatName val="0"/>
          <c:showSerName val="0"/>
          <c:showPercent val="0"/>
          <c:showBubbleSize val="0"/>
        </c:dLbls>
        <c:marker val="1"/>
        <c:smooth val="0"/>
        <c:axId val="215009920"/>
        <c:axId val="215098880"/>
      </c:lineChart>
      <c:catAx>
        <c:axId val="21500992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5098880"/>
        <c:crosses val="autoZero"/>
        <c:auto val="1"/>
        <c:lblAlgn val="ctr"/>
        <c:lblOffset val="100"/>
        <c:noMultiLvlLbl val="0"/>
      </c:catAx>
      <c:valAx>
        <c:axId val="215098880"/>
        <c:scaling>
          <c:orientation val="minMax"/>
        </c:scaling>
        <c:delete val="1"/>
        <c:axPos val="l"/>
        <c:numFmt formatCode="General" sourceLinked="1"/>
        <c:majorTickMark val="out"/>
        <c:minorTickMark val="none"/>
        <c:tickLblPos val="none"/>
        <c:crossAx val="215009920"/>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1.6161584909941271E-2"/>
          <c:y val="0.18164067726828262"/>
          <c:w val="0.97037037037037865"/>
          <c:h val="0.6246554474808349"/>
        </c:manualLayout>
      </c:layout>
      <c:lineChart>
        <c:grouping val="standard"/>
        <c:varyColors val="0"/>
        <c:ser>
          <c:idx val="0"/>
          <c:order val="0"/>
          <c:tx>
            <c:strRef>
              <c:f>'VÍTIMAS FATAIS'!$C$23</c:f>
              <c:strCache>
                <c:ptCount val="1"/>
                <c:pt idx="0">
                  <c:v>60 ANOS OU MAIS</c:v>
                </c:pt>
              </c:strCache>
            </c:strRef>
          </c:tx>
          <c:dLbls>
            <c:dLbl>
              <c:idx val="0"/>
              <c:layout>
                <c:manualLayout>
                  <c:x val="-4.4057971014492998E-2"/>
                  <c:y val="-0.13725490196078433"/>
                </c:manualLayout>
              </c:layout>
              <c:dLblPos val="r"/>
              <c:showLegendKey val="0"/>
              <c:showVal val="1"/>
              <c:showCatName val="0"/>
              <c:showSerName val="0"/>
              <c:showPercent val="0"/>
              <c:showBubbleSize val="0"/>
            </c:dLbl>
            <c:dLbl>
              <c:idx val="1"/>
              <c:layout>
                <c:manualLayout>
                  <c:x val="-5.5652173913043765E-2"/>
                  <c:y val="-0.11764705882352949"/>
                </c:manualLayout>
              </c:layout>
              <c:dLblPos val="r"/>
              <c:showLegendKey val="0"/>
              <c:showVal val="1"/>
              <c:showCatName val="0"/>
              <c:showSerName val="0"/>
              <c:showPercent val="0"/>
              <c:showBubbleSize val="0"/>
            </c:dLbl>
            <c:dLbl>
              <c:idx val="2"/>
              <c:layout>
                <c:manualLayout>
                  <c:x val="-5.5652173913043737E-2"/>
                  <c:y val="-9.8039215686274564E-2"/>
                </c:manualLayout>
              </c:layout>
              <c:dLblPos val="r"/>
              <c:showLegendKey val="0"/>
              <c:showVal val="1"/>
              <c:showCatName val="0"/>
              <c:showSerName val="0"/>
              <c:showPercent val="0"/>
              <c:showBubbleSize val="0"/>
            </c:dLbl>
            <c:dLbl>
              <c:idx val="3"/>
              <c:layout>
                <c:manualLayout>
                  <c:x val="-5.1014492753623471E-2"/>
                  <c:y val="-8.4967320261438481E-2"/>
                </c:manualLayout>
              </c:layout>
              <c:dLblPos val="r"/>
              <c:showLegendKey val="0"/>
              <c:showVal val="1"/>
              <c:showCatName val="0"/>
              <c:showSerName val="0"/>
              <c:showPercent val="0"/>
              <c:showBubbleSize val="0"/>
            </c:dLbl>
            <c:dLbl>
              <c:idx val="4"/>
              <c:layout>
                <c:manualLayout>
                  <c:x val="-3.4493335391899548E-2"/>
                  <c:y val="0.11764705882352942"/>
                </c:manualLayout>
              </c:layout>
              <c:dLblPos val="r"/>
              <c:showLegendKey val="0"/>
              <c:showVal val="1"/>
              <c:showCatName val="0"/>
              <c:showSerName val="0"/>
              <c:showPercent val="0"/>
              <c:showBubbleSize val="0"/>
            </c:dLbl>
            <c:dLbl>
              <c:idx val="5"/>
              <c:layout>
                <c:manualLayout>
                  <c:x val="-4.6145381559925328E-2"/>
                  <c:y val="0.10457516339869283"/>
                </c:manualLayout>
              </c:layout>
              <c:dLblPos val="r"/>
              <c:showLegendKey val="0"/>
              <c:showVal val="1"/>
              <c:showCatName val="0"/>
              <c:showSerName val="0"/>
              <c:showPercent val="0"/>
              <c:showBubbleSize val="0"/>
            </c:dLbl>
            <c:dLbl>
              <c:idx val="6"/>
              <c:layout>
                <c:manualLayout>
                  <c:x val="-5.1014492753623471E-2"/>
                  <c:y val="-9.8039215686274564E-2"/>
                </c:manualLayout>
              </c:layout>
              <c:dLblPos val="r"/>
              <c:showLegendKey val="0"/>
              <c:showVal val="1"/>
              <c:showCatName val="0"/>
              <c:showSerName val="0"/>
              <c:showPercent val="0"/>
              <c:showBubbleSize val="0"/>
            </c:dLbl>
            <c:dLbl>
              <c:idx val="7"/>
              <c:layout>
                <c:manualLayout>
                  <c:x val="-4.1739130434782612E-2"/>
                  <c:y val="-9.8039215686274508E-2"/>
                </c:manualLayout>
              </c:layout>
              <c:dLblPos val="r"/>
              <c:showLegendKey val="0"/>
              <c:showVal val="1"/>
              <c:showCatName val="0"/>
              <c:showSerName val="0"/>
              <c:showPercent val="0"/>
              <c:showBubbleSize val="0"/>
            </c:dLbl>
            <c:dLbl>
              <c:idx val="8"/>
              <c:layout>
                <c:manualLayout>
                  <c:x val="-4.1739130434782612E-2"/>
                  <c:y val="-0.11764705882352942"/>
                </c:manualLayout>
              </c:layout>
              <c:dLblPos val="r"/>
              <c:showLegendKey val="0"/>
              <c:showVal val="1"/>
              <c:showCatName val="0"/>
              <c:showSerName val="0"/>
              <c:showPercent val="0"/>
              <c:showBubbleSize val="0"/>
            </c:dLbl>
            <c:dLbl>
              <c:idx val="9"/>
              <c:layout>
                <c:manualLayout>
                  <c:x val="-4.4098573281452683E-2"/>
                  <c:y val="-0.11764705882352942"/>
                </c:manualLayout>
              </c:layout>
              <c:dLblPos val="r"/>
              <c:showLegendKey val="0"/>
              <c:showVal val="1"/>
              <c:showCatName val="0"/>
              <c:showSerName val="0"/>
              <c:showPercent val="0"/>
              <c:showBubbleSize val="0"/>
            </c:dLbl>
            <c:dLbl>
              <c:idx val="10"/>
              <c:layout>
                <c:manualLayout>
                  <c:x val="-3.9506172839506172E-2"/>
                  <c:y val="-0.13071895424836596"/>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FATAIS'!$D$23:$N$23</c:f>
              <c:numCache>
                <c:formatCode>#,##0</c:formatCode>
                <c:ptCount val="11"/>
                <c:pt idx="0">
                  <c:v>5</c:v>
                </c:pt>
                <c:pt idx="1">
                  <c:v>6</c:v>
                </c:pt>
                <c:pt idx="2">
                  <c:v>5</c:v>
                </c:pt>
                <c:pt idx="3">
                  <c:v>8</c:v>
                </c:pt>
                <c:pt idx="4">
                  <c:v>16</c:v>
                </c:pt>
                <c:pt idx="5">
                  <c:v>17</c:v>
                </c:pt>
                <c:pt idx="6">
                  <c:v>10</c:v>
                </c:pt>
                <c:pt idx="7">
                  <c:v>13</c:v>
                </c:pt>
                <c:pt idx="8">
                  <c:v>10</c:v>
                </c:pt>
                <c:pt idx="9">
                  <c:v>12</c:v>
                </c:pt>
                <c:pt idx="10">
                  <c:v>9</c:v>
                </c:pt>
              </c:numCache>
            </c:numRef>
          </c:val>
          <c:smooth val="0"/>
        </c:ser>
        <c:dLbls>
          <c:showLegendKey val="0"/>
          <c:showVal val="1"/>
          <c:showCatName val="0"/>
          <c:showSerName val="0"/>
          <c:showPercent val="0"/>
          <c:showBubbleSize val="0"/>
        </c:dLbls>
        <c:marker val="1"/>
        <c:smooth val="0"/>
        <c:axId val="215130496"/>
        <c:axId val="215133184"/>
      </c:lineChart>
      <c:catAx>
        <c:axId val="21513049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5133184"/>
        <c:crosses val="autoZero"/>
        <c:auto val="1"/>
        <c:lblAlgn val="ctr"/>
        <c:lblOffset val="100"/>
        <c:noMultiLvlLbl val="0"/>
      </c:catAx>
      <c:valAx>
        <c:axId val="215133184"/>
        <c:scaling>
          <c:orientation val="minMax"/>
        </c:scaling>
        <c:delete val="1"/>
        <c:axPos val="l"/>
        <c:numFmt formatCode="#,##0" sourceLinked="1"/>
        <c:majorTickMark val="out"/>
        <c:minorTickMark val="none"/>
        <c:tickLblPos val="none"/>
        <c:crossAx val="21513049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30"/>
      <c:depthPercent val="100"/>
      <c:rAngAx val="1"/>
    </c:view3D>
    <c:floor>
      <c:thickness val="0"/>
      <c:spPr>
        <a:solidFill>
          <a:schemeClr val="tx1"/>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2.3391812865497082E-2"/>
          <c:y val="0.254137085323351"/>
          <c:w val="0.95321637426900552"/>
          <c:h val="0.56205584957618304"/>
        </c:manualLayout>
      </c:layout>
      <c:bar3DChart>
        <c:barDir val="col"/>
        <c:grouping val="stacked"/>
        <c:varyColors val="0"/>
        <c:ser>
          <c:idx val="0"/>
          <c:order val="0"/>
          <c:tx>
            <c:strRef>
              <c:f>'VÍTIMAS FATAIS'!$C$18</c:f>
              <c:strCache>
                <c:ptCount val="1"/>
                <c:pt idx="0">
                  <c:v>0 A 9 ANOS</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FATAIS'!$D$18:$N$18</c:f>
              <c:numCache>
                <c:formatCode>General</c:formatCode>
                <c:ptCount val="11"/>
                <c:pt idx="0">
                  <c:v>2</c:v>
                </c:pt>
                <c:pt idx="1">
                  <c:v>5</c:v>
                </c:pt>
                <c:pt idx="2">
                  <c:v>5</c:v>
                </c:pt>
                <c:pt idx="3">
                  <c:v>4</c:v>
                </c:pt>
                <c:pt idx="4">
                  <c:v>0</c:v>
                </c:pt>
                <c:pt idx="5">
                  <c:v>3</c:v>
                </c:pt>
                <c:pt idx="6">
                  <c:v>2</c:v>
                </c:pt>
                <c:pt idx="7">
                  <c:v>4</c:v>
                </c:pt>
                <c:pt idx="8">
                  <c:v>2</c:v>
                </c:pt>
                <c:pt idx="9">
                  <c:v>4</c:v>
                </c:pt>
                <c:pt idx="10">
                  <c:v>3</c:v>
                </c:pt>
              </c:numCache>
            </c:numRef>
          </c:val>
        </c:ser>
        <c:ser>
          <c:idx val="1"/>
          <c:order val="1"/>
          <c:tx>
            <c:strRef>
              <c:f>'VÍTIMAS FATAIS'!$C$19</c:f>
              <c:strCache>
                <c:ptCount val="1"/>
                <c:pt idx="0">
                  <c:v>10 A 12 ANOS</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FATAIS'!$D$19:$N$19</c:f>
              <c:numCache>
                <c:formatCode>#,##0</c:formatCode>
                <c:ptCount val="11"/>
                <c:pt idx="0">
                  <c:v>5</c:v>
                </c:pt>
                <c:pt idx="1">
                  <c:v>8</c:v>
                </c:pt>
                <c:pt idx="2">
                  <c:v>8</c:v>
                </c:pt>
                <c:pt idx="3">
                  <c:v>8</c:v>
                </c:pt>
                <c:pt idx="4">
                  <c:v>3</c:v>
                </c:pt>
                <c:pt idx="5">
                  <c:v>3</c:v>
                </c:pt>
                <c:pt idx="6">
                  <c:v>2</c:v>
                </c:pt>
                <c:pt idx="7">
                  <c:v>0</c:v>
                </c:pt>
                <c:pt idx="8">
                  <c:v>0</c:v>
                </c:pt>
                <c:pt idx="9">
                  <c:v>1</c:v>
                </c:pt>
                <c:pt idx="10">
                  <c:v>0</c:v>
                </c:pt>
              </c:numCache>
            </c:numRef>
          </c:val>
        </c:ser>
        <c:ser>
          <c:idx val="2"/>
          <c:order val="2"/>
          <c:tx>
            <c:strRef>
              <c:f>'VÍTIMAS FATAIS'!$C$20</c:f>
              <c:strCache>
                <c:ptCount val="1"/>
                <c:pt idx="0">
                  <c:v>13 A 17 ANOS</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FATAIS'!$D$20:$N$20</c:f>
              <c:numCache>
                <c:formatCode>#,##0</c:formatCode>
                <c:ptCount val="11"/>
                <c:pt idx="0">
                  <c:v>8</c:v>
                </c:pt>
                <c:pt idx="1">
                  <c:v>10</c:v>
                </c:pt>
                <c:pt idx="2">
                  <c:v>22</c:v>
                </c:pt>
                <c:pt idx="3">
                  <c:v>10</c:v>
                </c:pt>
                <c:pt idx="4">
                  <c:v>17</c:v>
                </c:pt>
                <c:pt idx="5">
                  <c:v>6</c:v>
                </c:pt>
                <c:pt idx="6">
                  <c:v>1</c:v>
                </c:pt>
                <c:pt idx="7">
                  <c:v>8</c:v>
                </c:pt>
                <c:pt idx="8">
                  <c:v>4</c:v>
                </c:pt>
                <c:pt idx="9">
                  <c:v>5</c:v>
                </c:pt>
                <c:pt idx="10">
                  <c:v>2</c:v>
                </c:pt>
              </c:numCache>
            </c:numRef>
          </c:val>
        </c:ser>
        <c:ser>
          <c:idx val="3"/>
          <c:order val="3"/>
          <c:tx>
            <c:strRef>
              <c:f>'VÍTIMAS FATAIS'!$C$21</c:f>
              <c:strCache>
                <c:ptCount val="1"/>
                <c:pt idx="0">
                  <c:v>18 A 29 ANOS</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FATAIS'!$D$21:$N$21</c:f>
              <c:numCache>
                <c:formatCode>#,##0</c:formatCode>
                <c:ptCount val="11"/>
                <c:pt idx="0">
                  <c:v>13</c:v>
                </c:pt>
                <c:pt idx="1">
                  <c:v>13</c:v>
                </c:pt>
                <c:pt idx="2">
                  <c:v>25</c:v>
                </c:pt>
                <c:pt idx="3">
                  <c:v>41</c:v>
                </c:pt>
                <c:pt idx="4">
                  <c:v>21</c:v>
                </c:pt>
                <c:pt idx="5">
                  <c:v>22</c:v>
                </c:pt>
                <c:pt idx="6">
                  <c:v>31</c:v>
                </c:pt>
                <c:pt idx="7">
                  <c:v>29</c:v>
                </c:pt>
                <c:pt idx="8">
                  <c:v>31</c:v>
                </c:pt>
                <c:pt idx="9">
                  <c:v>25</c:v>
                </c:pt>
                <c:pt idx="10">
                  <c:v>18</c:v>
                </c:pt>
              </c:numCache>
            </c:numRef>
          </c:val>
        </c:ser>
        <c:ser>
          <c:idx val="4"/>
          <c:order val="4"/>
          <c:tx>
            <c:strRef>
              <c:f>'VÍTIMAS FATAIS'!$C$22</c:f>
              <c:strCache>
                <c:ptCount val="1"/>
                <c:pt idx="0">
                  <c:v>30 A 59 ANOS</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FATAIS'!$D$22:$N$22</c:f>
              <c:numCache>
                <c:formatCode>General</c:formatCode>
                <c:ptCount val="11"/>
                <c:pt idx="0">
                  <c:v>10</c:v>
                </c:pt>
                <c:pt idx="1">
                  <c:v>10</c:v>
                </c:pt>
                <c:pt idx="2" formatCode="#,##0">
                  <c:v>20</c:v>
                </c:pt>
                <c:pt idx="3" formatCode="#,##0">
                  <c:v>26</c:v>
                </c:pt>
                <c:pt idx="4" formatCode="#,##0">
                  <c:v>38</c:v>
                </c:pt>
                <c:pt idx="5" formatCode="#,##0">
                  <c:v>37</c:v>
                </c:pt>
                <c:pt idx="6" formatCode="#,##0">
                  <c:v>40</c:v>
                </c:pt>
                <c:pt idx="7" formatCode="#,##0">
                  <c:v>56</c:v>
                </c:pt>
                <c:pt idx="8" formatCode="#,##0">
                  <c:v>37</c:v>
                </c:pt>
                <c:pt idx="9" formatCode="#,##0">
                  <c:v>46</c:v>
                </c:pt>
                <c:pt idx="10" formatCode="#,##0">
                  <c:v>27</c:v>
                </c:pt>
              </c:numCache>
            </c:numRef>
          </c:val>
        </c:ser>
        <c:ser>
          <c:idx val="5"/>
          <c:order val="5"/>
          <c:tx>
            <c:strRef>
              <c:f>'VÍTIMAS FATAIS'!$C$23</c:f>
              <c:strCache>
                <c:ptCount val="1"/>
                <c:pt idx="0">
                  <c:v>60 ANOS OU MAIS</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FATAIS'!$D$23:$N$23</c:f>
              <c:numCache>
                <c:formatCode>#,##0</c:formatCode>
                <c:ptCount val="11"/>
                <c:pt idx="0">
                  <c:v>5</c:v>
                </c:pt>
                <c:pt idx="1">
                  <c:v>6</c:v>
                </c:pt>
                <c:pt idx="2">
                  <c:v>5</c:v>
                </c:pt>
                <c:pt idx="3">
                  <c:v>8</c:v>
                </c:pt>
                <c:pt idx="4">
                  <c:v>16</c:v>
                </c:pt>
                <c:pt idx="5">
                  <c:v>17</c:v>
                </c:pt>
                <c:pt idx="6">
                  <c:v>10</c:v>
                </c:pt>
                <c:pt idx="7">
                  <c:v>13</c:v>
                </c:pt>
                <c:pt idx="8">
                  <c:v>10</c:v>
                </c:pt>
                <c:pt idx="9">
                  <c:v>12</c:v>
                </c:pt>
                <c:pt idx="10">
                  <c:v>9</c:v>
                </c:pt>
              </c:numCache>
            </c:numRef>
          </c:val>
        </c:ser>
        <c:dLbls>
          <c:showLegendKey val="0"/>
          <c:showVal val="1"/>
          <c:showCatName val="0"/>
          <c:showSerName val="0"/>
          <c:showPercent val="0"/>
          <c:showBubbleSize val="0"/>
        </c:dLbls>
        <c:gapWidth val="33"/>
        <c:gapDepth val="28"/>
        <c:shape val="cylinder"/>
        <c:axId val="214662528"/>
        <c:axId val="214680704"/>
        <c:axId val="0"/>
      </c:bar3DChart>
      <c:catAx>
        <c:axId val="21466252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680704"/>
        <c:crosses val="autoZero"/>
        <c:auto val="1"/>
        <c:lblAlgn val="ctr"/>
        <c:lblOffset val="100"/>
        <c:noMultiLvlLbl val="0"/>
      </c:catAx>
      <c:valAx>
        <c:axId val="214680704"/>
        <c:scaling>
          <c:orientation val="minMax"/>
        </c:scaling>
        <c:delete val="1"/>
        <c:axPos val="l"/>
        <c:numFmt formatCode="General" sourceLinked="1"/>
        <c:majorTickMark val="out"/>
        <c:minorTickMark val="none"/>
        <c:tickLblPos val="none"/>
        <c:crossAx val="214662528"/>
        <c:crosses val="autoZero"/>
        <c:crossBetween val="between"/>
      </c:valAx>
      <c:spPr>
        <a:noFill/>
        <a:ln w="25400">
          <a:noFill/>
        </a:ln>
      </c:spPr>
    </c:plotArea>
    <c:legend>
      <c:legendPos val="t"/>
      <c:overlay val="0"/>
      <c:txPr>
        <a:bodyPr/>
        <a:lstStyle/>
        <a:p>
          <a:pPr>
            <a:defRPr sz="12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20"/>
      <c:depthPercent val="100"/>
      <c:rAngAx val="1"/>
    </c:view3D>
    <c:floor>
      <c:thickness val="0"/>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8.0879377257330007E-2"/>
          <c:y val="0.1586995943688857"/>
          <c:w val="0.89404939767144564"/>
          <c:h val="0.64444667143880152"/>
        </c:manualLayout>
      </c:layout>
      <c:bar3DChart>
        <c:barDir val="col"/>
        <c:grouping val="stacked"/>
        <c:varyColors val="0"/>
        <c:ser>
          <c:idx val="0"/>
          <c:order val="0"/>
          <c:tx>
            <c:strRef>
              <c:f>'VÍTIMAS FATAIS'!$C$27</c:f>
              <c:strCache>
                <c:ptCount val="1"/>
                <c:pt idx="0">
                  <c:v>CONDUTOR</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FATAIS'!$D$27:$N$27</c:f>
              <c:numCache>
                <c:formatCode>General</c:formatCode>
                <c:ptCount val="11"/>
                <c:pt idx="0">
                  <c:v>46</c:v>
                </c:pt>
                <c:pt idx="1">
                  <c:v>40</c:v>
                </c:pt>
                <c:pt idx="2">
                  <c:v>52</c:v>
                </c:pt>
                <c:pt idx="3">
                  <c:v>57</c:v>
                </c:pt>
                <c:pt idx="4">
                  <c:v>48</c:v>
                </c:pt>
                <c:pt idx="5">
                  <c:v>47</c:v>
                </c:pt>
                <c:pt idx="6">
                  <c:v>5</c:v>
                </c:pt>
                <c:pt idx="7">
                  <c:v>5</c:v>
                </c:pt>
                <c:pt idx="8">
                  <c:v>6</c:v>
                </c:pt>
                <c:pt idx="9">
                  <c:v>1</c:v>
                </c:pt>
                <c:pt idx="10">
                  <c:v>1</c:v>
                </c:pt>
              </c:numCache>
            </c:numRef>
          </c:val>
        </c:ser>
        <c:ser>
          <c:idx val="1"/>
          <c:order val="1"/>
          <c:tx>
            <c:strRef>
              <c:f>'VÍTIMAS FATAIS'!$C$28</c:f>
              <c:strCache>
                <c:ptCount val="1"/>
                <c:pt idx="0">
                  <c:v>PASSAGEIRO</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FATAIS'!$D$28:$N$28</c:f>
              <c:numCache>
                <c:formatCode>#,##0</c:formatCode>
                <c:ptCount val="11"/>
                <c:pt idx="0">
                  <c:v>7</c:v>
                </c:pt>
                <c:pt idx="1">
                  <c:v>22</c:v>
                </c:pt>
                <c:pt idx="2">
                  <c:v>19</c:v>
                </c:pt>
                <c:pt idx="3">
                  <c:v>27</c:v>
                </c:pt>
                <c:pt idx="4">
                  <c:v>14</c:v>
                </c:pt>
                <c:pt idx="5">
                  <c:v>13</c:v>
                </c:pt>
                <c:pt idx="6">
                  <c:v>16</c:v>
                </c:pt>
                <c:pt idx="7">
                  <c:v>11</c:v>
                </c:pt>
                <c:pt idx="8">
                  <c:v>17</c:v>
                </c:pt>
                <c:pt idx="9">
                  <c:v>25</c:v>
                </c:pt>
                <c:pt idx="10">
                  <c:v>9</c:v>
                </c:pt>
              </c:numCache>
            </c:numRef>
          </c:val>
        </c:ser>
        <c:ser>
          <c:idx val="2"/>
          <c:order val="2"/>
          <c:tx>
            <c:strRef>
              <c:f>'VÍTIMAS FATAIS'!$C$29</c:f>
              <c:strCache>
                <c:ptCount val="1"/>
                <c:pt idx="0">
                  <c:v>PEDESTRE</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FATAIS'!$D$29:$N$29</c:f>
              <c:numCache>
                <c:formatCode>#,##0</c:formatCode>
                <c:ptCount val="11"/>
                <c:pt idx="0">
                  <c:v>16</c:v>
                </c:pt>
                <c:pt idx="1">
                  <c:v>16</c:v>
                </c:pt>
                <c:pt idx="2">
                  <c:v>9</c:v>
                </c:pt>
                <c:pt idx="3">
                  <c:v>20</c:v>
                </c:pt>
                <c:pt idx="4">
                  <c:v>12</c:v>
                </c:pt>
                <c:pt idx="5">
                  <c:v>10</c:v>
                </c:pt>
                <c:pt idx="6">
                  <c:v>17</c:v>
                </c:pt>
                <c:pt idx="7">
                  <c:v>29</c:v>
                </c:pt>
                <c:pt idx="8">
                  <c:v>22</c:v>
                </c:pt>
                <c:pt idx="9">
                  <c:v>18</c:v>
                </c:pt>
                <c:pt idx="10">
                  <c:v>12</c:v>
                </c:pt>
              </c:numCache>
            </c:numRef>
          </c:val>
        </c:ser>
        <c:ser>
          <c:idx val="3"/>
          <c:order val="3"/>
          <c:tx>
            <c:strRef>
              <c:f>'VÍTIMAS FATAIS'!$C$30</c:f>
              <c:strCache>
                <c:ptCount val="1"/>
                <c:pt idx="0">
                  <c:v>MOTOCICLISTA</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FATAIS'!$D$30:$N$30</c:f>
              <c:numCache>
                <c:formatCode>#,##0</c:formatCode>
                <c:ptCount val="11"/>
                <c:pt idx="0">
                  <c:v>0</c:v>
                </c:pt>
                <c:pt idx="1">
                  <c:v>0</c:v>
                </c:pt>
                <c:pt idx="2">
                  <c:v>0</c:v>
                </c:pt>
                <c:pt idx="3">
                  <c:v>0</c:v>
                </c:pt>
                <c:pt idx="4">
                  <c:v>0</c:v>
                </c:pt>
                <c:pt idx="5">
                  <c:v>0</c:v>
                </c:pt>
                <c:pt idx="6">
                  <c:v>38</c:v>
                </c:pt>
                <c:pt idx="7">
                  <c:v>53</c:v>
                </c:pt>
                <c:pt idx="8">
                  <c:v>40</c:v>
                </c:pt>
                <c:pt idx="9">
                  <c:v>44</c:v>
                </c:pt>
                <c:pt idx="10">
                  <c:v>34</c:v>
                </c:pt>
              </c:numCache>
            </c:numRef>
          </c:val>
        </c:ser>
        <c:ser>
          <c:idx val="4"/>
          <c:order val="4"/>
          <c:tx>
            <c:strRef>
              <c:f>'VÍTIMAS FATAIS'!$C$31</c:f>
              <c:strCache>
                <c:ptCount val="1"/>
                <c:pt idx="0">
                  <c:v>CICLISTA</c:v>
                </c:pt>
              </c:strCache>
            </c:strRef>
          </c:tx>
          <c:invertIfNegative val="0"/>
          <c:dLbls>
            <c:delete val="1"/>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FATAIS'!$D$31:$N$31</c:f>
              <c:numCache>
                <c:formatCode>General</c:formatCode>
                <c:ptCount val="11"/>
                <c:pt idx="0">
                  <c:v>0</c:v>
                </c:pt>
                <c:pt idx="1">
                  <c:v>0</c:v>
                </c:pt>
                <c:pt idx="2" formatCode="#,##0">
                  <c:v>0</c:v>
                </c:pt>
                <c:pt idx="3" formatCode="#,##0">
                  <c:v>0</c:v>
                </c:pt>
                <c:pt idx="4" formatCode="#,##0">
                  <c:v>0</c:v>
                </c:pt>
                <c:pt idx="5" formatCode="#,##0">
                  <c:v>0</c:v>
                </c:pt>
                <c:pt idx="6" formatCode="#,##0">
                  <c:v>13</c:v>
                </c:pt>
                <c:pt idx="7" formatCode="#,##0">
                  <c:v>15</c:v>
                </c:pt>
                <c:pt idx="8" formatCode="#,##0">
                  <c:v>7</c:v>
                </c:pt>
                <c:pt idx="9" formatCode="#,##0">
                  <c:v>12</c:v>
                </c:pt>
                <c:pt idx="10" formatCode="#,##0">
                  <c:v>10</c:v>
                </c:pt>
              </c:numCache>
            </c:numRef>
          </c:val>
        </c:ser>
        <c:dLbls>
          <c:showLegendKey val="0"/>
          <c:showVal val="1"/>
          <c:showCatName val="0"/>
          <c:showSerName val="0"/>
          <c:showPercent val="0"/>
          <c:showBubbleSize val="0"/>
        </c:dLbls>
        <c:gapWidth val="38"/>
        <c:gapDepth val="79"/>
        <c:shape val="cylinder"/>
        <c:axId val="214705280"/>
        <c:axId val="214706816"/>
        <c:axId val="0"/>
      </c:bar3DChart>
      <c:catAx>
        <c:axId val="21470528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706816"/>
        <c:crosses val="autoZero"/>
        <c:auto val="1"/>
        <c:lblAlgn val="ctr"/>
        <c:lblOffset val="100"/>
        <c:noMultiLvlLbl val="0"/>
      </c:catAx>
      <c:valAx>
        <c:axId val="214706816"/>
        <c:scaling>
          <c:orientation val="minMax"/>
        </c:scaling>
        <c:delete val="0"/>
        <c:axPos val="l"/>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705280"/>
        <c:crosses val="autoZero"/>
        <c:crossBetween val="between"/>
      </c:valAx>
      <c:spPr>
        <a:noFill/>
        <a:ln w="25400">
          <a:noFill/>
        </a:ln>
      </c:spPr>
    </c:plotArea>
    <c:legend>
      <c:legendPos val="t"/>
      <c:overlay val="0"/>
      <c:txPr>
        <a:bodyPr/>
        <a:lstStyle/>
        <a:p>
          <a:pPr>
            <a:defRPr sz="11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13" footer="0.3149606200000081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plotArea>
      <c:layout>
        <c:manualLayout>
          <c:layoutTarget val="inner"/>
          <c:xMode val="edge"/>
          <c:yMode val="edge"/>
          <c:x val="2.7155465037338764E-2"/>
          <c:y val="7.5209094294309373E-2"/>
          <c:w val="0.94025797691785451"/>
          <c:h val="0.68957880264966875"/>
        </c:manualLayout>
      </c:layout>
      <c:lineChart>
        <c:grouping val="standard"/>
        <c:varyColors val="0"/>
        <c:ser>
          <c:idx val="0"/>
          <c:order val="0"/>
          <c:tx>
            <c:strRef>
              <c:f>'VÍTIMAS FATAIS'!$C$16</c:f>
              <c:strCache>
                <c:ptCount val="1"/>
                <c:pt idx="0">
                  <c:v>TOTAL</c:v>
                </c:pt>
              </c:strCache>
            </c:strRef>
          </c:tx>
          <c:marker>
            <c:symbol val="diamond"/>
            <c:size val="11"/>
          </c:marker>
          <c:dLbls>
            <c:dLbl>
              <c:idx val="0"/>
              <c:layout>
                <c:manualLayout>
                  <c:x val="-3.0922631210890988E-2"/>
                  <c:y val="0.12698412698412698"/>
                </c:manualLayout>
              </c:layout>
              <c:dLblPos val="r"/>
              <c:showLegendKey val="0"/>
              <c:showVal val="1"/>
              <c:showCatName val="0"/>
              <c:showSerName val="0"/>
              <c:showPercent val="0"/>
              <c:showBubbleSize val="0"/>
            </c:dLbl>
            <c:dLbl>
              <c:idx val="1"/>
              <c:layout>
                <c:manualLayout>
                  <c:x val="-3.7924238708915842E-2"/>
                  <c:y val="0.14285714285714388"/>
                </c:manualLayout>
              </c:layout>
              <c:dLblPos val="r"/>
              <c:showLegendKey val="0"/>
              <c:showVal val="1"/>
              <c:showCatName val="0"/>
              <c:showSerName val="0"/>
              <c:showPercent val="0"/>
              <c:showBubbleSize val="0"/>
            </c:dLbl>
            <c:dLbl>
              <c:idx val="2"/>
              <c:layout>
                <c:manualLayout>
                  <c:x val="-3.804611793768E-2"/>
                  <c:y val="0.15079365079365079"/>
                </c:manualLayout>
              </c:layout>
              <c:dLblPos val="r"/>
              <c:showLegendKey val="0"/>
              <c:showVal val="1"/>
              <c:showCatName val="0"/>
              <c:showSerName val="0"/>
              <c:showPercent val="0"/>
              <c:showBubbleSize val="0"/>
            </c:dLbl>
            <c:dLbl>
              <c:idx val="3"/>
              <c:layout>
                <c:manualLayout>
                  <c:x val="-3.5211267605633992E-2"/>
                  <c:y val="0.14285714285714377"/>
                </c:manualLayout>
              </c:layout>
              <c:dLblPos val="r"/>
              <c:showLegendKey val="0"/>
              <c:showVal val="1"/>
              <c:showCatName val="0"/>
              <c:showSerName val="0"/>
              <c:showPercent val="0"/>
              <c:showBubbleSize val="0"/>
            </c:dLbl>
            <c:dLbl>
              <c:idx val="4"/>
              <c:layout>
                <c:manualLayout>
                  <c:x val="-4.4600938967136454E-2"/>
                  <c:y val="0.13492063492063489"/>
                </c:manualLayout>
              </c:layout>
              <c:dLblPos val="r"/>
              <c:showLegendKey val="0"/>
              <c:showVal val="1"/>
              <c:showCatName val="0"/>
              <c:showSerName val="0"/>
              <c:showPercent val="0"/>
              <c:showBubbleSize val="0"/>
            </c:dLbl>
            <c:dLbl>
              <c:idx val="5"/>
              <c:layout>
                <c:manualLayout>
                  <c:x val="-4.9295774647887404E-2"/>
                  <c:y val="0.12698412698412698"/>
                </c:manualLayout>
              </c:layout>
              <c:dLblPos val="r"/>
              <c:showLegendKey val="0"/>
              <c:showVal val="1"/>
              <c:showCatName val="0"/>
              <c:showSerName val="0"/>
              <c:showPercent val="0"/>
              <c:showBubbleSize val="0"/>
            </c:dLbl>
            <c:dLbl>
              <c:idx val="6"/>
              <c:layout>
                <c:manualLayout>
                  <c:x val="-3.990610328638499E-2"/>
                  <c:y val="0.14285714285714377"/>
                </c:manualLayout>
              </c:layout>
              <c:dLblPos val="r"/>
              <c:showLegendKey val="0"/>
              <c:showVal val="1"/>
              <c:showCatName val="0"/>
              <c:showSerName val="0"/>
              <c:showPercent val="0"/>
              <c:showBubbleSize val="0"/>
            </c:dLbl>
            <c:dLbl>
              <c:idx val="7"/>
              <c:layout>
                <c:manualLayout>
                  <c:x val="-3.5211267605633992E-2"/>
                  <c:y val="0.14285714285714377"/>
                </c:manualLayout>
              </c:layout>
              <c:dLblPos val="r"/>
              <c:showLegendKey val="0"/>
              <c:showVal val="1"/>
              <c:showCatName val="0"/>
              <c:showSerName val="0"/>
              <c:showPercent val="0"/>
              <c:showBubbleSize val="0"/>
            </c:dLbl>
            <c:dLbl>
              <c:idx val="8"/>
              <c:layout>
                <c:manualLayout>
                  <c:x val="-4.9295774647887404E-2"/>
                  <c:y val="0.16666666666666666"/>
                </c:manualLayout>
              </c:layout>
              <c:dLblPos val="r"/>
              <c:showLegendKey val="0"/>
              <c:showVal val="1"/>
              <c:showCatName val="0"/>
              <c:showSerName val="0"/>
              <c:showPercent val="0"/>
              <c:showBubbleSize val="0"/>
            </c:dLbl>
            <c:dLbl>
              <c:idx val="9"/>
              <c:layout>
                <c:manualLayout>
                  <c:x val="-3.8910505836575876E-2"/>
                  <c:y val="0.12698412698412698"/>
                </c:manualLayout>
              </c:layout>
              <c:dLblPos val="r"/>
              <c:showLegendKey val="0"/>
              <c:showVal val="1"/>
              <c:showCatName val="0"/>
              <c:showSerName val="0"/>
              <c:showPercent val="0"/>
              <c:showBubbleSize val="0"/>
            </c:dLbl>
            <c:dLbl>
              <c:idx val="10"/>
              <c:layout>
                <c:manualLayout>
                  <c:x val="-3.4843205574913168E-2"/>
                  <c:y val="0.15079365079365079"/>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'VÍTIMAS FATAIS'!$D$12:$N$12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FATAIS'!$D$16:$N$16</c:f>
              <c:numCache>
                <c:formatCode>#,##0</c:formatCode>
                <c:ptCount val="11"/>
                <c:pt idx="0">
                  <c:v>71</c:v>
                </c:pt>
                <c:pt idx="1">
                  <c:v>80</c:v>
                </c:pt>
                <c:pt idx="2">
                  <c:v>90</c:v>
                </c:pt>
                <c:pt idx="3">
                  <c:v>105</c:v>
                </c:pt>
                <c:pt idx="4">
                  <c:v>108</c:v>
                </c:pt>
                <c:pt idx="5">
                  <c:v>130</c:v>
                </c:pt>
                <c:pt idx="6">
                  <c:v>93</c:v>
                </c:pt>
                <c:pt idx="7">
                  <c:v>116</c:v>
                </c:pt>
                <c:pt idx="8">
                  <c:v>93</c:v>
                </c:pt>
                <c:pt idx="9">
                  <c:v>103</c:v>
                </c:pt>
                <c:pt idx="10">
                  <c:v>66</c:v>
                </c:pt>
              </c:numCache>
            </c:numRef>
          </c:val>
          <c:smooth val="0"/>
        </c:ser>
        <c:dLbls>
          <c:showLegendKey val="0"/>
          <c:showVal val="1"/>
          <c:showCatName val="0"/>
          <c:showSerName val="0"/>
          <c:showPercent val="0"/>
          <c:showBubbleSize val="0"/>
        </c:dLbls>
        <c:marker val="1"/>
        <c:smooth val="0"/>
        <c:axId val="214726144"/>
        <c:axId val="214741376"/>
      </c:lineChart>
      <c:catAx>
        <c:axId val="21472614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741376"/>
        <c:crosses val="autoZero"/>
        <c:auto val="1"/>
        <c:lblAlgn val="ctr"/>
        <c:lblOffset val="100"/>
        <c:noMultiLvlLbl val="0"/>
      </c:catAx>
      <c:valAx>
        <c:axId val="214741376"/>
        <c:scaling>
          <c:orientation val="minMax"/>
        </c:scaling>
        <c:delete val="1"/>
        <c:axPos val="l"/>
        <c:numFmt formatCode="#,##0" sourceLinked="1"/>
        <c:majorTickMark val="out"/>
        <c:minorTickMark val="none"/>
        <c:tickLblPos val="none"/>
        <c:crossAx val="214726144"/>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41" footer="0.31496062000000841"/>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8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6763990267639912E-2"/>
          <c:y val="0.2120138888888895"/>
          <c:w val="0.94647201946472015"/>
          <c:h val="0.56242454068241454"/>
        </c:manualLayout>
      </c:layout>
      <c:lineChart>
        <c:grouping val="standard"/>
        <c:varyColors val="0"/>
        <c:ser>
          <c:idx val="0"/>
          <c:order val="0"/>
          <c:tx>
            <c:strRef>
              <c:f>'COND. ENV. EM ACID. COM VÍTIMAS'!$C$13</c:f>
              <c:strCache>
                <c:ptCount val="1"/>
                <c:pt idx="0">
                  <c:v>HABILITADO</c:v>
                </c:pt>
              </c:strCache>
            </c:strRef>
          </c:tx>
          <c:marker>
            <c:symbol val="diamond"/>
            <c:size val="11"/>
          </c:marker>
          <c:dLbls>
            <c:dLbl>
              <c:idx val="0"/>
              <c:layout>
                <c:manualLayout>
                  <c:x val="-6.196213425129117E-2"/>
                  <c:y val="-0.14583333333333395"/>
                </c:manualLayout>
              </c:layout>
              <c:dLblPos val="r"/>
              <c:showLegendKey val="0"/>
              <c:showVal val="1"/>
              <c:showCatName val="0"/>
              <c:showSerName val="0"/>
              <c:showPercent val="0"/>
              <c:showBubbleSize val="0"/>
            </c:dLbl>
            <c:dLbl>
              <c:idx val="1"/>
              <c:layout>
                <c:manualLayout>
                  <c:x val="-6.1962134251291136E-2"/>
                  <c:y val="-0.11805555555555559"/>
                </c:manualLayout>
              </c:layout>
              <c:dLblPos val="r"/>
              <c:showLegendKey val="0"/>
              <c:showVal val="1"/>
              <c:showCatName val="0"/>
              <c:showSerName val="0"/>
              <c:showPercent val="0"/>
              <c:showBubbleSize val="0"/>
            </c:dLbl>
            <c:dLbl>
              <c:idx val="2"/>
              <c:layout>
                <c:manualLayout>
                  <c:x val="-6.4257028112449793E-2"/>
                  <c:y val="-0.12500000000000006"/>
                </c:manualLayout>
              </c:layout>
              <c:dLblPos val="r"/>
              <c:showLegendKey val="0"/>
              <c:showVal val="1"/>
              <c:showCatName val="0"/>
              <c:showSerName val="0"/>
              <c:showPercent val="0"/>
              <c:showBubbleSize val="0"/>
            </c:dLbl>
            <c:dLbl>
              <c:idx val="3"/>
              <c:layout>
                <c:manualLayout>
                  <c:x val="-6.6551921973608721E-2"/>
                  <c:y val="-0.10416666666666705"/>
                </c:manualLayout>
              </c:layout>
              <c:dLblPos val="r"/>
              <c:showLegendKey val="0"/>
              <c:showVal val="1"/>
              <c:showCatName val="0"/>
              <c:showSerName val="0"/>
              <c:showPercent val="0"/>
              <c:showBubbleSize val="0"/>
            </c:dLbl>
            <c:dLbl>
              <c:idx val="4"/>
              <c:layout>
                <c:manualLayout>
                  <c:x val="-5.9667240390132013E-2"/>
                  <c:y val="-0.10416666666666705"/>
                </c:manualLayout>
              </c:layout>
              <c:dLblPos val="r"/>
              <c:showLegendKey val="0"/>
              <c:showVal val="1"/>
              <c:showCatName val="0"/>
              <c:showSerName val="0"/>
              <c:showPercent val="0"/>
              <c:showBubbleSize val="0"/>
            </c:dLbl>
            <c:dLbl>
              <c:idx val="5"/>
              <c:layout>
                <c:manualLayout>
                  <c:x val="-6.196213425129115E-2"/>
                  <c:y val="-0.10416666666666705"/>
                </c:manualLayout>
              </c:layout>
              <c:dLblPos val="r"/>
              <c:showLegendKey val="0"/>
              <c:showVal val="1"/>
              <c:showCatName val="0"/>
              <c:showSerName val="0"/>
              <c:showPercent val="0"/>
              <c:showBubbleSize val="0"/>
            </c:dLbl>
            <c:dLbl>
              <c:idx val="6"/>
              <c:layout>
                <c:manualLayout>
                  <c:x val="-7.5731497418244823E-2"/>
                  <c:y val="-0.11805555555555552"/>
                </c:manualLayout>
              </c:layout>
              <c:dLblPos val="r"/>
              <c:showLegendKey val="0"/>
              <c:showVal val="1"/>
              <c:showCatName val="0"/>
              <c:showSerName val="0"/>
              <c:showPercent val="0"/>
              <c:showBubbleSize val="0"/>
            </c:dLbl>
            <c:dLbl>
              <c:idx val="7"/>
              <c:layout>
                <c:manualLayout>
                  <c:x val="-3.6718301778542746E-2"/>
                  <c:y val="0.11805555555555559"/>
                </c:manualLayout>
              </c:layout>
              <c:dLblPos val="r"/>
              <c:showLegendKey val="0"/>
              <c:showVal val="1"/>
              <c:showCatName val="0"/>
              <c:showSerName val="0"/>
              <c:showPercent val="0"/>
              <c:showBubbleSize val="0"/>
            </c:dLbl>
            <c:dLbl>
              <c:idx val="8"/>
              <c:layout>
                <c:manualLayout>
                  <c:x val="-2.0654044750430287E-2"/>
                  <c:y val="0.10416666666666705"/>
                </c:manualLayout>
              </c:layout>
              <c:dLblPos val="r"/>
              <c:showLegendKey val="0"/>
              <c:showVal val="1"/>
              <c:showCatName val="0"/>
              <c:showSerName val="0"/>
              <c:showPercent val="0"/>
              <c:showBubbleSize val="0"/>
            </c:dLbl>
            <c:dLbl>
              <c:idx val="9"/>
              <c:layout>
                <c:manualLayout>
                  <c:x val="-3.0709665639621211E-2"/>
                  <c:y val="0.125"/>
                </c:manualLayout>
              </c:layout>
              <c:dLblPos val="r"/>
              <c:showLegendKey val="0"/>
              <c:showVal val="1"/>
              <c:showCatName val="0"/>
              <c:showSerName val="0"/>
              <c:showPercent val="0"/>
              <c:showBubbleSize val="0"/>
            </c:dLbl>
            <c:dLbl>
              <c:idx val="10"/>
              <c:layout>
                <c:manualLayout>
                  <c:x val="-2.0869565217391306E-2"/>
                  <c:y val="0.10416666666666705"/>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VÍTIMAS'!$D$13:$N$13</c:f>
              <c:numCache>
                <c:formatCode>General</c:formatCode>
                <c:ptCount val="11"/>
                <c:pt idx="0" formatCode="#,##0">
                  <c:v>1434</c:v>
                </c:pt>
                <c:pt idx="1">
                  <c:v>1440</c:v>
                </c:pt>
                <c:pt idx="2" formatCode="#,##0">
                  <c:v>1849</c:v>
                </c:pt>
                <c:pt idx="3" formatCode="#,##0">
                  <c:v>1440</c:v>
                </c:pt>
                <c:pt idx="4" formatCode="#,##0">
                  <c:v>3350</c:v>
                </c:pt>
                <c:pt idx="5" formatCode="#,##0">
                  <c:v>4094</c:v>
                </c:pt>
                <c:pt idx="6" formatCode="#,##0">
                  <c:v>4635</c:v>
                </c:pt>
                <c:pt idx="7" formatCode="#,##0">
                  <c:v>5776</c:v>
                </c:pt>
                <c:pt idx="8" formatCode="#,##0">
                  <c:v>6144</c:v>
                </c:pt>
                <c:pt idx="9" formatCode="#,##0">
                  <c:v>5726</c:v>
                </c:pt>
                <c:pt idx="10" formatCode="#,##0">
                  <c:v>5286</c:v>
                </c:pt>
              </c:numCache>
            </c:numRef>
          </c:val>
          <c:smooth val="0"/>
        </c:ser>
        <c:dLbls>
          <c:showLegendKey val="0"/>
          <c:showVal val="1"/>
          <c:showCatName val="0"/>
          <c:showSerName val="0"/>
          <c:showPercent val="0"/>
          <c:showBubbleSize val="0"/>
        </c:dLbls>
        <c:marker val="1"/>
        <c:smooth val="0"/>
        <c:axId val="214334080"/>
        <c:axId val="214373888"/>
      </c:lineChart>
      <c:catAx>
        <c:axId val="21433408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373888"/>
        <c:crosses val="autoZero"/>
        <c:auto val="1"/>
        <c:lblAlgn val="ctr"/>
        <c:lblOffset val="100"/>
        <c:noMultiLvlLbl val="0"/>
      </c:catAx>
      <c:valAx>
        <c:axId val="214373888"/>
        <c:scaling>
          <c:orientation val="minMax"/>
        </c:scaling>
        <c:delete val="1"/>
        <c:axPos val="l"/>
        <c:numFmt formatCode="#,##0" sourceLinked="1"/>
        <c:majorTickMark val="out"/>
        <c:minorTickMark val="none"/>
        <c:tickLblPos val="none"/>
        <c:crossAx val="214334080"/>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38617794092896252"/>
          <c:y val="0"/>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691131498470966E-2"/>
          <c:y val="0.1495138888888895"/>
          <c:w val="0.94617737003058333"/>
          <c:h val="0.64467574365704583"/>
        </c:manualLayout>
      </c:layout>
      <c:lineChart>
        <c:grouping val="standard"/>
        <c:varyColors val="0"/>
        <c:ser>
          <c:idx val="0"/>
          <c:order val="0"/>
          <c:tx>
            <c:strRef>
              <c:f>'COND. ENV. EM ACID. COM VÍTIMAS'!$C$14</c:f>
              <c:strCache>
                <c:ptCount val="1"/>
                <c:pt idx="0">
                  <c:v>INABILITADO</c:v>
                </c:pt>
              </c:strCache>
            </c:strRef>
          </c:tx>
          <c:dLbls>
            <c:dLbl>
              <c:idx val="0"/>
              <c:layout>
                <c:manualLayout>
                  <c:x val="-4.8929663608562685E-2"/>
                  <c:y val="-0.1388888888888889"/>
                </c:manualLayout>
              </c:layout>
              <c:dLblPos val="r"/>
              <c:showLegendKey val="0"/>
              <c:showVal val="1"/>
              <c:showCatName val="0"/>
              <c:showSerName val="0"/>
              <c:showPercent val="0"/>
              <c:showBubbleSize val="0"/>
            </c:dLbl>
            <c:dLbl>
              <c:idx val="1"/>
              <c:layout>
                <c:manualLayout>
                  <c:x val="-6.6055045871559651E-2"/>
                  <c:y val="-0.10416666666666705"/>
                </c:manualLayout>
              </c:layout>
              <c:dLblPos val="r"/>
              <c:showLegendKey val="0"/>
              <c:showVal val="1"/>
              <c:showCatName val="0"/>
              <c:showSerName val="0"/>
              <c:showPercent val="0"/>
              <c:showBubbleSize val="0"/>
            </c:dLbl>
            <c:dLbl>
              <c:idx val="2"/>
              <c:layout>
                <c:manualLayout>
                  <c:x val="-5.1376146788990766E-2"/>
                  <c:y val="-0.10416666666666712"/>
                </c:manualLayout>
              </c:layout>
              <c:dLblPos val="r"/>
              <c:showLegendKey val="0"/>
              <c:showVal val="1"/>
              <c:showCatName val="0"/>
              <c:showSerName val="0"/>
              <c:showPercent val="0"/>
              <c:showBubbleSize val="0"/>
            </c:dLbl>
            <c:dLbl>
              <c:idx val="3"/>
              <c:layout>
                <c:manualLayout>
                  <c:x val="-5.6269113149847096E-2"/>
                  <c:y val="-0.11111111111111106"/>
                </c:manualLayout>
              </c:layout>
              <c:dLblPos val="r"/>
              <c:showLegendKey val="0"/>
              <c:showVal val="1"/>
              <c:showCatName val="0"/>
              <c:showSerName val="0"/>
              <c:showPercent val="0"/>
              <c:showBubbleSize val="0"/>
            </c:dLbl>
            <c:dLbl>
              <c:idx val="4"/>
              <c:layout>
                <c:manualLayout>
                  <c:x val="-5.8715596330275434E-2"/>
                  <c:y val="-0.10416666666666705"/>
                </c:manualLayout>
              </c:layout>
              <c:dLblPos val="r"/>
              <c:showLegendKey val="0"/>
              <c:showVal val="1"/>
              <c:showCatName val="0"/>
              <c:showSerName val="0"/>
              <c:showPercent val="0"/>
              <c:showBubbleSize val="0"/>
            </c:dLbl>
            <c:dLbl>
              <c:idx val="5"/>
              <c:layout>
                <c:manualLayout>
                  <c:x val="-5.3822629969419132E-2"/>
                  <c:y val="-0.125"/>
                </c:manualLayout>
              </c:layout>
              <c:dLblPos val="r"/>
              <c:showLegendKey val="0"/>
              <c:showVal val="1"/>
              <c:showCatName val="0"/>
              <c:showSerName val="0"/>
              <c:showPercent val="0"/>
              <c:showBubbleSize val="0"/>
            </c:dLbl>
            <c:dLbl>
              <c:idx val="6"/>
              <c:layout>
                <c:manualLayout>
                  <c:x val="-7.3394495412844124E-2"/>
                  <c:y val="-0.10416666666666705"/>
                </c:manualLayout>
              </c:layout>
              <c:dLblPos val="r"/>
              <c:showLegendKey val="0"/>
              <c:showVal val="1"/>
              <c:showCatName val="0"/>
              <c:showSerName val="0"/>
              <c:showPercent val="0"/>
              <c:showBubbleSize val="0"/>
            </c:dLbl>
            <c:dLbl>
              <c:idx val="7"/>
              <c:layout>
                <c:manualLayout>
                  <c:x val="-6.1162079510703501E-2"/>
                  <c:y val="-9.0277777777777693E-2"/>
                </c:manualLayout>
              </c:layout>
              <c:dLblPos val="r"/>
              <c:showLegendKey val="0"/>
              <c:showVal val="1"/>
              <c:showCatName val="0"/>
              <c:showSerName val="0"/>
              <c:showPercent val="0"/>
              <c:showBubbleSize val="0"/>
            </c:dLbl>
            <c:dLbl>
              <c:idx val="8"/>
              <c:layout>
                <c:manualLayout>
                  <c:x val="-6.9019034958293091E-2"/>
                  <c:y val="-0.11805555555555552"/>
                </c:manualLayout>
              </c:layout>
              <c:dLblPos val="r"/>
              <c:showLegendKey val="0"/>
              <c:showVal val="1"/>
              <c:showCatName val="0"/>
              <c:showSerName val="0"/>
              <c:showPercent val="0"/>
              <c:showBubbleSize val="0"/>
            </c:dLbl>
            <c:dLbl>
              <c:idx val="9"/>
              <c:layout>
                <c:manualLayout>
                  <c:x val="-4.7000618429189872E-2"/>
                  <c:y val="-0.1111111111111111"/>
                </c:manualLayout>
              </c:layout>
              <c:dLblPos val="r"/>
              <c:showLegendKey val="0"/>
              <c:showVal val="1"/>
              <c:showCatName val="0"/>
              <c:showSerName val="0"/>
              <c:showPercent val="0"/>
              <c:showBubbleSize val="0"/>
            </c:dLbl>
            <c:dLbl>
              <c:idx val="10"/>
              <c:layout>
                <c:manualLayout>
                  <c:x val="-4.8695652173913043E-2"/>
                  <c:y val="-0.1111111111111111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VÍTIMAS'!$D$14:$N$14</c:f>
              <c:numCache>
                <c:formatCode>General</c:formatCode>
                <c:ptCount val="11"/>
                <c:pt idx="0">
                  <c:v>145</c:v>
                </c:pt>
                <c:pt idx="1">
                  <c:v>145</c:v>
                </c:pt>
                <c:pt idx="2">
                  <c:v>143</c:v>
                </c:pt>
                <c:pt idx="3">
                  <c:v>144</c:v>
                </c:pt>
                <c:pt idx="4">
                  <c:v>249</c:v>
                </c:pt>
                <c:pt idx="5" formatCode="#,##0">
                  <c:v>346</c:v>
                </c:pt>
                <c:pt idx="6" formatCode="#,##0">
                  <c:v>400</c:v>
                </c:pt>
                <c:pt idx="7" formatCode="#,##0">
                  <c:v>673</c:v>
                </c:pt>
                <c:pt idx="8" formatCode="#,##0">
                  <c:v>863</c:v>
                </c:pt>
                <c:pt idx="9" formatCode="#,##0">
                  <c:v>818</c:v>
                </c:pt>
                <c:pt idx="10" formatCode="#,##0">
                  <c:v>736</c:v>
                </c:pt>
              </c:numCache>
            </c:numRef>
          </c:val>
          <c:smooth val="0"/>
        </c:ser>
        <c:dLbls>
          <c:showLegendKey val="0"/>
          <c:showVal val="1"/>
          <c:showCatName val="0"/>
          <c:showSerName val="0"/>
          <c:showPercent val="0"/>
          <c:showBubbleSize val="0"/>
        </c:dLbls>
        <c:marker val="1"/>
        <c:smooth val="0"/>
        <c:axId val="214405504"/>
        <c:axId val="214408192"/>
      </c:lineChart>
      <c:catAx>
        <c:axId val="21440550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408192"/>
        <c:crosses val="autoZero"/>
        <c:auto val="1"/>
        <c:lblAlgn val="ctr"/>
        <c:lblOffset val="100"/>
        <c:noMultiLvlLbl val="0"/>
      </c:catAx>
      <c:valAx>
        <c:axId val="214408192"/>
        <c:scaling>
          <c:orientation val="minMax"/>
        </c:scaling>
        <c:delete val="1"/>
        <c:axPos val="l"/>
        <c:numFmt formatCode="General" sourceLinked="1"/>
        <c:majorTickMark val="out"/>
        <c:minorTickMark val="none"/>
        <c:tickLblPos val="none"/>
        <c:crossAx val="214405504"/>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spPr>
        <a:solidFill>
          <a:schemeClr val="tx1"/>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2.4608496783720592E-2"/>
          <c:y val="0.20777066929133856"/>
          <c:w val="0.95078300643255964"/>
          <c:h val="0.55169674103237087"/>
        </c:manualLayout>
      </c:layout>
      <c:bar3DChart>
        <c:barDir val="col"/>
        <c:grouping val="clustered"/>
        <c:varyColors val="0"/>
        <c:ser>
          <c:idx val="0"/>
          <c:order val="0"/>
          <c:tx>
            <c:strRef>
              <c:f>'COND. ENV. EM ACID. COM VÍTIMAS'!$C$15</c:f>
              <c:strCache>
                <c:ptCount val="1"/>
                <c:pt idx="0">
                  <c:v>PERMISSIONADO</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VÍTIMAS'!$D$15:$N$15</c:f>
              <c:numCache>
                <c:formatCode>General</c:formatCode>
                <c:ptCount val="11"/>
                <c:pt idx="0">
                  <c:v>16</c:v>
                </c:pt>
                <c:pt idx="1">
                  <c:v>0</c:v>
                </c:pt>
                <c:pt idx="2">
                  <c:v>14</c:v>
                </c:pt>
                <c:pt idx="3">
                  <c:v>11</c:v>
                </c:pt>
                <c:pt idx="4">
                  <c:v>29</c:v>
                </c:pt>
                <c:pt idx="5">
                  <c:v>147</c:v>
                </c:pt>
                <c:pt idx="6">
                  <c:v>600</c:v>
                </c:pt>
                <c:pt idx="7">
                  <c:v>410</c:v>
                </c:pt>
                <c:pt idx="8">
                  <c:v>429</c:v>
                </c:pt>
                <c:pt idx="9">
                  <c:v>488</c:v>
                </c:pt>
                <c:pt idx="10">
                  <c:v>339</c:v>
                </c:pt>
              </c:numCache>
            </c:numRef>
          </c:val>
        </c:ser>
        <c:ser>
          <c:idx val="1"/>
          <c:order val="1"/>
          <c:tx>
            <c:strRef>
              <c:f>'COND. ENV. EM ACID. COM VÍTIMAS'!$C$16</c:f>
              <c:strCache>
                <c:ptCount val="1"/>
                <c:pt idx="0">
                  <c:v>NÃO EXIGÍVEL</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VÍTIMAS'!$D$16:$N$16</c:f>
              <c:numCache>
                <c:formatCode>General</c:formatCode>
                <c:ptCount val="11"/>
                <c:pt idx="0">
                  <c:v>0</c:v>
                </c:pt>
                <c:pt idx="1">
                  <c:v>18</c:v>
                </c:pt>
                <c:pt idx="2">
                  <c:v>0</c:v>
                </c:pt>
                <c:pt idx="3">
                  <c:v>0</c:v>
                </c:pt>
                <c:pt idx="4">
                  <c:v>0</c:v>
                </c:pt>
                <c:pt idx="5" formatCode="#,##0">
                  <c:v>299</c:v>
                </c:pt>
                <c:pt idx="6" formatCode="#,##0">
                  <c:v>711</c:v>
                </c:pt>
                <c:pt idx="7" formatCode="#,##0">
                  <c:v>651</c:v>
                </c:pt>
                <c:pt idx="8" formatCode="#,##0">
                  <c:v>475</c:v>
                </c:pt>
                <c:pt idx="9" formatCode="#,##0">
                  <c:v>420</c:v>
                </c:pt>
                <c:pt idx="10" formatCode="#,##0">
                  <c:v>435</c:v>
                </c:pt>
              </c:numCache>
            </c:numRef>
          </c:val>
        </c:ser>
        <c:dLbls>
          <c:showLegendKey val="0"/>
          <c:showVal val="1"/>
          <c:showCatName val="0"/>
          <c:showSerName val="0"/>
          <c:showPercent val="0"/>
          <c:showBubbleSize val="0"/>
        </c:dLbls>
        <c:gapWidth val="42"/>
        <c:gapDepth val="74"/>
        <c:shape val="cylinder"/>
        <c:axId val="214454656"/>
        <c:axId val="214456192"/>
        <c:axId val="0"/>
      </c:bar3DChart>
      <c:catAx>
        <c:axId val="21445465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456192"/>
        <c:crosses val="autoZero"/>
        <c:auto val="1"/>
        <c:lblAlgn val="ctr"/>
        <c:lblOffset val="100"/>
        <c:noMultiLvlLbl val="0"/>
      </c:catAx>
      <c:valAx>
        <c:axId val="214456192"/>
        <c:scaling>
          <c:orientation val="minMax"/>
        </c:scaling>
        <c:delete val="1"/>
        <c:axPos val="l"/>
        <c:numFmt formatCode="General" sourceLinked="1"/>
        <c:majorTickMark val="out"/>
        <c:minorTickMark val="none"/>
        <c:tickLblPos val="none"/>
        <c:crossAx val="214454656"/>
        <c:crosses val="autoZero"/>
        <c:crossBetween val="between"/>
      </c:valAx>
      <c:spPr>
        <a:noFill/>
        <a:ln w="25400">
          <a:noFill/>
        </a:ln>
      </c:spPr>
    </c:plotArea>
    <c:legend>
      <c:legendPos val="t"/>
      <c:overlay val="0"/>
      <c:txPr>
        <a:bodyPr/>
        <a:lstStyle/>
        <a:p>
          <a:pPr>
            <a:defRPr sz="12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0"/>
      <c:depthPercent val="100"/>
      <c:rAngAx val="1"/>
    </c:view3D>
    <c:floor>
      <c:thickness val="0"/>
      <c:spPr>
        <a:solidFill>
          <a:prstClr val="black"/>
        </a:solidFill>
      </c:spPr>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2.3848238482384956E-2"/>
          <c:y val="0.15909225969395341"/>
          <c:w val="0.95230352303523036"/>
          <c:h val="0.62306690437280243"/>
        </c:manualLayout>
      </c:layout>
      <c:bar3DChart>
        <c:barDir val="col"/>
        <c:grouping val="stacked"/>
        <c:varyColors val="0"/>
        <c:ser>
          <c:idx val="0"/>
          <c:order val="0"/>
          <c:tx>
            <c:strRef>
              <c:f>'COND. ENV. EM ACID. COM VÍTIMAS'!$C$20</c:f>
              <c:strCache>
                <c:ptCount val="1"/>
                <c:pt idx="0">
                  <c:v>MENORES DE 18 ANOS</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VÍTIMAS'!$D$20:$N$20</c:f>
              <c:numCache>
                <c:formatCode>General</c:formatCode>
                <c:ptCount val="11"/>
                <c:pt idx="0">
                  <c:v>16</c:v>
                </c:pt>
                <c:pt idx="1">
                  <c:v>16</c:v>
                </c:pt>
                <c:pt idx="2">
                  <c:v>204</c:v>
                </c:pt>
                <c:pt idx="3">
                  <c:v>94</c:v>
                </c:pt>
                <c:pt idx="4">
                  <c:v>225</c:v>
                </c:pt>
                <c:pt idx="5">
                  <c:v>317</c:v>
                </c:pt>
                <c:pt idx="6">
                  <c:v>162</c:v>
                </c:pt>
                <c:pt idx="7">
                  <c:v>175</c:v>
                </c:pt>
                <c:pt idx="8">
                  <c:v>195</c:v>
                </c:pt>
                <c:pt idx="9">
                  <c:v>147</c:v>
                </c:pt>
                <c:pt idx="10">
                  <c:v>149</c:v>
                </c:pt>
              </c:numCache>
            </c:numRef>
          </c:val>
        </c:ser>
        <c:ser>
          <c:idx val="1"/>
          <c:order val="1"/>
          <c:tx>
            <c:strRef>
              <c:f>'COND. ENV. EM ACID. COM VÍTIMAS'!$C$21</c:f>
              <c:strCache>
                <c:ptCount val="1"/>
                <c:pt idx="0">
                  <c:v>18 A 29 ANOS</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VÍTIMAS'!$D$21:$N$21</c:f>
              <c:numCache>
                <c:formatCode>General</c:formatCode>
                <c:ptCount val="11"/>
                <c:pt idx="0">
                  <c:v>723</c:v>
                </c:pt>
                <c:pt idx="1">
                  <c:v>240</c:v>
                </c:pt>
                <c:pt idx="2">
                  <c:v>586</c:v>
                </c:pt>
                <c:pt idx="3">
                  <c:v>747</c:v>
                </c:pt>
                <c:pt idx="4">
                  <c:v>2214</c:v>
                </c:pt>
                <c:pt idx="5" formatCode="#,##0">
                  <c:v>2005</c:v>
                </c:pt>
                <c:pt idx="6" formatCode="#,##0">
                  <c:v>2920</c:v>
                </c:pt>
                <c:pt idx="7" formatCode="#,##0">
                  <c:v>3511</c:v>
                </c:pt>
                <c:pt idx="8" formatCode="#,##0">
                  <c:v>3784</c:v>
                </c:pt>
                <c:pt idx="9" formatCode="#,##0">
                  <c:v>3325</c:v>
                </c:pt>
                <c:pt idx="10" formatCode="#,##0">
                  <c:v>2925</c:v>
                </c:pt>
              </c:numCache>
            </c:numRef>
          </c:val>
        </c:ser>
        <c:ser>
          <c:idx val="2"/>
          <c:order val="2"/>
          <c:tx>
            <c:strRef>
              <c:f>'COND. ENV. EM ACID. COM VÍTIMAS'!$C$22</c:f>
              <c:strCache>
                <c:ptCount val="1"/>
                <c:pt idx="0">
                  <c:v>30 A 59 ANOS</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VÍTIMAS'!$D$22:$N$22</c:f>
              <c:numCache>
                <c:formatCode>#,##0</c:formatCode>
                <c:ptCount val="11"/>
                <c:pt idx="0">
                  <c:v>1101</c:v>
                </c:pt>
                <c:pt idx="1">
                  <c:v>1592</c:v>
                </c:pt>
                <c:pt idx="2">
                  <c:v>1514</c:v>
                </c:pt>
                <c:pt idx="3">
                  <c:v>986</c:v>
                </c:pt>
                <c:pt idx="4">
                  <c:v>1268</c:v>
                </c:pt>
                <c:pt idx="5">
                  <c:v>2630</c:v>
                </c:pt>
                <c:pt idx="6">
                  <c:v>3383</c:v>
                </c:pt>
                <c:pt idx="7">
                  <c:v>3902</c:v>
                </c:pt>
                <c:pt idx="8">
                  <c:v>4050</c:v>
                </c:pt>
                <c:pt idx="9">
                  <c:v>4058</c:v>
                </c:pt>
                <c:pt idx="10">
                  <c:v>3707</c:v>
                </c:pt>
              </c:numCache>
            </c:numRef>
          </c:val>
        </c:ser>
        <c:ser>
          <c:idx val="3"/>
          <c:order val="3"/>
          <c:tx>
            <c:strRef>
              <c:f>'COND. ENV. EM ACID. COM VÍTIMAS'!$C$23</c:f>
              <c:strCache>
                <c:ptCount val="1"/>
                <c:pt idx="0">
                  <c:v>60 ANOS OU MAIS</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VÍTIMAS'!$D$23:$N$23</c:f>
              <c:numCache>
                <c:formatCode>General</c:formatCode>
                <c:ptCount val="11"/>
                <c:pt idx="0">
                  <c:v>84</c:v>
                </c:pt>
                <c:pt idx="1">
                  <c:v>85</c:v>
                </c:pt>
                <c:pt idx="2">
                  <c:v>99</c:v>
                </c:pt>
                <c:pt idx="3">
                  <c:v>74</c:v>
                </c:pt>
                <c:pt idx="4">
                  <c:v>161</c:v>
                </c:pt>
                <c:pt idx="5" formatCode="#,##0">
                  <c:v>193</c:v>
                </c:pt>
                <c:pt idx="6" formatCode="#,##0">
                  <c:v>203</c:v>
                </c:pt>
                <c:pt idx="7" formatCode="#,##0">
                  <c:v>218</c:v>
                </c:pt>
                <c:pt idx="8" formatCode="#,##0">
                  <c:v>247</c:v>
                </c:pt>
                <c:pt idx="9" formatCode="#,##0">
                  <c:v>261</c:v>
                </c:pt>
                <c:pt idx="10" formatCode="#,##0">
                  <c:v>322</c:v>
                </c:pt>
              </c:numCache>
            </c:numRef>
          </c:val>
        </c:ser>
        <c:dLbls>
          <c:showLegendKey val="0"/>
          <c:showVal val="1"/>
          <c:showCatName val="0"/>
          <c:showSerName val="0"/>
          <c:showPercent val="0"/>
          <c:showBubbleSize val="0"/>
        </c:dLbls>
        <c:gapWidth val="39"/>
        <c:gapDepth val="42"/>
        <c:shape val="cylinder"/>
        <c:axId val="214487808"/>
        <c:axId val="214489344"/>
        <c:axId val="0"/>
      </c:bar3DChart>
      <c:catAx>
        <c:axId val="21448780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4489344"/>
        <c:crosses val="autoZero"/>
        <c:auto val="1"/>
        <c:lblAlgn val="ctr"/>
        <c:lblOffset val="100"/>
        <c:noMultiLvlLbl val="0"/>
      </c:catAx>
      <c:valAx>
        <c:axId val="214489344"/>
        <c:scaling>
          <c:orientation val="minMax"/>
        </c:scaling>
        <c:delete val="1"/>
        <c:axPos val="l"/>
        <c:numFmt formatCode="General" sourceLinked="1"/>
        <c:majorTickMark val="out"/>
        <c:minorTickMark val="none"/>
        <c:tickLblPos val="none"/>
        <c:crossAx val="214487808"/>
        <c:crosses val="autoZero"/>
        <c:crossBetween val="between"/>
      </c:valAx>
      <c:spPr>
        <a:noFill/>
        <a:ln w="25400">
          <a:noFill/>
        </a:ln>
      </c:spPr>
    </c:plotArea>
    <c:legend>
      <c:legendPos val="t"/>
      <c:overlay val="0"/>
      <c:txPr>
        <a:bodyPr/>
        <a:lstStyle/>
        <a:p>
          <a:pPr>
            <a:defRPr sz="12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35" footer="0.31496062000000835"/>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15"/>
      <c:rotY val="20"/>
      <c:depthPercent val="100"/>
      <c:rAngAx val="1"/>
    </c:view3D>
    <c:floor>
      <c:thickness val="0"/>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backWall>
    <c:plotArea>
      <c:layout>
        <c:manualLayout>
          <c:layoutTarget val="inner"/>
          <c:xMode val="edge"/>
          <c:yMode val="edge"/>
          <c:x val="2.7620841180163398E-2"/>
          <c:y val="0.17644573554519455"/>
          <c:w val="0.94475831763967821"/>
          <c:h val="0.59936854980505494"/>
        </c:manualLayout>
      </c:layout>
      <c:bar3DChart>
        <c:barDir val="col"/>
        <c:grouping val="clustered"/>
        <c:varyColors val="0"/>
        <c:ser>
          <c:idx val="0"/>
          <c:order val="0"/>
          <c:tx>
            <c:strRef>
              <c:f>'COND. ENV. EM ACID. COM VÍTIMAS'!$C$27</c:f>
              <c:strCache>
                <c:ptCount val="1"/>
                <c:pt idx="0">
                  <c:v>MASCULINO</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VÍTIMAS'!$D$27:$N$27</c:f>
              <c:numCache>
                <c:formatCode>#,##0</c:formatCode>
                <c:ptCount val="11"/>
                <c:pt idx="0">
                  <c:v>1833</c:v>
                </c:pt>
                <c:pt idx="1">
                  <c:v>1839</c:v>
                </c:pt>
                <c:pt idx="2">
                  <c:v>2214</c:v>
                </c:pt>
                <c:pt idx="3">
                  <c:v>1723</c:v>
                </c:pt>
                <c:pt idx="4">
                  <c:v>4594</c:v>
                </c:pt>
                <c:pt idx="5">
                  <c:v>4708</c:v>
                </c:pt>
                <c:pt idx="6">
                  <c:v>5792</c:v>
                </c:pt>
                <c:pt idx="7">
                  <c:v>6785</c:v>
                </c:pt>
                <c:pt idx="8">
                  <c:v>7259</c:v>
                </c:pt>
                <c:pt idx="9">
                  <c:v>6767</c:v>
                </c:pt>
                <c:pt idx="10">
                  <c:v>6501</c:v>
                </c:pt>
              </c:numCache>
            </c:numRef>
          </c:val>
        </c:ser>
        <c:ser>
          <c:idx val="1"/>
          <c:order val="1"/>
          <c:tx>
            <c:strRef>
              <c:f>'COND. ENV. EM ACID. COM VÍTIMAS'!$C$28</c:f>
              <c:strCache>
                <c:ptCount val="1"/>
                <c:pt idx="0">
                  <c:v>FEMININO</c:v>
                </c:pt>
              </c:strCache>
            </c:strRef>
          </c:tx>
          <c:invertIfNegative val="0"/>
          <c:dLbls>
            <c:delete val="1"/>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VÍTIMAS'!$D$28:$N$28</c:f>
              <c:numCache>
                <c:formatCode>General</c:formatCode>
                <c:ptCount val="11"/>
                <c:pt idx="0">
                  <c:v>375</c:v>
                </c:pt>
                <c:pt idx="1">
                  <c:v>376</c:v>
                </c:pt>
                <c:pt idx="2">
                  <c:v>423</c:v>
                </c:pt>
                <c:pt idx="3">
                  <c:v>396</c:v>
                </c:pt>
                <c:pt idx="4">
                  <c:v>966</c:v>
                </c:pt>
                <c:pt idx="5" formatCode="#,##0">
                  <c:v>983</c:v>
                </c:pt>
                <c:pt idx="6" formatCode="#,##0">
                  <c:v>1312</c:v>
                </c:pt>
                <c:pt idx="7" formatCode="#,##0">
                  <c:v>1525</c:v>
                </c:pt>
                <c:pt idx="8" formatCode="#,##0">
                  <c:v>1638</c:v>
                </c:pt>
                <c:pt idx="9" formatCode="#,##0">
                  <c:v>1609</c:v>
                </c:pt>
                <c:pt idx="10" formatCode="#,##0">
                  <c:v>1632</c:v>
                </c:pt>
              </c:numCache>
            </c:numRef>
          </c:val>
        </c:ser>
        <c:dLbls>
          <c:showLegendKey val="0"/>
          <c:showVal val="1"/>
          <c:showCatName val="0"/>
          <c:showSerName val="0"/>
          <c:showPercent val="0"/>
          <c:showBubbleSize val="0"/>
        </c:dLbls>
        <c:gapWidth val="36"/>
        <c:gapDepth val="39"/>
        <c:shape val="cylinder"/>
        <c:axId val="217398656"/>
        <c:axId val="217404544"/>
        <c:axId val="0"/>
      </c:bar3DChart>
      <c:catAx>
        <c:axId val="21739865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7404544"/>
        <c:crosses val="autoZero"/>
        <c:auto val="1"/>
        <c:lblAlgn val="ctr"/>
        <c:lblOffset val="100"/>
        <c:noMultiLvlLbl val="0"/>
      </c:catAx>
      <c:valAx>
        <c:axId val="217404544"/>
        <c:scaling>
          <c:orientation val="minMax"/>
        </c:scaling>
        <c:delete val="1"/>
        <c:axPos val="l"/>
        <c:numFmt formatCode="#,##0" sourceLinked="1"/>
        <c:majorTickMark val="out"/>
        <c:minorTickMark val="none"/>
        <c:tickLblPos val="none"/>
        <c:crossAx val="217398656"/>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autoTitleDeleted val="1"/>
    <c:plotArea>
      <c:layout>
        <c:manualLayout>
          <c:layoutTarget val="inner"/>
          <c:xMode val="edge"/>
          <c:yMode val="edge"/>
          <c:x val="1.4700181708055803E-2"/>
          <c:y val="0.11559114769744691"/>
          <c:w val="0.97109826589595349"/>
          <c:h val="0.67163564781675289"/>
        </c:manualLayout>
      </c:layout>
      <c:lineChart>
        <c:grouping val="standard"/>
        <c:varyColors val="0"/>
        <c:ser>
          <c:idx val="0"/>
          <c:order val="0"/>
          <c:tx>
            <c:strRef>
              <c:f>'COND. ENV. EM ACID. COM VÍTIMAS'!$C$34:$N$34</c:f>
              <c:strCache>
                <c:ptCount val="1"/>
                <c:pt idx="0">
                  <c:v>CONDUTORERES ENVOLVIDOS EM ACIDENTES COM VÍTIMAS NO MUNICÍPIO DE PORTO VELHO</c:v>
                </c:pt>
              </c:strCache>
            </c:strRef>
          </c:tx>
          <c:marker>
            <c:symbol val="diamond"/>
            <c:size val="11"/>
          </c:marker>
          <c:dLbls>
            <c:dLbl>
              <c:idx val="0"/>
              <c:layout>
                <c:manualLayout>
                  <c:x val="-4.6620046620046617E-2"/>
                  <c:y val="-0.12903225806451618"/>
                </c:manualLayout>
              </c:layout>
              <c:dLblPos val="r"/>
              <c:showLegendKey val="0"/>
              <c:showVal val="1"/>
              <c:showCatName val="0"/>
              <c:showSerName val="0"/>
              <c:showPercent val="0"/>
              <c:showBubbleSize val="0"/>
            </c:dLbl>
            <c:dLbl>
              <c:idx val="1"/>
              <c:layout>
                <c:manualLayout>
                  <c:x val="-6.2937062937062943E-2"/>
                  <c:y val="-0.12186379928315456"/>
                </c:manualLayout>
              </c:layout>
              <c:dLblPos val="r"/>
              <c:showLegendKey val="0"/>
              <c:showVal val="1"/>
              <c:showCatName val="0"/>
              <c:showSerName val="0"/>
              <c:showPercent val="0"/>
              <c:showBubbleSize val="0"/>
            </c:dLbl>
            <c:dLbl>
              <c:idx val="2"/>
              <c:layout>
                <c:manualLayout>
                  <c:x val="-5.5944055944055895E-2"/>
                  <c:y val="-0.12186379928315451"/>
                </c:manualLayout>
              </c:layout>
              <c:dLblPos val="r"/>
              <c:showLegendKey val="0"/>
              <c:showVal val="1"/>
              <c:showCatName val="0"/>
              <c:showSerName val="0"/>
              <c:showPercent val="0"/>
              <c:showBubbleSize val="0"/>
            </c:dLbl>
            <c:dLbl>
              <c:idx val="3"/>
              <c:layout>
                <c:manualLayout>
                  <c:x val="-6.2937062937062943E-2"/>
                  <c:y val="-0.10752688172043066"/>
                </c:manualLayout>
              </c:layout>
              <c:dLblPos val="r"/>
              <c:showLegendKey val="0"/>
              <c:showVal val="1"/>
              <c:showCatName val="0"/>
              <c:showSerName val="0"/>
              <c:showPercent val="0"/>
              <c:showBubbleSize val="0"/>
            </c:dLbl>
            <c:dLbl>
              <c:idx val="4"/>
              <c:layout>
                <c:manualLayout>
                  <c:x val="-6.0606060606060622E-2"/>
                  <c:y val="-0.1290322580645161"/>
                </c:manualLayout>
              </c:layout>
              <c:dLblPos val="r"/>
              <c:showLegendKey val="0"/>
              <c:showVal val="1"/>
              <c:showCatName val="0"/>
              <c:showSerName val="0"/>
              <c:showPercent val="0"/>
              <c:showBubbleSize val="0"/>
            </c:dLbl>
            <c:dLbl>
              <c:idx val="5"/>
              <c:layout>
                <c:manualLayout>
                  <c:x val="-7.2261072261072257E-2"/>
                  <c:y val="-0.12186379928315456"/>
                </c:manualLayout>
              </c:layout>
              <c:dLblPos val="r"/>
              <c:showLegendKey val="0"/>
              <c:showVal val="1"/>
              <c:showCatName val="0"/>
              <c:showSerName val="0"/>
              <c:showPercent val="0"/>
              <c:showBubbleSize val="0"/>
            </c:dLbl>
            <c:dLbl>
              <c:idx val="6"/>
              <c:layout>
                <c:manualLayout>
                  <c:x val="-8.182313749242881E-2"/>
                  <c:y val="-0.10035842293906767"/>
                </c:manualLayout>
              </c:layout>
              <c:dLblPos val="r"/>
              <c:showLegendKey val="0"/>
              <c:showVal val="1"/>
              <c:showCatName val="0"/>
              <c:showSerName val="0"/>
              <c:showPercent val="0"/>
              <c:showBubbleSize val="0"/>
            </c:dLbl>
            <c:dLbl>
              <c:idx val="7"/>
              <c:layout>
                <c:manualLayout>
                  <c:x val="-6.7538076065099192E-2"/>
                  <c:y val="-0.13945895967549593"/>
                </c:manualLayout>
              </c:layout>
              <c:dLblPos val="r"/>
              <c:showLegendKey val="0"/>
              <c:showVal val="1"/>
              <c:showCatName val="0"/>
              <c:showSerName val="0"/>
              <c:showPercent val="0"/>
              <c:showBubbleSize val="0"/>
            </c:dLbl>
            <c:dLbl>
              <c:idx val="8"/>
              <c:layout>
                <c:manualLayout>
                  <c:x val="-5.1776493717752961E-2"/>
                  <c:y val="0.11363636363636358"/>
                </c:manualLayout>
              </c:layout>
              <c:dLblPos val="r"/>
              <c:showLegendKey val="0"/>
              <c:showVal val="1"/>
              <c:showCatName val="0"/>
              <c:showSerName val="0"/>
              <c:showPercent val="0"/>
              <c:showBubbleSize val="0"/>
            </c:dLbl>
            <c:dLbl>
              <c:idx val="9"/>
              <c:layout>
                <c:manualLayout>
                  <c:x val="-4.3956043956044133E-2"/>
                  <c:y val="0.12557198642852568"/>
                </c:manualLayout>
              </c:layout>
              <c:dLblPos val="r"/>
              <c:showLegendKey val="0"/>
              <c:showVal val="1"/>
              <c:showCatName val="0"/>
              <c:showSerName val="0"/>
              <c:showPercent val="0"/>
              <c:showBubbleSize val="0"/>
            </c:dLbl>
            <c:dLbl>
              <c:idx val="10"/>
              <c:layout>
                <c:manualLayout>
                  <c:x val="-1.2210012210012227E-2"/>
                  <c:y val="0.1040650406504068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'COND. ENV. EM ACID. COM VÍTIMAS'!$D$12:$N$12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VÍTIMAS'!$D$18:$N$18</c:f>
              <c:numCache>
                <c:formatCode>#,##0</c:formatCode>
                <c:ptCount val="11"/>
                <c:pt idx="0">
                  <c:v>2623</c:v>
                </c:pt>
                <c:pt idx="1">
                  <c:v>2631</c:v>
                </c:pt>
                <c:pt idx="2">
                  <c:v>3092</c:v>
                </c:pt>
                <c:pt idx="3">
                  <c:v>2428</c:v>
                </c:pt>
                <c:pt idx="4">
                  <c:v>6369</c:v>
                </c:pt>
                <c:pt idx="5">
                  <c:v>6325</c:v>
                </c:pt>
                <c:pt idx="6">
                  <c:v>7902</c:v>
                </c:pt>
                <c:pt idx="7">
                  <c:v>9208</c:v>
                </c:pt>
                <c:pt idx="8">
                  <c:v>9631</c:v>
                </c:pt>
                <c:pt idx="9">
                  <c:v>8955</c:v>
                </c:pt>
                <c:pt idx="10">
                  <c:v>8794</c:v>
                </c:pt>
              </c:numCache>
            </c:numRef>
          </c:val>
          <c:smooth val="0"/>
        </c:ser>
        <c:dLbls>
          <c:showLegendKey val="0"/>
          <c:showVal val="1"/>
          <c:showCatName val="0"/>
          <c:showSerName val="0"/>
          <c:showPercent val="0"/>
          <c:showBubbleSize val="0"/>
        </c:dLbls>
        <c:marker val="1"/>
        <c:smooth val="0"/>
        <c:axId val="217432064"/>
        <c:axId val="217434752"/>
      </c:lineChart>
      <c:catAx>
        <c:axId val="21743206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7434752"/>
        <c:crosses val="autoZero"/>
        <c:auto val="1"/>
        <c:lblAlgn val="ctr"/>
        <c:lblOffset val="100"/>
        <c:noMultiLvlLbl val="0"/>
      </c:catAx>
      <c:valAx>
        <c:axId val="217434752"/>
        <c:scaling>
          <c:orientation val="minMax"/>
        </c:scaling>
        <c:delete val="1"/>
        <c:axPos val="l"/>
        <c:numFmt formatCode="#,##0" sourceLinked="1"/>
        <c:majorTickMark val="out"/>
        <c:minorTickMark val="none"/>
        <c:tickLblPos val="none"/>
        <c:crossAx val="217432064"/>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a:ln w="57150"/>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57" footer="0.31496062000000857"/>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29381586560939355"/>
          <c:y val="2.072538860103627E-2"/>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4985803520727018E-2"/>
          <c:y val="0.16946459412780743"/>
          <c:w val="0.95002839295854891"/>
          <c:h val="0.6257914133790341"/>
        </c:manualLayout>
      </c:layout>
      <c:lineChart>
        <c:grouping val="standard"/>
        <c:varyColors val="0"/>
        <c:ser>
          <c:idx val="0"/>
          <c:order val="0"/>
          <c:tx>
            <c:strRef>
              <c:f>'VEIC. ENV. EM ACID. COM VÍTIMAS'!$D$14</c:f>
              <c:strCache>
                <c:ptCount val="1"/>
                <c:pt idx="0">
                  <c:v>AUTOMÓVEL/CAMIONETA</c:v>
                </c:pt>
              </c:strCache>
            </c:strRef>
          </c:tx>
          <c:marker>
            <c:symbol val="diamond"/>
            <c:size val="11"/>
          </c:marker>
          <c:dLbls>
            <c:dLbl>
              <c:idx val="0"/>
              <c:layout>
                <c:manualLayout>
                  <c:x val="-6.1328790459965928E-2"/>
                  <c:y val="-0.10362694300518212"/>
                </c:manualLayout>
              </c:layout>
              <c:dLblPos val="r"/>
              <c:showLegendKey val="0"/>
              <c:showVal val="1"/>
              <c:showCatName val="0"/>
              <c:showSerName val="0"/>
              <c:showPercent val="0"/>
              <c:showBubbleSize val="0"/>
            </c:dLbl>
            <c:dLbl>
              <c:idx val="1"/>
              <c:layout>
                <c:manualLayout>
                  <c:x val="-6.3600227143668434E-2"/>
                  <c:y val="-9.6718480138169263E-2"/>
                </c:manualLayout>
              </c:layout>
              <c:dLblPos val="r"/>
              <c:showLegendKey val="0"/>
              <c:showVal val="1"/>
              <c:showCatName val="0"/>
              <c:showSerName val="0"/>
              <c:showPercent val="0"/>
              <c:showBubbleSize val="0"/>
            </c:dLbl>
            <c:dLbl>
              <c:idx val="2"/>
              <c:layout>
                <c:manualLayout>
                  <c:x val="-5.6785917092561013E-2"/>
                  <c:y val="-8.9810017271157172E-2"/>
                </c:manualLayout>
              </c:layout>
              <c:dLblPos val="r"/>
              <c:showLegendKey val="0"/>
              <c:showVal val="1"/>
              <c:showCatName val="0"/>
              <c:showSerName val="0"/>
              <c:showPercent val="0"/>
              <c:showBubbleSize val="0"/>
            </c:dLbl>
            <c:dLbl>
              <c:idx val="3"/>
              <c:layout>
                <c:manualLayout>
                  <c:x val="-6.1328790459965928E-2"/>
                  <c:y val="-0.12435233160621768"/>
                </c:manualLayout>
              </c:layout>
              <c:dLblPos val="r"/>
              <c:showLegendKey val="0"/>
              <c:showVal val="1"/>
              <c:showCatName val="0"/>
              <c:showSerName val="0"/>
              <c:showPercent val="0"/>
              <c:showBubbleSize val="0"/>
            </c:dLbl>
            <c:dLbl>
              <c:idx val="4"/>
              <c:layout>
                <c:manualLayout>
                  <c:x val="-5.4514480408858902E-2"/>
                  <c:y val="-0.10362694300518212"/>
                </c:manualLayout>
              </c:layout>
              <c:dLblPos val="r"/>
              <c:showLegendKey val="0"/>
              <c:showVal val="1"/>
              <c:showCatName val="0"/>
              <c:showSerName val="0"/>
              <c:showPercent val="0"/>
              <c:showBubbleSize val="0"/>
            </c:dLbl>
            <c:dLbl>
              <c:idx val="5"/>
              <c:layout>
                <c:manualLayout>
                  <c:x val="-6.5871663827370822E-2"/>
                  <c:y val="-0.11053540587219343"/>
                </c:manualLayout>
              </c:layout>
              <c:dLblPos val="r"/>
              <c:showLegendKey val="0"/>
              <c:showVal val="1"/>
              <c:showCatName val="0"/>
              <c:showSerName val="0"/>
              <c:showPercent val="0"/>
              <c:showBubbleSize val="0"/>
            </c:dLbl>
            <c:dLbl>
              <c:idx val="6"/>
              <c:layout>
                <c:manualLayout>
                  <c:x val="-7.4957410562180582E-2"/>
                  <c:y val="-9.6718480138169263E-2"/>
                </c:manualLayout>
              </c:layout>
              <c:dLblPos val="r"/>
              <c:showLegendKey val="0"/>
              <c:showVal val="1"/>
              <c:showCatName val="0"/>
              <c:showSerName val="0"/>
              <c:showPercent val="0"/>
              <c:showBubbleSize val="0"/>
            </c:dLbl>
            <c:dLbl>
              <c:idx val="7"/>
              <c:layout>
                <c:manualLayout>
                  <c:x val="-5.9057353776263477E-2"/>
                  <c:y val="-9.6718480138169263E-2"/>
                </c:manualLayout>
              </c:layout>
              <c:dLblPos val="r"/>
              <c:showLegendKey val="0"/>
              <c:showVal val="1"/>
              <c:showCatName val="0"/>
              <c:showSerName val="0"/>
              <c:showPercent val="0"/>
              <c:showBubbleSize val="0"/>
            </c:dLbl>
            <c:dLbl>
              <c:idx val="8"/>
              <c:layout>
                <c:manualLayout>
                  <c:x val="-5.4514480408858902E-2"/>
                  <c:y val="-9.6718480138169291E-2"/>
                </c:manualLayout>
              </c:layout>
              <c:dLblPos val="r"/>
              <c:showLegendKey val="0"/>
              <c:showVal val="1"/>
              <c:showCatName val="0"/>
              <c:showSerName val="0"/>
              <c:showPercent val="0"/>
              <c:showBubbleSize val="0"/>
            </c:dLbl>
            <c:dLbl>
              <c:idx val="9"/>
              <c:layout>
                <c:manualLayout>
                  <c:x val="-6.0011942951575512E-2"/>
                  <c:y val="-0.10362694300518205"/>
                </c:manualLayout>
              </c:layout>
              <c:dLblPos val="r"/>
              <c:showLegendKey val="0"/>
              <c:showVal val="1"/>
              <c:showCatName val="0"/>
              <c:showSerName val="0"/>
              <c:showPercent val="0"/>
              <c:showBubbleSize val="0"/>
            </c:dLbl>
            <c:dLbl>
              <c:idx val="10"/>
              <c:layout>
                <c:manualLayout>
                  <c:x val="-3.5273368606702153E-2"/>
                  <c:y val="-0.10362694300518205"/>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VÍTIMAS'!$E$14:$O$14</c:f>
              <c:numCache>
                <c:formatCode>#,##0</c:formatCode>
                <c:ptCount val="11"/>
                <c:pt idx="0">
                  <c:v>948</c:v>
                </c:pt>
                <c:pt idx="1">
                  <c:v>1008</c:v>
                </c:pt>
                <c:pt idx="2">
                  <c:v>1195</c:v>
                </c:pt>
                <c:pt idx="3">
                  <c:v>955</c:v>
                </c:pt>
                <c:pt idx="4">
                  <c:v>2358</c:v>
                </c:pt>
                <c:pt idx="5">
                  <c:v>2159</c:v>
                </c:pt>
                <c:pt idx="6">
                  <c:v>2676</c:v>
                </c:pt>
                <c:pt idx="7">
                  <c:v>3250</c:v>
                </c:pt>
                <c:pt idx="8">
                  <c:v>3371</c:v>
                </c:pt>
                <c:pt idx="9">
                  <c:v>3216</c:v>
                </c:pt>
                <c:pt idx="10">
                  <c:v>3042</c:v>
                </c:pt>
              </c:numCache>
            </c:numRef>
          </c:val>
          <c:smooth val="0"/>
        </c:ser>
        <c:dLbls>
          <c:showLegendKey val="0"/>
          <c:showVal val="1"/>
          <c:showCatName val="0"/>
          <c:showSerName val="0"/>
          <c:showPercent val="0"/>
          <c:showBubbleSize val="0"/>
        </c:dLbls>
        <c:marker val="1"/>
        <c:smooth val="0"/>
        <c:axId val="216861696"/>
        <c:axId val="216905600"/>
      </c:lineChart>
      <c:catAx>
        <c:axId val="21686169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6905600"/>
        <c:crosses val="autoZero"/>
        <c:auto val="1"/>
        <c:lblAlgn val="ctr"/>
        <c:lblOffset val="100"/>
        <c:noMultiLvlLbl val="0"/>
      </c:catAx>
      <c:valAx>
        <c:axId val="216905600"/>
        <c:scaling>
          <c:orientation val="minMax"/>
        </c:scaling>
        <c:delete val="1"/>
        <c:axPos val="l"/>
        <c:numFmt formatCode="#,##0" sourceLinked="1"/>
        <c:majorTickMark val="out"/>
        <c:minorTickMark val="none"/>
        <c:tickLblPos val="none"/>
        <c:crossAx val="21686169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38521609481210617"/>
          <c:y val="6.0982986263772914E-3"/>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5028445894752588E-2"/>
          <c:y val="0.16587869759523324"/>
          <c:w val="0.9499431082104971"/>
          <c:h val="0.62052351564162589"/>
        </c:manualLayout>
      </c:layout>
      <c:lineChart>
        <c:grouping val="standard"/>
        <c:varyColors val="0"/>
        <c:ser>
          <c:idx val="0"/>
          <c:order val="0"/>
          <c:tx>
            <c:strRef>
              <c:f>'VEIC. ENV. EM ACID. COM VÍTIMAS'!$D$18</c:f>
              <c:strCache>
                <c:ptCount val="1"/>
                <c:pt idx="0">
                  <c:v>MOTOCICLETA</c:v>
                </c:pt>
              </c:strCache>
            </c:strRef>
          </c:tx>
          <c:marker>
            <c:symbol val="diamond"/>
            <c:size val="11"/>
          </c:marker>
          <c:dLbls>
            <c:dLbl>
              <c:idx val="0"/>
              <c:layout>
                <c:manualLayout>
                  <c:x val="-6.1433458105301902E-2"/>
                  <c:y val="-0.10256410256410289"/>
                </c:manualLayout>
              </c:layout>
              <c:dLblPos val="r"/>
              <c:showLegendKey val="0"/>
              <c:showVal val="1"/>
              <c:showCatName val="0"/>
              <c:showSerName val="0"/>
              <c:showPercent val="0"/>
              <c:showBubbleSize val="0"/>
            </c:dLbl>
            <c:dLbl>
              <c:idx val="1"/>
              <c:layout>
                <c:manualLayout>
                  <c:x val="-6.1433458105301902E-2"/>
                  <c:y val="-8.8888888888889475E-2"/>
                </c:manualLayout>
              </c:layout>
              <c:dLblPos val="r"/>
              <c:showLegendKey val="0"/>
              <c:showVal val="1"/>
              <c:showCatName val="0"/>
              <c:showSerName val="0"/>
              <c:showPercent val="0"/>
              <c:showBubbleSize val="0"/>
            </c:dLbl>
            <c:dLbl>
              <c:idx val="2"/>
              <c:layout>
                <c:manualLayout>
                  <c:x val="-6.8259397894779889E-2"/>
                  <c:y val="-9.5726495726496746E-2"/>
                </c:manualLayout>
              </c:layout>
              <c:dLblPos val="r"/>
              <c:showLegendKey val="0"/>
              <c:showVal val="1"/>
              <c:showCatName val="0"/>
              <c:showSerName val="0"/>
              <c:showPercent val="0"/>
              <c:showBubbleSize val="0"/>
            </c:dLbl>
            <c:dLbl>
              <c:idx val="3"/>
              <c:layout>
                <c:manualLayout>
                  <c:x val="-6.5984084631620532E-2"/>
                  <c:y val="-0.10256410256410284"/>
                </c:manualLayout>
              </c:layout>
              <c:dLblPos val="r"/>
              <c:showLegendKey val="0"/>
              <c:showVal val="1"/>
              <c:showCatName val="0"/>
              <c:showSerName val="0"/>
              <c:showPercent val="0"/>
              <c:showBubbleSize val="0"/>
            </c:dLbl>
            <c:dLbl>
              <c:idx val="4"/>
              <c:layout>
                <c:manualLayout>
                  <c:x val="-6.5984084631620532E-2"/>
                  <c:y val="-8.8888888888889475E-2"/>
                </c:manualLayout>
              </c:layout>
              <c:dLblPos val="r"/>
              <c:showLegendKey val="0"/>
              <c:showVal val="1"/>
              <c:showCatName val="0"/>
              <c:showSerName val="0"/>
              <c:showPercent val="0"/>
              <c:showBubbleSize val="0"/>
            </c:dLbl>
            <c:dLbl>
              <c:idx val="5"/>
              <c:layout>
                <c:manualLayout>
                  <c:x val="-6.5984084631620532E-2"/>
                  <c:y val="-8.8888888888889475E-2"/>
                </c:manualLayout>
              </c:layout>
              <c:dLblPos val="r"/>
              <c:showLegendKey val="0"/>
              <c:showVal val="1"/>
              <c:showCatName val="0"/>
              <c:showSerName val="0"/>
              <c:showPercent val="0"/>
              <c:showBubbleSize val="0"/>
            </c:dLbl>
            <c:dLbl>
              <c:idx val="6"/>
              <c:layout>
                <c:manualLayout>
                  <c:x val="-6.8259397894779847E-2"/>
                  <c:y val="-8.8888888888889475E-2"/>
                </c:manualLayout>
              </c:layout>
              <c:dLblPos val="r"/>
              <c:showLegendKey val="0"/>
              <c:showVal val="1"/>
              <c:showCatName val="0"/>
              <c:showSerName val="0"/>
              <c:showPercent val="0"/>
              <c:showBubbleSize val="0"/>
            </c:dLbl>
            <c:dLbl>
              <c:idx val="7"/>
              <c:layout>
                <c:manualLayout>
                  <c:x val="-6.1433458105301902E-2"/>
                  <c:y val="-0.10256410256410289"/>
                </c:manualLayout>
              </c:layout>
              <c:dLblPos val="r"/>
              <c:showLegendKey val="0"/>
              <c:showVal val="1"/>
              <c:showCatName val="0"/>
              <c:showSerName val="0"/>
              <c:showPercent val="0"/>
              <c:showBubbleSize val="0"/>
            </c:dLbl>
            <c:dLbl>
              <c:idx val="8"/>
              <c:layout>
                <c:manualLayout>
                  <c:x val="-5.4607518315823902E-2"/>
                  <c:y val="-0.10940170940170994"/>
                </c:manualLayout>
              </c:layout>
              <c:dLblPos val="r"/>
              <c:showLegendKey val="0"/>
              <c:showVal val="1"/>
              <c:showCatName val="0"/>
              <c:showSerName val="0"/>
              <c:showPercent val="0"/>
              <c:showBubbleSize val="0"/>
            </c:dLbl>
            <c:dLbl>
              <c:idx val="9"/>
              <c:layout>
                <c:manualLayout>
                  <c:x val="-6.802158804559584E-2"/>
                  <c:y val="-0.11531531531531493"/>
                </c:manualLayout>
              </c:layout>
              <c:dLblPos val="r"/>
              <c:showLegendKey val="0"/>
              <c:showVal val="1"/>
              <c:showCatName val="0"/>
              <c:showSerName val="0"/>
              <c:showPercent val="0"/>
              <c:showBubbleSize val="0"/>
            </c:dLbl>
            <c:dLbl>
              <c:idx val="10"/>
              <c:layout>
                <c:manualLayout>
                  <c:x val="-3.8717483363581363E-2"/>
                  <c:y val="-0.10810810810810811"/>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VÍTIMAS'!$E$18:$O$18</c:f>
              <c:numCache>
                <c:formatCode>#,##0</c:formatCode>
                <c:ptCount val="11"/>
                <c:pt idx="0">
                  <c:v>688</c:v>
                </c:pt>
                <c:pt idx="1">
                  <c:v>733</c:v>
                </c:pt>
                <c:pt idx="2">
                  <c:v>918</c:v>
                </c:pt>
                <c:pt idx="3">
                  <c:v>835</c:v>
                </c:pt>
                <c:pt idx="4">
                  <c:v>2125</c:v>
                </c:pt>
                <c:pt idx="5">
                  <c:v>2545</c:v>
                </c:pt>
                <c:pt idx="6">
                  <c:v>3671</c:v>
                </c:pt>
                <c:pt idx="7">
                  <c:v>4387</c:v>
                </c:pt>
                <c:pt idx="8">
                  <c:v>4711</c:v>
                </c:pt>
                <c:pt idx="9">
                  <c:v>4453</c:v>
                </c:pt>
                <c:pt idx="10">
                  <c:v>4420</c:v>
                </c:pt>
              </c:numCache>
            </c:numRef>
          </c:val>
          <c:smooth val="0"/>
        </c:ser>
        <c:dLbls>
          <c:showLegendKey val="0"/>
          <c:showVal val="1"/>
          <c:showCatName val="0"/>
          <c:showSerName val="0"/>
          <c:showPercent val="0"/>
          <c:showBubbleSize val="0"/>
        </c:dLbls>
        <c:marker val="1"/>
        <c:smooth val="0"/>
        <c:axId val="41038592"/>
        <c:axId val="41041280"/>
      </c:lineChart>
      <c:catAx>
        <c:axId val="41038592"/>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41041280"/>
        <c:crosses val="autoZero"/>
        <c:auto val="1"/>
        <c:lblAlgn val="ctr"/>
        <c:lblOffset val="100"/>
        <c:noMultiLvlLbl val="0"/>
      </c:catAx>
      <c:valAx>
        <c:axId val="41041280"/>
        <c:scaling>
          <c:orientation val="minMax"/>
        </c:scaling>
        <c:delete val="1"/>
        <c:axPos val="l"/>
        <c:numFmt formatCode="#,##0" sourceLinked="1"/>
        <c:majorTickMark val="out"/>
        <c:minorTickMark val="none"/>
        <c:tickLblPos val="none"/>
        <c:crossAx val="41038592"/>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41238165373213242"/>
          <c:y val="0"/>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4733000444025686E-2"/>
          <c:y val="0.1755591692342805"/>
          <c:w val="0.95053399911194536"/>
          <c:h val="0.60968218646582262"/>
        </c:manualLayout>
      </c:layout>
      <c:lineChart>
        <c:grouping val="standard"/>
        <c:varyColors val="0"/>
        <c:ser>
          <c:idx val="0"/>
          <c:order val="0"/>
          <c:tx>
            <c:strRef>
              <c:f>'VEIC. ENV. EM ACID. COM VÍTIMAS'!$D$19</c:f>
              <c:strCache>
                <c:ptCount val="1"/>
                <c:pt idx="0">
                  <c:v>BICICLETA</c:v>
                </c:pt>
              </c:strCache>
            </c:strRef>
          </c:tx>
          <c:dLbls>
            <c:dLbl>
              <c:idx val="0"/>
              <c:layout>
                <c:manualLayout>
                  <c:x val="-6.0708273817153866E-2"/>
                  <c:y val="-0.13768115942028986"/>
                </c:manualLayout>
              </c:layout>
              <c:dLblPos val="r"/>
              <c:showLegendKey val="0"/>
              <c:showVal val="1"/>
              <c:showCatName val="0"/>
              <c:showSerName val="0"/>
              <c:showPercent val="0"/>
              <c:showBubbleSize val="0"/>
            </c:dLbl>
            <c:dLbl>
              <c:idx val="1"/>
              <c:layout>
                <c:manualLayout>
                  <c:x val="-6.2956728402974074E-2"/>
                  <c:y val="-9.4202898550724723E-2"/>
                </c:manualLayout>
              </c:layout>
              <c:dLblPos val="r"/>
              <c:showLegendKey val="0"/>
              <c:showVal val="1"/>
              <c:showCatName val="0"/>
              <c:showSerName val="0"/>
              <c:showPercent val="0"/>
              <c:showBubbleSize val="0"/>
            </c:dLbl>
            <c:dLbl>
              <c:idx val="2"/>
              <c:layout>
                <c:manualLayout>
                  <c:x val="-4.2720637130589816E-2"/>
                  <c:y val="-0.12318840579710146"/>
                </c:manualLayout>
              </c:layout>
              <c:dLblPos val="r"/>
              <c:showLegendKey val="0"/>
              <c:showVal val="1"/>
              <c:showCatName val="0"/>
              <c:showSerName val="0"/>
              <c:showPercent val="0"/>
              <c:showBubbleSize val="0"/>
            </c:dLbl>
            <c:dLbl>
              <c:idx val="3"/>
              <c:layout>
                <c:manualLayout>
                  <c:x val="-5.1714455473871525E-2"/>
                  <c:y val="-0.12318840579710146"/>
                </c:manualLayout>
              </c:layout>
              <c:dLblPos val="r"/>
              <c:showLegendKey val="0"/>
              <c:showVal val="1"/>
              <c:showCatName val="0"/>
              <c:showSerName val="0"/>
              <c:showPercent val="0"/>
              <c:showBubbleSize val="0"/>
            </c:dLbl>
            <c:dLbl>
              <c:idx val="4"/>
              <c:layout>
                <c:manualLayout>
                  <c:x val="-6.295672840297406E-2"/>
                  <c:y val="-0.1304347826086957"/>
                </c:manualLayout>
              </c:layout>
              <c:dLblPos val="r"/>
              <c:showLegendKey val="0"/>
              <c:showVal val="1"/>
              <c:showCatName val="0"/>
              <c:showSerName val="0"/>
              <c:showPercent val="0"/>
              <c:showBubbleSize val="0"/>
            </c:dLbl>
            <c:dLbl>
              <c:idx val="5"/>
              <c:layout>
                <c:manualLayout>
                  <c:x val="-6.0708273817153866E-2"/>
                  <c:y val="-0.1304347826086957"/>
                </c:manualLayout>
              </c:layout>
              <c:dLblPos val="r"/>
              <c:showLegendKey val="0"/>
              <c:showVal val="1"/>
              <c:showCatName val="0"/>
              <c:showSerName val="0"/>
              <c:showPercent val="0"/>
              <c:showBubbleSize val="0"/>
            </c:dLbl>
            <c:dLbl>
              <c:idx val="6"/>
              <c:layout>
                <c:manualLayout>
                  <c:x val="-4.2720637130589788E-2"/>
                  <c:y val="0.1304347826086957"/>
                </c:manualLayout>
              </c:layout>
              <c:dLblPos val="r"/>
              <c:showLegendKey val="0"/>
              <c:showVal val="1"/>
              <c:showCatName val="0"/>
              <c:showSerName val="0"/>
              <c:showPercent val="0"/>
              <c:showBubbleSize val="0"/>
            </c:dLbl>
            <c:dLbl>
              <c:idx val="7"/>
              <c:layout>
                <c:manualLayout>
                  <c:x val="-5.3962910059692386E-2"/>
                  <c:y val="0.1304347826086957"/>
                </c:manualLayout>
              </c:layout>
              <c:dLblPos val="r"/>
              <c:showLegendKey val="0"/>
              <c:showVal val="1"/>
              <c:showCatName val="0"/>
              <c:showSerName val="0"/>
              <c:showPercent val="0"/>
              <c:showBubbleSize val="0"/>
            </c:dLbl>
            <c:dLbl>
              <c:idx val="8"/>
              <c:layout>
                <c:manualLayout>
                  <c:x val="-4.2720637130589857E-2"/>
                  <c:y val="0.1304347826086957"/>
                </c:manualLayout>
              </c:layout>
              <c:dLblPos val="r"/>
              <c:showLegendKey val="0"/>
              <c:showVal val="1"/>
              <c:showCatName val="0"/>
              <c:showSerName val="0"/>
              <c:showPercent val="0"/>
              <c:showBubbleSize val="0"/>
            </c:dLbl>
            <c:dLbl>
              <c:idx val="9"/>
              <c:layout>
                <c:manualLayout>
                  <c:x val="-5.5787495987462132E-2"/>
                  <c:y val="0.10869508159306179"/>
                </c:manualLayout>
              </c:layout>
              <c:dLblPos val="r"/>
              <c:showLegendKey val="0"/>
              <c:showVal val="1"/>
              <c:showCatName val="0"/>
              <c:showSerName val="0"/>
              <c:showPercent val="0"/>
              <c:showBubbleSize val="0"/>
            </c:dLbl>
            <c:dLbl>
              <c:idx val="10"/>
              <c:layout>
                <c:manualLayout>
                  <c:x val="-4.3165467625899283E-2"/>
                  <c:y val="0.11594202898550726"/>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VÍTIMAS'!$E$19:$O$19</c:f>
              <c:numCache>
                <c:formatCode>#,##0</c:formatCode>
                <c:ptCount val="11"/>
                <c:pt idx="0">
                  <c:v>431</c:v>
                </c:pt>
                <c:pt idx="1">
                  <c:v>363</c:v>
                </c:pt>
                <c:pt idx="2">
                  <c:v>400</c:v>
                </c:pt>
                <c:pt idx="3">
                  <c:v>332</c:v>
                </c:pt>
                <c:pt idx="4">
                  <c:v>794</c:v>
                </c:pt>
                <c:pt idx="5">
                  <c:v>775</c:v>
                </c:pt>
                <c:pt idx="6">
                  <c:v>793</c:v>
                </c:pt>
                <c:pt idx="7">
                  <c:v>711</c:v>
                </c:pt>
                <c:pt idx="8">
                  <c:v>609</c:v>
                </c:pt>
                <c:pt idx="9">
                  <c:v>500</c:v>
                </c:pt>
                <c:pt idx="10">
                  <c:v>591</c:v>
                </c:pt>
              </c:numCache>
            </c:numRef>
          </c:val>
          <c:smooth val="0"/>
        </c:ser>
        <c:dLbls>
          <c:showLegendKey val="0"/>
          <c:showVal val="1"/>
          <c:showCatName val="0"/>
          <c:showSerName val="0"/>
          <c:showPercent val="0"/>
          <c:showBubbleSize val="0"/>
        </c:dLbls>
        <c:marker val="1"/>
        <c:smooth val="0"/>
        <c:axId val="41064704"/>
        <c:axId val="217076864"/>
      </c:lineChart>
      <c:catAx>
        <c:axId val="4106470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7076864"/>
        <c:crosses val="autoZero"/>
        <c:auto val="1"/>
        <c:lblAlgn val="ctr"/>
        <c:lblOffset val="100"/>
        <c:noMultiLvlLbl val="0"/>
      </c:catAx>
      <c:valAx>
        <c:axId val="217076864"/>
        <c:scaling>
          <c:orientation val="minMax"/>
        </c:scaling>
        <c:delete val="1"/>
        <c:axPos val="l"/>
        <c:numFmt formatCode="#,##0" sourceLinked="1"/>
        <c:majorTickMark val="out"/>
        <c:minorTickMark val="none"/>
        <c:tickLblPos val="none"/>
        <c:crossAx val="41064704"/>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20"/>
      <c:depthPercent val="100"/>
      <c:rAngAx val="1"/>
    </c:view3D>
    <c:floor>
      <c:thickness val="0"/>
    </c:floor>
    <c:side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0"/>
          <a:tileRect/>
        </a:gradFill>
      </c:spPr>
    </c:sideWall>
    <c:backWall>
      <c:thickness val="0"/>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0"/>
          <a:tileRect/>
        </a:gradFill>
      </c:spPr>
    </c:backWall>
    <c:plotArea>
      <c:layout>
        <c:manualLayout>
          <c:layoutTarget val="inner"/>
          <c:xMode val="edge"/>
          <c:yMode val="edge"/>
          <c:x val="1.4599500363659363E-2"/>
          <c:y val="0.15234127992065508"/>
          <c:w val="0.96850628611182643"/>
          <c:h val="0.65608669884006432"/>
        </c:manualLayout>
      </c:layout>
      <c:bar3DChart>
        <c:barDir val="col"/>
        <c:grouping val="stacked"/>
        <c:varyColors val="0"/>
        <c:ser>
          <c:idx val="0"/>
          <c:order val="0"/>
          <c:tx>
            <c:strRef>
              <c:f>'VEIC. ENV. EM ACID. COM VÍTIMAS'!$D$15</c:f>
              <c:strCache>
                <c:ptCount val="1"/>
                <c:pt idx="0">
                  <c:v>ÔNIBUS/ MICROÔNIBUS</c:v>
                </c:pt>
              </c:strCache>
            </c:strRef>
          </c:tx>
          <c:invertIfNegative val="0"/>
          <c:dLbls>
            <c:delete val="1"/>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VÍTIMAS'!$E$15:$O$15</c:f>
              <c:numCache>
                <c:formatCode>#,##0</c:formatCode>
                <c:ptCount val="11"/>
                <c:pt idx="0">
                  <c:v>46</c:v>
                </c:pt>
                <c:pt idx="1">
                  <c:v>36</c:v>
                </c:pt>
                <c:pt idx="2">
                  <c:v>42</c:v>
                </c:pt>
                <c:pt idx="3">
                  <c:v>28</c:v>
                </c:pt>
                <c:pt idx="4">
                  <c:v>88</c:v>
                </c:pt>
                <c:pt idx="5">
                  <c:v>366</c:v>
                </c:pt>
                <c:pt idx="6">
                  <c:v>96</c:v>
                </c:pt>
                <c:pt idx="7">
                  <c:v>123</c:v>
                </c:pt>
                <c:pt idx="8">
                  <c:v>147</c:v>
                </c:pt>
                <c:pt idx="9">
                  <c:v>99</c:v>
                </c:pt>
                <c:pt idx="10">
                  <c:v>112</c:v>
                </c:pt>
              </c:numCache>
            </c:numRef>
          </c:val>
        </c:ser>
        <c:ser>
          <c:idx val="1"/>
          <c:order val="1"/>
          <c:tx>
            <c:strRef>
              <c:f>'VEIC. ENV. EM ACID. COM VÍTIMAS'!$D$16</c:f>
              <c:strCache>
                <c:ptCount val="1"/>
                <c:pt idx="0">
                  <c:v>CAMINHÃO/CAMINHONETE</c:v>
                </c:pt>
              </c:strCache>
            </c:strRef>
          </c:tx>
          <c:invertIfNegative val="0"/>
          <c:dLbls>
            <c:delete val="1"/>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VÍTIMAS'!$E$16:$O$16</c:f>
              <c:numCache>
                <c:formatCode>#,##0</c:formatCode>
                <c:ptCount val="11"/>
                <c:pt idx="0">
                  <c:v>68</c:v>
                </c:pt>
                <c:pt idx="1">
                  <c:v>67</c:v>
                </c:pt>
                <c:pt idx="2">
                  <c:v>78</c:v>
                </c:pt>
                <c:pt idx="3">
                  <c:v>74</c:v>
                </c:pt>
                <c:pt idx="4">
                  <c:v>161</c:v>
                </c:pt>
                <c:pt idx="5">
                  <c:v>57</c:v>
                </c:pt>
                <c:pt idx="6">
                  <c:v>537</c:v>
                </c:pt>
                <c:pt idx="7">
                  <c:v>552</c:v>
                </c:pt>
                <c:pt idx="8">
                  <c:v>597</c:v>
                </c:pt>
                <c:pt idx="9">
                  <c:v>545</c:v>
                </c:pt>
                <c:pt idx="10">
                  <c:v>475</c:v>
                </c:pt>
              </c:numCache>
            </c:numRef>
          </c:val>
        </c:ser>
        <c:ser>
          <c:idx val="2"/>
          <c:order val="2"/>
          <c:tx>
            <c:strRef>
              <c:f>'VEIC. ENV. EM ACID. COM VÍTIMAS'!$D$17</c:f>
              <c:strCache>
                <c:ptCount val="1"/>
                <c:pt idx="0">
                  <c:v>REBOQUE/SEMI-REBOQUE</c:v>
                </c:pt>
              </c:strCache>
            </c:strRef>
          </c:tx>
          <c:invertIfNegative val="0"/>
          <c:dLbls>
            <c:delete val="1"/>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VÍTIMAS'!$E$17:$O$17</c:f>
              <c:numCache>
                <c:formatCode>#,##0</c:formatCode>
                <c:ptCount val="11"/>
                <c:pt idx="0">
                  <c:v>19</c:v>
                </c:pt>
                <c:pt idx="1">
                  <c:v>30</c:v>
                </c:pt>
                <c:pt idx="2">
                  <c:v>19</c:v>
                </c:pt>
                <c:pt idx="3">
                  <c:v>14</c:v>
                </c:pt>
                <c:pt idx="4">
                  <c:v>47</c:v>
                </c:pt>
                <c:pt idx="5">
                  <c:v>50</c:v>
                </c:pt>
                <c:pt idx="6">
                  <c:v>11</c:v>
                </c:pt>
                <c:pt idx="7">
                  <c:v>7</c:v>
                </c:pt>
                <c:pt idx="8">
                  <c:v>6</c:v>
                </c:pt>
                <c:pt idx="9">
                  <c:v>1</c:v>
                </c:pt>
                <c:pt idx="10">
                  <c:v>7</c:v>
                </c:pt>
              </c:numCache>
            </c:numRef>
          </c:val>
        </c:ser>
        <c:ser>
          <c:idx val="3"/>
          <c:order val="3"/>
          <c:tx>
            <c:strRef>
              <c:f>'VEIC. ENV. EM ACID. COM VÍTIMAS'!$D$20</c:f>
              <c:strCache>
                <c:ptCount val="1"/>
                <c:pt idx="0">
                  <c:v>OUTROS</c:v>
                </c:pt>
              </c:strCache>
            </c:strRef>
          </c:tx>
          <c:invertIfNegative val="0"/>
          <c:dLbls>
            <c:delete val="1"/>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VÍTIMAS'!$E$20:$O$20</c:f>
              <c:numCache>
                <c:formatCode>#,##0</c:formatCode>
                <c:ptCount val="11"/>
                <c:pt idx="0">
                  <c:v>21</c:v>
                </c:pt>
                <c:pt idx="1">
                  <c:v>0</c:v>
                </c:pt>
                <c:pt idx="2">
                  <c:v>101</c:v>
                </c:pt>
                <c:pt idx="3">
                  <c:v>75</c:v>
                </c:pt>
                <c:pt idx="4">
                  <c:v>69</c:v>
                </c:pt>
                <c:pt idx="5">
                  <c:v>87</c:v>
                </c:pt>
                <c:pt idx="6">
                  <c:v>27</c:v>
                </c:pt>
                <c:pt idx="7">
                  <c:v>27</c:v>
                </c:pt>
                <c:pt idx="8">
                  <c:v>16</c:v>
                </c:pt>
                <c:pt idx="9">
                  <c:v>42</c:v>
                </c:pt>
                <c:pt idx="10">
                  <c:v>39</c:v>
                </c:pt>
              </c:numCache>
            </c:numRef>
          </c:val>
        </c:ser>
        <c:ser>
          <c:idx val="4"/>
          <c:order val="4"/>
          <c:tx>
            <c:strRef>
              <c:f>'VEIC. ENV. EM ACID. COM VÍTIMAS'!$D$14</c:f>
              <c:strCache>
                <c:ptCount val="1"/>
                <c:pt idx="0">
                  <c:v>AUTOMÓVEL/CAMIONETA</c:v>
                </c:pt>
              </c:strCache>
            </c:strRef>
          </c:tx>
          <c:invertIfNegative val="0"/>
          <c:dLbls>
            <c:delete val="1"/>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VÍTIMAS'!$E$14:$O$14</c:f>
              <c:numCache>
                <c:formatCode>#,##0</c:formatCode>
                <c:ptCount val="11"/>
                <c:pt idx="0">
                  <c:v>948</c:v>
                </c:pt>
                <c:pt idx="1">
                  <c:v>1008</c:v>
                </c:pt>
                <c:pt idx="2">
                  <c:v>1195</c:v>
                </c:pt>
                <c:pt idx="3">
                  <c:v>955</c:v>
                </c:pt>
                <c:pt idx="4">
                  <c:v>2358</c:v>
                </c:pt>
                <c:pt idx="5">
                  <c:v>2159</c:v>
                </c:pt>
                <c:pt idx="6">
                  <c:v>2676</c:v>
                </c:pt>
                <c:pt idx="7">
                  <c:v>3250</c:v>
                </c:pt>
                <c:pt idx="8">
                  <c:v>3371</c:v>
                </c:pt>
                <c:pt idx="9">
                  <c:v>3216</c:v>
                </c:pt>
                <c:pt idx="10">
                  <c:v>3042</c:v>
                </c:pt>
              </c:numCache>
            </c:numRef>
          </c:val>
        </c:ser>
        <c:ser>
          <c:idx val="5"/>
          <c:order val="5"/>
          <c:tx>
            <c:strRef>
              <c:f>'VEIC. ENV. EM ACID. COM VÍTIMAS'!$D$18</c:f>
              <c:strCache>
                <c:ptCount val="1"/>
                <c:pt idx="0">
                  <c:v>MOTOCICLETA</c:v>
                </c:pt>
              </c:strCache>
            </c:strRef>
          </c:tx>
          <c:invertIfNegative val="0"/>
          <c:dLbls>
            <c:delete val="1"/>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VÍTIMAS'!$E$18:$O$18</c:f>
              <c:numCache>
                <c:formatCode>#,##0</c:formatCode>
                <c:ptCount val="11"/>
                <c:pt idx="0">
                  <c:v>688</c:v>
                </c:pt>
                <c:pt idx="1">
                  <c:v>733</c:v>
                </c:pt>
                <c:pt idx="2">
                  <c:v>918</c:v>
                </c:pt>
                <c:pt idx="3">
                  <c:v>835</c:v>
                </c:pt>
                <c:pt idx="4">
                  <c:v>2125</c:v>
                </c:pt>
                <c:pt idx="5">
                  <c:v>2545</c:v>
                </c:pt>
                <c:pt idx="6">
                  <c:v>3671</c:v>
                </c:pt>
                <c:pt idx="7">
                  <c:v>4387</c:v>
                </c:pt>
                <c:pt idx="8">
                  <c:v>4711</c:v>
                </c:pt>
                <c:pt idx="9">
                  <c:v>4453</c:v>
                </c:pt>
                <c:pt idx="10">
                  <c:v>4420</c:v>
                </c:pt>
              </c:numCache>
            </c:numRef>
          </c:val>
        </c:ser>
        <c:ser>
          <c:idx val="6"/>
          <c:order val="6"/>
          <c:tx>
            <c:strRef>
              <c:f>'VEIC. ENV. EM ACID. COM VÍTIMAS'!$D$19</c:f>
              <c:strCache>
                <c:ptCount val="1"/>
                <c:pt idx="0">
                  <c:v>BICICLETA</c:v>
                </c:pt>
              </c:strCache>
            </c:strRef>
          </c:tx>
          <c:invertIfNegative val="0"/>
          <c:dLbls>
            <c:delete val="1"/>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VÍTIMAS'!$E$19:$O$19</c:f>
              <c:numCache>
                <c:formatCode>#,##0</c:formatCode>
                <c:ptCount val="11"/>
                <c:pt idx="0">
                  <c:v>431</c:v>
                </c:pt>
                <c:pt idx="1">
                  <c:v>363</c:v>
                </c:pt>
                <c:pt idx="2">
                  <c:v>400</c:v>
                </c:pt>
                <c:pt idx="3">
                  <c:v>332</c:v>
                </c:pt>
                <c:pt idx="4">
                  <c:v>794</c:v>
                </c:pt>
                <c:pt idx="5">
                  <c:v>775</c:v>
                </c:pt>
                <c:pt idx="6">
                  <c:v>793</c:v>
                </c:pt>
                <c:pt idx="7">
                  <c:v>711</c:v>
                </c:pt>
                <c:pt idx="8">
                  <c:v>609</c:v>
                </c:pt>
                <c:pt idx="9">
                  <c:v>500</c:v>
                </c:pt>
                <c:pt idx="10">
                  <c:v>591</c:v>
                </c:pt>
              </c:numCache>
            </c:numRef>
          </c:val>
        </c:ser>
        <c:dLbls>
          <c:showLegendKey val="0"/>
          <c:showVal val="1"/>
          <c:showCatName val="0"/>
          <c:showSerName val="0"/>
          <c:showPercent val="0"/>
          <c:showBubbleSize val="0"/>
        </c:dLbls>
        <c:gapWidth val="36"/>
        <c:gapDepth val="69"/>
        <c:shape val="cylinder"/>
        <c:axId val="217114880"/>
        <c:axId val="219414528"/>
        <c:axId val="0"/>
      </c:bar3DChart>
      <c:catAx>
        <c:axId val="21711488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9414528"/>
        <c:crosses val="autoZero"/>
        <c:auto val="1"/>
        <c:lblAlgn val="ctr"/>
        <c:lblOffset val="100"/>
        <c:noMultiLvlLbl val="0"/>
      </c:catAx>
      <c:valAx>
        <c:axId val="219414528"/>
        <c:scaling>
          <c:orientation val="minMax"/>
        </c:scaling>
        <c:delete val="1"/>
        <c:axPos val="l"/>
        <c:numFmt formatCode="#,##0" sourceLinked="1"/>
        <c:majorTickMark val="out"/>
        <c:minorTickMark val="none"/>
        <c:tickLblPos val="none"/>
        <c:crossAx val="217114880"/>
        <c:crosses val="autoZero"/>
        <c:crossBetween val="between"/>
      </c:valAx>
      <c:spPr>
        <a:noFill/>
        <a:ln w="25400">
          <a:noFill/>
        </a:ln>
      </c:spPr>
    </c:plotArea>
    <c:legend>
      <c:legendPos val="t"/>
      <c:layout>
        <c:manualLayout>
          <c:xMode val="edge"/>
          <c:yMode val="edge"/>
          <c:x val="0"/>
          <c:y val="3.6866300803308681E-2"/>
          <c:w val="0.98123012135444565"/>
          <c:h val="0.25266294838145231"/>
        </c:manualLayout>
      </c:layout>
      <c:overlay val="0"/>
      <c:txPr>
        <a:bodyPr/>
        <a:lstStyle/>
        <a:p>
          <a:pPr>
            <a:defRPr sz="11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24" footer="0.31496062000000824"/>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autoTitleDeleted val="1"/>
    <c:plotArea>
      <c:layout>
        <c:manualLayout>
          <c:layoutTarget val="inner"/>
          <c:xMode val="edge"/>
          <c:yMode val="edge"/>
          <c:x val="2.4589998444425658E-2"/>
          <c:y val="7.7497232277245323E-2"/>
          <c:w val="0.96058819231269443"/>
          <c:h val="0.70924755258673466"/>
        </c:manualLayout>
      </c:layout>
      <c:lineChart>
        <c:grouping val="standard"/>
        <c:varyColors val="0"/>
        <c:ser>
          <c:idx val="0"/>
          <c:order val="0"/>
          <c:tx>
            <c:strRef>
              <c:f>'VEIC. ENV. EM ACID. COM VÍTIMAS'!$D$14</c:f>
              <c:strCache>
                <c:ptCount val="1"/>
                <c:pt idx="0">
                  <c:v>AUTOMÓVEL/CAMIONETA</c:v>
                </c:pt>
              </c:strCache>
            </c:strRef>
          </c:tx>
          <c:marker>
            <c:symbol val="diamond"/>
            <c:size val="11"/>
          </c:marker>
          <c:dLbls>
            <c:dLbl>
              <c:idx val="0"/>
              <c:layout>
                <c:manualLayout>
                  <c:x val="-6.2608695652173918E-2"/>
                  <c:y val="-0.11374407582938389"/>
                </c:manualLayout>
              </c:layout>
              <c:dLblPos val="r"/>
              <c:showLegendKey val="0"/>
              <c:showVal val="1"/>
              <c:showCatName val="0"/>
              <c:showSerName val="0"/>
              <c:showPercent val="0"/>
              <c:showBubbleSize val="0"/>
            </c:dLbl>
            <c:dLbl>
              <c:idx val="1"/>
              <c:layout>
                <c:manualLayout>
                  <c:x val="-5.7971014492753624E-2"/>
                  <c:y val="-9.4786729857819968E-2"/>
                </c:manualLayout>
              </c:layout>
              <c:dLblPos val="r"/>
              <c:showLegendKey val="0"/>
              <c:showVal val="1"/>
              <c:showCatName val="0"/>
              <c:showSerName val="0"/>
              <c:showPercent val="0"/>
              <c:showBubbleSize val="0"/>
            </c:dLbl>
            <c:dLbl>
              <c:idx val="2"/>
              <c:layout>
                <c:manualLayout>
                  <c:x val="-5.5652173913043737E-2"/>
                  <c:y val="-0.10110584518167497"/>
                </c:manualLayout>
              </c:layout>
              <c:dLblPos val="r"/>
              <c:showLegendKey val="0"/>
              <c:showVal val="1"/>
              <c:showCatName val="0"/>
              <c:showSerName val="0"/>
              <c:showPercent val="0"/>
              <c:showBubbleSize val="0"/>
            </c:dLbl>
            <c:dLbl>
              <c:idx val="3"/>
              <c:layout>
                <c:manualLayout>
                  <c:x val="-6.2608695652173973E-2"/>
                  <c:y val="-9.4786729857819968E-2"/>
                </c:manualLayout>
              </c:layout>
              <c:dLblPos val="r"/>
              <c:showLegendKey val="0"/>
              <c:showVal val="1"/>
              <c:showCatName val="0"/>
              <c:showSerName val="0"/>
              <c:showPercent val="0"/>
              <c:showBubbleSize val="0"/>
            </c:dLbl>
            <c:dLbl>
              <c:idx val="4"/>
              <c:layout>
                <c:manualLayout>
                  <c:x val="-5.7971014492753624E-2"/>
                  <c:y val="-0.10110584518167497"/>
                </c:manualLayout>
              </c:layout>
              <c:dLblPos val="r"/>
              <c:showLegendKey val="0"/>
              <c:showVal val="1"/>
              <c:showCatName val="0"/>
              <c:showSerName val="0"/>
              <c:showPercent val="0"/>
              <c:showBubbleSize val="0"/>
            </c:dLbl>
            <c:dLbl>
              <c:idx val="5"/>
              <c:layout>
                <c:manualLayout>
                  <c:x val="-6.4927536231884089E-2"/>
                  <c:y val="-0.11374407582938389"/>
                </c:manualLayout>
              </c:layout>
              <c:dLblPos val="r"/>
              <c:showLegendKey val="0"/>
              <c:showVal val="1"/>
              <c:showCatName val="0"/>
              <c:showSerName val="0"/>
              <c:showPercent val="0"/>
              <c:showBubbleSize val="0"/>
            </c:dLbl>
            <c:dLbl>
              <c:idx val="6"/>
              <c:layout>
                <c:manualLayout>
                  <c:x val="-7.9456398823916974E-2"/>
                  <c:y val="-9.4786729857819968E-2"/>
                </c:manualLayout>
              </c:layout>
              <c:dLblPos val="r"/>
              <c:showLegendKey val="0"/>
              <c:showVal val="1"/>
              <c:showCatName val="0"/>
              <c:showSerName val="0"/>
              <c:showPercent val="0"/>
              <c:showBubbleSize val="0"/>
            </c:dLbl>
            <c:dLbl>
              <c:idx val="7"/>
              <c:layout>
                <c:manualLayout>
                  <c:x val="-6.761611320324093E-2"/>
                  <c:y val="-0.11374407582938392"/>
                </c:manualLayout>
              </c:layout>
              <c:dLblPos val="r"/>
              <c:showLegendKey val="0"/>
              <c:showVal val="1"/>
              <c:showCatName val="0"/>
              <c:showSerName val="0"/>
              <c:showPercent val="0"/>
              <c:showBubbleSize val="0"/>
            </c:dLbl>
            <c:dLbl>
              <c:idx val="8"/>
              <c:layout>
                <c:manualLayout>
                  <c:x val="-7.1412621248431507E-2"/>
                  <c:y val="-0.12006319115323884"/>
                </c:manualLayout>
              </c:layout>
              <c:dLblPos val="r"/>
              <c:showLegendKey val="0"/>
              <c:showVal val="1"/>
              <c:showCatName val="0"/>
              <c:showSerName val="0"/>
              <c:showPercent val="0"/>
              <c:showBubbleSize val="0"/>
            </c:dLbl>
            <c:dLbl>
              <c:idx val="9"/>
              <c:layout>
                <c:manualLayout>
                  <c:x val="-7.2499920118680922E-2"/>
                  <c:y val="-0.10742496050552969"/>
                </c:manualLayout>
              </c:layout>
              <c:dLblPos val="r"/>
              <c:showLegendKey val="0"/>
              <c:showVal val="1"/>
              <c:showCatName val="0"/>
              <c:showSerName val="0"/>
              <c:showPercent val="0"/>
              <c:showBubbleSize val="0"/>
            </c:dLbl>
            <c:dLbl>
              <c:idx val="10"/>
              <c:layout>
                <c:manualLayout>
                  <c:x val="-2.782608695652174E-2"/>
                  <c:y val="-0.10742496050552967"/>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numRef>
              <c:f>'VEIC. ENV. EM ACID. COM VÍTIMAS'!$E$13:$O$13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VÍTIMAS'!$E$22:$O$22</c:f>
              <c:numCache>
                <c:formatCode>#,##0</c:formatCode>
                <c:ptCount val="11"/>
                <c:pt idx="0">
                  <c:v>2623</c:v>
                </c:pt>
                <c:pt idx="1">
                  <c:v>2631</c:v>
                </c:pt>
                <c:pt idx="2">
                  <c:v>3092</c:v>
                </c:pt>
                <c:pt idx="3">
                  <c:v>2428</c:v>
                </c:pt>
                <c:pt idx="4">
                  <c:v>6369</c:v>
                </c:pt>
                <c:pt idx="5">
                  <c:v>6325</c:v>
                </c:pt>
                <c:pt idx="6">
                  <c:v>7902</c:v>
                </c:pt>
                <c:pt idx="7">
                  <c:v>9208</c:v>
                </c:pt>
                <c:pt idx="8">
                  <c:v>9631</c:v>
                </c:pt>
                <c:pt idx="9">
                  <c:v>8955</c:v>
                </c:pt>
                <c:pt idx="10">
                  <c:v>8794</c:v>
                </c:pt>
              </c:numCache>
            </c:numRef>
          </c:val>
          <c:smooth val="0"/>
        </c:ser>
        <c:dLbls>
          <c:showLegendKey val="0"/>
          <c:showVal val="1"/>
          <c:showCatName val="0"/>
          <c:showSerName val="0"/>
          <c:showPercent val="0"/>
          <c:showBubbleSize val="0"/>
        </c:dLbls>
        <c:marker val="1"/>
        <c:smooth val="0"/>
        <c:axId val="219429504"/>
        <c:axId val="219444736"/>
      </c:lineChart>
      <c:catAx>
        <c:axId val="21942950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9444736"/>
        <c:crosses val="autoZero"/>
        <c:auto val="1"/>
        <c:lblAlgn val="ctr"/>
        <c:lblOffset val="100"/>
        <c:noMultiLvlLbl val="0"/>
      </c:catAx>
      <c:valAx>
        <c:axId val="219444736"/>
        <c:scaling>
          <c:orientation val="minMax"/>
        </c:scaling>
        <c:delete val="1"/>
        <c:axPos val="l"/>
        <c:numFmt formatCode="#,##0" sourceLinked="1"/>
        <c:majorTickMark val="out"/>
        <c:minorTickMark val="none"/>
        <c:tickLblPos val="none"/>
        <c:crossAx val="219429504"/>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841" footer="0.31496062000000841"/>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4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4691358024691412E-2"/>
          <c:y val="0.20832579185520425"/>
          <c:w val="0.95061728395061729"/>
          <c:h val="0.60683744848636001"/>
        </c:manualLayout>
      </c:layout>
      <c:lineChart>
        <c:grouping val="standard"/>
        <c:varyColors val="0"/>
        <c:ser>
          <c:idx val="0"/>
          <c:order val="0"/>
          <c:tx>
            <c:strRef>
              <c:f>'INDICES PORTO VELHO'!$C$27:$D$27</c:f>
              <c:strCache>
                <c:ptCount val="1"/>
                <c:pt idx="0">
                  <c:v>Motorização (Veículos /100 hab)</c:v>
                </c:pt>
              </c:strCache>
            </c:strRef>
          </c:tx>
          <c:spPr>
            <a:ln>
              <a:solidFill>
                <a:schemeClr val="accent6">
                  <a:lumMod val="50000"/>
                </a:schemeClr>
              </a:solidFill>
            </a:ln>
          </c:spPr>
          <c:marker>
            <c:symbol val="diamond"/>
            <c:size val="11"/>
            <c:spPr>
              <a:solidFill>
                <a:schemeClr val="accent6">
                  <a:lumMod val="75000"/>
                </a:schemeClr>
              </a:solidFill>
            </c:spPr>
          </c:marker>
          <c:dLbls>
            <c:txPr>
              <a:bodyPr/>
              <a:lstStyle/>
              <a:p>
                <a:pPr>
                  <a:defRPr sz="1100" b="1" i="0" u="none" strike="noStrike" baseline="0">
                    <a:solidFill>
                      <a:srgbClr val="000000"/>
                    </a:solidFill>
                    <a:latin typeface="Calibri"/>
                    <a:ea typeface="Calibri"/>
                    <a:cs typeface="Calibri"/>
                  </a:defRPr>
                </a:pPr>
                <a:endParaRPr lang="pt-BR"/>
              </a:p>
            </c:txPr>
            <c:dLblPos val="t"/>
            <c:showLegendKey val="0"/>
            <c:showVal val="1"/>
            <c:showCatName val="0"/>
            <c:showSerName val="0"/>
            <c:showPercent val="0"/>
            <c:showBubbleSize val="0"/>
            <c:showLeaderLines val="0"/>
          </c:dLbls>
          <c:cat>
            <c:numRef>
              <c:f>'INDICES PORTO VELHO'!$E$13:$O$13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PORTO VELHO'!$E$27:$O$27</c:f>
              <c:numCache>
                <c:formatCode>0.0</c:formatCode>
                <c:ptCount val="11"/>
                <c:pt idx="0">
                  <c:v>17.435254166419465</c:v>
                </c:pt>
                <c:pt idx="1">
                  <c:v>18.152770922380569</c:v>
                </c:pt>
                <c:pt idx="2">
                  <c:v>20.550015110305228</c:v>
                </c:pt>
                <c:pt idx="3">
                  <c:v>22.583955860504915</c:v>
                </c:pt>
                <c:pt idx="4">
                  <c:v>26.349077420839595</c:v>
                </c:pt>
                <c:pt idx="5">
                  <c:v>30.12558480534619</c:v>
                </c:pt>
                <c:pt idx="6">
                  <c:v>35.376107870615861</c:v>
                </c:pt>
                <c:pt idx="7">
                  <c:v>39.188346487381857</c:v>
                </c:pt>
                <c:pt idx="8">
                  <c:v>43.120312485656321</c:v>
                </c:pt>
                <c:pt idx="9">
                  <c:v>46.774007738857605</c:v>
                </c:pt>
                <c:pt idx="10">
                  <c:v>45.754981525468459</c:v>
                </c:pt>
              </c:numCache>
            </c:numRef>
          </c:val>
          <c:smooth val="0"/>
        </c:ser>
        <c:dLbls>
          <c:showLegendKey val="0"/>
          <c:showVal val="1"/>
          <c:showCatName val="0"/>
          <c:showSerName val="0"/>
          <c:showPercent val="0"/>
          <c:showBubbleSize val="0"/>
        </c:dLbls>
        <c:marker val="1"/>
        <c:smooth val="0"/>
        <c:axId val="218923776"/>
        <c:axId val="218925312"/>
      </c:lineChart>
      <c:catAx>
        <c:axId val="21892377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8925312"/>
        <c:crosses val="autoZero"/>
        <c:auto val="1"/>
        <c:lblAlgn val="ctr"/>
        <c:lblOffset val="100"/>
        <c:noMultiLvlLbl val="0"/>
      </c:catAx>
      <c:valAx>
        <c:axId val="218925312"/>
        <c:scaling>
          <c:orientation val="minMax"/>
        </c:scaling>
        <c:delete val="1"/>
        <c:axPos val="l"/>
        <c:numFmt formatCode="0.0" sourceLinked="1"/>
        <c:majorTickMark val="out"/>
        <c:minorTickMark val="none"/>
        <c:tickLblPos val="none"/>
        <c:crossAx val="21892377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796" footer="0.31496062000000796"/>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28641598556657138"/>
          <c:y val="3.1152647975077892E-2"/>
        </c:manualLayout>
      </c:layout>
      <c:overlay val="0"/>
      <c:txPr>
        <a:bodyPr/>
        <a:lstStyle/>
        <a:p>
          <a:pPr>
            <a:defRPr sz="14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4608496783720592E-2"/>
          <c:y val="0.16529595015576401"/>
          <c:w val="0.95078300643255964"/>
          <c:h val="0.65005175754900313"/>
        </c:manualLayout>
      </c:layout>
      <c:lineChart>
        <c:grouping val="standard"/>
        <c:varyColors val="0"/>
        <c:ser>
          <c:idx val="2"/>
          <c:order val="0"/>
          <c:tx>
            <c:strRef>
              <c:f>'INDICES PORTO VELHO'!$C$30:$D$30</c:f>
              <c:strCache>
                <c:ptCount val="1"/>
                <c:pt idx="0">
                  <c:v>Vitimas Fatais /10.000 Veículos</c:v>
                </c:pt>
              </c:strCache>
            </c:strRef>
          </c:tx>
          <c:spPr>
            <a:ln>
              <a:solidFill>
                <a:schemeClr val="accent6">
                  <a:lumMod val="50000"/>
                </a:schemeClr>
              </a:solidFill>
            </a:ln>
          </c:spPr>
          <c:marker>
            <c:symbol val="diamond"/>
            <c:size val="11"/>
            <c:spPr>
              <a:solidFill>
                <a:schemeClr val="accent6">
                  <a:lumMod val="75000"/>
                </a:schemeClr>
              </a:solidFill>
              <a:ln>
                <a:solidFill>
                  <a:schemeClr val="accent6">
                    <a:lumMod val="75000"/>
                  </a:schemeClr>
                </a:solidFill>
              </a:ln>
            </c:spPr>
          </c:marker>
          <c:dLbls>
            <c:dLbl>
              <c:idx val="3"/>
              <c:layout>
                <c:manualLayout>
                  <c:x val="-3.6420575239906418E-2"/>
                  <c:y val="9.52338901562544E-2"/>
                </c:manualLayout>
              </c:layout>
              <c:dLblPos val="r"/>
              <c:showLegendKey val="0"/>
              <c:showVal val="1"/>
              <c:showCatName val="0"/>
              <c:showSerName val="0"/>
              <c:showPercent val="0"/>
              <c:showBubbleSize val="0"/>
            </c:dLbl>
            <c:dLbl>
              <c:idx val="4"/>
              <c:layout>
                <c:manualLayout>
                  <c:x val="-4.2988871224165372E-2"/>
                  <c:y val="8.2772830966222705E-2"/>
                </c:manualLayout>
              </c:layout>
              <c:dLblPos val="r"/>
              <c:showLegendKey val="0"/>
              <c:showVal val="1"/>
              <c:showCatName val="0"/>
              <c:showSerName val="0"/>
              <c:showPercent val="0"/>
              <c:showBubbleSize val="0"/>
            </c:dLbl>
            <c:dLbl>
              <c:idx val="5"/>
              <c:layout>
                <c:manualLayout>
                  <c:x val="-4.510863804981452E-2"/>
                  <c:y val="0.10146441975126977"/>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dLblPos val="t"/>
            <c:showLegendKey val="0"/>
            <c:showVal val="1"/>
            <c:showCatName val="0"/>
            <c:showSerName val="0"/>
            <c:showPercent val="0"/>
            <c:showBubbleSize val="0"/>
            <c:showLeaderLines val="0"/>
          </c:dLbls>
          <c:cat>
            <c:numRef>
              <c:f>'INDICES PORTO VELHO'!$E$13:$O$13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PORTO VELHO'!$E$30:$O$30</c:f>
              <c:numCache>
                <c:formatCode>0.0</c:formatCode>
                <c:ptCount val="11"/>
                <c:pt idx="0">
                  <c:v>11.504682892050425</c:v>
                </c:pt>
                <c:pt idx="1">
                  <c:v>11.57055871335387</c:v>
                </c:pt>
                <c:pt idx="2">
                  <c:v>11.712649661634565</c:v>
                </c:pt>
                <c:pt idx="3">
                  <c:v>12.203768058671068</c:v>
                </c:pt>
                <c:pt idx="4">
                  <c:v>11.097524635477143</c:v>
                </c:pt>
                <c:pt idx="5">
                  <c:v>11.380348763919041</c:v>
                </c:pt>
                <c:pt idx="6">
                  <c:v>6.8670161707154991</c:v>
                </c:pt>
                <c:pt idx="7">
                  <c:v>7.210522389915214</c:v>
                </c:pt>
                <c:pt idx="8">
                  <c:v>4.9497309581721121</c:v>
                </c:pt>
                <c:pt idx="9">
                  <c:v>4.9741873481786261</c:v>
                </c:pt>
                <c:pt idx="10">
                  <c:v>2.9742055266146332</c:v>
                </c:pt>
              </c:numCache>
            </c:numRef>
          </c:val>
          <c:smooth val="0"/>
        </c:ser>
        <c:dLbls>
          <c:showLegendKey val="0"/>
          <c:showVal val="1"/>
          <c:showCatName val="0"/>
          <c:showSerName val="0"/>
          <c:showPercent val="0"/>
          <c:showBubbleSize val="0"/>
        </c:dLbls>
        <c:marker val="1"/>
        <c:smooth val="0"/>
        <c:axId val="219719936"/>
        <c:axId val="218955776"/>
      </c:lineChart>
      <c:catAx>
        <c:axId val="21971993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8955776"/>
        <c:crosses val="autoZero"/>
        <c:auto val="1"/>
        <c:lblAlgn val="ctr"/>
        <c:lblOffset val="100"/>
        <c:noMultiLvlLbl val="0"/>
      </c:catAx>
      <c:valAx>
        <c:axId val="218955776"/>
        <c:scaling>
          <c:orientation val="minMax"/>
        </c:scaling>
        <c:delete val="1"/>
        <c:axPos val="l"/>
        <c:numFmt formatCode="0.0" sourceLinked="1"/>
        <c:majorTickMark val="out"/>
        <c:minorTickMark val="none"/>
        <c:tickLblPos val="none"/>
        <c:crossAx val="21971993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796" footer="0.31496062000000796"/>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4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2.4444444444444446E-2"/>
          <c:y val="0.19467299464279295"/>
          <c:w val="0.95111111111111113"/>
          <c:h val="0.62489051882213364"/>
        </c:manualLayout>
      </c:layout>
      <c:lineChart>
        <c:grouping val="standard"/>
        <c:varyColors val="0"/>
        <c:ser>
          <c:idx val="0"/>
          <c:order val="0"/>
          <c:tx>
            <c:strRef>
              <c:f>'INDICES PORTO VELHO'!$C$31:$D$31</c:f>
              <c:strCache>
                <c:ptCount val="1"/>
                <c:pt idx="0">
                  <c:v>Vitimas Fatais /100.000 hab</c:v>
                </c:pt>
              </c:strCache>
            </c:strRef>
          </c:tx>
          <c:spPr>
            <a:ln>
              <a:solidFill>
                <a:schemeClr val="accent6">
                  <a:lumMod val="50000"/>
                </a:schemeClr>
              </a:solidFill>
            </a:ln>
          </c:spPr>
          <c:marker>
            <c:symbol val="diamond"/>
            <c:size val="11"/>
            <c:spPr>
              <a:solidFill>
                <a:schemeClr val="accent6">
                  <a:lumMod val="75000"/>
                </a:schemeClr>
              </a:solidFill>
            </c:spPr>
          </c:marker>
          <c:dLbls>
            <c:dLbl>
              <c:idx val="7"/>
              <c:layout>
                <c:manualLayout>
                  <c:x val="-4.5066666666666734E-2"/>
                  <c:y val="0.11741272067019019"/>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dLblPos val="t"/>
            <c:showLegendKey val="0"/>
            <c:showVal val="1"/>
            <c:showCatName val="0"/>
            <c:showSerName val="0"/>
            <c:showPercent val="0"/>
            <c:showBubbleSize val="0"/>
            <c:showLeaderLines val="0"/>
          </c:dLbls>
          <c:cat>
            <c:numRef>
              <c:f>'INDICES PORTO VELHO'!$E$13:$O$13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PORTO VELHO'!$E$31:$O$31</c:f>
              <c:numCache>
                <c:formatCode>0.0</c:formatCode>
                <c:ptCount val="11"/>
                <c:pt idx="0">
                  <c:v>20.058707032695693</c:v>
                </c:pt>
                <c:pt idx="1">
                  <c:v>21.003770176746727</c:v>
                </c:pt>
                <c:pt idx="2">
                  <c:v>24.069512752830175</c:v>
                </c:pt>
                <c:pt idx="3">
                  <c:v>27.560935916886717</c:v>
                </c:pt>
                <c:pt idx="4">
                  <c:v>29.240953579986193</c:v>
                </c:pt>
                <c:pt idx="5">
                  <c:v>34.283966180185978</c:v>
                </c:pt>
                <c:pt idx="6">
                  <c:v>24.292830480449496</c:v>
                </c:pt>
                <c:pt idx="7">
                  <c:v>28.256844977102212</c:v>
                </c:pt>
                <c:pt idx="8">
                  <c:v>21.343394563630856</c:v>
                </c:pt>
                <c:pt idx="9">
                  <c:v>23.266267751823467</c:v>
                </c:pt>
                <c:pt idx="10">
                  <c:v>13.608471892319873</c:v>
                </c:pt>
              </c:numCache>
            </c:numRef>
          </c:val>
          <c:smooth val="0"/>
        </c:ser>
        <c:dLbls>
          <c:showLegendKey val="0"/>
          <c:showVal val="1"/>
          <c:showCatName val="0"/>
          <c:showSerName val="0"/>
          <c:showPercent val="0"/>
          <c:showBubbleSize val="0"/>
        </c:dLbls>
        <c:marker val="1"/>
        <c:smooth val="0"/>
        <c:axId val="218974080"/>
        <c:axId val="218977024"/>
      </c:lineChart>
      <c:catAx>
        <c:axId val="21897408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8977024"/>
        <c:crosses val="autoZero"/>
        <c:auto val="1"/>
        <c:lblAlgn val="ctr"/>
        <c:lblOffset val="100"/>
        <c:noMultiLvlLbl val="0"/>
      </c:catAx>
      <c:valAx>
        <c:axId val="218977024"/>
        <c:scaling>
          <c:orientation val="minMax"/>
        </c:scaling>
        <c:delete val="1"/>
        <c:axPos val="l"/>
        <c:numFmt formatCode="0.0" sourceLinked="1"/>
        <c:majorTickMark val="out"/>
        <c:minorTickMark val="none"/>
        <c:tickLblPos val="none"/>
        <c:crossAx val="218974080"/>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796" footer="0.31496062000000796"/>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overlay val="0"/>
      <c:txPr>
        <a:bodyPr/>
        <a:lstStyle/>
        <a:p>
          <a:pPr>
            <a:defRPr sz="14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0.11017475982488753"/>
          <c:y val="0.17102213638389541"/>
          <c:w val="0.86167424849245333"/>
          <c:h val="0.64258356856336352"/>
        </c:manualLayout>
      </c:layout>
      <c:lineChart>
        <c:grouping val="standard"/>
        <c:varyColors val="0"/>
        <c:ser>
          <c:idx val="0"/>
          <c:order val="0"/>
          <c:tx>
            <c:strRef>
              <c:f>'INDICES PORTO VELHO'!$C$50:$D$50</c:f>
              <c:strCache>
                <c:ptCount val="1"/>
                <c:pt idx="0">
                  <c:v>Vitima Não Fatais  /10.000 Veíc.*</c:v>
                </c:pt>
              </c:strCache>
            </c:strRef>
          </c:tx>
          <c:spPr>
            <a:ln>
              <a:solidFill>
                <a:schemeClr val="accent6">
                  <a:lumMod val="50000"/>
                </a:schemeClr>
              </a:solidFill>
            </a:ln>
          </c:spPr>
          <c:marker>
            <c:symbol val="diamond"/>
            <c:size val="11"/>
            <c:spPr>
              <a:solidFill>
                <a:schemeClr val="accent6">
                  <a:lumMod val="75000"/>
                </a:schemeClr>
              </a:solidFill>
            </c:spPr>
          </c:marker>
          <c:dLbls>
            <c:dLbl>
              <c:idx val="4"/>
              <c:layout>
                <c:manualLayout>
                  <c:x val="-4.0929398213712491E-2"/>
                  <c:y val="8.9843014906155566E-2"/>
                </c:manualLayout>
              </c:layout>
              <c:dLblPos val="r"/>
              <c:showLegendKey val="0"/>
              <c:showVal val="1"/>
              <c:showCatName val="0"/>
              <c:showSerName val="0"/>
              <c:showPercent val="0"/>
              <c:showBubbleSize val="0"/>
            </c:dLbl>
            <c:dLbl>
              <c:idx val="5"/>
              <c:layout>
                <c:manualLayout>
                  <c:x val="-5.052172435280123E-2"/>
                  <c:y val="0.10871093943445749"/>
                </c:manualLayout>
              </c:layout>
              <c:dLblPos val="r"/>
              <c:showLegendKey val="0"/>
              <c:showVal val="1"/>
              <c:showCatName val="0"/>
              <c:showSerName val="0"/>
              <c:showPercent val="0"/>
              <c:showBubbleSize val="0"/>
            </c:dLbl>
            <c:dLbl>
              <c:idx val="6"/>
              <c:layout>
                <c:manualLayout>
                  <c:x val="-4.1119591337071423E-2"/>
                  <c:y val="0.11500024761055806"/>
                </c:manualLayout>
              </c:layout>
              <c:dLblPos val="r"/>
              <c:showLegendKey val="0"/>
              <c:showVal val="1"/>
              <c:showCatName val="0"/>
              <c:showSerName val="0"/>
              <c:showPercent val="0"/>
              <c:showBubbleSize val="0"/>
            </c:dLbl>
            <c:dLbl>
              <c:idx val="7"/>
              <c:layout>
                <c:manualLayout>
                  <c:x val="-4.1119591337071423E-2"/>
                  <c:y val="0.10242163125835718"/>
                </c:manualLayout>
              </c:layout>
              <c:dLblPos val="r"/>
              <c:showLegendKey val="0"/>
              <c:showVal val="1"/>
              <c:showCatName val="0"/>
              <c:showSerName val="0"/>
              <c:showPercent val="0"/>
              <c:showBubbleSize val="0"/>
            </c:dLbl>
            <c:dLbl>
              <c:idx val="8"/>
              <c:layout>
                <c:manualLayout>
                  <c:x val="-5.3915496647372073E-2"/>
                  <c:y val="0.11500024761055812"/>
                </c:manualLayout>
              </c:layout>
              <c:dLblPos val="r"/>
              <c:showLegendKey val="0"/>
              <c:showVal val="1"/>
              <c:showCatName val="0"/>
              <c:showSerName val="0"/>
              <c:showPercent val="0"/>
              <c:showBubbleSize val="0"/>
            </c:dLbl>
            <c:dLbl>
              <c:idx val="9"/>
              <c:layout>
                <c:manualLayout>
                  <c:x val="-5.6806963877716998E-2"/>
                  <c:y val="8.9843014906155483E-2"/>
                </c:manualLayout>
              </c:layout>
              <c:dLblPos val="r"/>
              <c:showLegendKey val="0"/>
              <c:showVal val="1"/>
              <c:showCatName val="0"/>
              <c:showSerName val="0"/>
              <c:showPercent val="0"/>
              <c:showBubbleSize val="0"/>
            </c:dLbl>
            <c:dLbl>
              <c:idx val="10"/>
              <c:layout>
                <c:manualLayout>
                  <c:x val="-2.9985838101172606E-2"/>
                  <c:y val="0.12128955578665938"/>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dLblPos val="t"/>
            <c:showLegendKey val="0"/>
            <c:showVal val="1"/>
            <c:showCatName val="0"/>
            <c:showSerName val="0"/>
            <c:showPercent val="0"/>
            <c:showBubbleSize val="0"/>
            <c:showLeaderLines val="0"/>
          </c:dLbls>
          <c:cat>
            <c:numRef>
              <c:f>'INDICES PORTO VELHO'!$E$13:$O$13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PORTO VELHO'!$E$32:$O$32</c:f>
              <c:numCache>
                <c:formatCode>0.0</c:formatCode>
                <c:ptCount val="11"/>
                <c:pt idx="0">
                  <c:v>273.84386038824255</c:v>
                </c:pt>
                <c:pt idx="1">
                  <c:v>240.81225322167745</c:v>
                </c:pt>
                <c:pt idx="2">
                  <c:v>249.60957834461217</c:v>
                </c:pt>
                <c:pt idx="3">
                  <c:v>207.81273608479876</c:v>
                </c:pt>
                <c:pt idx="4">
                  <c:v>438.9687522477625</c:v>
                </c:pt>
                <c:pt idx="5">
                  <c:v>419.40962252258561</c:v>
                </c:pt>
                <c:pt idx="6">
                  <c:v>472.12582145757955</c:v>
                </c:pt>
                <c:pt idx="7">
                  <c:v>466.25972798925881</c:v>
                </c:pt>
                <c:pt idx="8">
                  <c:v>422.48348759107773</c:v>
                </c:pt>
                <c:pt idx="9">
                  <c:v>343.26722010537549</c:v>
                </c:pt>
                <c:pt idx="10">
                  <c:v>328.37932837031565</c:v>
                </c:pt>
              </c:numCache>
            </c:numRef>
          </c:val>
          <c:smooth val="0"/>
        </c:ser>
        <c:dLbls>
          <c:showLegendKey val="0"/>
          <c:showVal val="1"/>
          <c:showCatName val="0"/>
          <c:showSerName val="0"/>
          <c:showPercent val="0"/>
          <c:showBubbleSize val="0"/>
        </c:dLbls>
        <c:marker val="1"/>
        <c:smooth val="0"/>
        <c:axId val="218983808"/>
        <c:axId val="219003136"/>
      </c:lineChart>
      <c:catAx>
        <c:axId val="218983808"/>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9003136"/>
        <c:crosses val="autoZero"/>
        <c:auto val="1"/>
        <c:lblAlgn val="ctr"/>
        <c:lblOffset val="100"/>
        <c:noMultiLvlLbl val="0"/>
      </c:catAx>
      <c:valAx>
        <c:axId val="219003136"/>
        <c:scaling>
          <c:orientation val="minMax"/>
        </c:scaling>
        <c:delete val="0"/>
        <c:axPos val="l"/>
        <c:numFmt formatCode="0.0" sourceLinked="1"/>
        <c:majorTickMark val="none"/>
        <c:minorTickMark val="none"/>
        <c:tickLblPos val="nextTo"/>
        <c:txPr>
          <a:bodyPr rot="0" vert="horz"/>
          <a:lstStyle/>
          <a:p>
            <a:pPr>
              <a:defRPr sz="1000" b="0" i="0" u="none" strike="noStrike" baseline="0">
                <a:solidFill>
                  <a:srgbClr val="000000"/>
                </a:solidFill>
                <a:latin typeface="Calibri"/>
                <a:ea typeface="Calibri"/>
                <a:cs typeface="Calibri"/>
              </a:defRPr>
            </a:pPr>
            <a:endParaRPr lang="pt-BR"/>
          </a:p>
        </c:txPr>
        <c:crossAx val="218983808"/>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796" footer="0.31496062000000796"/>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32"/>
    </mc:Choice>
    <mc:Fallback>
      <c:style val="32"/>
    </mc:Fallback>
  </mc:AlternateContent>
  <c:chart>
    <c:title>
      <c:layout>
        <c:manualLayout>
          <c:xMode val="edge"/>
          <c:yMode val="edge"/>
          <c:x val="0.44361238699329247"/>
          <c:y val="3.137254901960785E-2"/>
        </c:manualLayout>
      </c:layout>
      <c:overlay val="0"/>
      <c:txPr>
        <a:bodyPr/>
        <a:lstStyle/>
        <a:p>
          <a:pPr>
            <a:defRPr sz="1600" b="1" i="0" u="none" strike="noStrike" baseline="0">
              <a:solidFill>
                <a:srgbClr val="000000"/>
              </a:solidFill>
              <a:latin typeface="Calibri"/>
              <a:ea typeface="Calibri"/>
              <a:cs typeface="Calibri"/>
            </a:defRPr>
          </a:pPr>
          <a:endParaRPr lang="pt-BR"/>
        </a:p>
      </c:txPr>
    </c:title>
    <c:autoTitleDeleted val="0"/>
    <c:plotArea>
      <c:layout>
        <c:manualLayout>
          <c:layoutTarget val="inner"/>
          <c:xMode val="edge"/>
          <c:yMode val="edge"/>
          <c:x val="0.10809990559089715"/>
          <c:y val="0.20982718336678521"/>
          <c:w val="0.86427925322894295"/>
          <c:h val="0.60807328495702739"/>
        </c:manualLayout>
      </c:layout>
      <c:lineChart>
        <c:grouping val="standard"/>
        <c:varyColors val="0"/>
        <c:ser>
          <c:idx val="0"/>
          <c:order val="0"/>
          <c:tx>
            <c:strRef>
              <c:f>'INDICES PORTO VELHO'!$C$14:$D$14</c:f>
              <c:strCache>
                <c:ptCount val="1"/>
                <c:pt idx="0">
                  <c:v> População</c:v>
                </c:pt>
              </c:strCache>
            </c:strRef>
          </c:tx>
          <c:spPr>
            <a:ln>
              <a:solidFill>
                <a:schemeClr val="accent6">
                  <a:lumMod val="50000"/>
                </a:schemeClr>
              </a:solidFill>
            </a:ln>
          </c:spPr>
          <c:marker>
            <c:symbol val="diamond"/>
            <c:size val="11"/>
            <c:spPr>
              <a:solidFill>
                <a:schemeClr val="accent6">
                  <a:lumMod val="75000"/>
                </a:schemeClr>
              </a:solidFill>
            </c:spPr>
          </c:marker>
          <c:dLbls>
            <c:dLbl>
              <c:idx val="0"/>
              <c:layout>
                <c:manualLayout>
                  <c:x val="-6.1198729469161176E-2"/>
                  <c:y val="7.4693016314137536E-2"/>
                </c:manualLayout>
              </c:layout>
              <c:dLblPos val="r"/>
              <c:showLegendKey val="0"/>
              <c:showVal val="1"/>
              <c:showCatName val="0"/>
              <c:showSerName val="0"/>
              <c:showPercent val="0"/>
              <c:showBubbleSize val="0"/>
            </c:dLbl>
            <c:dLbl>
              <c:idx val="1"/>
              <c:layout>
                <c:manualLayout>
                  <c:x val="-8.0903162966698264E-2"/>
                  <c:y val="-8.2169728783902024E-2"/>
                </c:manualLayout>
              </c:layout>
              <c:dLblPos val="r"/>
              <c:showLegendKey val="0"/>
              <c:showVal val="1"/>
              <c:showCatName val="0"/>
              <c:showSerName val="0"/>
              <c:showPercent val="0"/>
              <c:showBubbleSize val="0"/>
            </c:dLbl>
            <c:dLbl>
              <c:idx val="2"/>
              <c:layout>
                <c:manualLayout>
                  <c:x val="-5.0251821970529506E-2"/>
                  <c:y val="7.9921774484071839E-2"/>
                </c:manualLayout>
              </c:layout>
              <c:dLblPos val="r"/>
              <c:showLegendKey val="0"/>
              <c:showVal val="1"/>
              <c:showCatName val="0"/>
              <c:showSerName val="0"/>
              <c:showPercent val="0"/>
              <c:showBubbleSize val="0"/>
            </c:dLbl>
            <c:dLbl>
              <c:idx val="4"/>
              <c:layout>
                <c:manualLayout>
                  <c:x val="-7.2145636967792817E-2"/>
                  <c:y val="7.4693016314137536E-2"/>
                </c:manualLayout>
              </c:layout>
              <c:dLblPos val="r"/>
              <c:showLegendKey val="0"/>
              <c:showVal val="1"/>
              <c:showCatName val="0"/>
              <c:showSerName val="0"/>
              <c:showPercent val="0"/>
              <c:showBubbleSize val="0"/>
            </c:dLbl>
            <c:dLbl>
              <c:idx val="6"/>
              <c:layout>
                <c:manualLayout>
                  <c:x val="-6.7766873968340566E-2"/>
                  <c:y val="8.5150532654006725E-2"/>
                </c:manualLayout>
              </c:layout>
              <c:dLblPos val="r"/>
              <c:showLegendKey val="0"/>
              <c:showVal val="1"/>
              <c:showCatName val="0"/>
              <c:showSerName val="0"/>
              <c:showPercent val="0"/>
              <c:showBubbleSize val="0"/>
            </c:dLbl>
            <c:dLbl>
              <c:idx val="8"/>
              <c:layout>
                <c:manualLayout>
                  <c:x val="-6.5577492468613843E-2"/>
                  <c:y val="0.11652308167361489"/>
                </c:manualLayout>
              </c:layout>
              <c:dLblPos val="r"/>
              <c:showLegendKey val="0"/>
              <c:showVal val="1"/>
              <c:showCatName val="0"/>
              <c:showSerName val="0"/>
              <c:showPercent val="0"/>
              <c:showBubbleSize val="0"/>
            </c:dLbl>
            <c:dLbl>
              <c:idx val="9"/>
              <c:layout>
                <c:manualLayout>
                  <c:x val="-9.4201480023330425E-2"/>
                  <c:y val="-8.7398486953836646E-2"/>
                </c:manualLayout>
              </c:layout>
              <c:dLblPos val="r"/>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dLblPos val="t"/>
            <c:showLegendKey val="0"/>
            <c:showVal val="1"/>
            <c:showCatName val="0"/>
            <c:showSerName val="0"/>
            <c:showPercent val="0"/>
            <c:showBubbleSize val="0"/>
            <c:showLeaderLines val="0"/>
          </c:dLbls>
          <c:cat>
            <c:numRef>
              <c:f>'INDICES PORTO VELHO'!$E$13:$O$13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PORTO VELHO'!$E$14:$O$14</c:f>
              <c:numCache>
                <c:formatCode>#,##0</c:formatCode>
                <c:ptCount val="11"/>
                <c:pt idx="0">
                  <c:v>353961</c:v>
                </c:pt>
                <c:pt idx="1">
                  <c:v>380884</c:v>
                </c:pt>
                <c:pt idx="2">
                  <c:v>373917</c:v>
                </c:pt>
                <c:pt idx="3">
                  <c:v>380974</c:v>
                </c:pt>
                <c:pt idx="4">
                  <c:v>369345</c:v>
                </c:pt>
                <c:pt idx="5">
                  <c:v>379186</c:v>
                </c:pt>
                <c:pt idx="6">
                  <c:v>382829</c:v>
                </c:pt>
                <c:pt idx="7">
                  <c:v>410520</c:v>
                </c:pt>
                <c:pt idx="8">
                  <c:v>435732</c:v>
                </c:pt>
                <c:pt idx="9">
                  <c:v>442701</c:v>
                </c:pt>
                <c:pt idx="10">
                  <c:v>484992</c:v>
                </c:pt>
              </c:numCache>
            </c:numRef>
          </c:val>
          <c:smooth val="0"/>
        </c:ser>
        <c:dLbls>
          <c:showLegendKey val="0"/>
          <c:showVal val="1"/>
          <c:showCatName val="0"/>
          <c:showSerName val="0"/>
          <c:showPercent val="0"/>
          <c:showBubbleSize val="0"/>
        </c:dLbls>
        <c:marker val="1"/>
        <c:smooth val="0"/>
        <c:axId val="219051136"/>
        <c:axId val="219058176"/>
      </c:lineChart>
      <c:catAx>
        <c:axId val="219051136"/>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9058176"/>
        <c:crosses val="autoZero"/>
        <c:auto val="1"/>
        <c:lblAlgn val="ctr"/>
        <c:lblOffset val="100"/>
        <c:noMultiLvlLbl val="0"/>
      </c:catAx>
      <c:valAx>
        <c:axId val="219058176"/>
        <c:scaling>
          <c:orientation val="minMax"/>
        </c:scaling>
        <c:delete val="0"/>
        <c:axPos val="l"/>
        <c:numFmt formatCode="#,##0" sourceLinked="1"/>
        <c:majorTickMark val="none"/>
        <c:minorTickMark val="none"/>
        <c:tickLblPos val="nextTo"/>
        <c:txPr>
          <a:bodyPr rot="0" vert="horz"/>
          <a:lstStyle/>
          <a:p>
            <a:pPr>
              <a:defRPr sz="1000" b="0" i="0" u="none" strike="noStrike" baseline="0">
                <a:solidFill>
                  <a:srgbClr val="000000"/>
                </a:solidFill>
                <a:latin typeface="Calibri"/>
                <a:ea typeface="Calibri"/>
                <a:cs typeface="Calibri"/>
              </a:defRPr>
            </a:pPr>
            <a:endParaRPr lang="pt-BR"/>
          </a:p>
        </c:txPr>
        <c:crossAx val="219051136"/>
        <c:crosses val="autoZero"/>
        <c:crossBetween val="between"/>
      </c:valAx>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c:spPr>
    </c:plotArea>
    <c:plotVisOnly val="1"/>
    <c:dispBlanksAs val="gap"/>
    <c:showDLblsOverMax val="0"/>
  </c:chart>
  <c:spPr>
    <a:solidFill>
      <a:schemeClr val="lt1"/>
    </a:soli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796" footer="0.31496062000000796"/>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view3D>
      <c:rotX val="15"/>
      <c:rotY val="20"/>
      <c:depthPercent val="100"/>
      <c:rAngAx val="1"/>
    </c:view3D>
    <c:floor>
      <c:thickness val="0"/>
      <c:spPr>
        <a:solidFill>
          <a:schemeClr val="tx1"/>
        </a:solidFill>
      </c:spPr>
    </c:floor>
    <c:sideWall>
      <c:thickness val="0"/>
    </c:sideWall>
    <c:backWall>
      <c:thickness val="0"/>
    </c:backWall>
    <c:plotArea>
      <c:layout>
        <c:manualLayout>
          <c:layoutTarget val="inner"/>
          <c:xMode val="edge"/>
          <c:yMode val="edge"/>
          <c:x val="9.4826802172985114E-2"/>
          <c:y val="6.7305414256846816E-2"/>
          <c:w val="0.88236968198742238"/>
          <c:h val="0.58603535177571575"/>
        </c:manualLayout>
      </c:layout>
      <c:bar3DChart>
        <c:barDir val="col"/>
        <c:grouping val="clustered"/>
        <c:varyColors val="0"/>
        <c:ser>
          <c:idx val="0"/>
          <c:order val="0"/>
          <c:tx>
            <c:strRef>
              <c:f>'ACIDENTES POR DIA DA SEMANA'!$Q$11</c:f>
              <c:strCache>
                <c:ptCount val="1"/>
                <c:pt idx="0">
                  <c:v>TOTAL</c:v>
                </c:pt>
              </c:strCache>
            </c:strRef>
          </c:tx>
          <c:invertIfNegative val="0"/>
          <c:dLbls>
            <c:dLbl>
              <c:idx val="0"/>
              <c:layout>
                <c:manualLayout>
                  <c:x val="3.875968992248062E-3"/>
                  <c:y val="-2.4132730015082971E-2"/>
                </c:manualLayout>
              </c:layout>
              <c:showLegendKey val="0"/>
              <c:showVal val="1"/>
              <c:showCatName val="0"/>
              <c:showSerName val="0"/>
              <c:showPercent val="0"/>
              <c:showBubbleSize val="0"/>
            </c:dLbl>
            <c:dLbl>
              <c:idx val="1"/>
              <c:layout>
                <c:manualLayout>
                  <c:x val="1.9379844961240321E-3"/>
                  <c:y val="-5.4298642533936924E-2"/>
                </c:manualLayout>
              </c:layout>
              <c:showLegendKey val="0"/>
              <c:showVal val="1"/>
              <c:showCatName val="0"/>
              <c:showSerName val="0"/>
              <c:showPercent val="0"/>
              <c:showBubbleSize val="0"/>
            </c:dLbl>
            <c:dLbl>
              <c:idx val="2"/>
              <c:layout>
                <c:manualLayout>
                  <c:x val="0"/>
                  <c:y val="-4.8265460030165942E-2"/>
                </c:manualLayout>
              </c:layout>
              <c:showLegendKey val="0"/>
              <c:showVal val="1"/>
              <c:showCatName val="0"/>
              <c:showSerName val="0"/>
              <c:showPercent val="0"/>
              <c:showBubbleSize val="0"/>
            </c:dLbl>
            <c:dLbl>
              <c:idx val="3"/>
              <c:layout>
                <c:manualLayout>
                  <c:x val="0"/>
                  <c:y val="-3.6199095022624611E-2"/>
                </c:manualLayout>
              </c:layout>
              <c:showLegendKey val="0"/>
              <c:showVal val="1"/>
              <c:showCatName val="0"/>
              <c:showSerName val="0"/>
              <c:showPercent val="0"/>
              <c:showBubbleSize val="0"/>
            </c:dLbl>
            <c:dLbl>
              <c:idx val="4"/>
              <c:layout>
                <c:manualLayout>
                  <c:x val="-7.1058610649415276E-17"/>
                  <c:y val="-3.6199095022624611E-2"/>
                </c:manualLayout>
              </c:layout>
              <c:showLegendKey val="0"/>
              <c:showVal val="1"/>
              <c:showCatName val="0"/>
              <c:showSerName val="0"/>
              <c:showPercent val="0"/>
              <c:showBubbleSize val="0"/>
            </c:dLbl>
            <c:dLbl>
              <c:idx val="5"/>
              <c:layout>
                <c:manualLayout>
                  <c:x val="3.875968992248062E-3"/>
                  <c:y val="-5.4298642533936924E-2"/>
                </c:manualLayout>
              </c:layout>
              <c:showLegendKey val="0"/>
              <c:showVal val="1"/>
              <c:showCatName val="0"/>
              <c:showSerName val="0"/>
              <c:showPercent val="0"/>
              <c:showBubbleSize val="0"/>
            </c:dLbl>
            <c:dLbl>
              <c:idx val="6"/>
              <c:layout>
                <c:manualLayout>
                  <c:x val="5.8139534883721172E-3"/>
                  <c:y val="-3.0165912518853904E-2"/>
                </c:manualLayout>
              </c:layout>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strRef>
              <c:f>'ACIDENTES POR DIA DA SEMANA'!$D$12:$D$18</c:f>
              <c:strCache>
                <c:ptCount val="7"/>
                <c:pt idx="0">
                  <c:v>Domingo</c:v>
                </c:pt>
                <c:pt idx="1">
                  <c:v>Segunda - Feira</c:v>
                </c:pt>
                <c:pt idx="2">
                  <c:v>Terça - Feira</c:v>
                </c:pt>
                <c:pt idx="3">
                  <c:v>Quarta - Feira</c:v>
                </c:pt>
                <c:pt idx="4">
                  <c:v>Quinta - Feira </c:v>
                </c:pt>
                <c:pt idx="5">
                  <c:v>Sexta - Feira</c:v>
                </c:pt>
                <c:pt idx="6">
                  <c:v>Sábado</c:v>
                </c:pt>
              </c:strCache>
            </c:strRef>
          </c:cat>
          <c:val>
            <c:numRef>
              <c:f>'ACIDENTES POR DIA DA SEMANA'!$Q$12:$Q$18</c:f>
              <c:numCache>
                <c:formatCode>#,##0_);\(#,##0\)</c:formatCode>
                <c:ptCount val="7"/>
                <c:pt idx="0">
                  <c:v>696</c:v>
                </c:pt>
                <c:pt idx="1">
                  <c:v>699</c:v>
                </c:pt>
                <c:pt idx="2">
                  <c:v>676</c:v>
                </c:pt>
                <c:pt idx="3">
                  <c:v>673</c:v>
                </c:pt>
                <c:pt idx="4">
                  <c:v>673</c:v>
                </c:pt>
                <c:pt idx="5">
                  <c:v>703</c:v>
                </c:pt>
                <c:pt idx="6">
                  <c:v>776</c:v>
                </c:pt>
              </c:numCache>
            </c:numRef>
          </c:val>
        </c:ser>
        <c:dLbls>
          <c:showLegendKey val="0"/>
          <c:showVal val="1"/>
          <c:showCatName val="0"/>
          <c:showSerName val="0"/>
          <c:showPercent val="0"/>
          <c:showBubbleSize val="0"/>
        </c:dLbls>
        <c:gapWidth val="51"/>
        <c:gapDepth val="42"/>
        <c:shape val="cylinder"/>
        <c:axId val="221552640"/>
        <c:axId val="221555328"/>
        <c:axId val="0"/>
      </c:bar3DChart>
      <c:catAx>
        <c:axId val="221552640"/>
        <c:scaling>
          <c:orientation val="minMax"/>
        </c:scaling>
        <c:delete val="0"/>
        <c:axPos val="b"/>
        <c:numFmt formatCode="@" sourceLinked="0"/>
        <c:majorTickMark val="none"/>
        <c:minorTickMark val="none"/>
        <c:tickLblPos val="nextTo"/>
        <c:txPr>
          <a:bodyPr rot="1500000" vert="horz"/>
          <a:lstStyle/>
          <a:p>
            <a:pPr>
              <a:defRPr sz="1100" b="1" i="0" u="none" strike="noStrike" baseline="0">
                <a:solidFill>
                  <a:srgbClr val="000000"/>
                </a:solidFill>
                <a:latin typeface="Calibri"/>
                <a:ea typeface="Calibri"/>
                <a:cs typeface="Calibri"/>
              </a:defRPr>
            </a:pPr>
            <a:endParaRPr lang="pt-BR"/>
          </a:p>
        </c:txPr>
        <c:crossAx val="221555328"/>
        <c:crosses val="autoZero"/>
        <c:auto val="1"/>
        <c:lblAlgn val="ctr"/>
        <c:lblOffset val="100"/>
        <c:noMultiLvlLbl val="0"/>
      </c:catAx>
      <c:valAx>
        <c:axId val="221555328"/>
        <c:scaling>
          <c:orientation val="minMax"/>
        </c:scaling>
        <c:delete val="0"/>
        <c:axPos val="l"/>
        <c:numFmt formatCode="#,##0_);\(#,##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pt-BR"/>
          </a:p>
        </c:txPr>
        <c:crossAx val="221552640"/>
        <c:crosses val="autoZero"/>
        <c:crossBetween val="between"/>
      </c:valAx>
      <c:spPr>
        <a:gradFill>
          <a:gsLst>
            <a:gs pos="0">
              <a:srgbClr val="9BBB59">
                <a:lumMod val="60000"/>
                <a:lumOff val="40000"/>
              </a:srgbClr>
            </a:gs>
            <a:gs pos="50000">
              <a:srgbClr val="9BBB59">
                <a:lumMod val="20000"/>
                <a:lumOff val="80000"/>
              </a:srgbClr>
            </a:gs>
            <a:gs pos="100000">
              <a:srgbClr val="9BBB59">
                <a:lumMod val="40000"/>
                <a:lumOff val="60000"/>
                <a:shade val="100000"/>
                <a:satMod val="115000"/>
              </a:srgbClr>
            </a:gs>
          </a:gsLst>
          <a:lin ang="16200000" scaled="1"/>
        </a:gradFill>
      </c:spPr>
    </c:plotArea>
    <c:plotVisOnly val="1"/>
    <c:dispBlanksAs val="gap"/>
    <c:showDLblsOverMax val="0"/>
  </c:chart>
  <c:spPr>
    <a:gradFill>
      <a:gsLst>
        <a:gs pos="0">
          <a:srgbClr val="9BBB59">
            <a:lumMod val="60000"/>
            <a:lumOff val="40000"/>
          </a:srgbClr>
        </a:gs>
        <a:gs pos="50000">
          <a:srgbClr val="9BBB59">
            <a:lumMod val="20000"/>
            <a:lumOff val="80000"/>
          </a:srgbClr>
        </a:gs>
        <a:gs pos="100000">
          <a:srgbClr val="9BBB59">
            <a:lumMod val="40000"/>
            <a:lumOff val="60000"/>
            <a:shade val="100000"/>
            <a:satMod val="115000"/>
          </a:srgbClr>
        </a:gs>
      </a:gsLst>
      <a:lin ang="162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347" footer="0.31496062000000347"/>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autoTitleDeleted val="1"/>
    <c:view3D>
      <c:rotX val="15"/>
      <c:rotY val="20"/>
      <c:depthPercent val="100"/>
      <c:rAngAx val="1"/>
    </c:view3D>
    <c:floor>
      <c:thickness val="0"/>
      <c:spPr>
        <a:solidFill>
          <a:schemeClr val="tx1"/>
        </a:solidFill>
      </c:spPr>
    </c:floor>
    <c:sideWall>
      <c:thickness val="0"/>
      <c:spPr>
        <a:scene3d>
          <a:camera prst="orthographicFront"/>
          <a:lightRig rig="threePt" dir="t"/>
        </a:scene3d>
        <a:sp3d>
          <a:bevelT w="139700" prst="cross"/>
        </a:sp3d>
      </c:spPr>
    </c:sideWall>
    <c:backWall>
      <c:thickness val="0"/>
      <c:spPr>
        <a:scene3d>
          <a:camera prst="orthographicFront"/>
          <a:lightRig rig="threePt" dir="t"/>
        </a:scene3d>
        <a:sp3d>
          <a:bevelT w="139700" prst="cross"/>
        </a:sp3d>
      </c:spPr>
    </c:backWall>
    <c:plotArea>
      <c:layout>
        <c:manualLayout>
          <c:layoutTarget val="inner"/>
          <c:xMode val="edge"/>
          <c:yMode val="edge"/>
          <c:x val="9.4826802172985114E-2"/>
          <c:y val="8.4547017829667837E-2"/>
          <c:w val="0.88236968198742216"/>
          <c:h val="0.73546067517422387"/>
        </c:manualLayout>
      </c:layout>
      <c:bar3DChart>
        <c:barDir val="col"/>
        <c:grouping val="clustered"/>
        <c:varyColors val="0"/>
        <c:ser>
          <c:idx val="0"/>
          <c:order val="0"/>
          <c:tx>
            <c:strRef>
              <c:f>'ACIDENTES POR DIA DA SEMANA'!$Q$11</c:f>
              <c:strCache>
                <c:ptCount val="1"/>
                <c:pt idx="0">
                  <c:v>TOTAL</c:v>
                </c:pt>
              </c:strCache>
            </c:strRef>
          </c:tx>
          <c:invertIfNegative val="0"/>
          <c:dLbls>
            <c:dLbl>
              <c:idx val="0"/>
              <c:layout>
                <c:manualLayout>
                  <c:x val="3.875968992248062E-3"/>
                  <c:y val="-2.4132730015082971E-2"/>
                </c:manualLayout>
              </c:layout>
              <c:showLegendKey val="0"/>
              <c:showVal val="1"/>
              <c:showCatName val="0"/>
              <c:showSerName val="0"/>
              <c:showPercent val="0"/>
              <c:showBubbleSize val="0"/>
            </c:dLbl>
            <c:dLbl>
              <c:idx val="1"/>
              <c:layout>
                <c:manualLayout>
                  <c:x val="1.9379844961240321E-3"/>
                  <c:y val="-5.4298642533936924E-2"/>
                </c:manualLayout>
              </c:layout>
              <c:showLegendKey val="0"/>
              <c:showVal val="1"/>
              <c:showCatName val="0"/>
              <c:showSerName val="0"/>
              <c:showPercent val="0"/>
              <c:showBubbleSize val="0"/>
            </c:dLbl>
            <c:dLbl>
              <c:idx val="2"/>
              <c:layout>
                <c:manualLayout>
                  <c:x val="0"/>
                  <c:y val="-4.8265460030165942E-2"/>
                </c:manualLayout>
              </c:layout>
              <c:showLegendKey val="0"/>
              <c:showVal val="1"/>
              <c:showCatName val="0"/>
              <c:showSerName val="0"/>
              <c:showPercent val="0"/>
              <c:showBubbleSize val="0"/>
            </c:dLbl>
            <c:dLbl>
              <c:idx val="3"/>
              <c:layout>
                <c:manualLayout>
                  <c:x val="0"/>
                  <c:y val="-3.6199095022624625E-2"/>
                </c:manualLayout>
              </c:layout>
              <c:showLegendKey val="0"/>
              <c:showVal val="1"/>
              <c:showCatName val="0"/>
              <c:showSerName val="0"/>
              <c:showPercent val="0"/>
              <c:showBubbleSize val="0"/>
            </c:dLbl>
            <c:dLbl>
              <c:idx val="4"/>
              <c:layout>
                <c:manualLayout>
                  <c:x val="-7.1058610649415424E-17"/>
                  <c:y val="-3.6199095022624625E-2"/>
                </c:manualLayout>
              </c:layout>
              <c:showLegendKey val="0"/>
              <c:showVal val="1"/>
              <c:showCatName val="0"/>
              <c:showSerName val="0"/>
              <c:showPercent val="0"/>
              <c:showBubbleSize val="0"/>
            </c:dLbl>
            <c:dLbl>
              <c:idx val="5"/>
              <c:layout>
                <c:manualLayout>
                  <c:x val="3.875968992248062E-3"/>
                  <c:y val="-5.4298642533936924E-2"/>
                </c:manualLayout>
              </c:layout>
              <c:showLegendKey val="0"/>
              <c:showVal val="1"/>
              <c:showCatName val="0"/>
              <c:showSerName val="0"/>
              <c:showPercent val="0"/>
              <c:showBubbleSize val="0"/>
            </c:dLbl>
            <c:dLbl>
              <c:idx val="6"/>
              <c:layout>
                <c:manualLayout>
                  <c:x val="5.8139534883721207E-3"/>
                  <c:y val="-3.0165912518853925E-2"/>
                </c:manualLayout>
              </c:layout>
              <c:showLegendKey val="0"/>
              <c:showVal val="1"/>
              <c:showCatName val="0"/>
              <c:showSerName val="0"/>
              <c:showPercent val="0"/>
              <c:showBubbleSize val="0"/>
            </c:dLbl>
            <c:dLbl>
              <c:idx val="7"/>
              <c:layout>
                <c:manualLayout>
                  <c:x val="0"/>
                  <c:y val="-1.7241379310344827E-2"/>
                </c:manualLayout>
              </c:layout>
              <c:showLegendKey val="0"/>
              <c:showVal val="1"/>
              <c:showCatName val="0"/>
              <c:showSerName val="0"/>
              <c:showPercent val="0"/>
              <c:showBubbleSize val="0"/>
            </c:dLbl>
            <c:dLbl>
              <c:idx val="8"/>
              <c:layout>
                <c:manualLayout>
                  <c:x val="7.0422535211267824E-3"/>
                  <c:y val="-2.2988505747126436E-2"/>
                </c:manualLayout>
              </c:layout>
              <c:showLegendKey val="0"/>
              <c:showVal val="1"/>
              <c:showCatName val="0"/>
              <c:showSerName val="0"/>
              <c:showPercent val="0"/>
              <c:showBubbleSize val="0"/>
            </c:dLbl>
            <c:dLbl>
              <c:idx val="9"/>
              <c:layout>
                <c:manualLayout>
                  <c:x val="7.0422535211267824E-3"/>
                  <c:y val="0"/>
                </c:manualLayout>
              </c:layout>
              <c:showLegendKey val="0"/>
              <c:showVal val="1"/>
              <c:showCatName val="0"/>
              <c:showSerName val="0"/>
              <c:showPercent val="0"/>
              <c:showBubbleSize val="0"/>
            </c:dLbl>
            <c:dLbl>
              <c:idx val="10"/>
              <c:layout>
                <c:manualLayout>
                  <c:x val="7.0422535211267824E-3"/>
                  <c:y val="0"/>
                </c:manualLayout>
              </c:layout>
              <c:showLegendKey val="0"/>
              <c:showVal val="1"/>
              <c:showCatName val="0"/>
              <c:showSerName val="0"/>
              <c:showPercent val="0"/>
              <c:showBubbleSize val="0"/>
            </c:dLbl>
            <c:txPr>
              <a:bodyPr/>
              <a:lstStyle/>
              <a:p>
                <a:pPr>
                  <a:defRPr sz="1100" b="1" i="0" u="none" strike="noStrike" baseline="0">
                    <a:solidFill>
                      <a:srgbClr val="000000"/>
                    </a:solidFill>
                    <a:latin typeface="Calibri"/>
                    <a:ea typeface="Calibri"/>
                    <a:cs typeface="Calibri"/>
                  </a:defRPr>
                </a:pPr>
                <a:endParaRPr lang="pt-BR"/>
              </a:p>
            </c:txPr>
            <c:showLegendKey val="0"/>
            <c:showVal val="1"/>
            <c:showCatName val="0"/>
            <c:showSerName val="0"/>
            <c:showPercent val="0"/>
            <c:showBubbleSize val="0"/>
            <c:showLeaderLines val="0"/>
          </c:dLbls>
          <c:cat>
            <c:strRef>
              <c:f>'ACIDENTES POR DIA DA SEMANA'!$E$11:$P$11</c:f>
              <c:strCache>
                <c:ptCount val="12"/>
                <c:pt idx="0">
                  <c:v>JAN</c:v>
                </c:pt>
                <c:pt idx="1">
                  <c:v>FEV</c:v>
                </c:pt>
                <c:pt idx="2">
                  <c:v>MAR</c:v>
                </c:pt>
                <c:pt idx="3">
                  <c:v>ABR</c:v>
                </c:pt>
                <c:pt idx="4">
                  <c:v>MAI</c:v>
                </c:pt>
                <c:pt idx="5">
                  <c:v>JUN</c:v>
                </c:pt>
                <c:pt idx="6">
                  <c:v>JUL</c:v>
                </c:pt>
                <c:pt idx="7">
                  <c:v>AGO</c:v>
                </c:pt>
                <c:pt idx="8">
                  <c:v>SET</c:v>
                </c:pt>
                <c:pt idx="9">
                  <c:v>OUT</c:v>
                </c:pt>
                <c:pt idx="10">
                  <c:v>NOV</c:v>
                </c:pt>
                <c:pt idx="11">
                  <c:v>DEZ</c:v>
                </c:pt>
              </c:strCache>
            </c:strRef>
          </c:cat>
          <c:val>
            <c:numRef>
              <c:f>'ACIDENTES POR DIA DA SEMANA'!$E$19:$P$19</c:f>
              <c:numCache>
                <c:formatCode>#,##0_);\(#,##0\)</c:formatCode>
                <c:ptCount val="12"/>
                <c:pt idx="0">
                  <c:v>370</c:v>
                </c:pt>
                <c:pt idx="1">
                  <c:v>344</c:v>
                </c:pt>
                <c:pt idx="2">
                  <c:v>439</c:v>
                </c:pt>
                <c:pt idx="3">
                  <c:v>402</c:v>
                </c:pt>
                <c:pt idx="4">
                  <c:v>411</c:v>
                </c:pt>
                <c:pt idx="5">
                  <c:v>414</c:v>
                </c:pt>
                <c:pt idx="6">
                  <c:v>419</c:v>
                </c:pt>
                <c:pt idx="7">
                  <c:v>458</c:v>
                </c:pt>
                <c:pt idx="8">
                  <c:v>391</c:v>
                </c:pt>
                <c:pt idx="9">
                  <c:v>446</c:v>
                </c:pt>
                <c:pt idx="10">
                  <c:v>391</c:v>
                </c:pt>
                <c:pt idx="11">
                  <c:v>411</c:v>
                </c:pt>
              </c:numCache>
            </c:numRef>
          </c:val>
        </c:ser>
        <c:dLbls>
          <c:showLegendKey val="0"/>
          <c:showVal val="1"/>
          <c:showCatName val="0"/>
          <c:showSerName val="0"/>
          <c:showPercent val="0"/>
          <c:showBubbleSize val="0"/>
        </c:dLbls>
        <c:gapWidth val="33"/>
        <c:gapDepth val="87"/>
        <c:shape val="cylinder"/>
        <c:axId val="216937984"/>
        <c:axId val="216940928"/>
        <c:axId val="0"/>
      </c:bar3DChart>
      <c:catAx>
        <c:axId val="216937984"/>
        <c:scaling>
          <c:orientation val="minMax"/>
        </c:scaling>
        <c:delete val="0"/>
        <c:axPos val="b"/>
        <c:numFmt formatCode="@" sourceLinked="0"/>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16940928"/>
        <c:crosses val="autoZero"/>
        <c:auto val="1"/>
        <c:lblAlgn val="ctr"/>
        <c:lblOffset val="100"/>
        <c:noMultiLvlLbl val="0"/>
      </c:catAx>
      <c:valAx>
        <c:axId val="216940928"/>
        <c:scaling>
          <c:orientation val="minMax"/>
        </c:scaling>
        <c:delete val="0"/>
        <c:axPos val="l"/>
        <c:numFmt formatCode="#,##0_);\(#,##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pt-BR"/>
          </a:p>
        </c:txPr>
        <c:crossAx val="216937984"/>
        <c:crosses val="autoZero"/>
        <c:crossBetween val="between"/>
      </c:valAx>
    </c:plotArea>
    <c:plotVisOnly val="1"/>
    <c:dispBlanksAs val="gap"/>
    <c:showDLblsOverMax val="0"/>
  </c:chart>
  <c:spPr>
    <a:gradFill>
      <a:gsLst>
        <a:gs pos="0">
          <a:srgbClr val="9BBB59">
            <a:lumMod val="60000"/>
            <a:lumOff val="40000"/>
          </a:srgbClr>
        </a:gs>
        <a:gs pos="50000">
          <a:srgbClr val="9BBB59">
            <a:lumMod val="20000"/>
            <a:lumOff val="80000"/>
          </a:srgbClr>
        </a:gs>
        <a:gs pos="100000">
          <a:srgbClr val="9BBB59">
            <a:lumMod val="40000"/>
            <a:lumOff val="60000"/>
            <a:shade val="100000"/>
            <a:satMod val="115000"/>
          </a:srgbClr>
        </a:gs>
      </a:gsLst>
      <a:lin ang="16200000" scaled="1"/>
    </a:gradFill>
    <a:ln w="2540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358" footer="0.31496062000000358"/>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44"/>
    </mc:Choice>
    <mc:Fallback>
      <c:style val="44"/>
    </mc:Fallback>
  </mc:AlternateContent>
  <c:chart>
    <c:title>
      <c:tx>
        <c:rich>
          <a:bodyPr/>
          <a:lstStyle/>
          <a:p>
            <a:pPr>
              <a:defRPr sz="1800" b="1" i="0" u="none" strike="noStrike" baseline="0">
                <a:solidFill>
                  <a:srgbClr val="FFFFFF"/>
                </a:solidFill>
                <a:latin typeface="Calibri"/>
                <a:ea typeface="Calibri"/>
                <a:cs typeface="Calibri"/>
              </a:defRPr>
            </a:pPr>
            <a:r>
              <a:rPr lang="pt-BR">
                <a:effectLst>
                  <a:reflection blurRad="6350" stA="55000" endA="300" endPos="45500" dir="5400000" sy="-100000" algn="bl" rotWithShape="0"/>
                </a:effectLst>
              </a:rPr>
              <a:t>HORÁRIO DOS ACIDENTES EM PORTO VELHO - 2013</a:t>
            </a:r>
          </a:p>
        </c:rich>
      </c:tx>
      <c:layout>
        <c:manualLayout>
          <c:xMode val="edge"/>
          <c:yMode val="edge"/>
          <c:x val="0.15585428777306193"/>
          <c:y val="2.4242424242424229E-2"/>
        </c:manualLayout>
      </c:layout>
      <c:overlay val="0"/>
    </c:title>
    <c:autoTitleDeleted val="0"/>
    <c:plotArea>
      <c:layout>
        <c:manualLayout>
          <c:layoutTarget val="inner"/>
          <c:xMode val="edge"/>
          <c:yMode val="edge"/>
          <c:x val="6.9960501260871832E-2"/>
          <c:y val="0.14576791537421471"/>
          <c:w val="0.87349904791313149"/>
          <c:h val="0.46330581404597182"/>
        </c:manualLayout>
      </c:layout>
      <c:lineChart>
        <c:grouping val="standard"/>
        <c:varyColors val="0"/>
        <c:ser>
          <c:idx val="1"/>
          <c:order val="0"/>
          <c:tx>
            <c:strRef>
              <c:f>'HORÁRIO DOS ACIDENTES'!$D$11</c:f>
              <c:strCache>
                <c:ptCount val="1"/>
                <c:pt idx="0">
                  <c:v>HORA</c:v>
                </c:pt>
              </c:strCache>
            </c:strRef>
          </c:tx>
          <c:spPr>
            <a:ln>
              <a:solidFill>
                <a:schemeClr val="tx2">
                  <a:lumMod val="60000"/>
                  <a:lumOff val="40000"/>
                </a:schemeClr>
              </a:solidFill>
            </a:ln>
          </c:spPr>
          <c:marker>
            <c:spPr>
              <a:solidFill>
                <a:srgbClr val="FF0000"/>
              </a:solidFill>
            </c:spPr>
          </c:marker>
          <c:cat>
            <c:strRef>
              <c:f>'HORÁRIO DOS ACIDENTES'!$D$12:$D$35</c:f>
              <c:strCache>
                <c:ptCount val="24"/>
                <c:pt idx="0">
                  <c:v>Entre 00:00 e 01:00</c:v>
                </c:pt>
                <c:pt idx="1">
                  <c:v>Entre 01:00 e 02:00</c:v>
                </c:pt>
                <c:pt idx="2">
                  <c:v>Entre 02:00 e 03:00</c:v>
                </c:pt>
                <c:pt idx="3">
                  <c:v>Entre 03:00 e 04:00</c:v>
                </c:pt>
                <c:pt idx="4">
                  <c:v>Entre 04:00 e 05:00</c:v>
                </c:pt>
                <c:pt idx="5">
                  <c:v>Entre 05:00 e 06:00</c:v>
                </c:pt>
                <c:pt idx="6">
                  <c:v>Entre 06:00 e 07:00</c:v>
                </c:pt>
                <c:pt idx="7">
                  <c:v>Entre 07:00 e 08:00</c:v>
                </c:pt>
                <c:pt idx="8">
                  <c:v>Entre 08:00 e 09:00</c:v>
                </c:pt>
                <c:pt idx="9">
                  <c:v>Entre 09:00 e 10:00</c:v>
                </c:pt>
                <c:pt idx="10">
                  <c:v>Entre 10:00 e 11:00</c:v>
                </c:pt>
                <c:pt idx="11">
                  <c:v>Entre 11:00 e 12:00</c:v>
                </c:pt>
                <c:pt idx="12">
                  <c:v>Entre 12:00 e 13:00</c:v>
                </c:pt>
                <c:pt idx="13">
                  <c:v>Entre 13:00 e 14:00</c:v>
                </c:pt>
                <c:pt idx="14">
                  <c:v>Entre 14:00 e 15:00</c:v>
                </c:pt>
                <c:pt idx="15">
                  <c:v>Entre 15:00 e 16:00</c:v>
                </c:pt>
                <c:pt idx="16">
                  <c:v>Entre 16:00 e 17:00</c:v>
                </c:pt>
                <c:pt idx="17">
                  <c:v>Entre 17:00 e 18:00</c:v>
                </c:pt>
                <c:pt idx="18">
                  <c:v>Entre 18:00 e 19:00</c:v>
                </c:pt>
                <c:pt idx="19">
                  <c:v>Entre 19:00 e 20:00</c:v>
                </c:pt>
                <c:pt idx="20">
                  <c:v>Entre 20:00 e 21:00</c:v>
                </c:pt>
                <c:pt idx="21">
                  <c:v>Entre 21:00 e 22:00</c:v>
                </c:pt>
                <c:pt idx="22">
                  <c:v>Entre 22:00 e 23:00</c:v>
                </c:pt>
                <c:pt idx="23">
                  <c:v>Entre 23:00 e 00:00</c:v>
                </c:pt>
              </c:strCache>
            </c:strRef>
          </c:cat>
          <c:val>
            <c:numRef>
              <c:f>'HORÁRIO DOS ACIDENTES'!$Q$12:$Q$35</c:f>
              <c:numCache>
                <c:formatCode>#,##0_);\(#,##0\)</c:formatCode>
                <c:ptCount val="24"/>
                <c:pt idx="0">
                  <c:v>121</c:v>
                </c:pt>
                <c:pt idx="1">
                  <c:v>75</c:v>
                </c:pt>
                <c:pt idx="2">
                  <c:v>46</c:v>
                </c:pt>
                <c:pt idx="3">
                  <c:v>55</c:v>
                </c:pt>
                <c:pt idx="4">
                  <c:v>60</c:v>
                </c:pt>
                <c:pt idx="5">
                  <c:v>63</c:v>
                </c:pt>
                <c:pt idx="6">
                  <c:v>117</c:v>
                </c:pt>
                <c:pt idx="7">
                  <c:v>315</c:v>
                </c:pt>
                <c:pt idx="8">
                  <c:v>318</c:v>
                </c:pt>
                <c:pt idx="9">
                  <c:v>266</c:v>
                </c:pt>
                <c:pt idx="10">
                  <c:v>323</c:v>
                </c:pt>
                <c:pt idx="11">
                  <c:v>308</c:v>
                </c:pt>
                <c:pt idx="12">
                  <c:v>310</c:v>
                </c:pt>
                <c:pt idx="13">
                  <c:v>305</c:v>
                </c:pt>
                <c:pt idx="14">
                  <c:v>333</c:v>
                </c:pt>
                <c:pt idx="15">
                  <c:v>274</c:v>
                </c:pt>
                <c:pt idx="16">
                  <c:v>311</c:v>
                </c:pt>
                <c:pt idx="17">
                  <c:v>314</c:v>
                </c:pt>
                <c:pt idx="18">
                  <c:v>365</c:v>
                </c:pt>
                <c:pt idx="19">
                  <c:v>413</c:v>
                </c:pt>
                <c:pt idx="20">
                  <c:v>247</c:v>
                </c:pt>
                <c:pt idx="21">
                  <c:v>224</c:v>
                </c:pt>
                <c:pt idx="22">
                  <c:v>224</c:v>
                </c:pt>
                <c:pt idx="23">
                  <c:v>133</c:v>
                </c:pt>
              </c:numCache>
            </c:numRef>
          </c:val>
          <c:smooth val="0"/>
        </c:ser>
        <c:dLbls>
          <c:showLegendKey val="0"/>
          <c:showVal val="0"/>
          <c:showCatName val="0"/>
          <c:showSerName val="0"/>
          <c:showPercent val="0"/>
          <c:showBubbleSize val="0"/>
        </c:dLbls>
        <c:upDownBars>
          <c:gapWidth val="150"/>
          <c:upBars/>
          <c:downBars/>
        </c:upDownBars>
        <c:marker val="1"/>
        <c:smooth val="0"/>
        <c:axId val="221992448"/>
        <c:axId val="221993984"/>
      </c:lineChart>
      <c:catAx>
        <c:axId val="221992448"/>
        <c:scaling>
          <c:orientation val="minMax"/>
        </c:scaling>
        <c:delete val="0"/>
        <c:axPos val="b"/>
        <c:numFmt formatCode="General" sourceLinked="1"/>
        <c:majorTickMark val="none"/>
        <c:minorTickMark val="none"/>
        <c:tickLblPos val="nextTo"/>
        <c:txPr>
          <a:bodyPr rot="3780000" vert="horz"/>
          <a:lstStyle/>
          <a:p>
            <a:pPr>
              <a:defRPr sz="1000" b="1" i="0" u="none" strike="noStrike" baseline="0">
                <a:solidFill>
                  <a:srgbClr val="FFFFFF"/>
                </a:solidFill>
                <a:latin typeface="Calibri"/>
                <a:ea typeface="Calibri"/>
                <a:cs typeface="Calibri"/>
              </a:defRPr>
            </a:pPr>
            <a:endParaRPr lang="pt-BR"/>
          </a:p>
        </c:txPr>
        <c:crossAx val="221993984"/>
        <c:crosses val="autoZero"/>
        <c:auto val="1"/>
        <c:lblAlgn val="ctr"/>
        <c:lblOffset val="100"/>
        <c:noMultiLvlLbl val="0"/>
      </c:catAx>
      <c:valAx>
        <c:axId val="221993984"/>
        <c:scaling>
          <c:orientation val="minMax"/>
        </c:scaling>
        <c:delete val="0"/>
        <c:axPos val="l"/>
        <c:majorGridlines/>
        <c:numFmt formatCode="#,##0_);\(#,##0\)" sourceLinked="1"/>
        <c:majorTickMark val="none"/>
        <c:minorTickMark val="none"/>
        <c:tickLblPos val="nextTo"/>
        <c:txPr>
          <a:bodyPr rot="0" vert="horz"/>
          <a:lstStyle/>
          <a:p>
            <a:pPr>
              <a:defRPr sz="1000" b="0" i="0" u="none" strike="noStrike" baseline="0">
                <a:solidFill>
                  <a:srgbClr val="FFFFFF"/>
                </a:solidFill>
                <a:latin typeface="Calibri"/>
                <a:ea typeface="Calibri"/>
                <a:cs typeface="Calibri"/>
              </a:defRPr>
            </a:pPr>
            <a:endParaRPr lang="pt-BR"/>
          </a:p>
        </c:txPr>
        <c:crossAx val="221992448"/>
        <c:crosses val="autoZero"/>
        <c:crossBetween val="between"/>
      </c:valAx>
      <c:spPr>
        <a:solidFill>
          <a:schemeClr val="bg1"/>
        </a:solidFill>
      </c:spPr>
    </c:plotArea>
    <c:plotVisOnly val="1"/>
    <c:dispBlanksAs val="gap"/>
    <c:showDLblsOverMax val="0"/>
  </c:chart>
  <c:txPr>
    <a:bodyPr/>
    <a:lstStyle/>
    <a:p>
      <a:pPr>
        <a:defRPr sz="1000" b="0" i="0" u="none" strike="noStrike" baseline="0">
          <a:solidFill>
            <a:srgbClr val="FFFFFF"/>
          </a:solidFill>
          <a:latin typeface="Calibri"/>
          <a:ea typeface="Calibri"/>
          <a:cs typeface="Calibri"/>
        </a:defRPr>
      </a:pPr>
      <a:endParaRPr lang="pt-BR"/>
    </a:p>
  </c:txPr>
  <c:printSettings>
    <c:headerFooter/>
    <c:pageMargins b="0.78740157499999996" l="0.511811024" r="0.511811024" t="0.78740157499999996" header="0.31496062000000447" footer="0.31496062000000447"/>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44"/>
    </mc:Choice>
    <mc:Fallback>
      <c:style val="44"/>
    </mc:Fallback>
  </mc:AlternateContent>
  <c:chart>
    <c:title>
      <c:tx>
        <c:rich>
          <a:bodyPr/>
          <a:lstStyle/>
          <a:p>
            <a:pPr>
              <a:defRPr sz="1800" b="1" i="0" u="none" strike="noStrike" baseline="0">
                <a:solidFill>
                  <a:srgbClr val="FFFFFF"/>
                </a:solidFill>
                <a:latin typeface="Calibri"/>
                <a:ea typeface="Calibri"/>
                <a:cs typeface="Calibri"/>
              </a:defRPr>
            </a:pPr>
            <a:r>
              <a:rPr lang="pt-BR"/>
              <a:t> </a:t>
            </a:r>
            <a:r>
              <a:rPr lang="pt-BR">
                <a:effectLst>
                  <a:reflection blurRad="6350" stA="55000" endA="300" endPos="45500" dir="5400000" sy="-100000" algn="bl" rotWithShape="0"/>
                </a:effectLst>
              </a:rPr>
              <a:t>ACIDENTES MENSAL EM PORTO VELHO - 2013</a:t>
            </a:r>
          </a:p>
        </c:rich>
      </c:tx>
      <c:layout>
        <c:manualLayout>
          <c:xMode val="edge"/>
          <c:yMode val="edge"/>
          <c:x val="0.15159290020254321"/>
          <c:y val="1.5503875968992326E-2"/>
        </c:manualLayout>
      </c:layout>
      <c:overlay val="0"/>
    </c:title>
    <c:autoTitleDeleted val="0"/>
    <c:plotArea>
      <c:layout>
        <c:manualLayout>
          <c:layoutTarget val="inner"/>
          <c:xMode val="edge"/>
          <c:yMode val="edge"/>
          <c:x val="6.9960501260871832E-2"/>
          <c:y val="0.17160756068282171"/>
          <c:w val="0.87349904791313182"/>
          <c:h val="0.66485625343344235"/>
        </c:manualLayout>
      </c:layout>
      <c:lineChart>
        <c:grouping val="standard"/>
        <c:varyColors val="0"/>
        <c:ser>
          <c:idx val="1"/>
          <c:order val="0"/>
          <c:tx>
            <c:strRef>
              <c:f>'HORÁRIO DOS ACIDENTES'!$D$11</c:f>
              <c:strCache>
                <c:ptCount val="1"/>
                <c:pt idx="0">
                  <c:v>HORA</c:v>
                </c:pt>
              </c:strCache>
            </c:strRef>
          </c:tx>
          <c:spPr>
            <a:ln>
              <a:solidFill>
                <a:schemeClr val="tx2">
                  <a:lumMod val="60000"/>
                  <a:lumOff val="40000"/>
                </a:schemeClr>
              </a:solidFill>
            </a:ln>
          </c:spPr>
          <c:marker>
            <c:spPr>
              <a:solidFill>
                <a:srgbClr val="FF0000"/>
              </a:solidFill>
            </c:spPr>
          </c:marker>
          <c:cat>
            <c:strRef>
              <c:f>'HORÁRIO DOS ACIDENTES'!$E$11:$P$11</c:f>
              <c:strCache>
                <c:ptCount val="12"/>
                <c:pt idx="0">
                  <c:v>JAN</c:v>
                </c:pt>
                <c:pt idx="1">
                  <c:v>FEV</c:v>
                </c:pt>
                <c:pt idx="2">
                  <c:v>MAR</c:v>
                </c:pt>
                <c:pt idx="3">
                  <c:v>ABR</c:v>
                </c:pt>
                <c:pt idx="4">
                  <c:v>MAI</c:v>
                </c:pt>
                <c:pt idx="5">
                  <c:v>JUN</c:v>
                </c:pt>
                <c:pt idx="6">
                  <c:v>JUL</c:v>
                </c:pt>
                <c:pt idx="7">
                  <c:v>AGO</c:v>
                </c:pt>
                <c:pt idx="8">
                  <c:v>SET</c:v>
                </c:pt>
                <c:pt idx="9">
                  <c:v>OUT</c:v>
                </c:pt>
                <c:pt idx="10">
                  <c:v>NOV</c:v>
                </c:pt>
                <c:pt idx="11">
                  <c:v>DEZ</c:v>
                </c:pt>
              </c:strCache>
            </c:strRef>
          </c:cat>
          <c:val>
            <c:numRef>
              <c:f>'HORÁRIO DOS ACIDENTES'!$E$37:$P$37</c:f>
              <c:numCache>
                <c:formatCode>#,##0_);\(#,##0\)</c:formatCode>
                <c:ptCount val="12"/>
                <c:pt idx="0">
                  <c:v>505</c:v>
                </c:pt>
                <c:pt idx="1">
                  <c:v>499</c:v>
                </c:pt>
                <c:pt idx="2">
                  <c:v>596</c:v>
                </c:pt>
                <c:pt idx="3">
                  <c:v>526</c:v>
                </c:pt>
                <c:pt idx="4">
                  <c:v>537</c:v>
                </c:pt>
                <c:pt idx="5">
                  <c:v>568</c:v>
                </c:pt>
                <c:pt idx="6">
                  <c:v>500</c:v>
                </c:pt>
                <c:pt idx="7">
                  <c:v>522</c:v>
                </c:pt>
                <c:pt idx="8">
                  <c:v>467</c:v>
                </c:pt>
                <c:pt idx="9">
                  <c:v>503</c:v>
                </c:pt>
                <c:pt idx="10">
                  <c:v>451</c:v>
                </c:pt>
                <c:pt idx="11">
                  <c:v>460</c:v>
                </c:pt>
              </c:numCache>
            </c:numRef>
          </c:val>
          <c:smooth val="0"/>
        </c:ser>
        <c:dLbls>
          <c:showLegendKey val="0"/>
          <c:showVal val="0"/>
          <c:showCatName val="0"/>
          <c:showSerName val="0"/>
          <c:showPercent val="0"/>
          <c:showBubbleSize val="0"/>
        </c:dLbls>
        <c:marker val="1"/>
        <c:smooth val="0"/>
        <c:axId val="222005120"/>
        <c:axId val="222019584"/>
      </c:lineChart>
      <c:catAx>
        <c:axId val="222005120"/>
        <c:scaling>
          <c:orientation val="minMax"/>
        </c:scaling>
        <c:delete val="0"/>
        <c:axPos val="b"/>
        <c:numFmt formatCode="General" sourceLinked="1"/>
        <c:majorTickMark val="none"/>
        <c:minorTickMark val="none"/>
        <c:tickLblPos val="nextTo"/>
        <c:txPr>
          <a:bodyPr rot="0" vert="horz"/>
          <a:lstStyle/>
          <a:p>
            <a:pPr>
              <a:defRPr sz="1050" b="1" i="0" u="none" strike="noStrike" baseline="0">
                <a:solidFill>
                  <a:srgbClr val="FFFFFF"/>
                </a:solidFill>
                <a:latin typeface="Calibri"/>
                <a:ea typeface="Calibri"/>
                <a:cs typeface="Calibri"/>
              </a:defRPr>
            </a:pPr>
            <a:endParaRPr lang="pt-BR"/>
          </a:p>
        </c:txPr>
        <c:crossAx val="222019584"/>
        <c:crosses val="autoZero"/>
        <c:auto val="1"/>
        <c:lblAlgn val="ctr"/>
        <c:lblOffset val="100"/>
        <c:noMultiLvlLbl val="0"/>
      </c:catAx>
      <c:valAx>
        <c:axId val="222019584"/>
        <c:scaling>
          <c:orientation val="minMax"/>
        </c:scaling>
        <c:delete val="0"/>
        <c:axPos val="l"/>
        <c:majorGridlines/>
        <c:numFmt formatCode="#,##0_);\(#,##0\)" sourceLinked="1"/>
        <c:majorTickMark val="none"/>
        <c:minorTickMark val="none"/>
        <c:tickLblPos val="nextTo"/>
        <c:txPr>
          <a:bodyPr rot="0" vert="horz"/>
          <a:lstStyle/>
          <a:p>
            <a:pPr>
              <a:defRPr sz="1000" b="0" i="0" u="none" strike="noStrike" baseline="0">
                <a:solidFill>
                  <a:srgbClr val="FFFFFF"/>
                </a:solidFill>
                <a:latin typeface="Calibri"/>
                <a:ea typeface="Calibri"/>
                <a:cs typeface="Calibri"/>
              </a:defRPr>
            </a:pPr>
            <a:endParaRPr lang="pt-BR"/>
          </a:p>
        </c:txPr>
        <c:crossAx val="222005120"/>
        <c:crosses val="autoZero"/>
        <c:crossBetween val="between"/>
      </c:valAx>
      <c:spPr>
        <a:solidFill>
          <a:sysClr val="window" lastClr="FFFFFF"/>
        </a:solidFill>
      </c:spPr>
    </c:plotArea>
    <c:plotVisOnly val="1"/>
    <c:dispBlanksAs val="gap"/>
    <c:showDLblsOverMax val="0"/>
  </c:chart>
  <c:txPr>
    <a:bodyPr/>
    <a:lstStyle/>
    <a:p>
      <a:pPr>
        <a:defRPr sz="1000" b="0" i="0" u="none" strike="noStrike" baseline="0">
          <a:solidFill>
            <a:srgbClr val="FFFFFF"/>
          </a:solidFill>
          <a:latin typeface="Calibri"/>
          <a:ea typeface="Calibri"/>
          <a:cs typeface="Calibri"/>
        </a:defRPr>
      </a:pPr>
      <a:endParaRPr lang="pt-BR"/>
    </a:p>
  </c:txPr>
  <c:printSettings>
    <c:headerFooter/>
    <c:pageMargins b="0.78740157499999996" l="0.511811024" r="0.511811024" t="0.78740157499999996" header="0.31496062000000458" footer="0.31496062000000458"/>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200" b="1" i="0" u="none" strike="noStrike" baseline="0">
                <a:solidFill>
                  <a:srgbClr val="000000"/>
                </a:solidFill>
                <a:latin typeface="Calibri"/>
                <a:ea typeface="Calibri"/>
                <a:cs typeface="Calibri"/>
              </a:defRPr>
            </a:pPr>
            <a:r>
              <a:rPr lang="pt-BR"/>
              <a:t>DISTRIBUIÇÃO DE HABILITADOS SEGUNDO O SEXO</a:t>
            </a:r>
          </a:p>
        </c:rich>
      </c:tx>
      <c:layout>
        <c:manualLayout>
          <c:xMode val="edge"/>
          <c:yMode val="edge"/>
          <c:x val="0.14504868913857691"/>
          <c:y val="4.1666581999830934E-2"/>
        </c:manualLayout>
      </c:layout>
      <c:overlay val="0"/>
    </c:title>
    <c:autoTitleDeleted val="0"/>
    <c:view3D>
      <c:rotX val="30"/>
      <c:rotY val="0"/>
      <c:rAngAx val="0"/>
      <c:perspective val="30"/>
    </c:view3D>
    <c:floor>
      <c:thickness val="0"/>
    </c:floor>
    <c:sideWall>
      <c:thickness val="0"/>
    </c:sideWall>
    <c:backWall>
      <c:thickness val="0"/>
    </c:backWall>
    <c:plotArea>
      <c:layout/>
      <c:pie3DChart>
        <c:varyColors val="1"/>
        <c:ser>
          <c:idx val="0"/>
          <c:order val="0"/>
          <c:explosion val="25"/>
          <c:dLbls>
            <c:numFmt formatCode="0.0%" sourceLinked="0"/>
            <c:txPr>
              <a:bodyPr/>
              <a:lstStyle/>
              <a:p>
                <a:pPr>
                  <a:defRPr sz="1200" b="1" i="0" u="none" strike="noStrike" baseline="0">
                    <a:solidFill>
                      <a:srgbClr val="000000"/>
                    </a:solidFill>
                    <a:latin typeface="Calibri"/>
                    <a:ea typeface="Calibri"/>
                    <a:cs typeface="Calibri"/>
                  </a:defRPr>
                </a:pPr>
                <a:endParaRPr lang="pt-BR"/>
              </a:p>
            </c:txPr>
            <c:showLegendKey val="0"/>
            <c:showVal val="0"/>
            <c:showCatName val="1"/>
            <c:showSerName val="0"/>
            <c:showPercent val="1"/>
            <c:showBubbleSize val="0"/>
            <c:showLeaderLines val="1"/>
          </c:dLbls>
          <c:cat>
            <c:strRef>
              <c:f>'HABILITAÇÃO '!$S$15:$T$15</c:f>
              <c:strCache>
                <c:ptCount val="2"/>
                <c:pt idx="0">
                  <c:v>MASC</c:v>
                </c:pt>
                <c:pt idx="1">
                  <c:v>FEM</c:v>
                </c:pt>
              </c:strCache>
            </c:strRef>
          </c:cat>
          <c:val>
            <c:numRef>
              <c:f>'HABILITAÇÃO '!$S$25:$T$25</c:f>
              <c:numCache>
                <c:formatCode>#,##0</c:formatCode>
                <c:ptCount val="2"/>
                <c:pt idx="0">
                  <c:v>125095</c:v>
                </c:pt>
                <c:pt idx="1">
                  <c:v>60388</c:v>
                </c:pt>
              </c:numCache>
            </c:numRef>
          </c:val>
        </c:ser>
        <c:dLbls>
          <c:showLegendKey val="0"/>
          <c:showVal val="0"/>
          <c:showCatName val="1"/>
          <c:showSerName val="0"/>
          <c:showPercent val="1"/>
          <c:showBubbleSize val="0"/>
          <c:showLeaderLines val="1"/>
        </c:dLbls>
      </c:pie3DChart>
      <c:spPr>
        <a:noFill/>
        <a:ln w="25400">
          <a:noFill/>
        </a:ln>
      </c:spPr>
    </c:plotArea>
    <c:plotVisOnly val="1"/>
    <c:dispBlanksAs val="zero"/>
    <c:showDLblsOverMax val="0"/>
  </c:chart>
  <c:spPr>
    <a:gradFill>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163" footer="0.3149606200000016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050" b="1" i="0" u="none" strike="noStrike" baseline="0">
                <a:solidFill>
                  <a:srgbClr val="000000"/>
                </a:solidFill>
                <a:latin typeface="Calibri"/>
                <a:ea typeface="Calibri"/>
                <a:cs typeface="Calibri"/>
              </a:defRPr>
            </a:pPr>
            <a:r>
              <a:rPr lang="pt-BR"/>
              <a:t>DISTRIBUIÇÃO DE HABILITADOS SEGUNDO  SEXO E CATEGORIA</a:t>
            </a:r>
          </a:p>
        </c:rich>
      </c:tx>
      <c:overlay val="0"/>
    </c:title>
    <c:autoTitleDeleted val="0"/>
    <c:view3D>
      <c:rotX val="15"/>
      <c:rotY val="20"/>
      <c:depthPercent val="100"/>
      <c:rAngAx val="1"/>
    </c:view3D>
    <c:floor>
      <c:thickness val="0"/>
      <c:spPr>
        <a:solidFill>
          <a:schemeClr val="tx1"/>
        </a:solidFill>
      </c:spPr>
    </c:floor>
    <c:sideWall>
      <c:thickness val="0"/>
    </c:sideWall>
    <c:backWall>
      <c:thickness val="0"/>
    </c:backWall>
    <c:plotArea>
      <c:layout/>
      <c:bar3DChart>
        <c:barDir val="col"/>
        <c:grouping val="stacked"/>
        <c:varyColors val="0"/>
        <c:ser>
          <c:idx val="0"/>
          <c:order val="0"/>
          <c:tx>
            <c:strRef>
              <c:f>'HABILITAÇÃO '!$O$15</c:f>
              <c:strCache>
                <c:ptCount val="1"/>
                <c:pt idx="0">
                  <c:v>MASC</c:v>
                </c:pt>
              </c:strCache>
            </c:strRef>
          </c:tx>
          <c:invertIfNegative val="0"/>
          <c:dLbls>
            <c:delete val="1"/>
          </c:dLbls>
          <c:cat>
            <c:strRef>
              <c:f>'HABILITAÇÃO '!$D$16:$D$24</c:f>
              <c:strCache>
                <c:ptCount val="9"/>
                <c:pt idx="0">
                  <c:v>A</c:v>
                </c:pt>
                <c:pt idx="1">
                  <c:v>AB</c:v>
                </c:pt>
                <c:pt idx="2">
                  <c:v>AC</c:v>
                </c:pt>
                <c:pt idx="3">
                  <c:v>AD</c:v>
                </c:pt>
                <c:pt idx="4">
                  <c:v>AE</c:v>
                </c:pt>
                <c:pt idx="5">
                  <c:v>B</c:v>
                </c:pt>
                <c:pt idx="6">
                  <c:v>C</c:v>
                </c:pt>
                <c:pt idx="7">
                  <c:v>D</c:v>
                </c:pt>
                <c:pt idx="8">
                  <c:v>E</c:v>
                </c:pt>
              </c:strCache>
            </c:strRef>
          </c:cat>
          <c:val>
            <c:numRef>
              <c:f>'HABILITAÇÃO '!$S$16:$S$24</c:f>
              <c:numCache>
                <c:formatCode>#,##0</c:formatCode>
                <c:ptCount val="9"/>
                <c:pt idx="0">
                  <c:v>5903</c:v>
                </c:pt>
                <c:pt idx="1">
                  <c:v>65140</c:v>
                </c:pt>
                <c:pt idx="2">
                  <c:v>5896</c:v>
                </c:pt>
                <c:pt idx="3">
                  <c:v>6383</c:v>
                </c:pt>
                <c:pt idx="4">
                  <c:v>3420</c:v>
                </c:pt>
                <c:pt idx="5">
                  <c:v>27208</c:v>
                </c:pt>
                <c:pt idx="6">
                  <c:v>4089</c:v>
                </c:pt>
                <c:pt idx="7">
                  <c:v>4371</c:v>
                </c:pt>
                <c:pt idx="8">
                  <c:v>2685</c:v>
                </c:pt>
              </c:numCache>
            </c:numRef>
          </c:val>
        </c:ser>
        <c:ser>
          <c:idx val="1"/>
          <c:order val="1"/>
          <c:tx>
            <c:strRef>
              <c:f>'HABILITAÇÃO '!$P$15</c:f>
              <c:strCache>
                <c:ptCount val="1"/>
                <c:pt idx="0">
                  <c:v>FEM</c:v>
                </c:pt>
              </c:strCache>
            </c:strRef>
          </c:tx>
          <c:invertIfNegative val="0"/>
          <c:dLbls>
            <c:delete val="1"/>
          </c:dLbls>
          <c:cat>
            <c:strRef>
              <c:f>'HABILITAÇÃO '!$D$16:$D$24</c:f>
              <c:strCache>
                <c:ptCount val="9"/>
                <c:pt idx="0">
                  <c:v>A</c:v>
                </c:pt>
                <c:pt idx="1">
                  <c:v>AB</c:v>
                </c:pt>
                <c:pt idx="2">
                  <c:v>AC</c:v>
                </c:pt>
                <c:pt idx="3">
                  <c:v>AD</c:v>
                </c:pt>
                <c:pt idx="4">
                  <c:v>AE</c:v>
                </c:pt>
                <c:pt idx="5">
                  <c:v>B</c:v>
                </c:pt>
                <c:pt idx="6">
                  <c:v>C</c:v>
                </c:pt>
                <c:pt idx="7">
                  <c:v>D</c:v>
                </c:pt>
                <c:pt idx="8">
                  <c:v>E</c:v>
                </c:pt>
              </c:strCache>
            </c:strRef>
          </c:cat>
          <c:val>
            <c:numRef>
              <c:f>'HABILITAÇÃO '!$T$16:$T$24</c:f>
              <c:numCache>
                <c:formatCode>#,##0</c:formatCode>
                <c:ptCount val="9"/>
                <c:pt idx="0">
                  <c:v>3417</c:v>
                </c:pt>
                <c:pt idx="1">
                  <c:v>23607</c:v>
                </c:pt>
                <c:pt idx="2">
                  <c:v>177</c:v>
                </c:pt>
                <c:pt idx="3">
                  <c:v>119</c:v>
                </c:pt>
                <c:pt idx="4">
                  <c:v>25</c:v>
                </c:pt>
                <c:pt idx="5">
                  <c:v>32734</c:v>
                </c:pt>
                <c:pt idx="6">
                  <c:v>191</c:v>
                </c:pt>
                <c:pt idx="7">
                  <c:v>99</c:v>
                </c:pt>
                <c:pt idx="8">
                  <c:v>19</c:v>
                </c:pt>
              </c:numCache>
            </c:numRef>
          </c:val>
        </c:ser>
        <c:dLbls>
          <c:showLegendKey val="0"/>
          <c:showVal val="1"/>
          <c:showCatName val="0"/>
          <c:showSerName val="0"/>
          <c:showPercent val="0"/>
          <c:showBubbleSize val="0"/>
        </c:dLbls>
        <c:gapWidth val="15"/>
        <c:gapDepth val="6"/>
        <c:shape val="cylinder"/>
        <c:axId val="221495680"/>
        <c:axId val="221497216"/>
        <c:axId val="0"/>
      </c:bar3DChart>
      <c:catAx>
        <c:axId val="22149568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21497216"/>
        <c:crosses val="autoZero"/>
        <c:auto val="1"/>
        <c:lblAlgn val="ctr"/>
        <c:lblOffset val="100"/>
        <c:noMultiLvlLbl val="0"/>
      </c:catAx>
      <c:valAx>
        <c:axId val="221497216"/>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pt-BR"/>
          </a:p>
        </c:txPr>
        <c:crossAx val="221495680"/>
        <c:crosses val="autoZero"/>
        <c:crossBetween val="between"/>
      </c:valAx>
      <c:spPr>
        <a:noFill/>
        <a:ln w="25400">
          <a:noFill/>
        </a:ln>
      </c:spPr>
    </c:plotArea>
    <c:legend>
      <c:legendPos val="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163" footer="0.3149606200000016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pt-BR" sz="1400">
                <a:effectLst>
                  <a:reflection blurRad="6350" stA="55000" endA="300" endPos="45500" dir="5400000" sy="-100000" algn="bl" rotWithShape="0"/>
                </a:effectLst>
              </a:rPr>
              <a:t>FAIXA ETÁRIA DOS CONDUTORES</a:t>
            </a:r>
          </a:p>
        </c:rich>
      </c:tx>
      <c:overlay val="0"/>
    </c:title>
    <c:autoTitleDeleted val="0"/>
    <c:view3D>
      <c:rotX val="30"/>
      <c:rotY val="90"/>
      <c:rAngAx val="0"/>
      <c:perspective val="30"/>
    </c:view3D>
    <c:floor>
      <c:thickness val="0"/>
    </c:floor>
    <c:sideWall>
      <c:thickness val="0"/>
    </c:sideWall>
    <c:backWall>
      <c:thickness val="0"/>
    </c:backWall>
    <c:plotArea>
      <c:layout/>
      <c:pie3DChart>
        <c:varyColors val="1"/>
        <c:ser>
          <c:idx val="0"/>
          <c:order val="0"/>
          <c:spPr>
            <a:scene3d>
              <a:camera prst="orthographicFront"/>
              <a:lightRig rig="threePt" dir="t"/>
            </a:scene3d>
            <a:sp3d prstMaterial="plastic">
              <a:bevelT/>
            </a:sp3d>
          </c:spPr>
          <c:explosion val="18"/>
          <c:dLbls>
            <c:dLbl>
              <c:idx val="0"/>
              <c:layout>
                <c:manualLayout>
                  <c:x val="-6.1309959286585239E-2"/>
                  <c:y val="-0.27495370370370381"/>
                </c:manualLayout>
              </c:layout>
              <c:dLblPos val="bestFit"/>
              <c:showLegendKey val="0"/>
              <c:showVal val="0"/>
              <c:showCatName val="1"/>
              <c:showSerName val="0"/>
              <c:showPercent val="1"/>
              <c:showBubbleSize val="0"/>
            </c:dLbl>
            <c:dLbl>
              <c:idx val="2"/>
              <c:layout>
                <c:manualLayout>
                  <c:x val="-0.12001570669808009"/>
                  <c:y val="6.5332822980460822E-2"/>
                </c:manualLayout>
              </c:layout>
              <c:dLblPos val="bestFit"/>
              <c:showLegendKey val="0"/>
              <c:showVal val="0"/>
              <c:showCatName val="1"/>
              <c:showSerName val="0"/>
              <c:showPercent val="1"/>
              <c:showBubbleSize val="0"/>
            </c:dLbl>
            <c:txPr>
              <a:bodyPr/>
              <a:lstStyle/>
              <a:p>
                <a:pPr>
                  <a:defRPr sz="1100" b="1"/>
                </a:pPr>
                <a:endParaRPr lang="pt-BR"/>
              </a:p>
            </c:txPr>
            <c:showLegendKey val="0"/>
            <c:showVal val="0"/>
            <c:showCatName val="1"/>
            <c:showSerName val="0"/>
            <c:showPercent val="1"/>
            <c:showBubbleSize val="0"/>
            <c:showLeaderLines val="1"/>
          </c:dLbls>
          <c:cat>
            <c:strRef>
              <c:f>('HABILITAÇÃO '!$H$100,'HABILITAÇÃO '!$J$100,'HABILITAÇÃO '!$L$100,'HABILITAÇÃO '!$N$100)</c:f>
              <c:strCache>
                <c:ptCount val="4"/>
                <c:pt idx="0">
                  <c:v>18 À 29</c:v>
                </c:pt>
                <c:pt idx="1">
                  <c:v>30 À 41</c:v>
                </c:pt>
                <c:pt idx="2">
                  <c:v>42 À 53</c:v>
                </c:pt>
                <c:pt idx="3">
                  <c:v>54 OU MAIS</c:v>
                </c:pt>
              </c:strCache>
            </c:strRef>
          </c:cat>
          <c:val>
            <c:numRef>
              <c:f>('HABILITAÇÃO '!$H$112,'HABILITAÇÃO '!$J$112,'HABILITAÇÃO '!$L$112,'HABILITAÇÃO '!$N$112)</c:f>
              <c:numCache>
                <c:formatCode>#,##0</c:formatCode>
                <c:ptCount val="4"/>
                <c:pt idx="0">
                  <c:v>90055</c:v>
                </c:pt>
                <c:pt idx="1">
                  <c:v>55988</c:v>
                </c:pt>
                <c:pt idx="2">
                  <c:v>29594</c:v>
                </c:pt>
                <c:pt idx="3">
                  <c:v>9846</c:v>
                </c:pt>
              </c:numCache>
            </c:numRef>
          </c:val>
        </c:ser>
        <c:dLbls>
          <c:showLegendKey val="0"/>
          <c:showVal val="0"/>
          <c:showCatName val="0"/>
          <c:showSerName val="0"/>
          <c:showPercent val="1"/>
          <c:showBubbleSize val="0"/>
          <c:showLeaderLines val="1"/>
        </c:dLbls>
      </c:pie3DChart>
      <c:spPr>
        <a:noFill/>
        <a:ln w="25400">
          <a:noFill/>
        </a:ln>
      </c:spPr>
    </c:plotArea>
    <c:plotVisOnly val="1"/>
    <c:dispBlanksAs val="zero"/>
    <c:showDLblsOverMax val="0"/>
  </c:chart>
  <c:spPr>
    <a:gradFill>
      <a:gsLst>
        <a:gs pos="0">
          <a:srgbClr val="9BBB59">
            <a:lumMod val="60000"/>
            <a:lumOff val="40000"/>
          </a:srgbClr>
        </a:gs>
        <a:gs pos="86000">
          <a:schemeClr val="accent3">
            <a:lumMod val="20000"/>
            <a:lumOff val="80000"/>
          </a:schemeClr>
        </a:gs>
      </a:gsLst>
      <a:lin ang="5400000" scaled="0"/>
    </a:gradFill>
    <a:ln w="57150">
      <a:solidFill>
        <a:schemeClr val="tx1"/>
      </a:solidFill>
    </a:ln>
    <a:effectLst>
      <a:outerShdw blurRad="50800" dist="50800" dir="5400000" sx="79000" sy="79000" algn="ctr" rotWithShape="0">
        <a:srgbClr val="000000"/>
      </a:outerShdw>
    </a:effectLst>
  </c:spPr>
  <c:printSettings>
    <c:headerFooter/>
    <c:pageMargins b="0.78740157499999996" l="0.511811024" r="0.511811024" t="0.78740157499999996" header="0.31496062000000152" footer="0.31496062000000152"/>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050" b="1" i="0" u="none" strike="noStrike" baseline="0">
                <a:solidFill>
                  <a:srgbClr val="000000"/>
                </a:solidFill>
                <a:latin typeface="Calibri"/>
                <a:ea typeface="Calibri"/>
                <a:cs typeface="Calibri"/>
              </a:defRPr>
            </a:pPr>
            <a:r>
              <a:rPr lang="pt-BR" sz="1100">
                <a:effectLst>
                  <a:reflection blurRad="6350" stA="55000" endA="300" endPos="45500" dir="5400000" sy="-100000" algn="bl" rotWithShape="0"/>
                </a:effectLst>
              </a:rPr>
              <a:t>DISTRIBUIÇÃO DE HABILITADOS SEGUNDO  SEXO E FAIXA ETÁRIA</a:t>
            </a:r>
          </a:p>
        </c:rich>
      </c:tx>
      <c:layout>
        <c:manualLayout>
          <c:xMode val="edge"/>
          <c:yMode val="edge"/>
          <c:x val="0.11148999438653986"/>
          <c:y val="5.5555555555555455E-2"/>
        </c:manualLayout>
      </c:layout>
      <c:overlay val="0"/>
    </c:title>
    <c:autoTitleDeleted val="0"/>
    <c:view3D>
      <c:rotX val="15"/>
      <c:rotY val="20"/>
      <c:depthPercent val="100"/>
      <c:rAngAx val="1"/>
    </c:view3D>
    <c:floor>
      <c:thickness val="0"/>
      <c:spPr>
        <a:solidFill>
          <a:schemeClr val="tx1"/>
        </a:solidFill>
      </c:spPr>
    </c:floor>
    <c:sideWall>
      <c:thickness val="0"/>
    </c:sideWall>
    <c:backWall>
      <c:thickness val="0"/>
    </c:backWall>
    <c:plotArea>
      <c:layout/>
      <c:bar3DChart>
        <c:barDir val="col"/>
        <c:grouping val="stacked"/>
        <c:varyColors val="0"/>
        <c:ser>
          <c:idx val="0"/>
          <c:order val="0"/>
          <c:tx>
            <c:strRef>
              <c:f>'HABILITAÇÃO '!$O$15</c:f>
              <c:strCache>
                <c:ptCount val="1"/>
                <c:pt idx="0">
                  <c:v>MASC</c:v>
                </c:pt>
              </c:strCache>
            </c:strRef>
          </c:tx>
          <c:invertIfNegative val="0"/>
          <c:dLbls>
            <c:delete val="1"/>
          </c:dLbls>
          <c:cat>
            <c:strRef>
              <c:f>('HABILITAÇÃO '!$H$100,'HABILITAÇÃO '!$J$100,'HABILITAÇÃO '!$L$100,'HABILITAÇÃO '!$N$100)</c:f>
              <c:strCache>
                <c:ptCount val="4"/>
                <c:pt idx="0">
                  <c:v>18 À 29</c:v>
                </c:pt>
                <c:pt idx="1">
                  <c:v>30 À 41</c:v>
                </c:pt>
                <c:pt idx="2">
                  <c:v>42 À 53</c:v>
                </c:pt>
                <c:pt idx="3">
                  <c:v>54 OU MAIS</c:v>
                </c:pt>
              </c:strCache>
            </c:strRef>
          </c:cat>
          <c:val>
            <c:numRef>
              <c:f>('HABILITAÇÃO '!$H$111,'HABILITAÇÃO '!$J$111,'HABILITAÇÃO '!$L$111,'HABILITAÇÃO '!$N$111)</c:f>
              <c:numCache>
                <c:formatCode>#,##0</c:formatCode>
                <c:ptCount val="4"/>
                <c:pt idx="0">
                  <c:v>59437</c:v>
                </c:pt>
                <c:pt idx="1">
                  <c:v>36104</c:v>
                </c:pt>
                <c:pt idx="2">
                  <c:v>21389</c:v>
                </c:pt>
                <c:pt idx="3">
                  <c:v>8165</c:v>
                </c:pt>
              </c:numCache>
            </c:numRef>
          </c:val>
        </c:ser>
        <c:ser>
          <c:idx val="1"/>
          <c:order val="1"/>
          <c:tx>
            <c:strRef>
              <c:f>'HABILITAÇÃO '!$P$15</c:f>
              <c:strCache>
                <c:ptCount val="1"/>
                <c:pt idx="0">
                  <c:v>FEM</c:v>
                </c:pt>
              </c:strCache>
            </c:strRef>
          </c:tx>
          <c:invertIfNegative val="0"/>
          <c:dLbls>
            <c:delete val="1"/>
          </c:dLbls>
          <c:cat>
            <c:strRef>
              <c:f>('HABILITAÇÃO '!$H$100,'HABILITAÇÃO '!$J$100,'HABILITAÇÃO '!$L$100,'HABILITAÇÃO '!$N$100)</c:f>
              <c:strCache>
                <c:ptCount val="4"/>
                <c:pt idx="0">
                  <c:v>18 À 29</c:v>
                </c:pt>
                <c:pt idx="1">
                  <c:v>30 À 41</c:v>
                </c:pt>
                <c:pt idx="2">
                  <c:v>42 À 53</c:v>
                </c:pt>
                <c:pt idx="3">
                  <c:v>54 OU MAIS</c:v>
                </c:pt>
              </c:strCache>
            </c:strRef>
          </c:cat>
          <c:val>
            <c:numRef>
              <c:f>('HABILITAÇÃO '!$I$111,'HABILITAÇÃO '!$K$111,'HABILITAÇÃO '!$M$111,'HABILITAÇÃO '!$O$111)</c:f>
              <c:numCache>
                <c:formatCode>#,##0</c:formatCode>
                <c:ptCount val="4"/>
                <c:pt idx="0">
                  <c:v>30618</c:v>
                </c:pt>
                <c:pt idx="1">
                  <c:v>19884</c:v>
                </c:pt>
                <c:pt idx="2">
                  <c:v>8205</c:v>
                </c:pt>
                <c:pt idx="3">
                  <c:v>1681</c:v>
                </c:pt>
              </c:numCache>
            </c:numRef>
          </c:val>
        </c:ser>
        <c:dLbls>
          <c:showLegendKey val="0"/>
          <c:showVal val="1"/>
          <c:showCatName val="0"/>
          <c:showSerName val="0"/>
          <c:showPercent val="0"/>
          <c:showBubbleSize val="0"/>
        </c:dLbls>
        <c:gapWidth val="15"/>
        <c:gapDepth val="6"/>
        <c:shape val="cylinder"/>
        <c:axId val="222107520"/>
        <c:axId val="222109056"/>
        <c:axId val="0"/>
      </c:bar3DChart>
      <c:catAx>
        <c:axId val="222107520"/>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22109056"/>
        <c:crosses val="autoZero"/>
        <c:auto val="1"/>
        <c:lblAlgn val="ctr"/>
        <c:lblOffset val="100"/>
        <c:noMultiLvlLbl val="0"/>
      </c:catAx>
      <c:valAx>
        <c:axId val="222109056"/>
        <c:scaling>
          <c:orientation val="minMax"/>
        </c:scaling>
        <c:delete val="0"/>
        <c:axPos val="l"/>
        <c:numFmt formatCode="#,##0" sourceLinked="1"/>
        <c:majorTickMark val="none"/>
        <c:minorTickMark val="none"/>
        <c:tickLblPos val="nextTo"/>
        <c:txPr>
          <a:bodyPr rot="0" vert="horz"/>
          <a:lstStyle/>
          <a:p>
            <a:pPr>
              <a:defRPr sz="1000" b="1" i="0" u="none" strike="noStrike" baseline="0">
                <a:solidFill>
                  <a:srgbClr val="000000"/>
                </a:solidFill>
                <a:latin typeface="Calibri"/>
                <a:ea typeface="Calibri"/>
                <a:cs typeface="Calibri"/>
              </a:defRPr>
            </a:pPr>
            <a:endParaRPr lang="pt-BR"/>
          </a:p>
        </c:txPr>
        <c:crossAx val="222107520"/>
        <c:crosses val="autoZero"/>
        <c:crossBetween val="between"/>
      </c:valAx>
      <c:spPr>
        <a:noFill/>
        <a:ln w="25400">
          <a:noFill/>
        </a:ln>
      </c:spPr>
    </c:plotArea>
    <c:legend>
      <c:legendPos val="t"/>
      <c:layout>
        <c:manualLayout>
          <c:xMode val="edge"/>
          <c:yMode val="edge"/>
          <c:x val="0.46506576851303977"/>
          <c:y val="0.19180555555555537"/>
          <c:w val="0.2805299915545254"/>
          <c:h val="0.10610637212015205"/>
        </c:manualLayout>
      </c:layou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a:ln w="5715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186" footer="0.31496062000000186"/>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8"/>
    </mc:Choice>
    <mc:Fallback>
      <c:style val="28"/>
    </mc:Fallback>
  </mc:AlternateContent>
  <c:chart>
    <c:title>
      <c:overlay val="0"/>
      <c:txPr>
        <a:bodyPr/>
        <a:lstStyle/>
        <a:p>
          <a:pPr>
            <a:defRPr sz="1800" b="1" i="0" u="none" strike="noStrike" baseline="0">
              <a:solidFill>
                <a:srgbClr val="000000"/>
              </a:solidFill>
              <a:latin typeface="Calibri"/>
              <a:ea typeface="Calibri"/>
              <a:cs typeface="Calibri"/>
            </a:defRPr>
          </a:pPr>
          <a:endParaRPr lang="pt-BR"/>
        </a:p>
      </c:txPr>
    </c:title>
    <c:autoTitleDeleted val="0"/>
    <c:plotArea>
      <c:layout/>
      <c:lineChart>
        <c:grouping val="standard"/>
        <c:varyColors val="0"/>
        <c:ser>
          <c:idx val="0"/>
          <c:order val="0"/>
          <c:tx>
            <c:strRef>
              <c:f>MULTAS!$C$38</c:f>
              <c:strCache>
                <c:ptCount val="1"/>
                <c:pt idx="0">
                  <c:v>AUTUAÇÕES</c:v>
                </c:pt>
              </c:strCache>
            </c:strRef>
          </c:tx>
          <c:dLbls>
            <c:txPr>
              <a:bodyPr/>
              <a:lstStyle/>
              <a:p>
                <a:pPr>
                  <a:defRPr sz="1100" b="1" i="0" u="none" strike="noStrike" baseline="0">
                    <a:solidFill>
                      <a:srgbClr val="000000"/>
                    </a:solidFill>
                    <a:latin typeface="Calibri"/>
                    <a:ea typeface="Calibri"/>
                    <a:cs typeface="Calibri"/>
                  </a:defRPr>
                </a:pPr>
                <a:endParaRPr lang="pt-BR"/>
              </a:p>
            </c:txPr>
            <c:dLblPos val="t"/>
            <c:showLegendKey val="0"/>
            <c:showVal val="1"/>
            <c:showCatName val="0"/>
            <c:showSerName val="0"/>
            <c:showPercent val="0"/>
            <c:showBubbleSize val="0"/>
            <c:showLeaderLines val="0"/>
          </c:dLbls>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MULTAS!$D$20:$N$20</c:f>
              <c:numCache>
                <c:formatCode>#,##0</c:formatCode>
                <c:ptCount val="11"/>
                <c:pt idx="0">
                  <c:v>6465</c:v>
                </c:pt>
                <c:pt idx="1">
                  <c:v>8653</c:v>
                </c:pt>
                <c:pt idx="2">
                  <c:v>9153</c:v>
                </c:pt>
                <c:pt idx="3">
                  <c:v>14182</c:v>
                </c:pt>
                <c:pt idx="4">
                  <c:v>27084</c:v>
                </c:pt>
                <c:pt idx="5">
                  <c:v>26464</c:v>
                </c:pt>
                <c:pt idx="6">
                  <c:v>25102</c:v>
                </c:pt>
                <c:pt idx="7">
                  <c:v>50653</c:v>
                </c:pt>
                <c:pt idx="8">
                  <c:v>73421</c:v>
                </c:pt>
                <c:pt idx="9">
                  <c:v>84315</c:v>
                </c:pt>
                <c:pt idx="10">
                  <c:v>83867</c:v>
                </c:pt>
              </c:numCache>
            </c:numRef>
          </c:val>
          <c:smooth val="0"/>
        </c:ser>
        <c:dLbls>
          <c:showLegendKey val="0"/>
          <c:showVal val="1"/>
          <c:showCatName val="0"/>
          <c:showSerName val="0"/>
          <c:showPercent val="0"/>
          <c:showBubbleSize val="0"/>
        </c:dLbls>
        <c:marker val="1"/>
        <c:smooth val="0"/>
        <c:axId val="222162304"/>
        <c:axId val="222251264"/>
      </c:lineChart>
      <c:catAx>
        <c:axId val="222162304"/>
        <c:scaling>
          <c:orientation val="minMax"/>
        </c:scaling>
        <c:delete val="0"/>
        <c:axPos val="b"/>
        <c:numFmt formatCode="General" sourceLinked="1"/>
        <c:majorTickMark val="none"/>
        <c:minorTickMark val="none"/>
        <c:tickLblPos val="nextTo"/>
        <c:txPr>
          <a:bodyPr rot="0" vert="horz"/>
          <a:lstStyle/>
          <a:p>
            <a:pPr>
              <a:defRPr sz="1100" b="1" i="0" u="none" strike="noStrike" baseline="0">
                <a:solidFill>
                  <a:srgbClr val="000000"/>
                </a:solidFill>
                <a:latin typeface="Calibri"/>
                <a:ea typeface="Calibri"/>
                <a:cs typeface="Calibri"/>
              </a:defRPr>
            </a:pPr>
            <a:endParaRPr lang="pt-BR"/>
          </a:p>
        </c:txPr>
        <c:crossAx val="222251264"/>
        <c:crosses val="autoZero"/>
        <c:auto val="1"/>
        <c:lblAlgn val="ctr"/>
        <c:lblOffset val="100"/>
        <c:noMultiLvlLbl val="0"/>
      </c:catAx>
      <c:valAx>
        <c:axId val="222251264"/>
        <c:scaling>
          <c:orientation val="minMax"/>
        </c:scaling>
        <c:delete val="1"/>
        <c:axPos val="l"/>
        <c:numFmt formatCode="#,##0" sourceLinked="1"/>
        <c:majorTickMark val="out"/>
        <c:minorTickMark val="none"/>
        <c:tickLblPos val="none"/>
        <c:crossAx val="222162304"/>
        <c:crosses val="autoZero"/>
        <c:crossBetween val="between"/>
      </c:valAx>
      <c:spPr>
        <a:noFill/>
      </c:spPr>
    </c:plotArea>
    <c:plotVisOnly val="1"/>
    <c:dispBlanksAs val="gap"/>
    <c:showDLblsOverMax val="0"/>
  </c:chart>
  <c:spPr>
    <a:gradFill flip="none" rotWithShape="1">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tileRect/>
    </a:gradFill>
    <a:ln w="7620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691" footer="0.31496062000000691"/>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c:date1904 val="0"/>
  <c:lang val="pt-BR"/>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0"/>
    <c:view3D>
      <c:rotX val="0"/>
      <c:rotY val="0"/>
      <c:depthPercent val="100"/>
      <c:rAngAx val="1"/>
    </c:view3D>
    <c:floor>
      <c:thickness val="0"/>
      <c:spPr>
        <a:solidFill>
          <a:schemeClr val="tx1"/>
        </a:solidFill>
      </c:spPr>
    </c:floor>
    <c:sideWall>
      <c:thickness val="0"/>
      <c:spPr>
        <a:gradFill>
          <a:gsLst>
            <a:gs pos="0">
              <a:srgbClr val="9BBB59">
                <a:lumMod val="60000"/>
                <a:lumOff val="40000"/>
              </a:srgbClr>
            </a:gs>
            <a:gs pos="50000">
              <a:srgbClr val="9BBB59">
                <a:lumMod val="20000"/>
                <a:lumOff val="80000"/>
              </a:srgbClr>
            </a:gs>
            <a:gs pos="100000">
              <a:srgbClr val="9BBB59">
                <a:lumMod val="40000"/>
                <a:lumOff val="60000"/>
                <a:shade val="100000"/>
                <a:satMod val="115000"/>
              </a:srgbClr>
            </a:gs>
          </a:gsLst>
          <a:lin ang="16200000" scaled="1"/>
        </a:gradFill>
      </c:spPr>
    </c:sideWall>
    <c:backWall>
      <c:thickness val="0"/>
      <c:spPr>
        <a:gradFill>
          <a:gsLst>
            <a:gs pos="0">
              <a:srgbClr val="9BBB59">
                <a:lumMod val="60000"/>
                <a:lumOff val="40000"/>
              </a:srgbClr>
            </a:gs>
            <a:gs pos="50000">
              <a:srgbClr val="9BBB59">
                <a:lumMod val="20000"/>
                <a:lumOff val="80000"/>
              </a:srgbClr>
            </a:gs>
            <a:gs pos="100000">
              <a:srgbClr val="9BBB59">
                <a:lumMod val="40000"/>
                <a:lumOff val="60000"/>
                <a:shade val="100000"/>
                <a:satMod val="115000"/>
              </a:srgbClr>
            </a:gs>
          </a:gsLst>
          <a:lin ang="16200000" scaled="1"/>
        </a:gradFill>
      </c:spPr>
    </c:backWall>
    <c:plotArea>
      <c:layout>
        <c:manualLayout>
          <c:layoutTarget val="inner"/>
          <c:xMode val="edge"/>
          <c:yMode val="edge"/>
          <c:x val="3.5273368606702153E-2"/>
          <c:y val="0.18707800196850388"/>
          <c:w val="0.94826572604350634"/>
          <c:h val="0.65191519028871692"/>
        </c:manualLayout>
      </c:layout>
      <c:bar3DChart>
        <c:barDir val="col"/>
        <c:grouping val="stacked"/>
        <c:varyColors val="0"/>
        <c:ser>
          <c:idx val="0"/>
          <c:order val="0"/>
          <c:tx>
            <c:strRef>
              <c:f>MULTAS!$C$16</c:f>
              <c:strCache>
                <c:ptCount val="1"/>
                <c:pt idx="0">
                  <c:v>LEVE </c:v>
                </c:pt>
              </c:strCache>
            </c:strRef>
          </c:tx>
          <c:invertIfNegative val="0"/>
          <c:dLbls>
            <c:delete val="1"/>
          </c:dLbls>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MULTAS!$D$16:$N$16</c:f>
              <c:numCache>
                <c:formatCode>#,##0</c:formatCode>
                <c:ptCount val="11"/>
                <c:pt idx="0">
                  <c:v>797</c:v>
                </c:pt>
                <c:pt idx="1">
                  <c:v>1304</c:v>
                </c:pt>
                <c:pt idx="2">
                  <c:v>1253</c:v>
                </c:pt>
                <c:pt idx="3">
                  <c:v>1520</c:v>
                </c:pt>
                <c:pt idx="4">
                  <c:v>3316</c:v>
                </c:pt>
                <c:pt idx="5">
                  <c:v>3059</c:v>
                </c:pt>
                <c:pt idx="6">
                  <c:v>3717</c:v>
                </c:pt>
                <c:pt idx="7">
                  <c:v>6106</c:v>
                </c:pt>
                <c:pt idx="8">
                  <c:v>8116</c:v>
                </c:pt>
                <c:pt idx="9">
                  <c:v>8023</c:v>
                </c:pt>
                <c:pt idx="10">
                  <c:v>8458</c:v>
                </c:pt>
              </c:numCache>
            </c:numRef>
          </c:val>
        </c:ser>
        <c:ser>
          <c:idx val="1"/>
          <c:order val="1"/>
          <c:tx>
            <c:strRef>
              <c:f>MULTAS!$C$17</c:f>
              <c:strCache>
                <c:ptCount val="1"/>
                <c:pt idx="0">
                  <c:v>MÉDIA </c:v>
                </c:pt>
              </c:strCache>
            </c:strRef>
          </c:tx>
          <c:invertIfNegative val="0"/>
          <c:dLbls>
            <c:delete val="1"/>
          </c:dLbls>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MULTAS!$D$17:$N$17</c:f>
              <c:numCache>
                <c:formatCode>#,##0</c:formatCode>
                <c:ptCount val="11"/>
                <c:pt idx="0">
                  <c:v>682</c:v>
                </c:pt>
                <c:pt idx="1">
                  <c:v>972</c:v>
                </c:pt>
                <c:pt idx="2">
                  <c:v>1102</c:v>
                </c:pt>
                <c:pt idx="3">
                  <c:v>1944</c:v>
                </c:pt>
                <c:pt idx="4">
                  <c:v>4581</c:v>
                </c:pt>
                <c:pt idx="5">
                  <c:v>5652</c:v>
                </c:pt>
                <c:pt idx="6">
                  <c:v>2966</c:v>
                </c:pt>
                <c:pt idx="7">
                  <c:v>9813</c:v>
                </c:pt>
                <c:pt idx="8">
                  <c:v>12827</c:v>
                </c:pt>
                <c:pt idx="9">
                  <c:v>15035</c:v>
                </c:pt>
                <c:pt idx="10">
                  <c:v>11547</c:v>
                </c:pt>
              </c:numCache>
            </c:numRef>
          </c:val>
        </c:ser>
        <c:ser>
          <c:idx val="2"/>
          <c:order val="2"/>
          <c:tx>
            <c:strRef>
              <c:f>MULTAS!$C$18</c:f>
              <c:strCache>
                <c:ptCount val="1"/>
                <c:pt idx="0">
                  <c:v>GRAVE</c:v>
                </c:pt>
              </c:strCache>
            </c:strRef>
          </c:tx>
          <c:invertIfNegative val="0"/>
          <c:dLbls>
            <c:delete val="1"/>
          </c:dLbls>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MULTAS!$D$18:$N$18</c:f>
              <c:numCache>
                <c:formatCode>#,##0</c:formatCode>
                <c:ptCount val="11"/>
                <c:pt idx="0">
                  <c:v>1864</c:v>
                </c:pt>
                <c:pt idx="1">
                  <c:v>2416</c:v>
                </c:pt>
                <c:pt idx="2">
                  <c:v>2763</c:v>
                </c:pt>
                <c:pt idx="3">
                  <c:v>5057</c:v>
                </c:pt>
                <c:pt idx="4">
                  <c:v>6340</c:v>
                </c:pt>
                <c:pt idx="5">
                  <c:v>6844</c:v>
                </c:pt>
                <c:pt idx="6">
                  <c:v>5296</c:v>
                </c:pt>
                <c:pt idx="7">
                  <c:v>14689</c:v>
                </c:pt>
                <c:pt idx="8">
                  <c:v>21581</c:v>
                </c:pt>
                <c:pt idx="9">
                  <c:v>22299</c:v>
                </c:pt>
                <c:pt idx="10">
                  <c:v>17269</c:v>
                </c:pt>
              </c:numCache>
            </c:numRef>
          </c:val>
        </c:ser>
        <c:ser>
          <c:idx val="3"/>
          <c:order val="3"/>
          <c:tx>
            <c:strRef>
              <c:f>MULTAS!$C$19</c:f>
              <c:strCache>
                <c:ptCount val="1"/>
                <c:pt idx="0">
                  <c:v>GRAVISSÍMA</c:v>
                </c:pt>
              </c:strCache>
            </c:strRef>
          </c:tx>
          <c:invertIfNegative val="0"/>
          <c:dLbls>
            <c:delete val="1"/>
          </c:dLbls>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MULTAS!$D$19:$N$19</c:f>
              <c:numCache>
                <c:formatCode>#,##0</c:formatCode>
                <c:ptCount val="11"/>
                <c:pt idx="0">
                  <c:v>3122</c:v>
                </c:pt>
                <c:pt idx="1">
                  <c:v>3961</c:v>
                </c:pt>
                <c:pt idx="2">
                  <c:v>4035</c:v>
                </c:pt>
                <c:pt idx="3">
                  <c:v>5661</c:v>
                </c:pt>
                <c:pt idx="4">
                  <c:v>12847</c:v>
                </c:pt>
                <c:pt idx="5">
                  <c:v>10909</c:v>
                </c:pt>
                <c:pt idx="6">
                  <c:v>13123</c:v>
                </c:pt>
                <c:pt idx="7">
                  <c:v>20045</c:v>
                </c:pt>
                <c:pt idx="8">
                  <c:v>30897</c:v>
                </c:pt>
                <c:pt idx="9">
                  <c:v>38958</c:v>
                </c:pt>
                <c:pt idx="10">
                  <c:v>46593</c:v>
                </c:pt>
              </c:numCache>
            </c:numRef>
          </c:val>
        </c:ser>
        <c:dLbls>
          <c:showLegendKey val="0"/>
          <c:showVal val="1"/>
          <c:showCatName val="0"/>
          <c:showSerName val="0"/>
          <c:showPercent val="0"/>
          <c:showBubbleSize val="0"/>
        </c:dLbls>
        <c:gapWidth val="78"/>
        <c:shape val="cylinder"/>
        <c:axId val="220804224"/>
        <c:axId val="220805760"/>
        <c:axId val="0"/>
      </c:bar3DChart>
      <c:catAx>
        <c:axId val="220804224"/>
        <c:scaling>
          <c:orientation val="minMax"/>
        </c:scaling>
        <c:delete val="0"/>
        <c:axPos val="b"/>
        <c:numFmt formatCode="General" sourceLinked="1"/>
        <c:majorTickMark val="none"/>
        <c:minorTickMark val="none"/>
        <c:tickLblPos val="nextTo"/>
        <c:spPr>
          <a:ln w="9525">
            <a:noFill/>
          </a:ln>
        </c:spPr>
        <c:txPr>
          <a:bodyPr rot="0" vert="horz"/>
          <a:lstStyle/>
          <a:p>
            <a:pPr>
              <a:defRPr sz="1100" b="1" i="0" u="none" strike="noStrike" baseline="0">
                <a:solidFill>
                  <a:srgbClr val="000000"/>
                </a:solidFill>
                <a:latin typeface="Calibri"/>
                <a:ea typeface="Calibri"/>
                <a:cs typeface="Calibri"/>
              </a:defRPr>
            </a:pPr>
            <a:endParaRPr lang="pt-BR"/>
          </a:p>
        </c:txPr>
        <c:crossAx val="220805760"/>
        <c:crosses val="autoZero"/>
        <c:auto val="1"/>
        <c:lblAlgn val="ctr"/>
        <c:lblOffset val="100"/>
        <c:noMultiLvlLbl val="0"/>
      </c:catAx>
      <c:valAx>
        <c:axId val="220805760"/>
        <c:scaling>
          <c:orientation val="minMax"/>
        </c:scaling>
        <c:delete val="1"/>
        <c:axPos val="l"/>
        <c:numFmt formatCode="#,##0" sourceLinked="1"/>
        <c:majorTickMark val="out"/>
        <c:minorTickMark val="none"/>
        <c:tickLblPos val="none"/>
        <c:crossAx val="220804224"/>
        <c:crosses val="autoZero"/>
        <c:crossBetween val="between"/>
      </c:valAx>
      <c:spPr>
        <a:gradFill>
          <a:gsLst>
            <a:gs pos="0">
              <a:srgbClr val="9BBB59">
                <a:lumMod val="60000"/>
                <a:lumOff val="40000"/>
              </a:srgbClr>
            </a:gs>
            <a:gs pos="50000">
              <a:schemeClr val="accent3">
                <a:lumMod val="20000"/>
                <a:lumOff val="80000"/>
              </a:schemeClr>
            </a:gs>
            <a:gs pos="100000">
              <a:srgbClr val="9BBB59">
                <a:lumMod val="40000"/>
                <a:lumOff val="60000"/>
                <a:shade val="100000"/>
                <a:satMod val="115000"/>
              </a:srgbClr>
            </a:gs>
          </a:gsLst>
          <a:lin ang="16200000" scaled="1"/>
        </a:gradFill>
      </c:spPr>
    </c:plotArea>
    <c:legend>
      <c:legendPos val="t"/>
      <c:layout>
        <c:manualLayout>
          <c:xMode val="edge"/>
          <c:yMode val="edge"/>
          <c:x val="0.15467523557868926"/>
          <c:y val="4.6874999999999986E-2"/>
          <c:w val="0.67385871032562994"/>
          <c:h val="0.11936966863517061"/>
        </c:manualLayout>
      </c:layout>
      <c:overlay val="0"/>
      <c:txPr>
        <a:bodyPr/>
        <a:lstStyle/>
        <a:p>
          <a:pPr>
            <a:defRPr sz="1400" b="1" i="0" u="none" strike="noStrike" baseline="0">
              <a:solidFill>
                <a:srgbClr val="000000"/>
              </a:solidFill>
              <a:latin typeface="Calibri"/>
              <a:ea typeface="Calibri"/>
              <a:cs typeface="Calibri"/>
            </a:defRPr>
          </a:pPr>
          <a:endParaRPr lang="pt-BR"/>
        </a:p>
      </c:txPr>
    </c:legend>
    <c:plotVisOnly val="1"/>
    <c:dispBlanksAs val="gap"/>
    <c:showDLblsOverMax val="0"/>
  </c:chart>
  <c:spPr>
    <a:solidFill>
      <a:schemeClr val="lt1"/>
    </a:solidFill>
    <a:ln w="76200" cap="flat" cmpd="sng" algn="ctr">
      <a:solidFill>
        <a:schemeClr val="dk1"/>
      </a:solidFill>
      <a:prstDash val="soli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402" footer="0.31496062000000402"/>
    <c:pageSetup/>
  </c:printSettings>
</c:chartSpace>
</file>

<file path=xl/diagrams/_rels/data2.xml.rels><?xml version="1.0" encoding="UTF-8" standalone="yes"?>
<Relationships xmlns="http://schemas.openxmlformats.org/package/2006/relationships"><Relationship Id="rId1" Type="http://schemas.openxmlformats.org/officeDocument/2006/relationships/image" Target="../media/image32.jpeg"/></Relationships>
</file>

<file path=xl/diagrams/_rels/data3.xml.rels><?xml version="1.0" encoding="UTF-8" standalone="yes"?>
<Relationships xmlns="http://schemas.openxmlformats.org/package/2006/relationships"><Relationship Id="rId1" Type="http://schemas.openxmlformats.org/officeDocument/2006/relationships/image" Target="../media/image33.jpeg"/></Relationships>
</file>

<file path=xl/diagrams/_rels/data4.xml.rels><?xml version="1.0" encoding="UTF-8" standalone="yes"?>
<Relationships xmlns="http://schemas.openxmlformats.org/package/2006/relationships"><Relationship Id="rId1" Type="http://schemas.openxmlformats.org/officeDocument/2006/relationships/image" Target="../media/image34.jpeg"/></Relationships>
</file>

<file path=xl/diagrams/_rels/data5.xml.rels><?xml version="1.0" encoding="UTF-8" standalone="yes"?>
<Relationships xmlns="http://schemas.openxmlformats.org/package/2006/relationships"><Relationship Id="rId1" Type="http://schemas.openxmlformats.org/officeDocument/2006/relationships/image" Target="../media/image37.jpeg"/></Relationships>
</file>

<file path=xl/diagrams/colors1.xml><?xml version="1.0" encoding="utf-8"?>
<dgm:colorsDef xmlns:dgm="http://schemas.openxmlformats.org/drawingml/2006/diagram" xmlns:a="http://schemas.openxmlformats.org/drawingml/2006/main" uniqueId="urn:microsoft.com/office/officeart/2005/8/colors/colorful1#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1">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1">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4.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5.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FDD108A5-6B8E-4D75-97AE-A29D373C90D5}" type="doc">
      <dgm:prSet loTypeId="urn:microsoft.com/office/officeart/2005/8/layout/process5" loCatId="process" qsTypeId="urn:microsoft.com/office/officeart/2005/8/quickstyle/simple4" qsCatId="simple" csTypeId="urn:microsoft.com/office/officeart/2005/8/colors/colorful1#1" csCatId="colorful" phldr="1"/>
      <dgm:spPr/>
      <dgm:t>
        <a:bodyPr/>
        <a:lstStyle/>
        <a:p>
          <a:endParaRPr lang="pt-BR"/>
        </a:p>
      </dgm:t>
    </dgm:pt>
    <dgm:pt modelId="{CF31AE16-919F-4536-9AA1-93BE3614176D}">
      <dgm:prSet phldrT="[Texto]"/>
      <dgm:spPr/>
      <dgm:t>
        <a:bodyPr/>
        <a:lstStyle/>
        <a:p>
          <a:r>
            <a:rPr lang="pt-BR"/>
            <a:t>POLÍCIA MILITAR - RO (BOATs)</a:t>
          </a:r>
        </a:p>
      </dgm:t>
    </dgm:pt>
    <dgm:pt modelId="{EFE2ED81-C386-4E57-B95D-D024734707D7}" type="parTrans" cxnId="{77C1978C-AA39-4E5F-87D7-D9D6810C7EE8}">
      <dgm:prSet/>
      <dgm:spPr/>
      <dgm:t>
        <a:bodyPr/>
        <a:lstStyle/>
        <a:p>
          <a:endParaRPr lang="pt-BR"/>
        </a:p>
      </dgm:t>
    </dgm:pt>
    <dgm:pt modelId="{E7CFC74C-909A-4E73-8E64-72C749906D08}" type="sibTrans" cxnId="{77C1978C-AA39-4E5F-87D7-D9D6810C7EE8}">
      <dgm:prSet/>
      <dgm:spPr/>
      <dgm:t>
        <a:bodyPr/>
        <a:lstStyle/>
        <a:p>
          <a:endParaRPr lang="pt-BR"/>
        </a:p>
      </dgm:t>
    </dgm:pt>
    <dgm:pt modelId="{223FEA71-E2DC-48C2-A1C2-BC7AEEA59B30}">
      <dgm:prSet phldrT="[Texto]"/>
      <dgm:spPr/>
      <dgm:t>
        <a:bodyPr/>
        <a:lstStyle/>
        <a:p>
          <a:r>
            <a:rPr lang="pt-BR"/>
            <a:t>I.M.L (Relação de Vítimas Fatais)</a:t>
          </a:r>
        </a:p>
      </dgm:t>
    </dgm:pt>
    <dgm:pt modelId="{8A6065FD-6880-457B-A52E-649D24B2D0F7}" type="parTrans" cxnId="{03A9FF65-7598-475D-9C6C-D76687DBEAB9}">
      <dgm:prSet/>
      <dgm:spPr/>
      <dgm:t>
        <a:bodyPr/>
        <a:lstStyle/>
        <a:p>
          <a:endParaRPr lang="pt-BR"/>
        </a:p>
      </dgm:t>
    </dgm:pt>
    <dgm:pt modelId="{A78805BE-7174-413B-B09B-A8A7254C5B75}" type="sibTrans" cxnId="{03A9FF65-7598-475D-9C6C-D76687DBEAB9}">
      <dgm:prSet/>
      <dgm:spPr/>
      <dgm:t>
        <a:bodyPr/>
        <a:lstStyle/>
        <a:p>
          <a:endParaRPr lang="pt-BR"/>
        </a:p>
      </dgm:t>
    </dgm:pt>
    <dgm:pt modelId="{D4644A52-2522-47FE-AA34-15907D942069}">
      <dgm:prSet phldrT="[Texto]"/>
      <dgm:spPr/>
      <dgm:t>
        <a:bodyPr/>
        <a:lstStyle/>
        <a:p>
          <a:r>
            <a:rPr lang="pt-BR"/>
            <a:t>POLÍCIA CIVIL-RO (Ocorrências)</a:t>
          </a:r>
        </a:p>
      </dgm:t>
    </dgm:pt>
    <dgm:pt modelId="{1C10C3A6-6CAA-41E7-87C5-81BD24584C2D}" type="parTrans" cxnId="{6292617B-2078-4C21-96C6-B50BB931E5A2}">
      <dgm:prSet/>
      <dgm:spPr/>
      <dgm:t>
        <a:bodyPr/>
        <a:lstStyle/>
        <a:p>
          <a:endParaRPr lang="pt-BR"/>
        </a:p>
      </dgm:t>
    </dgm:pt>
    <dgm:pt modelId="{32751C29-A99F-491E-B7C0-CFA8D0BEC40E}" type="sibTrans" cxnId="{6292617B-2078-4C21-96C6-B50BB931E5A2}">
      <dgm:prSet/>
      <dgm:spPr/>
      <dgm:t>
        <a:bodyPr/>
        <a:lstStyle/>
        <a:p>
          <a:endParaRPr lang="pt-BR"/>
        </a:p>
      </dgm:t>
    </dgm:pt>
    <dgm:pt modelId="{72A0FE1E-1960-4362-895E-AD4D89D40099}">
      <dgm:prSet phldrT="[Texto]"/>
      <dgm:spPr/>
      <dgm:t>
        <a:bodyPr/>
        <a:lstStyle/>
        <a:p>
          <a:r>
            <a:rPr lang="pt-BR"/>
            <a:t>DETRAN -RO (Sist. Boatweb)</a:t>
          </a:r>
        </a:p>
      </dgm:t>
    </dgm:pt>
    <dgm:pt modelId="{2C116083-4283-4CD2-999B-503A6C29AEEC}" type="parTrans" cxnId="{D56415FD-6E88-4E19-B3C9-231F9D37F374}">
      <dgm:prSet/>
      <dgm:spPr/>
      <dgm:t>
        <a:bodyPr/>
        <a:lstStyle/>
        <a:p>
          <a:endParaRPr lang="pt-BR"/>
        </a:p>
      </dgm:t>
    </dgm:pt>
    <dgm:pt modelId="{62D8DF5C-03CE-40F0-AC75-A8853E332E72}" type="sibTrans" cxnId="{D56415FD-6E88-4E19-B3C9-231F9D37F374}">
      <dgm:prSet/>
      <dgm:spPr/>
      <dgm:t>
        <a:bodyPr/>
        <a:lstStyle/>
        <a:p>
          <a:endParaRPr lang="pt-BR"/>
        </a:p>
      </dgm:t>
    </dgm:pt>
    <dgm:pt modelId="{B686507E-D434-476A-ADA2-A9F885F450A3}">
      <dgm:prSet phldrT="[Texto]"/>
      <dgm:spPr/>
      <dgm:t>
        <a:bodyPr/>
        <a:lstStyle/>
        <a:p>
          <a:r>
            <a:rPr lang="pt-BR"/>
            <a:t>Tratamento, Mapeamento e Análise dos Dados</a:t>
          </a:r>
        </a:p>
      </dgm:t>
    </dgm:pt>
    <dgm:pt modelId="{814A64D3-9667-4233-A0F9-79C4A73A09D1}" type="parTrans" cxnId="{95FFC954-A5B9-4704-848B-E2ED01BF0063}">
      <dgm:prSet/>
      <dgm:spPr/>
      <dgm:t>
        <a:bodyPr/>
        <a:lstStyle/>
        <a:p>
          <a:endParaRPr lang="pt-BR"/>
        </a:p>
      </dgm:t>
    </dgm:pt>
    <dgm:pt modelId="{52C9449D-E935-4387-B969-C68E789FF5F4}" type="sibTrans" cxnId="{95FFC954-A5B9-4704-848B-E2ED01BF0063}">
      <dgm:prSet/>
      <dgm:spPr/>
      <dgm:t>
        <a:bodyPr/>
        <a:lstStyle/>
        <a:p>
          <a:endParaRPr lang="pt-BR"/>
        </a:p>
      </dgm:t>
    </dgm:pt>
    <dgm:pt modelId="{1D53BC23-74BC-4E11-ABA2-3EBDC641EEC3}">
      <dgm:prSet phldrT="[Texto]"/>
      <dgm:spPr/>
      <dgm:t>
        <a:bodyPr/>
        <a:lstStyle/>
        <a:p>
          <a:r>
            <a:rPr lang="pt-BR"/>
            <a:t>  Organizações  Públicas e Privadas</a:t>
          </a:r>
        </a:p>
      </dgm:t>
    </dgm:pt>
    <dgm:pt modelId="{14DE3BAA-6837-49B6-84C7-E6B26AA5BD3E}" type="parTrans" cxnId="{2F32BD80-4712-49F6-BB89-5547578E1830}">
      <dgm:prSet/>
      <dgm:spPr/>
      <dgm:t>
        <a:bodyPr/>
        <a:lstStyle/>
        <a:p>
          <a:endParaRPr lang="pt-BR"/>
        </a:p>
      </dgm:t>
    </dgm:pt>
    <dgm:pt modelId="{46D73B9C-44BD-4CA8-B748-B07B03CBAFE9}" type="sibTrans" cxnId="{2F32BD80-4712-49F6-BB89-5547578E1830}">
      <dgm:prSet/>
      <dgm:spPr/>
      <dgm:t>
        <a:bodyPr/>
        <a:lstStyle/>
        <a:p>
          <a:endParaRPr lang="pt-BR"/>
        </a:p>
      </dgm:t>
    </dgm:pt>
    <dgm:pt modelId="{5B0CF81F-B69A-441E-80E5-56C9BD873366}">
      <dgm:prSet phldrT="[Texto]"/>
      <dgm:spPr/>
      <dgm:t>
        <a:bodyPr/>
        <a:lstStyle/>
        <a:p>
          <a:r>
            <a:rPr lang="pt-BR"/>
            <a:t>Sociedade</a:t>
          </a:r>
        </a:p>
      </dgm:t>
    </dgm:pt>
    <dgm:pt modelId="{2F1E1339-AAE3-4273-9C97-DE4B68AF898B}" type="parTrans" cxnId="{CFC51422-3AF0-4467-B23C-D50D6ADE4517}">
      <dgm:prSet/>
      <dgm:spPr/>
      <dgm:t>
        <a:bodyPr/>
        <a:lstStyle/>
        <a:p>
          <a:endParaRPr lang="pt-BR"/>
        </a:p>
      </dgm:t>
    </dgm:pt>
    <dgm:pt modelId="{2D5D684B-5B6A-451E-B296-AB6A971762BA}" type="sibTrans" cxnId="{CFC51422-3AF0-4467-B23C-D50D6ADE4517}">
      <dgm:prSet/>
      <dgm:spPr/>
      <dgm:t>
        <a:bodyPr/>
        <a:lstStyle/>
        <a:p>
          <a:endParaRPr lang="pt-BR"/>
        </a:p>
      </dgm:t>
    </dgm:pt>
    <dgm:pt modelId="{B72BA886-7294-4B27-B818-A1334B071A3F}">
      <dgm:prSet phldrT="[Texto]"/>
      <dgm:spPr/>
      <dgm:t>
        <a:bodyPr/>
        <a:lstStyle/>
        <a:p>
          <a:r>
            <a:rPr lang="pt-BR"/>
            <a:t>Imprensa</a:t>
          </a:r>
        </a:p>
      </dgm:t>
    </dgm:pt>
    <dgm:pt modelId="{3F6DFEA1-36AE-47FE-9C6B-EC4E0C12604E}" type="parTrans" cxnId="{BDDA64FF-5A96-4240-9962-E80C662BA173}">
      <dgm:prSet/>
      <dgm:spPr/>
      <dgm:t>
        <a:bodyPr/>
        <a:lstStyle/>
        <a:p>
          <a:endParaRPr lang="pt-BR"/>
        </a:p>
      </dgm:t>
    </dgm:pt>
    <dgm:pt modelId="{5DA39D45-54E3-42A3-B273-2F9379171566}" type="sibTrans" cxnId="{BDDA64FF-5A96-4240-9962-E80C662BA173}">
      <dgm:prSet/>
      <dgm:spPr/>
      <dgm:t>
        <a:bodyPr/>
        <a:lstStyle/>
        <a:p>
          <a:endParaRPr lang="pt-BR"/>
        </a:p>
      </dgm:t>
    </dgm:pt>
    <dgm:pt modelId="{ECFF3803-C088-4814-8668-EDC065B14E0E}" type="pres">
      <dgm:prSet presAssocID="{FDD108A5-6B8E-4D75-97AE-A29D373C90D5}" presName="diagram" presStyleCnt="0">
        <dgm:presLayoutVars>
          <dgm:dir/>
          <dgm:resizeHandles val="exact"/>
        </dgm:presLayoutVars>
      </dgm:prSet>
      <dgm:spPr/>
      <dgm:t>
        <a:bodyPr/>
        <a:lstStyle/>
        <a:p>
          <a:endParaRPr lang="pt-BR"/>
        </a:p>
      </dgm:t>
    </dgm:pt>
    <dgm:pt modelId="{EB4D9704-250F-48FF-85ED-7022E00FA206}" type="pres">
      <dgm:prSet presAssocID="{CF31AE16-919F-4536-9AA1-93BE3614176D}" presName="node" presStyleLbl="node1" presStyleIdx="0" presStyleCnt="8" custScaleY="95711" custLinFactNeighborX="7687" custLinFactNeighborY="-1907">
        <dgm:presLayoutVars>
          <dgm:bulletEnabled val="1"/>
        </dgm:presLayoutVars>
      </dgm:prSet>
      <dgm:spPr/>
      <dgm:t>
        <a:bodyPr/>
        <a:lstStyle/>
        <a:p>
          <a:endParaRPr lang="pt-BR"/>
        </a:p>
      </dgm:t>
    </dgm:pt>
    <dgm:pt modelId="{80DDF4C0-F814-47AF-B728-749D8ABAB30F}" type="pres">
      <dgm:prSet presAssocID="{E7CFC74C-909A-4E73-8E64-72C749906D08}" presName="sibTrans" presStyleLbl="sibTrans2D1" presStyleIdx="0" presStyleCnt="7" custAng="2719515" custScaleX="151133" custLinFactY="74493" custLinFactNeighborX="3436" custLinFactNeighborY="100000"/>
      <dgm:spPr/>
      <dgm:t>
        <a:bodyPr/>
        <a:lstStyle/>
        <a:p>
          <a:endParaRPr lang="pt-BR"/>
        </a:p>
      </dgm:t>
    </dgm:pt>
    <dgm:pt modelId="{BCBEBCBE-F592-46BE-800B-C206970DB780}" type="pres">
      <dgm:prSet presAssocID="{E7CFC74C-909A-4E73-8E64-72C749906D08}" presName="connectorText" presStyleLbl="sibTrans2D1" presStyleIdx="0" presStyleCnt="7"/>
      <dgm:spPr/>
      <dgm:t>
        <a:bodyPr/>
        <a:lstStyle/>
        <a:p>
          <a:endParaRPr lang="pt-BR"/>
        </a:p>
      </dgm:t>
    </dgm:pt>
    <dgm:pt modelId="{6586EC53-8F4A-4260-AF13-DCAD15D783A5}" type="pres">
      <dgm:prSet presAssocID="{223FEA71-E2DC-48C2-A1C2-BC7AEEA59B30}" presName="node" presStyleLbl="node1" presStyleIdx="1" presStyleCnt="8" custLinFactNeighborX="2895" custLinFactNeighborY="-30823">
        <dgm:presLayoutVars>
          <dgm:bulletEnabled val="1"/>
        </dgm:presLayoutVars>
      </dgm:prSet>
      <dgm:spPr/>
      <dgm:t>
        <a:bodyPr/>
        <a:lstStyle/>
        <a:p>
          <a:endParaRPr lang="pt-BR"/>
        </a:p>
      </dgm:t>
    </dgm:pt>
    <dgm:pt modelId="{B138F0FD-B8A7-4BB6-AADD-B36A0F53BB88}" type="pres">
      <dgm:prSet presAssocID="{A78805BE-7174-413B-B09B-A8A7254C5B75}" presName="sibTrans" presStyleLbl="sibTrans2D1" presStyleIdx="1" presStyleCnt="7" custAng="4882174" custScaleX="127580" custLinFactX="-200000" custLinFactY="35265" custLinFactNeighborX="-212617" custLinFactNeighborY="100000"/>
      <dgm:spPr/>
      <dgm:t>
        <a:bodyPr/>
        <a:lstStyle/>
        <a:p>
          <a:endParaRPr lang="pt-BR"/>
        </a:p>
      </dgm:t>
    </dgm:pt>
    <dgm:pt modelId="{BAF27466-49A4-466F-B0ED-FC230D4673D5}" type="pres">
      <dgm:prSet presAssocID="{A78805BE-7174-413B-B09B-A8A7254C5B75}" presName="connectorText" presStyleLbl="sibTrans2D1" presStyleIdx="1" presStyleCnt="7"/>
      <dgm:spPr/>
      <dgm:t>
        <a:bodyPr/>
        <a:lstStyle/>
        <a:p>
          <a:endParaRPr lang="pt-BR"/>
        </a:p>
      </dgm:t>
    </dgm:pt>
    <dgm:pt modelId="{78F71F4F-6597-4147-B99C-8160725C60AD}" type="pres">
      <dgm:prSet presAssocID="{D4644A52-2522-47FE-AA34-15907D942069}" presName="node" presStyleLbl="node1" presStyleIdx="2" presStyleCnt="8" custLinFactNeighborX="-7352" custLinFactNeighborY="2000">
        <dgm:presLayoutVars>
          <dgm:bulletEnabled val="1"/>
        </dgm:presLayoutVars>
      </dgm:prSet>
      <dgm:spPr/>
      <dgm:t>
        <a:bodyPr/>
        <a:lstStyle/>
        <a:p>
          <a:endParaRPr lang="pt-BR"/>
        </a:p>
      </dgm:t>
    </dgm:pt>
    <dgm:pt modelId="{69C2AF59-548B-44EC-8750-1E2A5E91836F}" type="pres">
      <dgm:prSet presAssocID="{32751C29-A99F-491E-B7C0-CFA8D0BEC40E}" presName="sibTrans" presStyleLbl="sibTrans2D1" presStyleIdx="2" presStyleCnt="7" custAng="20680879" custScaleX="153632" custLinFactNeighborX="-16010" custLinFactNeighborY="-19481"/>
      <dgm:spPr/>
      <dgm:t>
        <a:bodyPr/>
        <a:lstStyle/>
        <a:p>
          <a:endParaRPr lang="pt-BR"/>
        </a:p>
      </dgm:t>
    </dgm:pt>
    <dgm:pt modelId="{7F8B49B3-644E-409A-8A3D-7353220CB125}" type="pres">
      <dgm:prSet presAssocID="{32751C29-A99F-491E-B7C0-CFA8D0BEC40E}" presName="connectorText" presStyleLbl="sibTrans2D1" presStyleIdx="2" presStyleCnt="7"/>
      <dgm:spPr/>
      <dgm:t>
        <a:bodyPr/>
        <a:lstStyle/>
        <a:p>
          <a:endParaRPr lang="pt-BR"/>
        </a:p>
      </dgm:t>
    </dgm:pt>
    <dgm:pt modelId="{7DA54394-3F55-4578-85AC-66A37C7404D1}" type="pres">
      <dgm:prSet presAssocID="{72A0FE1E-1960-4362-895E-AD4D89D40099}" presName="node" presStyleLbl="node1" presStyleIdx="3" presStyleCnt="8" custLinFactX="-39135" custLinFactNeighborX="-100000" custLinFactNeighborY="-50196">
        <dgm:presLayoutVars>
          <dgm:bulletEnabled val="1"/>
        </dgm:presLayoutVars>
      </dgm:prSet>
      <dgm:spPr/>
      <dgm:t>
        <a:bodyPr/>
        <a:lstStyle/>
        <a:p>
          <a:endParaRPr lang="pt-BR"/>
        </a:p>
      </dgm:t>
    </dgm:pt>
    <dgm:pt modelId="{C739F697-F2E2-4AB2-B2A5-26A31600C932}" type="pres">
      <dgm:prSet presAssocID="{62D8DF5C-03CE-40F0-AC75-A8853E332E72}" presName="sibTrans" presStyleLbl="sibTrans2D1" presStyleIdx="3" presStyleCnt="7" custScaleX="137810"/>
      <dgm:spPr/>
      <dgm:t>
        <a:bodyPr/>
        <a:lstStyle/>
        <a:p>
          <a:endParaRPr lang="pt-BR"/>
        </a:p>
      </dgm:t>
    </dgm:pt>
    <dgm:pt modelId="{53F5D247-F356-4DF1-A54D-7A38DA596DF6}" type="pres">
      <dgm:prSet presAssocID="{62D8DF5C-03CE-40F0-AC75-A8853E332E72}" presName="connectorText" presStyleLbl="sibTrans2D1" presStyleIdx="3" presStyleCnt="7"/>
      <dgm:spPr/>
      <dgm:t>
        <a:bodyPr/>
        <a:lstStyle/>
        <a:p>
          <a:endParaRPr lang="pt-BR"/>
        </a:p>
      </dgm:t>
    </dgm:pt>
    <dgm:pt modelId="{3F7FAE1F-8131-4286-ABB6-1903CD419BDD}" type="pres">
      <dgm:prSet presAssocID="{B686507E-D434-476A-ADA2-A9F885F450A3}" presName="node" presStyleLbl="node1" presStyleIdx="4" presStyleCnt="8" custLinFactNeighborX="45" custLinFactNeighborY="74703">
        <dgm:presLayoutVars>
          <dgm:bulletEnabled val="1"/>
        </dgm:presLayoutVars>
      </dgm:prSet>
      <dgm:spPr/>
      <dgm:t>
        <a:bodyPr/>
        <a:lstStyle/>
        <a:p>
          <a:endParaRPr lang="pt-BR"/>
        </a:p>
      </dgm:t>
    </dgm:pt>
    <dgm:pt modelId="{4219CA03-8313-4363-B8D3-1A497987D1BF}" type="pres">
      <dgm:prSet presAssocID="{52C9449D-E935-4387-B969-C68E789FF5F4}" presName="sibTrans" presStyleLbl="sibTrans2D1" presStyleIdx="4" presStyleCnt="7" custScaleX="151528" custLinFactNeighborX="-14985" custLinFactNeighborY="-2207"/>
      <dgm:spPr/>
      <dgm:t>
        <a:bodyPr/>
        <a:lstStyle/>
        <a:p>
          <a:endParaRPr lang="pt-BR"/>
        </a:p>
      </dgm:t>
    </dgm:pt>
    <dgm:pt modelId="{E1C882BB-DB1E-44D9-BA1E-0C706BAB46A7}" type="pres">
      <dgm:prSet presAssocID="{52C9449D-E935-4387-B969-C68E789FF5F4}" presName="connectorText" presStyleLbl="sibTrans2D1" presStyleIdx="4" presStyleCnt="7"/>
      <dgm:spPr/>
      <dgm:t>
        <a:bodyPr/>
        <a:lstStyle/>
        <a:p>
          <a:endParaRPr lang="pt-BR"/>
        </a:p>
      </dgm:t>
    </dgm:pt>
    <dgm:pt modelId="{1A7FC5B0-5BCE-4557-B5E4-9C37366D0AF1}" type="pres">
      <dgm:prSet presAssocID="{1D53BC23-74BC-4E11-ABA2-3EBDC641EEC3}" presName="node" presStyleLbl="node1" presStyleIdx="5" presStyleCnt="8" custAng="0" custLinFactX="36843" custLinFactY="100000" custLinFactNeighborX="100000" custLinFactNeighborY="104386">
        <dgm:presLayoutVars>
          <dgm:bulletEnabled val="1"/>
        </dgm:presLayoutVars>
      </dgm:prSet>
      <dgm:spPr/>
      <dgm:t>
        <a:bodyPr/>
        <a:lstStyle/>
        <a:p>
          <a:endParaRPr lang="pt-BR"/>
        </a:p>
      </dgm:t>
    </dgm:pt>
    <dgm:pt modelId="{EFB1D777-B590-4E98-B212-9FAA99C3567A}" type="pres">
      <dgm:prSet presAssocID="{46D73B9C-44BD-4CA8-B748-B07B03CBAFE9}" presName="sibTrans" presStyleLbl="sibTrans2D1" presStyleIdx="5" presStyleCnt="7" custAng="13184903" custScaleX="205826" custScaleY="108945" custLinFactX="406855" custLinFactY="-61161" custLinFactNeighborX="500000" custLinFactNeighborY="-100000"/>
      <dgm:spPr/>
      <dgm:t>
        <a:bodyPr/>
        <a:lstStyle/>
        <a:p>
          <a:endParaRPr lang="pt-BR"/>
        </a:p>
      </dgm:t>
    </dgm:pt>
    <dgm:pt modelId="{58F3EF33-212A-4E32-AF10-3B5FDAB4FA66}" type="pres">
      <dgm:prSet presAssocID="{46D73B9C-44BD-4CA8-B748-B07B03CBAFE9}" presName="connectorText" presStyleLbl="sibTrans2D1" presStyleIdx="5" presStyleCnt="7"/>
      <dgm:spPr/>
      <dgm:t>
        <a:bodyPr/>
        <a:lstStyle/>
        <a:p>
          <a:endParaRPr lang="pt-BR"/>
        </a:p>
      </dgm:t>
    </dgm:pt>
    <dgm:pt modelId="{D94AF1F6-25E2-47FE-A9B0-FE2D57C4BBEF}" type="pres">
      <dgm:prSet presAssocID="{5B0CF81F-B69A-441E-80E5-56C9BD873366}" presName="node" presStyleLbl="node1" presStyleIdx="6" presStyleCnt="8" custLinFactNeighborX="8686" custLinFactNeighborY="36292">
        <dgm:presLayoutVars>
          <dgm:bulletEnabled val="1"/>
        </dgm:presLayoutVars>
      </dgm:prSet>
      <dgm:spPr/>
      <dgm:t>
        <a:bodyPr/>
        <a:lstStyle/>
        <a:p>
          <a:endParaRPr lang="pt-BR"/>
        </a:p>
      </dgm:t>
    </dgm:pt>
    <dgm:pt modelId="{B6F98F3C-4351-4B9C-8404-04BE4B21D147}" type="pres">
      <dgm:prSet presAssocID="{2D5D684B-5B6A-451E-B296-AB6A971762BA}" presName="sibTrans" presStyleLbl="sibTrans2D1" presStyleIdx="6" presStyleCnt="7" custAng="8145218" custScaleX="33347" custScaleY="92413" custLinFactY="-67242" custLinFactNeighborX="-78879" custLinFactNeighborY="-100000"/>
      <dgm:spPr/>
      <dgm:t>
        <a:bodyPr/>
        <a:lstStyle/>
        <a:p>
          <a:endParaRPr lang="pt-BR"/>
        </a:p>
      </dgm:t>
    </dgm:pt>
    <dgm:pt modelId="{1E9918C7-8D16-45EB-96C8-DA67E7D4266E}" type="pres">
      <dgm:prSet presAssocID="{2D5D684B-5B6A-451E-B296-AB6A971762BA}" presName="connectorText" presStyleLbl="sibTrans2D1" presStyleIdx="6" presStyleCnt="7"/>
      <dgm:spPr/>
      <dgm:t>
        <a:bodyPr/>
        <a:lstStyle/>
        <a:p>
          <a:endParaRPr lang="pt-BR"/>
        </a:p>
      </dgm:t>
    </dgm:pt>
    <dgm:pt modelId="{4108A6AC-A1E7-4125-A991-588D3CEDED07}" type="pres">
      <dgm:prSet presAssocID="{B72BA886-7294-4B27-B818-A1334B071A3F}" presName="node" presStyleLbl="node1" presStyleIdx="7" presStyleCnt="8" custLinFactX="28612" custLinFactNeighborX="100000" custLinFactNeighborY="36292">
        <dgm:presLayoutVars>
          <dgm:bulletEnabled val="1"/>
        </dgm:presLayoutVars>
      </dgm:prSet>
      <dgm:spPr/>
      <dgm:t>
        <a:bodyPr/>
        <a:lstStyle/>
        <a:p>
          <a:endParaRPr lang="pt-BR"/>
        </a:p>
      </dgm:t>
    </dgm:pt>
  </dgm:ptLst>
  <dgm:cxnLst>
    <dgm:cxn modelId="{CFC51422-3AF0-4467-B23C-D50D6ADE4517}" srcId="{FDD108A5-6B8E-4D75-97AE-A29D373C90D5}" destId="{5B0CF81F-B69A-441E-80E5-56C9BD873366}" srcOrd="6" destOrd="0" parTransId="{2F1E1339-AAE3-4273-9C97-DE4B68AF898B}" sibTransId="{2D5D684B-5B6A-451E-B296-AB6A971762BA}"/>
    <dgm:cxn modelId="{856656D4-9B75-4A70-A776-888EF17B02D9}" type="presOf" srcId="{72A0FE1E-1960-4362-895E-AD4D89D40099}" destId="{7DA54394-3F55-4578-85AC-66A37C7404D1}" srcOrd="0" destOrd="0" presId="urn:microsoft.com/office/officeart/2005/8/layout/process5"/>
    <dgm:cxn modelId="{FA9671D8-E1A2-4A0D-862A-2F99D151A9A6}" type="presOf" srcId="{FDD108A5-6B8E-4D75-97AE-A29D373C90D5}" destId="{ECFF3803-C088-4814-8668-EDC065B14E0E}" srcOrd="0" destOrd="0" presId="urn:microsoft.com/office/officeart/2005/8/layout/process5"/>
    <dgm:cxn modelId="{B8E962FD-04C0-4BC4-9E79-5247178D8B38}" type="presOf" srcId="{1D53BC23-74BC-4E11-ABA2-3EBDC641EEC3}" destId="{1A7FC5B0-5BCE-4557-B5E4-9C37366D0AF1}" srcOrd="0" destOrd="0" presId="urn:microsoft.com/office/officeart/2005/8/layout/process5"/>
    <dgm:cxn modelId="{8E1263EF-B8B8-4B07-8A97-FA6E3A4827D6}" type="presOf" srcId="{D4644A52-2522-47FE-AA34-15907D942069}" destId="{78F71F4F-6597-4147-B99C-8160725C60AD}" srcOrd="0" destOrd="0" presId="urn:microsoft.com/office/officeart/2005/8/layout/process5"/>
    <dgm:cxn modelId="{2CD1B3CF-F482-4BF1-9D24-4C3AC9019F1A}" type="presOf" srcId="{B72BA886-7294-4B27-B818-A1334B071A3F}" destId="{4108A6AC-A1E7-4125-A991-588D3CEDED07}" srcOrd="0" destOrd="0" presId="urn:microsoft.com/office/officeart/2005/8/layout/process5"/>
    <dgm:cxn modelId="{0750BED4-A1E5-472A-8F72-BB8CAE0C3723}" type="presOf" srcId="{32751C29-A99F-491E-B7C0-CFA8D0BEC40E}" destId="{7F8B49B3-644E-409A-8A3D-7353220CB125}" srcOrd="1" destOrd="0" presId="urn:microsoft.com/office/officeart/2005/8/layout/process5"/>
    <dgm:cxn modelId="{1C20F49F-BD1E-4FAC-B0B4-3951E952203B}" type="presOf" srcId="{B686507E-D434-476A-ADA2-A9F885F450A3}" destId="{3F7FAE1F-8131-4286-ABB6-1903CD419BDD}" srcOrd="0" destOrd="0" presId="urn:microsoft.com/office/officeart/2005/8/layout/process5"/>
    <dgm:cxn modelId="{EA323897-3A95-4F73-91D4-0CEBC8F8A275}" type="presOf" srcId="{2D5D684B-5B6A-451E-B296-AB6A971762BA}" destId="{B6F98F3C-4351-4B9C-8404-04BE4B21D147}" srcOrd="0" destOrd="0" presId="urn:microsoft.com/office/officeart/2005/8/layout/process5"/>
    <dgm:cxn modelId="{C2F43186-7A5E-4B83-9C13-6B516D400E62}" type="presOf" srcId="{62D8DF5C-03CE-40F0-AC75-A8853E332E72}" destId="{C739F697-F2E2-4AB2-B2A5-26A31600C932}" srcOrd="0" destOrd="0" presId="urn:microsoft.com/office/officeart/2005/8/layout/process5"/>
    <dgm:cxn modelId="{7BEDB2DC-FAB8-442F-BC9E-410C37F5AA5F}" type="presOf" srcId="{2D5D684B-5B6A-451E-B296-AB6A971762BA}" destId="{1E9918C7-8D16-45EB-96C8-DA67E7D4266E}" srcOrd="1" destOrd="0" presId="urn:microsoft.com/office/officeart/2005/8/layout/process5"/>
    <dgm:cxn modelId="{95FFC954-A5B9-4704-848B-E2ED01BF0063}" srcId="{FDD108A5-6B8E-4D75-97AE-A29D373C90D5}" destId="{B686507E-D434-476A-ADA2-A9F885F450A3}" srcOrd="4" destOrd="0" parTransId="{814A64D3-9667-4233-A0F9-79C4A73A09D1}" sibTransId="{52C9449D-E935-4387-B969-C68E789FF5F4}"/>
    <dgm:cxn modelId="{DDB685BB-A2BA-4AE2-B25F-1A6E78BC31A1}" type="presOf" srcId="{E7CFC74C-909A-4E73-8E64-72C749906D08}" destId="{80DDF4C0-F814-47AF-B728-749D8ABAB30F}" srcOrd="0" destOrd="0" presId="urn:microsoft.com/office/officeart/2005/8/layout/process5"/>
    <dgm:cxn modelId="{3DF61524-EC79-4BD5-9743-1ED21A465F29}" type="presOf" srcId="{62D8DF5C-03CE-40F0-AC75-A8853E332E72}" destId="{53F5D247-F356-4DF1-A54D-7A38DA596DF6}" srcOrd="1" destOrd="0" presId="urn:microsoft.com/office/officeart/2005/8/layout/process5"/>
    <dgm:cxn modelId="{D032EF30-D9C6-4EA0-9E8A-F2FBFB2AF62F}" type="presOf" srcId="{223FEA71-E2DC-48C2-A1C2-BC7AEEA59B30}" destId="{6586EC53-8F4A-4260-AF13-DCAD15D783A5}" srcOrd="0" destOrd="0" presId="urn:microsoft.com/office/officeart/2005/8/layout/process5"/>
    <dgm:cxn modelId="{03A9FF65-7598-475D-9C6C-D76687DBEAB9}" srcId="{FDD108A5-6B8E-4D75-97AE-A29D373C90D5}" destId="{223FEA71-E2DC-48C2-A1C2-BC7AEEA59B30}" srcOrd="1" destOrd="0" parTransId="{8A6065FD-6880-457B-A52E-649D24B2D0F7}" sibTransId="{A78805BE-7174-413B-B09B-A8A7254C5B75}"/>
    <dgm:cxn modelId="{AA2AC834-2492-45B7-B998-15562E9B1EAB}" type="presOf" srcId="{CF31AE16-919F-4536-9AA1-93BE3614176D}" destId="{EB4D9704-250F-48FF-85ED-7022E00FA206}" srcOrd="0" destOrd="0" presId="urn:microsoft.com/office/officeart/2005/8/layout/process5"/>
    <dgm:cxn modelId="{D56415FD-6E88-4E19-B3C9-231F9D37F374}" srcId="{FDD108A5-6B8E-4D75-97AE-A29D373C90D5}" destId="{72A0FE1E-1960-4362-895E-AD4D89D40099}" srcOrd="3" destOrd="0" parTransId="{2C116083-4283-4CD2-999B-503A6C29AEEC}" sibTransId="{62D8DF5C-03CE-40F0-AC75-A8853E332E72}"/>
    <dgm:cxn modelId="{1F5FD24A-1197-44D8-A997-46259F2F0E99}" type="presOf" srcId="{E7CFC74C-909A-4E73-8E64-72C749906D08}" destId="{BCBEBCBE-F592-46BE-800B-C206970DB780}" srcOrd="1" destOrd="0" presId="urn:microsoft.com/office/officeart/2005/8/layout/process5"/>
    <dgm:cxn modelId="{45965CA1-E341-4375-9EFD-E312740B54B0}" type="presOf" srcId="{52C9449D-E935-4387-B969-C68E789FF5F4}" destId="{4219CA03-8313-4363-B8D3-1A497987D1BF}" srcOrd="0" destOrd="0" presId="urn:microsoft.com/office/officeart/2005/8/layout/process5"/>
    <dgm:cxn modelId="{6292617B-2078-4C21-96C6-B50BB931E5A2}" srcId="{FDD108A5-6B8E-4D75-97AE-A29D373C90D5}" destId="{D4644A52-2522-47FE-AA34-15907D942069}" srcOrd="2" destOrd="0" parTransId="{1C10C3A6-6CAA-41E7-87C5-81BD24584C2D}" sibTransId="{32751C29-A99F-491E-B7C0-CFA8D0BEC40E}"/>
    <dgm:cxn modelId="{811DEB38-444F-401B-ABE6-6D555FEE3386}" type="presOf" srcId="{A78805BE-7174-413B-B09B-A8A7254C5B75}" destId="{B138F0FD-B8A7-4BB6-AADD-B36A0F53BB88}" srcOrd="0" destOrd="0" presId="urn:microsoft.com/office/officeart/2005/8/layout/process5"/>
    <dgm:cxn modelId="{BDDA64FF-5A96-4240-9962-E80C662BA173}" srcId="{FDD108A5-6B8E-4D75-97AE-A29D373C90D5}" destId="{B72BA886-7294-4B27-B818-A1334B071A3F}" srcOrd="7" destOrd="0" parTransId="{3F6DFEA1-36AE-47FE-9C6B-EC4E0C12604E}" sibTransId="{5DA39D45-54E3-42A3-B273-2F9379171566}"/>
    <dgm:cxn modelId="{2F32BD80-4712-49F6-BB89-5547578E1830}" srcId="{FDD108A5-6B8E-4D75-97AE-A29D373C90D5}" destId="{1D53BC23-74BC-4E11-ABA2-3EBDC641EEC3}" srcOrd="5" destOrd="0" parTransId="{14DE3BAA-6837-49B6-84C7-E6B26AA5BD3E}" sibTransId="{46D73B9C-44BD-4CA8-B748-B07B03CBAFE9}"/>
    <dgm:cxn modelId="{8CFC2328-25E4-45E8-B425-C1191DDB80CF}" type="presOf" srcId="{A78805BE-7174-413B-B09B-A8A7254C5B75}" destId="{BAF27466-49A4-466F-B0ED-FC230D4673D5}" srcOrd="1" destOrd="0" presId="urn:microsoft.com/office/officeart/2005/8/layout/process5"/>
    <dgm:cxn modelId="{77C1978C-AA39-4E5F-87D7-D9D6810C7EE8}" srcId="{FDD108A5-6B8E-4D75-97AE-A29D373C90D5}" destId="{CF31AE16-919F-4536-9AA1-93BE3614176D}" srcOrd="0" destOrd="0" parTransId="{EFE2ED81-C386-4E57-B95D-D024734707D7}" sibTransId="{E7CFC74C-909A-4E73-8E64-72C749906D08}"/>
    <dgm:cxn modelId="{4C64AEDD-3F2A-44E7-A593-2AB73C258DAE}" type="presOf" srcId="{46D73B9C-44BD-4CA8-B748-B07B03CBAFE9}" destId="{58F3EF33-212A-4E32-AF10-3B5FDAB4FA66}" srcOrd="1" destOrd="0" presId="urn:microsoft.com/office/officeart/2005/8/layout/process5"/>
    <dgm:cxn modelId="{6C14CCE7-92C3-43A9-9AF6-EE59588FA4F1}" type="presOf" srcId="{32751C29-A99F-491E-B7C0-CFA8D0BEC40E}" destId="{69C2AF59-548B-44EC-8750-1E2A5E91836F}" srcOrd="0" destOrd="0" presId="urn:microsoft.com/office/officeart/2005/8/layout/process5"/>
    <dgm:cxn modelId="{18D3E9A0-935B-46C0-9394-0B394FC483E5}" type="presOf" srcId="{5B0CF81F-B69A-441E-80E5-56C9BD873366}" destId="{D94AF1F6-25E2-47FE-A9B0-FE2D57C4BBEF}" srcOrd="0" destOrd="0" presId="urn:microsoft.com/office/officeart/2005/8/layout/process5"/>
    <dgm:cxn modelId="{321840EC-883B-4775-A50E-2DFF9BCEC702}" type="presOf" srcId="{46D73B9C-44BD-4CA8-B748-B07B03CBAFE9}" destId="{EFB1D777-B590-4E98-B212-9FAA99C3567A}" srcOrd="0" destOrd="0" presId="urn:microsoft.com/office/officeart/2005/8/layout/process5"/>
    <dgm:cxn modelId="{E8BA5009-803F-4DFC-A298-EDA5AD30F465}" type="presOf" srcId="{52C9449D-E935-4387-B969-C68E789FF5F4}" destId="{E1C882BB-DB1E-44D9-BA1E-0C706BAB46A7}" srcOrd="1" destOrd="0" presId="urn:microsoft.com/office/officeart/2005/8/layout/process5"/>
    <dgm:cxn modelId="{74A92BBE-85B9-4077-A1EE-502C37CF307C}" type="presParOf" srcId="{ECFF3803-C088-4814-8668-EDC065B14E0E}" destId="{EB4D9704-250F-48FF-85ED-7022E00FA206}" srcOrd="0" destOrd="0" presId="urn:microsoft.com/office/officeart/2005/8/layout/process5"/>
    <dgm:cxn modelId="{C0E24FB7-C18B-4040-A40A-8077A94257A9}" type="presParOf" srcId="{ECFF3803-C088-4814-8668-EDC065B14E0E}" destId="{80DDF4C0-F814-47AF-B728-749D8ABAB30F}" srcOrd="1" destOrd="0" presId="urn:microsoft.com/office/officeart/2005/8/layout/process5"/>
    <dgm:cxn modelId="{5F2C322C-B82C-4910-8423-CDC89373AD91}" type="presParOf" srcId="{80DDF4C0-F814-47AF-B728-749D8ABAB30F}" destId="{BCBEBCBE-F592-46BE-800B-C206970DB780}" srcOrd="0" destOrd="0" presId="urn:microsoft.com/office/officeart/2005/8/layout/process5"/>
    <dgm:cxn modelId="{535C655D-412B-4342-9D22-31657DAC2958}" type="presParOf" srcId="{ECFF3803-C088-4814-8668-EDC065B14E0E}" destId="{6586EC53-8F4A-4260-AF13-DCAD15D783A5}" srcOrd="2" destOrd="0" presId="urn:microsoft.com/office/officeart/2005/8/layout/process5"/>
    <dgm:cxn modelId="{785EF417-380F-45BC-B7BA-8B11B6A0BAD7}" type="presParOf" srcId="{ECFF3803-C088-4814-8668-EDC065B14E0E}" destId="{B138F0FD-B8A7-4BB6-AADD-B36A0F53BB88}" srcOrd="3" destOrd="0" presId="urn:microsoft.com/office/officeart/2005/8/layout/process5"/>
    <dgm:cxn modelId="{85BCA25D-5849-4676-8EE7-1087A2D9555F}" type="presParOf" srcId="{B138F0FD-B8A7-4BB6-AADD-B36A0F53BB88}" destId="{BAF27466-49A4-466F-B0ED-FC230D4673D5}" srcOrd="0" destOrd="0" presId="urn:microsoft.com/office/officeart/2005/8/layout/process5"/>
    <dgm:cxn modelId="{6F680AB1-182B-4812-A2EF-CD2E26A3E66B}" type="presParOf" srcId="{ECFF3803-C088-4814-8668-EDC065B14E0E}" destId="{78F71F4F-6597-4147-B99C-8160725C60AD}" srcOrd="4" destOrd="0" presId="urn:microsoft.com/office/officeart/2005/8/layout/process5"/>
    <dgm:cxn modelId="{212889B0-515C-4B73-A6DA-D60B979242B8}" type="presParOf" srcId="{ECFF3803-C088-4814-8668-EDC065B14E0E}" destId="{69C2AF59-548B-44EC-8750-1E2A5E91836F}" srcOrd="5" destOrd="0" presId="urn:microsoft.com/office/officeart/2005/8/layout/process5"/>
    <dgm:cxn modelId="{247DD62E-D7F1-4324-8445-FDAABBC4F7DA}" type="presParOf" srcId="{69C2AF59-548B-44EC-8750-1E2A5E91836F}" destId="{7F8B49B3-644E-409A-8A3D-7353220CB125}" srcOrd="0" destOrd="0" presId="urn:microsoft.com/office/officeart/2005/8/layout/process5"/>
    <dgm:cxn modelId="{71C2372F-142E-4111-BCE2-927FD6EC193C}" type="presParOf" srcId="{ECFF3803-C088-4814-8668-EDC065B14E0E}" destId="{7DA54394-3F55-4578-85AC-66A37C7404D1}" srcOrd="6" destOrd="0" presId="urn:microsoft.com/office/officeart/2005/8/layout/process5"/>
    <dgm:cxn modelId="{7D1C653C-5348-4D2D-94A2-8355A23C40C9}" type="presParOf" srcId="{ECFF3803-C088-4814-8668-EDC065B14E0E}" destId="{C739F697-F2E2-4AB2-B2A5-26A31600C932}" srcOrd="7" destOrd="0" presId="urn:microsoft.com/office/officeart/2005/8/layout/process5"/>
    <dgm:cxn modelId="{F6EF4BE3-9E30-4F3A-8141-20E79F81427A}" type="presParOf" srcId="{C739F697-F2E2-4AB2-B2A5-26A31600C932}" destId="{53F5D247-F356-4DF1-A54D-7A38DA596DF6}" srcOrd="0" destOrd="0" presId="urn:microsoft.com/office/officeart/2005/8/layout/process5"/>
    <dgm:cxn modelId="{82FC8595-C192-4CC0-9F4D-9888ABECEADA}" type="presParOf" srcId="{ECFF3803-C088-4814-8668-EDC065B14E0E}" destId="{3F7FAE1F-8131-4286-ABB6-1903CD419BDD}" srcOrd="8" destOrd="0" presId="urn:microsoft.com/office/officeart/2005/8/layout/process5"/>
    <dgm:cxn modelId="{3933B968-9643-4AE4-B45C-4A570322B913}" type="presParOf" srcId="{ECFF3803-C088-4814-8668-EDC065B14E0E}" destId="{4219CA03-8313-4363-B8D3-1A497987D1BF}" srcOrd="9" destOrd="0" presId="urn:microsoft.com/office/officeart/2005/8/layout/process5"/>
    <dgm:cxn modelId="{B3191689-5A86-404E-AA1A-7061AFD58B74}" type="presParOf" srcId="{4219CA03-8313-4363-B8D3-1A497987D1BF}" destId="{E1C882BB-DB1E-44D9-BA1E-0C706BAB46A7}" srcOrd="0" destOrd="0" presId="urn:microsoft.com/office/officeart/2005/8/layout/process5"/>
    <dgm:cxn modelId="{5C7E1F18-DF9C-4FE6-91F1-AFE68557A57B}" type="presParOf" srcId="{ECFF3803-C088-4814-8668-EDC065B14E0E}" destId="{1A7FC5B0-5BCE-4557-B5E4-9C37366D0AF1}" srcOrd="10" destOrd="0" presId="urn:microsoft.com/office/officeart/2005/8/layout/process5"/>
    <dgm:cxn modelId="{702C2820-C9BC-4FFB-A2A8-1954A3A0D06B}" type="presParOf" srcId="{ECFF3803-C088-4814-8668-EDC065B14E0E}" destId="{EFB1D777-B590-4E98-B212-9FAA99C3567A}" srcOrd="11" destOrd="0" presId="urn:microsoft.com/office/officeart/2005/8/layout/process5"/>
    <dgm:cxn modelId="{768C7DB4-D505-434B-B8A5-EE8763771EA0}" type="presParOf" srcId="{EFB1D777-B590-4E98-B212-9FAA99C3567A}" destId="{58F3EF33-212A-4E32-AF10-3B5FDAB4FA66}" srcOrd="0" destOrd="0" presId="urn:microsoft.com/office/officeart/2005/8/layout/process5"/>
    <dgm:cxn modelId="{7A4E5D07-9B2D-4D45-9E35-05FEA0B1C595}" type="presParOf" srcId="{ECFF3803-C088-4814-8668-EDC065B14E0E}" destId="{D94AF1F6-25E2-47FE-A9B0-FE2D57C4BBEF}" srcOrd="12" destOrd="0" presId="urn:microsoft.com/office/officeart/2005/8/layout/process5"/>
    <dgm:cxn modelId="{055A6239-5CCA-4ED8-80E4-965F0A1AE692}" type="presParOf" srcId="{ECFF3803-C088-4814-8668-EDC065B14E0E}" destId="{B6F98F3C-4351-4B9C-8404-04BE4B21D147}" srcOrd="13" destOrd="0" presId="urn:microsoft.com/office/officeart/2005/8/layout/process5"/>
    <dgm:cxn modelId="{4CEFE611-0E96-4AC4-8A3A-439EC0754B4D}" type="presParOf" srcId="{B6F98F3C-4351-4B9C-8404-04BE4B21D147}" destId="{1E9918C7-8D16-45EB-96C8-DA67E7D4266E}" srcOrd="0" destOrd="0" presId="urn:microsoft.com/office/officeart/2005/8/layout/process5"/>
    <dgm:cxn modelId="{618849F8-6716-43CC-A3DB-479AD60B7423}" type="presParOf" srcId="{ECFF3803-C088-4814-8668-EDC065B14E0E}" destId="{4108A6AC-A1E7-4125-A991-588D3CEDED07}" srcOrd="14" destOrd="0" presId="urn:microsoft.com/office/officeart/2005/8/layout/process5"/>
  </dgm:cxnLst>
  <dgm:bg/>
  <dgm:whole/>
  <dgm:extLst>
    <a:ext uri="http://schemas.microsoft.com/office/drawing/2008/diagram">
      <dsp:dataModelExt xmlns:dsp="http://schemas.microsoft.com/office/drawing/2008/diagram" relId="rId7"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E875D853-6FD5-49EA-B4FC-00A11EDFD27B}" type="doc">
      <dgm:prSet loTypeId="urn:microsoft.com/office/officeart/2008/layout/AlternatingPictureCircles" loCatId="picture" qsTypeId="urn:microsoft.com/office/officeart/2005/8/quickstyle/simple1" qsCatId="simple" csTypeId="urn:microsoft.com/office/officeart/2005/8/colors/accent1_2" csCatId="accent1" phldr="1"/>
      <dgm:spPr/>
    </dgm:pt>
    <dgm:pt modelId="{2F45120D-E51B-4599-94B0-1AC298BB4D3F}">
      <dgm:prSet phldrT="[Texto]" custT="1"/>
      <dgm:spPr/>
      <dgm:t>
        <a:bodyPr/>
        <a:lstStyle/>
        <a:p>
          <a:r>
            <a:rPr lang="pt-BR" sz="1200"/>
            <a:t>Palestra de abertura com Dr. José Leles</a:t>
          </a:r>
        </a:p>
      </dgm:t>
    </dgm:pt>
    <dgm:pt modelId="{BA446A28-E37B-4884-960A-3322C7EBB23B}" type="parTrans" cxnId="{9DD53E78-346E-4266-8936-CC7D7B4C3172}">
      <dgm:prSet/>
      <dgm:spPr/>
      <dgm:t>
        <a:bodyPr/>
        <a:lstStyle/>
        <a:p>
          <a:endParaRPr lang="pt-BR"/>
        </a:p>
      </dgm:t>
    </dgm:pt>
    <dgm:pt modelId="{02C38412-7198-45DB-8955-2A32D12446E0}" type="sibTrans" cxnId="{9DD53E78-346E-4266-8936-CC7D7B4C3172}">
      <dgm:prSet/>
      <dgm:spPr/>
      <dgm:t>
        <a:bodyPr/>
        <a:lstStyle/>
        <a:p>
          <a:endParaRPr lang="pt-BR"/>
        </a:p>
      </dgm:t>
    </dgm:pt>
    <dgm:pt modelId="{59DB216B-74F5-4493-8406-8EDD99DE5BEA}" type="pres">
      <dgm:prSet presAssocID="{E875D853-6FD5-49EA-B4FC-00A11EDFD27B}" presName="Name0" presStyleCnt="0">
        <dgm:presLayoutVars>
          <dgm:chMax/>
          <dgm:chPref/>
          <dgm:dir/>
        </dgm:presLayoutVars>
      </dgm:prSet>
      <dgm:spPr/>
    </dgm:pt>
    <dgm:pt modelId="{7EDFBC20-2E67-4CAF-B1BE-192FA66AAA0B}" type="pres">
      <dgm:prSet presAssocID="{2F45120D-E51B-4599-94B0-1AC298BB4D3F}" presName="composite" presStyleCnt="0"/>
      <dgm:spPr/>
    </dgm:pt>
    <dgm:pt modelId="{2A0D62E7-D90B-4FD0-9948-12C077922A68}" type="pres">
      <dgm:prSet presAssocID="{2F45120D-E51B-4599-94B0-1AC298BB4D3F}" presName="Accent" presStyleLbl="alignNode1" presStyleIdx="0" presStyleCnt="1">
        <dgm:presLayoutVars>
          <dgm:chMax val="0"/>
          <dgm:chPref val="0"/>
        </dgm:presLayoutVars>
      </dgm:prSet>
      <dgm:spPr/>
    </dgm:pt>
    <dgm:pt modelId="{10B3035E-23C5-4803-93BB-132E4E7081BD}" type="pres">
      <dgm:prSet presAssocID="{2F45120D-E51B-4599-94B0-1AC298BB4D3F}" presName="Image" presStyleLbl="bgImgPlace1" presStyleIdx="0" presStyleCnt="1" custScaleY="120823" custLinFactNeighborX="-23085" custLinFactNeighborY="-8641">
        <dgm:presLayoutVars>
          <dgm:chMax val="0"/>
          <dgm:chPref val="0"/>
          <dgm:bulletEnabled val="1"/>
        </dgm:presLayoutVars>
      </dgm:prSet>
      <dgm:spPr>
        <a:blipFill>
          <a:blip xmlns:r="http://schemas.openxmlformats.org/officeDocument/2006/relationships" r:embed="rId1" cstate="print"/>
          <a:srcRect/>
          <a:stretch>
            <a:fillRect l="-7000" r="-7000"/>
          </a:stretch>
        </a:blipFill>
      </dgm:spPr>
      <dgm:extLst>
        <a:ext uri="{E40237B7-FDA0-4F09-8148-C483321AD2D9}">
          <dgm14:cNvPr xmlns:dgm14="http://schemas.microsoft.com/office/drawing/2010/diagram" id="0" name="" descr="\\cet13\CET13-2\CET13\CET-2013\PROJETOS\SEMANA NACIONAL DE TRÂNSITO\FOTOS\Fotos SNT 2.jpg"/>
        </a:ext>
      </dgm:extLst>
    </dgm:pt>
    <dgm:pt modelId="{8C8108E8-5E6C-43B4-9717-8EE29B5B1E87}" type="pres">
      <dgm:prSet presAssocID="{2F45120D-E51B-4599-94B0-1AC298BB4D3F}" presName="Parent" presStyleLbl="fgAccFollowNode1" presStyleIdx="0" presStyleCnt="1" custScaleX="82007" custScaleY="74737">
        <dgm:presLayoutVars>
          <dgm:chMax val="0"/>
          <dgm:chPref val="0"/>
          <dgm:bulletEnabled val="1"/>
        </dgm:presLayoutVars>
      </dgm:prSet>
      <dgm:spPr/>
      <dgm:t>
        <a:bodyPr/>
        <a:lstStyle/>
        <a:p>
          <a:endParaRPr lang="pt-BR"/>
        </a:p>
      </dgm:t>
    </dgm:pt>
    <dgm:pt modelId="{C61393DD-4859-4D46-A59D-CC1ABDE4F61A}" type="pres">
      <dgm:prSet presAssocID="{2F45120D-E51B-4599-94B0-1AC298BB4D3F}" presName="Space" presStyleCnt="0">
        <dgm:presLayoutVars>
          <dgm:chMax val="0"/>
          <dgm:chPref val="0"/>
        </dgm:presLayoutVars>
      </dgm:prSet>
      <dgm:spPr/>
    </dgm:pt>
  </dgm:ptLst>
  <dgm:cxnLst>
    <dgm:cxn modelId="{2AA3F867-4F00-44DE-8723-897D8521BE34}" type="presOf" srcId="{2F45120D-E51B-4599-94B0-1AC298BB4D3F}" destId="{8C8108E8-5E6C-43B4-9717-8EE29B5B1E87}" srcOrd="0" destOrd="0" presId="urn:microsoft.com/office/officeart/2008/layout/AlternatingPictureCircles"/>
    <dgm:cxn modelId="{9E749B00-EF1B-49BC-9762-62A82E58CF43}" type="presOf" srcId="{E875D853-6FD5-49EA-B4FC-00A11EDFD27B}" destId="{59DB216B-74F5-4493-8406-8EDD99DE5BEA}" srcOrd="0" destOrd="0" presId="urn:microsoft.com/office/officeart/2008/layout/AlternatingPictureCircles"/>
    <dgm:cxn modelId="{9DD53E78-346E-4266-8936-CC7D7B4C3172}" srcId="{E875D853-6FD5-49EA-B4FC-00A11EDFD27B}" destId="{2F45120D-E51B-4599-94B0-1AC298BB4D3F}" srcOrd="0" destOrd="0" parTransId="{BA446A28-E37B-4884-960A-3322C7EBB23B}" sibTransId="{02C38412-7198-45DB-8955-2A32D12446E0}"/>
    <dgm:cxn modelId="{344E452B-19F7-4B02-8B7F-C7FD8458FDD9}" type="presParOf" srcId="{59DB216B-74F5-4493-8406-8EDD99DE5BEA}" destId="{7EDFBC20-2E67-4CAF-B1BE-192FA66AAA0B}" srcOrd="0" destOrd="0" presId="urn:microsoft.com/office/officeart/2008/layout/AlternatingPictureCircles"/>
    <dgm:cxn modelId="{5E9BD5F0-A2AC-44ED-8031-FB858A3DDCF5}" type="presParOf" srcId="{7EDFBC20-2E67-4CAF-B1BE-192FA66AAA0B}" destId="{2A0D62E7-D90B-4FD0-9948-12C077922A68}" srcOrd="0" destOrd="0" presId="urn:microsoft.com/office/officeart/2008/layout/AlternatingPictureCircles"/>
    <dgm:cxn modelId="{D56AE70D-AE86-401F-A8CD-C696F5763B13}" type="presParOf" srcId="{7EDFBC20-2E67-4CAF-B1BE-192FA66AAA0B}" destId="{10B3035E-23C5-4803-93BB-132E4E7081BD}" srcOrd="1" destOrd="0" presId="urn:microsoft.com/office/officeart/2008/layout/AlternatingPictureCircles"/>
    <dgm:cxn modelId="{A21B161B-92DD-4FA0-ABDF-0F675A684C8A}" type="presParOf" srcId="{7EDFBC20-2E67-4CAF-B1BE-192FA66AAA0B}" destId="{8C8108E8-5E6C-43B4-9717-8EE29B5B1E87}" srcOrd="2" destOrd="0" presId="urn:microsoft.com/office/officeart/2008/layout/AlternatingPictureCircles"/>
    <dgm:cxn modelId="{08AB707E-3881-44A3-8037-7F18FEAE19E6}" type="presParOf" srcId="{7EDFBC20-2E67-4CAF-B1BE-192FA66AAA0B}" destId="{C61393DD-4859-4D46-A59D-CC1ABDE4F61A}" srcOrd="3" destOrd="0" presId="urn:microsoft.com/office/officeart/2008/layout/AlternatingPictureCircles"/>
  </dgm:cxnLst>
  <dgm:bg/>
  <dgm:whole/>
  <dgm:extLst>
    <a:ext uri="http://schemas.microsoft.com/office/drawing/2008/diagram">
      <dsp:dataModelExt xmlns:dsp="http://schemas.microsoft.com/office/drawing/2008/diagram" relId="rId14" minVer="http://schemas.openxmlformats.org/drawingml/2006/diagram"/>
    </a:ext>
  </dgm:extLst>
</dgm:dataModel>
</file>

<file path=xl/diagrams/data3.xml><?xml version="1.0" encoding="utf-8"?>
<dgm:dataModel xmlns:dgm="http://schemas.openxmlformats.org/drawingml/2006/diagram" xmlns:a="http://schemas.openxmlformats.org/drawingml/2006/main">
  <dgm:ptLst>
    <dgm:pt modelId="{85D5BC4A-FA56-413A-96DF-993B7CE9F0CE}" type="doc">
      <dgm:prSet loTypeId="urn:microsoft.com/office/officeart/2008/layout/HexagonCluster" loCatId="picture" qsTypeId="urn:microsoft.com/office/officeart/2005/8/quickstyle/simple1" qsCatId="simple" csTypeId="urn:microsoft.com/office/officeart/2005/8/colors/accent1_2" csCatId="accent1" phldr="1"/>
      <dgm:spPr/>
    </dgm:pt>
    <dgm:pt modelId="{AC7DDB37-C844-4789-85F5-894ECD9F3A0D}">
      <dgm:prSet phldrT="[Texto]" custT="1"/>
      <dgm:spPr/>
      <dgm:t>
        <a:bodyPr/>
        <a:lstStyle/>
        <a:p>
          <a:r>
            <a:rPr lang="pt-BR" sz="1200"/>
            <a:t> Escola Darcy Ribeiro Porto Velho - RO</a:t>
          </a:r>
        </a:p>
      </dgm:t>
    </dgm:pt>
    <dgm:pt modelId="{2D29ADAB-C0BF-4330-8886-93D9F5B8BBE6}" type="parTrans" cxnId="{D92FE48B-28E2-4770-BBC0-5A9603FC044E}">
      <dgm:prSet/>
      <dgm:spPr/>
      <dgm:t>
        <a:bodyPr/>
        <a:lstStyle/>
        <a:p>
          <a:endParaRPr lang="pt-BR"/>
        </a:p>
      </dgm:t>
    </dgm:pt>
    <dgm:pt modelId="{AF30DFEF-42B0-4F58-A77B-E7A1CC627EF9}" type="sibTrans" cxnId="{D92FE48B-28E2-4770-BBC0-5A9603FC044E}">
      <dgm:prSet/>
      <dgm:spPr>
        <a:blipFill>
          <a:blip xmlns:r="http://schemas.openxmlformats.org/officeDocument/2006/relationships" r:embed="rId1" cstate="print"/>
          <a:srcRect/>
          <a:stretch>
            <a:fillRect l="-7000" r="-7000"/>
          </a:stretch>
        </a:blipFill>
      </dgm:spPr>
      <dgm:t>
        <a:bodyPr/>
        <a:lstStyle/>
        <a:p>
          <a:endParaRPr lang="pt-BR"/>
        </a:p>
      </dgm:t>
      <dgm:extLst>
        <a:ext uri="{E40237B7-FDA0-4F09-8148-C483321AD2D9}">
          <dgm14:cNvPr xmlns:dgm14="http://schemas.microsoft.com/office/drawing/2010/diagram" id="0" name="" descr="\\cet13\CET13-2\CET13\CET-2013\FOTOS 2013\02. Fevereiro\BI-BIP ESC.DARCÍ RIBEIRO 25\P1070993.JPG"/>
        </a:ext>
      </dgm:extLst>
    </dgm:pt>
    <dgm:pt modelId="{48C71BEF-62BA-4C23-B235-7B49A68E3EC5}" type="pres">
      <dgm:prSet presAssocID="{85D5BC4A-FA56-413A-96DF-993B7CE9F0CE}" presName="Name0" presStyleCnt="0">
        <dgm:presLayoutVars>
          <dgm:chMax val="21"/>
          <dgm:chPref val="21"/>
        </dgm:presLayoutVars>
      </dgm:prSet>
      <dgm:spPr/>
    </dgm:pt>
    <dgm:pt modelId="{3FCF25F9-1EAF-4487-B91F-C5BB816E29B1}" type="pres">
      <dgm:prSet presAssocID="{AC7DDB37-C844-4789-85F5-894ECD9F3A0D}" presName="text1" presStyleCnt="0"/>
      <dgm:spPr/>
    </dgm:pt>
    <dgm:pt modelId="{1BC508F9-35BA-43E8-B5A3-B8A43DDF4010}" type="pres">
      <dgm:prSet presAssocID="{AC7DDB37-C844-4789-85F5-894ECD9F3A0D}" presName="textRepeatNode" presStyleLbl="alignNode1" presStyleIdx="0" presStyleCnt="1" custScaleX="45765" custScaleY="38684" custLinFactNeighborX="-5151" custLinFactNeighborY="-16609">
        <dgm:presLayoutVars>
          <dgm:chMax val="0"/>
          <dgm:chPref val="0"/>
          <dgm:bulletEnabled val="1"/>
        </dgm:presLayoutVars>
      </dgm:prSet>
      <dgm:spPr/>
      <dgm:t>
        <a:bodyPr/>
        <a:lstStyle/>
        <a:p>
          <a:endParaRPr lang="pt-BR"/>
        </a:p>
      </dgm:t>
    </dgm:pt>
    <dgm:pt modelId="{DB9312FD-1046-45E6-86CC-7B9C8CFF7280}" type="pres">
      <dgm:prSet presAssocID="{AC7DDB37-C844-4789-85F5-894ECD9F3A0D}" presName="textaccent1" presStyleCnt="0"/>
      <dgm:spPr/>
    </dgm:pt>
    <dgm:pt modelId="{A47A3811-22F7-46E2-810F-186194C8E085}" type="pres">
      <dgm:prSet presAssocID="{AC7DDB37-C844-4789-85F5-894ECD9F3A0D}" presName="accentRepeatNode" presStyleLbl="solidAlignAcc1" presStyleIdx="0" presStyleCnt="2" custLinFactNeighborX="74609" custLinFactNeighborY="49127"/>
      <dgm:spPr/>
    </dgm:pt>
    <dgm:pt modelId="{54141EF7-6434-4E85-8516-3B3E07A70A38}" type="pres">
      <dgm:prSet presAssocID="{AF30DFEF-42B0-4F58-A77B-E7A1CC627EF9}" presName="image1" presStyleCnt="0"/>
      <dgm:spPr/>
    </dgm:pt>
    <dgm:pt modelId="{9381C1C7-4CAC-4824-860C-E0774B2D775E}" type="pres">
      <dgm:prSet presAssocID="{AF30DFEF-42B0-4F58-A77B-E7A1CC627EF9}" presName="imageRepeatNode" presStyleLbl="alignAcc1" presStyleIdx="0" presStyleCnt="1" custScaleX="135867" custScaleY="137998" custLinFactNeighborX="-1685" custLinFactNeighborY="-489"/>
      <dgm:spPr/>
      <dgm:t>
        <a:bodyPr/>
        <a:lstStyle/>
        <a:p>
          <a:endParaRPr lang="pt-BR"/>
        </a:p>
      </dgm:t>
    </dgm:pt>
    <dgm:pt modelId="{543A6CB0-139D-4504-9E38-46E963F7C4D7}" type="pres">
      <dgm:prSet presAssocID="{AF30DFEF-42B0-4F58-A77B-E7A1CC627EF9}" presName="imageaccent1" presStyleCnt="0"/>
      <dgm:spPr/>
    </dgm:pt>
    <dgm:pt modelId="{174603C9-7F9C-4A61-A260-E04F7CE4C11A}" type="pres">
      <dgm:prSet presAssocID="{AF30DFEF-42B0-4F58-A77B-E7A1CC627EF9}" presName="accentRepeatNode" presStyleLbl="solidAlignAcc1" presStyleIdx="1" presStyleCnt="2" custLinFactX="100000" custLinFactY="-400000" custLinFactNeighborX="137460" custLinFactNeighborY="-464463"/>
      <dgm:spPr/>
    </dgm:pt>
  </dgm:ptLst>
  <dgm:cxnLst>
    <dgm:cxn modelId="{7F47A8D0-F33D-4010-9455-E84F2CAABE7B}" type="presOf" srcId="{85D5BC4A-FA56-413A-96DF-993B7CE9F0CE}" destId="{48C71BEF-62BA-4C23-B235-7B49A68E3EC5}" srcOrd="0" destOrd="0" presId="urn:microsoft.com/office/officeart/2008/layout/HexagonCluster"/>
    <dgm:cxn modelId="{80C14D6D-D042-4EBB-A399-AA6ECA3C57F9}" type="presOf" srcId="{AF30DFEF-42B0-4F58-A77B-E7A1CC627EF9}" destId="{9381C1C7-4CAC-4824-860C-E0774B2D775E}" srcOrd="0" destOrd="0" presId="urn:microsoft.com/office/officeart/2008/layout/HexagonCluster"/>
    <dgm:cxn modelId="{D92FE48B-28E2-4770-BBC0-5A9603FC044E}" srcId="{85D5BC4A-FA56-413A-96DF-993B7CE9F0CE}" destId="{AC7DDB37-C844-4789-85F5-894ECD9F3A0D}" srcOrd="0" destOrd="0" parTransId="{2D29ADAB-C0BF-4330-8886-93D9F5B8BBE6}" sibTransId="{AF30DFEF-42B0-4F58-A77B-E7A1CC627EF9}"/>
    <dgm:cxn modelId="{878674B4-8A47-4FD1-A14F-6E5679954A15}" type="presOf" srcId="{AC7DDB37-C844-4789-85F5-894ECD9F3A0D}" destId="{1BC508F9-35BA-43E8-B5A3-B8A43DDF4010}" srcOrd="0" destOrd="0" presId="urn:microsoft.com/office/officeart/2008/layout/HexagonCluster"/>
    <dgm:cxn modelId="{180DD131-C93E-4FD8-802C-A26F23307BF8}" type="presParOf" srcId="{48C71BEF-62BA-4C23-B235-7B49A68E3EC5}" destId="{3FCF25F9-1EAF-4487-B91F-C5BB816E29B1}" srcOrd="0" destOrd="0" presId="urn:microsoft.com/office/officeart/2008/layout/HexagonCluster"/>
    <dgm:cxn modelId="{66AE5041-3E1C-433F-AF2B-69CEEB4FD2E2}" type="presParOf" srcId="{3FCF25F9-1EAF-4487-B91F-C5BB816E29B1}" destId="{1BC508F9-35BA-43E8-B5A3-B8A43DDF4010}" srcOrd="0" destOrd="0" presId="urn:microsoft.com/office/officeart/2008/layout/HexagonCluster"/>
    <dgm:cxn modelId="{B37EEEBF-CAF5-4EE6-ABCB-F33B00C13BCF}" type="presParOf" srcId="{48C71BEF-62BA-4C23-B235-7B49A68E3EC5}" destId="{DB9312FD-1046-45E6-86CC-7B9C8CFF7280}" srcOrd="1" destOrd="0" presId="urn:microsoft.com/office/officeart/2008/layout/HexagonCluster"/>
    <dgm:cxn modelId="{DE3C406A-5FBB-4A65-92E0-D177FC26ECFA}" type="presParOf" srcId="{DB9312FD-1046-45E6-86CC-7B9C8CFF7280}" destId="{A47A3811-22F7-46E2-810F-186194C8E085}" srcOrd="0" destOrd="0" presId="urn:microsoft.com/office/officeart/2008/layout/HexagonCluster"/>
    <dgm:cxn modelId="{D2CB8DA8-8315-4496-AE11-839693E03D09}" type="presParOf" srcId="{48C71BEF-62BA-4C23-B235-7B49A68E3EC5}" destId="{54141EF7-6434-4E85-8516-3B3E07A70A38}" srcOrd="2" destOrd="0" presId="urn:microsoft.com/office/officeart/2008/layout/HexagonCluster"/>
    <dgm:cxn modelId="{1A350062-6F37-4AB5-8641-D38D9131716D}" type="presParOf" srcId="{54141EF7-6434-4E85-8516-3B3E07A70A38}" destId="{9381C1C7-4CAC-4824-860C-E0774B2D775E}" srcOrd="0" destOrd="0" presId="urn:microsoft.com/office/officeart/2008/layout/HexagonCluster"/>
    <dgm:cxn modelId="{14EAB4E9-B9F4-48D8-8D5A-32C84493B94F}" type="presParOf" srcId="{48C71BEF-62BA-4C23-B235-7B49A68E3EC5}" destId="{543A6CB0-139D-4504-9E38-46E963F7C4D7}" srcOrd="3" destOrd="0" presId="urn:microsoft.com/office/officeart/2008/layout/HexagonCluster"/>
    <dgm:cxn modelId="{1EA44D3A-A264-45F0-B711-C2AF840DBCD0}" type="presParOf" srcId="{543A6CB0-139D-4504-9E38-46E963F7C4D7}" destId="{174603C9-7F9C-4A61-A260-E04F7CE4C11A}" srcOrd="0" destOrd="0" presId="urn:microsoft.com/office/officeart/2008/layout/HexagonCluster"/>
  </dgm:cxnLst>
  <dgm:bg/>
  <dgm:whole/>
  <dgm:extLst>
    <a:ext uri="http://schemas.microsoft.com/office/drawing/2008/diagram">
      <dsp:dataModelExt xmlns:dsp="http://schemas.microsoft.com/office/drawing/2008/diagram" relId="rId19" minVer="http://schemas.openxmlformats.org/drawingml/2006/diagram"/>
    </a:ext>
  </dgm:extLst>
</dgm:dataModel>
</file>

<file path=xl/diagrams/data4.xml><?xml version="1.0" encoding="utf-8"?>
<dgm:dataModel xmlns:dgm="http://schemas.openxmlformats.org/drawingml/2006/diagram" xmlns:a="http://schemas.openxmlformats.org/drawingml/2006/main">
  <dgm:ptLst>
    <dgm:pt modelId="{8B18CD93-1F0F-4189-8DF4-0C8A8C977271}" type="doc">
      <dgm:prSet loTypeId="urn:microsoft.com/office/officeart/2008/layout/BubblePictureList" loCatId="picture" qsTypeId="urn:microsoft.com/office/officeart/2005/8/quickstyle/simple1" qsCatId="simple" csTypeId="urn:microsoft.com/office/officeart/2005/8/colors/accent1_2" csCatId="accent1" phldr="1"/>
      <dgm:spPr/>
    </dgm:pt>
    <dgm:pt modelId="{B1A81DF7-2BE3-42AB-AE02-0C10C5449DB9}">
      <dgm:prSet phldrT="[Texto]" custT="1"/>
      <dgm:spPr/>
      <dgm:t>
        <a:bodyPr/>
        <a:lstStyle/>
        <a:p>
          <a:r>
            <a:rPr lang="pt-BR" sz="1100"/>
            <a:t>Pit Stop de carnaval  Av. Calama esquina com Av. Guaporé</a:t>
          </a:r>
          <a:r>
            <a:rPr lang="pt-BR" sz="1400"/>
            <a:t>.</a:t>
          </a:r>
        </a:p>
      </dgm:t>
    </dgm:pt>
    <dgm:pt modelId="{8552479A-6DF8-43A9-9D91-5169B95A8E6B}" type="parTrans" cxnId="{E91E45DC-31E0-48DE-8B3A-7FD966DE1078}">
      <dgm:prSet/>
      <dgm:spPr/>
      <dgm:t>
        <a:bodyPr/>
        <a:lstStyle/>
        <a:p>
          <a:endParaRPr lang="pt-BR"/>
        </a:p>
      </dgm:t>
    </dgm:pt>
    <dgm:pt modelId="{F1AA8254-5188-4D37-ABA0-5A149CF565F1}" type="sibTrans" cxnId="{E91E45DC-31E0-48DE-8B3A-7FD966DE1078}">
      <dgm:prSet/>
      <dgm:spPr>
        <a:blipFill>
          <a:blip xmlns:r="http://schemas.openxmlformats.org/officeDocument/2006/relationships" r:embed="rId1" cstate="print"/>
          <a:srcRect/>
          <a:stretch>
            <a:fillRect l="-17000" r="-17000"/>
          </a:stretch>
        </a:blipFill>
      </dgm:spPr>
      <dgm:t>
        <a:bodyPr/>
        <a:lstStyle/>
        <a:p>
          <a:endParaRPr lang="pt-BR"/>
        </a:p>
      </dgm:t>
      <dgm:extLst>
        <a:ext uri="{E40237B7-FDA0-4F09-8148-C483321AD2D9}">
          <dgm14:cNvPr xmlns:dgm14="http://schemas.microsoft.com/office/drawing/2010/diagram" id="0" name="" descr="\\cet13\CET13-2\CET13\CET-2013\FOTOS 2013\02. Fevereiro\Pit Stop Carnaval\Pit stop 07.02\DSC01057.JPG"/>
        </a:ext>
      </dgm:extLst>
    </dgm:pt>
    <dgm:pt modelId="{B93BE53E-61FE-4F8C-A3A6-B5F92EF2BA76}" type="pres">
      <dgm:prSet presAssocID="{8B18CD93-1F0F-4189-8DF4-0C8A8C977271}" presName="Name0" presStyleCnt="0">
        <dgm:presLayoutVars>
          <dgm:chMax val="8"/>
          <dgm:chPref val="8"/>
          <dgm:dir/>
        </dgm:presLayoutVars>
      </dgm:prSet>
      <dgm:spPr/>
    </dgm:pt>
    <dgm:pt modelId="{3A494D53-B99F-4A2C-BE19-E315336E2FE0}" type="pres">
      <dgm:prSet presAssocID="{B1A81DF7-2BE3-42AB-AE02-0C10C5449DB9}" presName="parent_text_1" presStyleLbl="revTx" presStyleIdx="0" presStyleCnt="1" custScaleX="47198" custScaleY="49133" custLinFactNeighborX="-8650" custLinFactNeighborY="39246">
        <dgm:presLayoutVars>
          <dgm:chMax val="0"/>
          <dgm:chPref val="0"/>
          <dgm:bulletEnabled val="1"/>
        </dgm:presLayoutVars>
      </dgm:prSet>
      <dgm:spPr/>
      <dgm:t>
        <a:bodyPr/>
        <a:lstStyle/>
        <a:p>
          <a:endParaRPr lang="pt-BR"/>
        </a:p>
      </dgm:t>
    </dgm:pt>
    <dgm:pt modelId="{E22661F5-47C9-486C-95CB-528E304E66D0}" type="pres">
      <dgm:prSet presAssocID="{B1A81DF7-2BE3-42AB-AE02-0C10C5449DB9}" presName="image_accent_1" presStyleCnt="0"/>
      <dgm:spPr/>
    </dgm:pt>
    <dgm:pt modelId="{885233C5-07A6-43A3-89B1-8A6FC37B379D}" type="pres">
      <dgm:prSet presAssocID="{B1A81DF7-2BE3-42AB-AE02-0C10C5449DB9}" presName="imageAccentRepeatNode" presStyleLbl="alignNode1" presStyleIdx="0" presStyleCnt="2" custScaleX="136872" custScaleY="129201" custLinFactNeighborY="-3401"/>
      <dgm:spPr/>
    </dgm:pt>
    <dgm:pt modelId="{5D848775-1B47-423A-B7CE-76C712CE7B14}" type="pres">
      <dgm:prSet presAssocID="{B1A81DF7-2BE3-42AB-AE02-0C10C5449DB9}" presName="accent_1" presStyleLbl="alignNode1" presStyleIdx="1" presStyleCnt="2" custLinFactNeighborX="33124" custLinFactNeighborY="-1274"/>
      <dgm:spPr/>
    </dgm:pt>
    <dgm:pt modelId="{FD51F323-592B-4E27-AB6C-A5DE8D109F27}" type="pres">
      <dgm:prSet presAssocID="{F1AA8254-5188-4D37-ABA0-5A149CF565F1}" presName="image_1" presStyleCnt="0"/>
      <dgm:spPr/>
    </dgm:pt>
    <dgm:pt modelId="{F3C39881-61CC-465C-9E3D-25B1997F6EF3}" type="pres">
      <dgm:prSet presAssocID="{F1AA8254-5188-4D37-ABA0-5A149CF565F1}" presName="imageRepeatNode" presStyleLbl="fgImgPlace1" presStyleIdx="0" presStyleCnt="1" custScaleX="138104" custScaleY="129270" custLinFactNeighborX="409" custLinFactNeighborY="-3683"/>
      <dgm:spPr/>
      <dgm:t>
        <a:bodyPr/>
        <a:lstStyle/>
        <a:p>
          <a:endParaRPr lang="pt-BR"/>
        </a:p>
      </dgm:t>
    </dgm:pt>
  </dgm:ptLst>
  <dgm:cxnLst>
    <dgm:cxn modelId="{45A2759B-B3D6-4510-8AB5-D72D9F6ABBD8}" type="presOf" srcId="{F1AA8254-5188-4D37-ABA0-5A149CF565F1}" destId="{F3C39881-61CC-465C-9E3D-25B1997F6EF3}" srcOrd="0" destOrd="0" presId="urn:microsoft.com/office/officeart/2008/layout/BubblePictureList"/>
    <dgm:cxn modelId="{FB57C59A-B705-41A9-91E8-FFE3BB97CF56}" type="presOf" srcId="{B1A81DF7-2BE3-42AB-AE02-0C10C5449DB9}" destId="{3A494D53-B99F-4A2C-BE19-E315336E2FE0}" srcOrd="0" destOrd="0" presId="urn:microsoft.com/office/officeart/2008/layout/BubblePictureList"/>
    <dgm:cxn modelId="{E91E45DC-31E0-48DE-8B3A-7FD966DE1078}" srcId="{8B18CD93-1F0F-4189-8DF4-0C8A8C977271}" destId="{B1A81DF7-2BE3-42AB-AE02-0C10C5449DB9}" srcOrd="0" destOrd="0" parTransId="{8552479A-6DF8-43A9-9D91-5169B95A8E6B}" sibTransId="{F1AA8254-5188-4D37-ABA0-5A149CF565F1}"/>
    <dgm:cxn modelId="{628314E0-7B08-48BA-A092-E9F7F9AE79F7}" type="presOf" srcId="{8B18CD93-1F0F-4189-8DF4-0C8A8C977271}" destId="{B93BE53E-61FE-4F8C-A3A6-B5F92EF2BA76}" srcOrd="0" destOrd="0" presId="urn:microsoft.com/office/officeart/2008/layout/BubblePictureList"/>
    <dgm:cxn modelId="{755F2C34-17C8-4C16-995E-EF6443F6395B}" type="presParOf" srcId="{B93BE53E-61FE-4F8C-A3A6-B5F92EF2BA76}" destId="{3A494D53-B99F-4A2C-BE19-E315336E2FE0}" srcOrd="0" destOrd="0" presId="urn:microsoft.com/office/officeart/2008/layout/BubblePictureList"/>
    <dgm:cxn modelId="{E5C1AD45-611A-4EC1-964F-4950E869B4AB}" type="presParOf" srcId="{B93BE53E-61FE-4F8C-A3A6-B5F92EF2BA76}" destId="{E22661F5-47C9-486C-95CB-528E304E66D0}" srcOrd="1" destOrd="0" presId="urn:microsoft.com/office/officeart/2008/layout/BubblePictureList"/>
    <dgm:cxn modelId="{DAC49878-B88A-4D58-8F25-D9BD60C9A6D1}" type="presParOf" srcId="{E22661F5-47C9-486C-95CB-528E304E66D0}" destId="{885233C5-07A6-43A3-89B1-8A6FC37B379D}" srcOrd="0" destOrd="0" presId="urn:microsoft.com/office/officeart/2008/layout/BubblePictureList"/>
    <dgm:cxn modelId="{5A266988-A375-4B1B-9A59-E3CEFDB362EE}" type="presParOf" srcId="{B93BE53E-61FE-4F8C-A3A6-B5F92EF2BA76}" destId="{5D848775-1B47-423A-B7CE-76C712CE7B14}" srcOrd="2" destOrd="0" presId="urn:microsoft.com/office/officeart/2008/layout/BubblePictureList"/>
    <dgm:cxn modelId="{E6217599-8E8A-4C85-AAE8-A3C5DA27ACF3}" type="presParOf" srcId="{B93BE53E-61FE-4F8C-A3A6-B5F92EF2BA76}" destId="{FD51F323-592B-4E27-AB6C-A5DE8D109F27}" srcOrd="3" destOrd="0" presId="urn:microsoft.com/office/officeart/2008/layout/BubblePictureList"/>
    <dgm:cxn modelId="{A81D0E66-4CA9-449F-8C9E-B18748411847}" type="presParOf" srcId="{FD51F323-592B-4E27-AB6C-A5DE8D109F27}" destId="{F3C39881-61CC-465C-9E3D-25B1997F6EF3}" srcOrd="0" destOrd="0" presId="urn:microsoft.com/office/officeart/2008/layout/BubblePictureList"/>
  </dgm:cxnLst>
  <dgm:bg/>
  <dgm:whole/>
  <dgm:extLst>
    <a:ext uri="http://schemas.microsoft.com/office/drawing/2008/diagram">
      <dsp:dataModelExt xmlns:dsp="http://schemas.microsoft.com/office/drawing/2008/diagram" relId="rId24" minVer="http://schemas.openxmlformats.org/drawingml/2006/diagram"/>
    </a:ext>
  </dgm:extLst>
</dgm:dataModel>
</file>

<file path=xl/diagrams/data5.xml><?xml version="1.0" encoding="utf-8"?>
<dgm:dataModel xmlns:dgm="http://schemas.openxmlformats.org/drawingml/2006/diagram" xmlns:a="http://schemas.openxmlformats.org/drawingml/2006/main">
  <dgm:ptLst>
    <dgm:pt modelId="{EE98F359-50C7-4DBF-8F18-C16E785F3E6E}" type="doc">
      <dgm:prSet loTypeId="urn:microsoft.com/office/officeart/2005/8/layout/vList3#1" loCatId="list" qsTypeId="urn:microsoft.com/office/officeart/2005/8/quickstyle/3d1" qsCatId="3D" csTypeId="urn:microsoft.com/office/officeart/2005/8/colors/accent1_2" csCatId="accent1" phldr="1"/>
      <dgm:spPr/>
    </dgm:pt>
    <dgm:pt modelId="{BE20B867-EE61-4C1B-BB4C-67D1FBB076F8}">
      <dgm:prSet phldrT="[Texto]" custT="1"/>
      <dgm:spPr/>
      <dgm:t>
        <a:bodyPr/>
        <a:lstStyle/>
        <a:p>
          <a:r>
            <a:rPr lang="pt-BR" sz="1200"/>
            <a:t>Palestra TJ às pessoas que cometeram crimes de trânsito de menor potencial ofensivo</a:t>
          </a:r>
          <a:r>
            <a:rPr lang="pt-BR" sz="1700"/>
            <a:t>.</a:t>
          </a:r>
        </a:p>
      </dgm:t>
    </dgm:pt>
    <dgm:pt modelId="{8D0127FB-B3E9-43BD-9D2E-F6271B76E1E7}" type="parTrans" cxnId="{387D06D6-4D7E-4240-82EC-F6E15F878366}">
      <dgm:prSet/>
      <dgm:spPr/>
      <dgm:t>
        <a:bodyPr/>
        <a:lstStyle/>
        <a:p>
          <a:endParaRPr lang="pt-BR"/>
        </a:p>
      </dgm:t>
    </dgm:pt>
    <dgm:pt modelId="{A8714330-50BE-4785-BD3E-BC2994BFEFCF}" type="sibTrans" cxnId="{387D06D6-4D7E-4240-82EC-F6E15F878366}">
      <dgm:prSet/>
      <dgm:spPr/>
      <dgm:t>
        <a:bodyPr/>
        <a:lstStyle/>
        <a:p>
          <a:endParaRPr lang="pt-BR"/>
        </a:p>
      </dgm:t>
    </dgm:pt>
    <dgm:pt modelId="{E917067B-20E4-487C-9B2E-C499E46F0488}" type="pres">
      <dgm:prSet presAssocID="{EE98F359-50C7-4DBF-8F18-C16E785F3E6E}" presName="linearFlow" presStyleCnt="0">
        <dgm:presLayoutVars>
          <dgm:dir/>
          <dgm:resizeHandles val="exact"/>
        </dgm:presLayoutVars>
      </dgm:prSet>
      <dgm:spPr/>
    </dgm:pt>
    <dgm:pt modelId="{5CC6EBFC-21A4-4A77-9531-047C17844316}" type="pres">
      <dgm:prSet presAssocID="{BE20B867-EE61-4C1B-BB4C-67D1FBB076F8}" presName="composite" presStyleCnt="0"/>
      <dgm:spPr/>
    </dgm:pt>
    <dgm:pt modelId="{84D9F826-0818-4BED-A4A8-DB84CE92E4FB}" type="pres">
      <dgm:prSet presAssocID="{BE20B867-EE61-4C1B-BB4C-67D1FBB076F8}" presName="imgShp" presStyleLbl="fgImgPlace1" presStyleIdx="0" presStyleCnt="1" custScaleX="194553" custScaleY="188270" custLinFactNeighborX="-13338"/>
      <dgm:spPr>
        <a:blipFill>
          <a:blip xmlns:r="http://schemas.openxmlformats.org/officeDocument/2006/relationships" r:embed="rId1" cstate="print"/>
          <a:srcRect/>
          <a:stretch>
            <a:fillRect l="-17000" r="-17000"/>
          </a:stretch>
        </a:blipFill>
      </dgm:spPr>
      <dgm:extLst>
        <a:ext uri="{E40237B7-FDA0-4F09-8148-C483321AD2D9}">
          <dgm14:cNvPr xmlns:dgm14="http://schemas.microsoft.com/office/drawing/2010/diagram" id="0" name="" descr="\\cet13\CET13-2\CET13\CET-2013\RELATÓRIOS 2013\PROJETOS\TJ-DETRAN-PALESTRAS\FOTOS 30-08-13\DSC02026.JPG"/>
        </a:ext>
      </dgm:extLst>
    </dgm:pt>
    <dgm:pt modelId="{745EE909-2816-4ED7-8EFF-D1D2D338ADFA}" type="pres">
      <dgm:prSet presAssocID="{BE20B867-EE61-4C1B-BB4C-67D1FBB076F8}" presName="txShp" presStyleLbl="node1" presStyleIdx="0" presStyleCnt="1" custScaleX="69792" custScaleY="55429" custLinFactNeighborX="8465" custLinFactNeighborY="494">
        <dgm:presLayoutVars>
          <dgm:bulletEnabled val="1"/>
        </dgm:presLayoutVars>
      </dgm:prSet>
      <dgm:spPr/>
      <dgm:t>
        <a:bodyPr/>
        <a:lstStyle/>
        <a:p>
          <a:endParaRPr lang="pt-BR"/>
        </a:p>
      </dgm:t>
    </dgm:pt>
  </dgm:ptLst>
  <dgm:cxnLst>
    <dgm:cxn modelId="{C60E3CFB-90B3-4CD6-94EA-3CBCBC0408BA}" type="presOf" srcId="{EE98F359-50C7-4DBF-8F18-C16E785F3E6E}" destId="{E917067B-20E4-487C-9B2E-C499E46F0488}" srcOrd="0" destOrd="0" presId="urn:microsoft.com/office/officeart/2005/8/layout/vList3#1"/>
    <dgm:cxn modelId="{920691DA-35A8-4041-93A8-926B8DA1C739}" type="presOf" srcId="{BE20B867-EE61-4C1B-BB4C-67D1FBB076F8}" destId="{745EE909-2816-4ED7-8EFF-D1D2D338ADFA}" srcOrd="0" destOrd="0" presId="urn:microsoft.com/office/officeart/2005/8/layout/vList3#1"/>
    <dgm:cxn modelId="{387D06D6-4D7E-4240-82EC-F6E15F878366}" srcId="{EE98F359-50C7-4DBF-8F18-C16E785F3E6E}" destId="{BE20B867-EE61-4C1B-BB4C-67D1FBB076F8}" srcOrd="0" destOrd="0" parTransId="{8D0127FB-B3E9-43BD-9D2E-F6271B76E1E7}" sibTransId="{A8714330-50BE-4785-BD3E-BC2994BFEFCF}"/>
    <dgm:cxn modelId="{F02F6867-50A0-4453-A298-3723A34E48E1}" type="presParOf" srcId="{E917067B-20E4-487C-9B2E-C499E46F0488}" destId="{5CC6EBFC-21A4-4A77-9531-047C17844316}" srcOrd="0" destOrd="0" presId="urn:microsoft.com/office/officeart/2005/8/layout/vList3#1"/>
    <dgm:cxn modelId="{56CCA3B0-B832-4B68-A14B-C03AD106F22B}" type="presParOf" srcId="{5CC6EBFC-21A4-4A77-9531-047C17844316}" destId="{84D9F826-0818-4BED-A4A8-DB84CE92E4FB}" srcOrd="0" destOrd="0" presId="urn:microsoft.com/office/officeart/2005/8/layout/vList3#1"/>
    <dgm:cxn modelId="{D345F9A7-CDC9-4EEE-B165-806AF2EE9630}" type="presParOf" srcId="{5CC6EBFC-21A4-4A77-9531-047C17844316}" destId="{745EE909-2816-4ED7-8EFF-D1D2D338ADFA}" srcOrd="1" destOrd="0" presId="urn:microsoft.com/office/officeart/2005/8/layout/vList3#1"/>
  </dgm:cxnLst>
  <dgm:bg/>
  <dgm:whole/>
  <dgm:extLst>
    <a:ext uri="http://schemas.microsoft.com/office/drawing/2008/diagram">
      <dsp:dataModelExt xmlns:dsp="http://schemas.microsoft.com/office/drawing/2008/diagram" relId="rId33"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4.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5.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layout1.xml><?xml version="1.0" encoding="utf-8"?>
<dgm:layoutDef xmlns:dgm="http://schemas.openxmlformats.org/drawingml/2006/diagram" xmlns:a="http://schemas.openxmlformats.org/drawingml/2006/main" uniqueId="urn:microsoft.com/office/officeart/2005/8/layout/process5">
  <dgm:title val=""/>
  <dgm:desc val=""/>
  <dgm:catLst>
    <dgm:cat type="process" pri="170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7" srcId="0" destId="1" srcOrd="0" destOrd="0"/>
        <dgm:cxn modelId="8" srcId="0" destId="2" srcOrd="1" destOrd="0"/>
        <dgm:cxn modelId="9" srcId="0" destId="3" srcOrd="2" destOrd="0"/>
        <dgm:cxn modelId="10" srcId="0" destId="4" srcOrd="3" destOrd="0"/>
        <dgm:cxn modelId="11"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diagram">
    <dgm:varLst>
      <dgm:dir/>
      <dgm:resizeHandles val="exact"/>
    </dgm:varLst>
    <dgm:choose name="Name0">
      <dgm:if name="Name1" axis="self" func="var" arg="dir" op="equ" val="norm">
        <dgm:alg type="snake">
          <dgm:param type="grDir" val="tL"/>
          <dgm:param type="flowDir" val="row"/>
          <dgm:param type="contDir" val="revDir"/>
          <dgm:param type="bkpt" val="endCnv"/>
        </dgm:alg>
      </dgm:if>
      <dgm:else name="Name2">
        <dgm:alg type="snake">
          <dgm:param type="grDir" val="tR"/>
          <dgm:param type="flowDir" val="row"/>
          <dgm:param type="contDir" val="revDir"/>
          <dgm:param type="bkpt" val="endCnv"/>
        </dgm:alg>
      </dgm:else>
    </dgm:choose>
    <dgm:shape xmlns:r="http://schemas.openxmlformats.org/officeDocument/2006/relationships" r:blip="">
      <dgm:adjLst/>
    </dgm:shape>
    <dgm:presOf/>
    <dgm:constrLst>
      <dgm:constr type="w" for="ch" ptType="node" refType="w"/>
      <dgm:constr type="w" for="ch" forName="sibTrans" refType="w" refFor="ch" refPtType="node" op="equ" fact="0.4"/>
      <dgm:constr type="sp" refType="w" refFor="ch" refForName="sibTrans" op="equ"/>
      <dgm:constr type="primFontSz" for="ch" ptType="node" op="equ" val="65"/>
      <dgm:constr type="primFontSz" for="des" forName="connectorText" op="equ" val="55"/>
      <dgm:constr type="primFontSz" for="des" forName="connectorText" refType="primFontSz" refFor="ch" refPtType="node" op="lte" fact="0.8"/>
    </dgm:constrLst>
    <dgm:ruleLst/>
    <dgm:forEach name="nodesForEach" axis="ch" ptType="node">
      <dgm:layoutNode name="node">
        <dgm:varLst>
          <dgm:bulletEnabled val="1"/>
        </dgm:varLst>
        <dgm:alg type="tx"/>
        <dgm:shape xmlns:r="http://schemas.openxmlformats.org/officeDocument/2006/relationships" type="roundRect" r:blip="">
          <dgm:adjLst>
            <dgm:adj idx="1" val="0.1"/>
          </dgm:adjLst>
        </dgm:shape>
        <dgm:presOf axis="desOrSelf" ptType="node"/>
        <dgm:constrLst>
          <dgm:constr type="h" refType="w" fact="0.6"/>
          <dgm:constr type="tMarg" refType="primFontSz" fact="0.3"/>
          <dgm:constr type="bMarg" refType="primFontSz" fact="0.3"/>
          <dgm:constr type="lMarg" refType="primFontSz" fact="0.3"/>
          <dgm:constr type="rMarg" refType="primFontSz" fact="0.3"/>
        </dgm:constrLst>
        <dgm:ruleLst>
          <dgm:rule type="primFontSz" val="5" fact="NaN" max="NaN"/>
        </dgm:ruleLst>
      </dgm:layoutNode>
      <dgm:forEach name="sibTransForEach" axis="followSib" ptType="sibTrans" cnt="1">
        <dgm:layoutNode name="sibTrans">
          <dgm:alg type="conn">
            <dgm:param type="begPts" val="auto"/>
            <dgm:param type="endPts" val="auto"/>
          </dgm:alg>
          <dgm:shape xmlns:r="http://schemas.openxmlformats.org/officeDocument/2006/relationships" type="conn" r:blip="">
            <dgm:adjLst/>
          </dgm:shape>
          <dgm:presOf axis="self"/>
          <dgm:constrLst>
            <dgm:constr type="h" refType="w" fact="0.62"/>
            <dgm:constr type="connDist"/>
          </dgm:constrLst>
          <dgm:ruleLst/>
          <dgm:layoutNode name="connectorText">
            <dgm:alg type="tx">
              <dgm:param type="autoTxRot" val="upr"/>
            </dgm:alg>
            <dgm:shape xmlns:r="http://schemas.openxmlformats.org/officeDocument/2006/relationships" type="conn" r:blip="" hideGeom="1">
              <dgm:adjLst/>
            </dgm:shape>
            <dgm:presOf axis="self"/>
            <dgm:constrLst>
              <dgm:constr type="lMarg"/>
              <dgm:constr type="rMarg"/>
              <dgm:constr type="tMarg"/>
              <dgm:constr type="bMarg"/>
            </dgm:constrLst>
            <dgm:ruleLst>
              <dgm:rule type="primFontSz" val="5" fact="NaN" max="NaN"/>
            </dgm:ruleLst>
          </dgm:layoutNode>
        </dgm:layoutNode>
      </dgm:forEach>
    </dgm:forEach>
  </dgm:layoutNode>
</dgm:layoutDef>
</file>

<file path=xl/diagrams/layout2.xml><?xml version="1.0" encoding="utf-8"?>
<dgm:layoutDef xmlns:dgm="http://schemas.openxmlformats.org/drawingml/2006/diagram" xmlns:a="http://schemas.openxmlformats.org/drawingml/2006/main" uniqueId="urn:microsoft.com/office/officeart/2008/layout/AlternatingPictureCircles">
  <dgm:title val=""/>
  <dgm:desc val=""/>
  <dgm:catLst>
    <dgm:cat type="picture" pri="17000"/>
    <dgm:cat type="pictureconvert" pri="17000"/>
  </dgm:catLst>
  <dgm:samp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ampData>
  <dgm:styleData>
    <dgm:dataModel>
      <dgm:ptLst>
        <dgm:pt modelId="0" type="doc"/>
        <dgm:pt modelId="10">
          <dgm:prSet phldr="1"/>
        </dgm:pt>
        <dgm:pt modelId="20">
          <dgm:prSet phldr="1"/>
        </dgm:pt>
      </dgm:ptLst>
      <dgm:cxnLst>
        <dgm:cxn modelId="40" srcId="0" destId="10" srcOrd="0" destOrd="0"/>
        <dgm:cxn modelId="50" srcId="0" destId="20" srcOrd="1" destOrd="0"/>
      </dgm:cxnLst>
      <dgm:bg/>
      <dgm:whole/>
    </dgm:dataModel>
  </dgm:styleData>
  <dgm:clrData>
    <dgm:dataModel>
      <dgm:ptLst>
        <dgm:pt modelId="0" type="doc"/>
        <dgm:pt modelId="10">
          <dgm:prSet phldr="1"/>
        </dgm:pt>
        <dgm:pt modelId="20">
          <dgm:prSet phldr="1"/>
        </dgm:pt>
        <dgm:pt modelId="30">
          <dgm:prSet phldr="1"/>
        </dgm:pt>
        <dgm:pt modelId="40">
          <dgm:prSet phldr="1"/>
        </dgm:pt>
      </dgm:ptLst>
      <dgm:cxnLst>
        <dgm:cxn modelId="40" srcId="0" destId="10" srcOrd="0" destOrd="0"/>
        <dgm:cxn modelId="50" srcId="0" destId="20" srcOrd="1" destOrd="0"/>
        <dgm:cxn modelId="60" srcId="0" destId="30" srcOrd="2" destOrd="0"/>
        <dgm:cxn modelId="70" srcId="0" destId="40" srcOrd="3" destOrd="0"/>
      </dgm:cxnLst>
      <dgm:bg/>
      <dgm:whole/>
    </dgm:dataModel>
  </dgm:clrData>
  <dgm:layoutNode name="Name0">
    <dgm:varLst>
      <dgm:chMax/>
      <dgm:chPref/>
      <dgm:dir/>
    </dgm:varLst>
    <dgm:alg type="lin">
      <dgm:param type="linDir" val="fromT"/>
      <dgm:param type="fallback" val="2D"/>
      <dgm:param type="horzAlign" val="ctr"/>
      <dgm:param type="nodeVertAlign" val="t"/>
    </dgm:alg>
    <dgm:shape xmlns:r="http://schemas.openxmlformats.org/officeDocument/2006/relationships" r:blip="">
      <dgm:adjLst/>
    </dgm:shape>
    <dgm:choose name="Name1">
      <dgm:if name="Name2" axis="ch" ptType="node" func="cnt" op="gte" val="2">
        <dgm:constrLst>
          <dgm:constr type="primFontSz" for="des" ptType="node" op="equ" val="65"/>
          <dgm:constr type="w" for="ch" forName="composite" refType="h" refFor="ch" refForName="composite" fact="2.9499"/>
          <dgm:constr type="h" for="ch" forName="composite" refType="h"/>
          <dgm:constr type="h" for="ch" forName="ConnectorComposite" refType="w" refFor="ch" refForName="composite" op="equ" fact="0.1685"/>
          <dgm:constr type="w" for="ch" forName="ConnectorComposite" refType="h" refFor="ch" refForName="ConnectorComposite" op="equ"/>
        </dgm:constrLst>
      </dgm:if>
      <dgm:else name="Name3">
        <dgm:constrLst>
          <dgm:constr type="primFontSz" for="des" ptType="node" op="equ" val="65"/>
          <dgm:constr type="w" for="ch" forName="composite" refType="h" refFor="ch" refForName="composite" fact="1.9752"/>
          <dgm:constr type="h" for="ch" forName="composite" refType="h"/>
          <dgm:constr type="h" for="ch" forName="ConnectorComposite" refType="w" refFor="ch" refForName="composite" op="equ" fact="0.1685"/>
          <dgm:constr type="w" for="ch" forName="ConnectorComposite" refType="h" refFor="ch" refForName="ConnectorComposite" op="equ"/>
        </dgm:constrLst>
      </dgm:else>
    </dgm:choose>
    <dgm:forEach name="nodesForEach" axis="ch" ptType="node">
      <dgm:layoutNode name="composite">
        <dgm:alg type="composite"/>
        <dgm:shape xmlns:r="http://schemas.openxmlformats.org/officeDocument/2006/relationships" r:blip="">
          <dgm:adjLst/>
        </dgm:shape>
        <dgm:choose name="Name4">
          <dgm:if name="Name5" axis="precedSib" ptType="sibTrans" func="cnt" op="lte" val="0">
            <dgm:choose name="Name6">
              <dgm:if name="Name7" axis="followSib" ptType="sibTrans" func="cnt" op="lte" val="0">
                <dgm:choose name="Name8">
                  <dgm:if name="Name9" func="var" arg="dir" op="equ" val="norm">
                    <dgm:constrLst>
                      <dgm:constr type="l" for="ch" forName="Accent" refType="w" fact="0.4937"/>
                      <dgm:constr type="t" for="ch" forName="Accent" refType="h" fact="0"/>
                      <dgm:constr type="h" for="ch" forName="Accent" refType="w" refFor="ch" refForName="Accent"/>
                      <dgm:constr type="w" for="ch" forName="Accent" refType="w" fact="0.5063"/>
                      <dgm:constr type="l" for="ch" forName="Parent" refType="w" fact="0.5494"/>
                      <dgm:constr type="t" for="ch" forName="Parent" refType="h" fact="0.11"/>
                      <dgm:constr type="h" for="ch" forName="Parent" refType="w" refFor="ch" refForName="Parent"/>
                      <dgm:constr type="w" for="ch" forName="Parent" refType="w" fact="0.3949"/>
                      <dgm:constr type="l" for="ch" forName="Image" refType="w" fact="0"/>
                      <dgm:constr type="t" for="ch" forName="Image" refType="h" fact="0.035"/>
                      <dgm:constr type="h" for="ch" forName="Image" refType="h" fact="0.93"/>
                      <dgm:constr type="w" for="ch" forName="Image" refType="w" fact="0.6227"/>
                    </dgm:constrLst>
                  </dgm:if>
                  <dgm:else name="Name10">
                    <dgm:constrLst>
                      <dgm:constr type="l" for="ch" forName="Accent" refType="w" fact="0"/>
                      <dgm:constr type="t" for="ch" forName="Accent" refType="h" fact="0"/>
                      <dgm:constr type="h" for="ch" forName="Accent" refType="w" refFor="ch" refForName="Accent"/>
                      <dgm:constr type="w" for="ch" forName="Accent" refType="w" fact="0.5063"/>
                      <dgm:constr type="l" for="ch" forName="Parent" refType="w" fact="0.0557"/>
                      <dgm:constr type="t" for="ch" forName="Parent" refType="h" fact="0.11"/>
                      <dgm:constr type="h" for="ch" forName="Parent" refType="w" refFor="ch" refForName="Parent"/>
                      <dgm:constr type="w" for="ch" forName="Parent" refType="w" fact="0.3949"/>
                      <dgm:constr type="l" for="ch" forName="Image" refType="w" fact="0.3773"/>
                      <dgm:constr type="t" for="ch" forName="Image" refType="h" fact="0.035"/>
                      <dgm:constr type="h" for="ch" forName="Image" refType="h" fact="0.93"/>
                      <dgm:constr type="w" for="ch" forName="Image" refType="w" fact="0.6227"/>
                    </dgm:constrLst>
                  </dgm:else>
                </dgm:choose>
              </dgm:if>
              <dgm:else name="Name11">
                <dgm:choose name="Name12">
                  <dgm:if name="Name13" func="var" arg="dir" op="equ" val="norm">
                    <dgm:choose name="Name14">
                      <dgm:if name="Name15" axis="self" ptType="node" func="posOdd" op="equ" val="1">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l" for="ch" forName="Image" refType="w" fact="0"/>
                          <dgm:constr type="t" for="ch" forName="Image" refType="h" fact="0.035"/>
                          <dgm:constr type="h" for="ch" forName="Image" refType="h" fact="0.93"/>
                          <dgm:constr type="w" for="ch" forName="Image" refType="w" fact="0.4169"/>
                          <dgm:constr type="r" for="ch" forName="Space" refType="w"/>
                          <dgm:constr type="t" for="ch" forName="Space" refType="h" fact="0"/>
                          <dgm:constr type="h" for="ch" forName="Space" refType="h"/>
                          <dgm:constr type="w" for="ch" forName="Space" refType="w" fact="0.3305"/>
                        </dgm:constrLst>
                      </dgm:if>
                      <dgm:else name="Name16">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r" for="ch" forName="Image" refType="w"/>
                          <dgm:constr type="t" for="ch" forName="Image" refType="h" fact="0.035"/>
                          <dgm:constr type="h" for="ch" forName="Image" refType="h" fact="0.93"/>
                          <dgm:constr type="w" for="ch" forName="Image" refType="w" fact="0.4169"/>
                          <dgm:constr type="l" for="ch" forName="Space" refType="w" fact="0"/>
                          <dgm:constr type="t" for="ch" forName="Space" refType="h" fact="0"/>
                          <dgm:constr type="h" for="ch" forName="Space" refType="h"/>
                          <dgm:constr type="w" for="ch" forName="Space" refType="w" fact="0.3305"/>
                        </dgm:constrLst>
                      </dgm:else>
                    </dgm:choose>
                  </dgm:if>
                  <dgm:else name="Name17">
                    <dgm:choose name="Name18">
                      <dgm:if name="Name19" axis="self" ptType="node" func="posOdd" op="equ" val="1">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r" for="ch" forName="Image" refType="w"/>
                          <dgm:constr type="t" for="ch" forName="Image" refType="h" fact="0.035"/>
                          <dgm:constr type="h" for="ch" forName="Image" refType="h" fact="0.93"/>
                          <dgm:constr type="w" for="ch" forName="Image" refType="w" fact="0.4169"/>
                          <dgm:constr type="l" for="ch" forName="Space" refType="w" fact="0"/>
                          <dgm:constr type="t" for="ch" forName="Space" refType="h" fact="0"/>
                          <dgm:constr type="h" for="ch" forName="Space" refType="h"/>
                          <dgm:constr type="w" for="ch" forName="Space" refType="w" fact="0.3305"/>
                        </dgm:constrLst>
                      </dgm:if>
                      <dgm:else name="Name20">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l" for="ch" forName="Image" refType="w" fact="0"/>
                          <dgm:constr type="t" for="ch" forName="Image" refType="h" fact="0.035"/>
                          <dgm:constr type="h" for="ch" forName="Image" refType="h" fact="0.93"/>
                          <dgm:constr type="w" for="ch" forName="Image" refType="w" fact="0.4169"/>
                          <dgm:constr type="r" for="ch" forName="Space" refType="w"/>
                          <dgm:constr type="t" for="ch" forName="Space" refType="h" fact="0"/>
                          <dgm:constr type="h" for="ch" forName="Space" refType="h"/>
                          <dgm:constr type="w" for="ch" forName="Space" refType="w" fact="0.3305"/>
                        </dgm:constrLst>
                      </dgm:else>
                    </dgm:choose>
                  </dgm:else>
                </dgm:choose>
              </dgm:else>
            </dgm:choose>
          </dgm:if>
          <dgm:else name="Name21">
            <dgm:choose name="Name22">
              <dgm:if name="Name23" func="var" arg="dir" op="equ" val="norm">
                <dgm:choose name="Name24">
                  <dgm:if name="Name25" axis="self" ptType="node" func="posOdd" op="equ" val="1">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l" for="ch" forName="Image" refType="w" fact="0"/>
                      <dgm:constr type="t" for="ch" forName="Image" refType="h" fact="0.035"/>
                      <dgm:constr type="h" for="ch" forName="Image" refType="h" fact="0.93"/>
                      <dgm:constr type="w" for="ch" forName="Image" refType="w" fact="0.4169"/>
                      <dgm:constr type="r" for="ch" forName="Space" refType="w"/>
                      <dgm:constr type="t" for="ch" forName="Space" refType="h" fact="0"/>
                      <dgm:constr type="h" for="ch" forName="Space" refType="h"/>
                      <dgm:constr type="w" for="ch" forName="Space" refType="w" fact="0.3305"/>
                    </dgm:constrLst>
                  </dgm:if>
                  <dgm:else name="Name26">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r" for="ch" forName="Image" refType="w"/>
                      <dgm:constr type="t" for="ch" forName="Image" refType="h" fact="0.035"/>
                      <dgm:constr type="h" for="ch" forName="Image" refType="h" fact="0.93"/>
                      <dgm:constr type="w" for="ch" forName="Image" refType="w" fact="0.4169"/>
                      <dgm:constr type="l" for="ch" forName="Space" refType="w" fact="0"/>
                      <dgm:constr type="t" for="ch" forName="Space" refType="h" fact="0"/>
                      <dgm:constr type="h" for="ch" forName="Space" refType="h"/>
                      <dgm:constr type="w" for="ch" forName="Space" refType="w" fact="0.3305"/>
                    </dgm:constrLst>
                  </dgm:else>
                </dgm:choose>
              </dgm:if>
              <dgm:else name="Name27">
                <dgm:choose name="Name28">
                  <dgm:if name="Name29" axis="self" ptType="node" func="posOdd" op="equ" val="1">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r" for="ch" forName="Image" refType="w"/>
                      <dgm:constr type="t" for="ch" forName="Image" refType="h" fact="0.035"/>
                      <dgm:constr type="h" for="ch" forName="Image" refType="h" fact="0.93"/>
                      <dgm:constr type="w" for="ch" forName="Image" refType="w" fact="0.4169"/>
                      <dgm:constr type="l" for="ch" forName="Space" refType="w" fact="0"/>
                      <dgm:constr type="t" for="ch" forName="Space" refType="h" fact="0"/>
                      <dgm:constr type="h" for="ch" forName="Space" refType="h"/>
                      <dgm:constr type="w" for="ch" forName="Space" refType="w" fact="0.3305"/>
                    </dgm:constrLst>
                  </dgm:if>
                  <dgm:else name="Name30">
                    <dgm:constrLst>
                      <dgm:constr type="l" for="ch" forName="Accent" refType="w" fact="0.3305"/>
                      <dgm:constr type="t" for="ch" forName="Accent" refType="w" fact="0"/>
                      <dgm:constr type="h" for="ch" forName="Accent" refType="w" refFor="ch" refForName="Accent"/>
                      <dgm:constr type="w" for="ch" forName="Accent" refType="w" fact="0.339"/>
                      <dgm:constr type="l" for="ch" forName="Parent" refType="w" fact="0.3678"/>
                      <dgm:constr type="t" for="ch" forName="Parent" refType="w" fact="0.0373"/>
                      <dgm:constr type="h" for="ch" forName="Parent" refType="w" refFor="ch" refForName="Parent"/>
                      <dgm:constr type="w" for="ch" forName="Parent" refType="w" fact="0.2644"/>
                      <dgm:constr type="l" for="ch" forName="Image" refType="w" fact="0"/>
                      <dgm:constr type="t" for="ch" forName="Image" refType="h" fact="0.035"/>
                      <dgm:constr type="h" for="ch" forName="Image" refType="h" fact="0.93"/>
                      <dgm:constr type="w" for="ch" forName="Image" refType="w" fact="0.4169"/>
                      <dgm:constr type="r" for="ch" forName="Space" refType="w"/>
                      <dgm:constr type="t" for="ch" forName="Space" refType="h" fact="0"/>
                      <dgm:constr type="h" for="ch" forName="Space" refType="h"/>
                      <dgm:constr type="w" for="ch" forName="Space" refType="w" fact="0.3305"/>
                    </dgm:constrLst>
                  </dgm:else>
                </dgm:choose>
              </dgm:else>
            </dgm:choose>
          </dgm:else>
        </dgm:choose>
        <dgm:layoutNode name="Accent" styleLbl="alignNode1">
          <dgm:varLst>
            <dgm:chMax val="0"/>
            <dgm:chPref val="0"/>
          </dgm:varLst>
          <dgm:alg type="sp"/>
          <dgm:shape xmlns:r="http://schemas.openxmlformats.org/officeDocument/2006/relationships" type="donut" r:blip="">
            <dgm:adjLst>
              <dgm:adj idx="1" val="0.1101"/>
            </dgm:adjLst>
          </dgm:shape>
          <dgm:presOf/>
        </dgm:layoutNode>
        <dgm:layoutNode name="Image" styleLbl="bgImgPlace1">
          <dgm:varLst>
            <dgm:chMax val="0"/>
            <dgm:chPref val="0"/>
            <dgm:bulletEnabled val="1"/>
          </dgm:varLst>
          <dgm:alg type="sp"/>
          <dgm:shape xmlns:r="http://schemas.openxmlformats.org/officeDocument/2006/relationships" type="rect" r:blip="" blipPhldr="1">
            <dgm:adjLst/>
          </dgm:shape>
          <dgm:presOf/>
        </dgm:layoutNode>
        <dgm:layoutNode name="Parent" styleLbl="fgAccFollowNode1">
          <dgm:varLst>
            <dgm:chMax val="0"/>
            <dgm:chPref val="0"/>
            <dgm:bulletEnabled val="1"/>
          </dgm:varLst>
          <dgm:alg type="tx">
            <dgm:param type="txAnchorVertCh" val="mid"/>
          </dgm:alg>
          <dgm:shape xmlns:r="http://schemas.openxmlformats.org/officeDocument/2006/relationships" type="ellipse" r:blip="">
            <dgm:adjLst/>
          </dgm:shape>
          <dgm:presOf axis="desOrSelf" ptType="node"/>
          <dgm:constrLst>
            <dgm:constr type="lMarg" refType="primFontSz" fact="0"/>
            <dgm:constr type="rMarg" refType="primFontSz" fact="0"/>
            <dgm:constr type="tMarg" refType="primFontSz" fact="0"/>
            <dgm:constr type="bMarg" refType="primFontSz" fact="0"/>
          </dgm:constrLst>
          <dgm:ruleLst>
            <dgm:rule type="primFontSz" val="5" fact="NaN" max="NaN"/>
          </dgm:ruleLst>
        </dgm:layoutNode>
        <dgm:layoutNode name="Space">
          <dgm:varLst>
            <dgm:chMax val="0"/>
            <dgm:chPref val="0"/>
          </dgm:varLst>
          <dgm:alg type="sp"/>
          <dgm:shape xmlns:r="http://schemas.openxmlformats.org/officeDocument/2006/relationships" r:blip="">
            <dgm:adjLst/>
          </dgm:shape>
          <dgm:presOf/>
        </dgm:layoutNode>
      </dgm:layoutNode>
      <dgm:forEach name="Name31" axis="followSib" ptType="sibTrans" cnt="1">
        <dgm:layoutNode name="ConnectorComposite">
          <dgm:alg type="composite">
            <dgm:param type="ar" val=".4"/>
          </dgm:alg>
          <dgm:shape xmlns:r="http://schemas.openxmlformats.org/officeDocument/2006/relationships" r:blip="">
            <dgm:adjLst/>
          </dgm:shape>
          <dgm:constrLst>
            <dgm:constr type="l" for="ch" forName="TopSpacing" refType="w" fact="0"/>
            <dgm:constr type="t" for="ch" forName="TopSpacing" refType="h" fact="0"/>
            <dgm:constr type="h" for="ch" forName="TopSpacing" refType="h" fact="0.3"/>
            <dgm:constr type="w" for="ch" forName="TopSpacing" refType="w"/>
            <dgm:constr type="l" for="ch" forName="Connector" refType="w" fact="0"/>
            <dgm:constr type="t" for="ch" forName="Connector" refType="h" fact="0.3"/>
            <dgm:constr type="h" for="ch" forName="Connector" refType="h" fact="0.4"/>
            <dgm:constr type="w" for="ch" forName="Connector" refType="h" refFor="ch" refForName="Connector"/>
            <dgm:constr type="l" for="ch" forName="BottomSpacing" refType="w" fact="0"/>
            <dgm:constr type="t" for="ch" forName="BottomSpacing" refType="h" fact="0.7"/>
            <dgm:constr type="h" for="ch" forName="BottomSpacing" refType="h" fact="0.3"/>
            <dgm:constr type="w" for="ch" forName="BottomSpacing" refType="w"/>
          </dgm:constrLst>
          <dgm:layoutNode name="TopSpacing">
            <dgm:alg type="sp"/>
            <dgm:shape xmlns:r="http://schemas.openxmlformats.org/officeDocument/2006/relationships" r:blip="">
              <dgm:adjLst/>
            </dgm:shape>
          </dgm:layoutNode>
          <dgm:layoutNode name="Connector" styleLbl="alignNode1">
            <dgm:alg type="sp"/>
            <dgm:shape xmlns:r="http://schemas.openxmlformats.org/officeDocument/2006/relationships" type="flowChartConnector" r:blip="">
              <dgm:adjLst/>
            </dgm:shape>
            <dgm:presOf/>
          </dgm:layoutNode>
          <dgm:layoutNode name="BottomSpacing">
            <dgm:alg type="sp"/>
            <dgm:shape xmlns:r="http://schemas.openxmlformats.org/officeDocument/2006/relationships" r:blip="">
              <dgm:adjLst/>
            </dgm:shape>
          </dgm:layoutNode>
        </dgm:layoutNode>
      </dgm:forEach>
    </dgm:forEach>
  </dgm:layoutNode>
</dgm:layoutDef>
</file>

<file path=xl/diagrams/layout3.xml><?xml version="1.0" encoding="utf-8"?>
<dgm:layoutDef xmlns:dgm="http://schemas.openxmlformats.org/drawingml/2006/diagram" xmlns:a="http://schemas.openxmlformats.org/drawingml/2006/main" uniqueId="urn:microsoft.com/office/officeart/2008/layout/HexagonCluster">
  <dgm:title val=""/>
  <dgm:desc val=""/>
  <dgm:catLst>
    <dgm:cat type="picture" pri="21000"/>
    <dgm:cat type="relationship" pri="3200"/>
    <dgm:cat type="pictureconvert" pri="21000"/>
  </dgm:catLst>
  <dgm:samp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ampData>
  <dgm:style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tyleData>
  <dgm:clr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clrData>
  <dgm:layoutNode name="Name0">
    <dgm:varLst>
      <dgm:chMax val="21"/>
      <dgm:chPref val="21"/>
    </dgm:varLst>
    <dgm:shape xmlns:r="http://schemas.openxmlformats.org/officeDocument/2006/relationships" r:blip="">
      <dgm:adjLst/>
    </dgm:shape>
    <dgm:choose name="Name1">
      <dgm:if name="Name2" axis="ch" ptType="node" func="cnt" op="equ" val="1">
        <dgm:alg type="composite">
          <dgm:param type="ar" val="1.3871"/>
        </dgm:alg>
        <dgm:constrLst>
          <dgm:constr type="primFontSz" for="des" ptType="node" op="equ" val="65"/>
          <dgm:constr type="l" for="ch" forName="text1" refType="w" fact="0.4525"/>
          <dgm:constr type="t" for="ch" forName="text1" refType="h" fact="0.346"/>
          <dgm:constr type="w" for="ch" forName="text1" refType="w" fact="0.5475"/>
          <dgm:constr type="h" for="ch" forName="text1" refType="h" fact="0.654"/>
          <dgm:constr type="l" for="ch" forName="textaccent1" refType="w" fact="0.4652"/>
          <dgm:constr type="t" for="ch" forName="textaccent1" refType="h" fact="0.6348"/>
          <dgm:constr type="w" for="ch" forName="textaccent1" refType="w" fact="0.0639"/>
          <dgm:constr type="h" for="ch" forName="textaccent1" refType="h" fact="0.0765"/>
          <dgm:constr type="l" for="ch" forName="image1" refType="w" fact="0"/>
          <dgm:constr type="t" for="ch" forName="image1" refType="h" fact="0"/>
          <dgm:constr type="w" for="ch" forName="image1" refType="w" fact="0.5468"/>
          <dgm:constr type="h" for="ch" forName="image1" refType="h" fact="0.6538"/>
          <dgm:constr type="l" for="ch" forName="imageaccent1" refType="w" fact="0.3702"/>
          <dgm:constr type="t" for="ch" forName="imageaccent1" refType="h" fact="0.5633"/>
          <dgm:constr type="w" for="ch" forName="imageaccent1" refType="w" fact="0.0639"/>
          <dgm:constr type="h" for="ch" forName="imageaccent1" refType="h" fact="0.0765"/>
        </dgm:constrLst>
      </dgm:if>
      <dgm:if name="Name3" axis="ch" ptType="node" func="cnt" op="equ" val="2">
        <dgm:alg type="composite">
          <dgm:param type="ar" val="2.6443"/>
        </dgm:alg>
        <dgm:constrLst>
          <dgm:constr type="primFontSz" for="des" ptType="node" op="equ" val="65"/>
          <dgm:constr type="l" for="ch" forName="text1" refType="w" fact="0.2383"/>
          <dgm:constr type="t" for="ch" forName="text1" refType="h" fact="0.3501"/>
          <dgm:constr type="w" for="ch" forName="text1" refType="w" fact="0.285"/>
          <dgm:constr type="h" for="ch" forName="text1" refType="h" fact="0.6499"/>
          <dgm:constr type="l" for="ch" forName="textaccent1" refType="w" fact="0.2472"/>
          <dgm:constr type="t" for="ch" forName="textaccent1" refType="h" fact="0.6371"/>
          <dgm:constr type="w" for="ch" forName="textaccent1" refType="w" fact="0.0333"/>
          <dgm:constr type="h" for="ch" forName="textaccent1" refType="h" fact="0.076"/>
          <dgm:constr type="l" for="ch" forName="image1" refType="w" fact="0"/>
          <dgm:constr type="t" for="ch" forName="image1" refType="h" fact="0"/>
          <dgm:constr type="w" for="ch" forName="image1" refType="w" fact="0.285"/>
          <dgm:constr type="h" for="ch" forName="image1" refType="h" fact="0.6499"/>
          <dgm:constr type="l" for="ch" forName="imageaccent1" refType="w" fact="0.1942"/>
          <dgm:constr type="t" for="ch" forName="imageaccent1" refType="h" fact="0.5602"/>
          <dgm:constr type="w" for="ch" forName="imageaccent1" refType="w" fact="0.0333"/>
          <dgm:constr type="h" for="ch" forName="imageaccent1" refType="h" fact="0.076"/>
          <dgm:constr type="l" for="ch" forName="text2" refType="w" fact="0.4767"/>
          <dgm:constr type="t" for="ch" forName="text2" refType="h" fact="0"/>
          <dgm:constr type="w" for="ch" forName="text2" refType="w" fact="0.285"/>
          <dgm:constr type="h" for="ch" forName="text2" refType="h" fact="0.6499"/>
          <dgm:constr type="l" for="ch" forName="textaccent2" refType="w" fact="0.6709"/>
          <dgm:constr type="t" for="ch" forName="textaccent2" refType="h" fact="0.5602"/>
          <dgm:constr type="w" for="ch" forName="textaccent2" refType="w" fact="0.0333"/>
          <dgm:constr type="h" for="ch" forName="textaccent2" refType="h" fact="0.076"/>
          <dgm:constr type="l" for="ch" forName="image2" refType="w" fact="0.715"/>
          <dgm:constr type="t" for="ch" forName="image2" refType="h" fact="0.3501"/>
          <dgm:constr type="w" for="ch" forName="image2" refType="w" fact="0.285"/>
          <dgm:constr type="h" for="ch" forName="image2" refType="h" fact="0.6499"/>
          <dgm:constr type="l" for="ch" forName="imageaccent2" refType="w" fact="0.7239"/>
          <dgm:constr type="t" for="ch" forName="imageaccent2" refType="h" fact="0.6371"/>
          <dgm:constr type="w" for="ch" forName="imageaccent2" refType="w" fact="0.0333"/>
          <dgm:constr type="h" for="ch" forName="imageaccent2" refType="h" fact="0.076"/>
        </dgm:constrLst>
      </dgm:if>
      <dgm:if name="Name4" axis="ch" ptType="node" func="cnt" op="equ" val="3">
        <dgm:alg type="composite">
          <dgm:param type="ar" val="1.5623"/>
        </dgm:alg>
        <dgm:constrLst>
          <dgm:constr type="primFontSz" for="des" ptType="node" op="equ" val="65"/>
          <dgm:constr type="l" for="ch" forName="text1" refType="w" fact="0.2402"/>
          <dgm:constr type="t" for="ch" forName="text1" refType="h" fact="0.6215"/>
          <dgm:constr type="w" for="ch" forName="text1" refType="w" fact="0.281"/>
          <dgm:constr type="h" for="ch" forName="text1" refType="h" fact="0.3785"/>
          <dgm:constr type="l" for="ch" forName="textaccent1" refType="w" fact="0.2475"/>
          <dgm:constr type="t" for="ch" forName="textaccent1" refType="h" fact="0.7886"/>
          <dgm:constr type="w" for="ch" forName="textaccent1" refType="w" fact="0.0329"/>
          <dgm:constr type="h" for="ch" forName="textaccent1" refType="h" fact="0.0443"/>
          <dgm:constr type="l" for="ch" forName="image1" refType="w" fact="0"/>
          <dgm:constr type="t" for="ch" forName="image1" refType="h" fact="0.4182"/>
          <dgm:constr type="w" for="ch" forName="image1" refType="w" fact="0.281"/>
          <dgm:constr type="h" for="ch" forName="image1" refType="h" fact="0.3785"/>
          <dgm:constr type="l" for="ch" forName="imageaccent1" refType="w" fact="0.1913"/>
          <dgm:constr type="t" for="ch" forName="imageaccent1" refType="h" fact="0.7467"/>
          <dgm:constr type="w" for="ch" forName="imageaccent1" refType="w" fact="0.0329"/>
          <dgm:constr type="h" for="ch" forName="imageaccent1" refType="h" fact="0.0443"/>
          <dgm:constr type="l" for="ch" forName="text2" refType="w" fact="0.4796"/>
          <dgm:constr type="t" for="ch" forName="text2" refType="h" fact="0.4137"/>
          <dgm:constr type="w" for="ch" forName="text2" refType="w" fact="0.281"/>
          <dgm:constr type="h" for="ch" forName="text2" refType="h" fact="0.3785"/>
          <dgm:constr type="l" for="ch" forName="textaccent2" refType="w" fact="0.6717"/>
          <dgm:constr type="t" for="ch" forName="textaccent2" refType="h" fact="0.7418"/>
          <dgm:constr type="w" for="ch" forName="textaccent2" refType="w" fact="0.0329"/>
          <dgm:constr type="h" for="ch" forName="textaccent2" refType="h" fact="0.0443"/>
          <dgm:constr type="l" for="ch" forName="image2" refType="w" fact="0.719"/>
          <dgm:constr type="t" for="ch" forName="image2" refType="h" fact="0.6215"/>
          <dgm:constr type="w" for="ch" forName="image2" refType="w" fact="0.281"/>
          <dgm:constr type="h" for="ch" forName="image2" refType="h" fact="0.3785"/>
          <dgm:constr type="l" for="ch" forName="imageaccent2" refType="w" fact="0.7263"/>
          <dgm:constr type="t" for="ch" forName="imageaccent2" refType="h" fact="0.7886"/>
          <dgm:constr type="w" for="ch" forName="imageaccent2" refType="w" fact="0.0329"/>
          <dgm:constr type="h" for="ch" forName="imageaccent2" refType="h" fact="0.0443"/>
          <dgm:constr type="l" for="ch" forName="text3" refType="w" fact="0.2402"/>
          <dgm:constr type="t" for="ch" forName="text3" refType="h" fact="0.2068"/>
          <dgm:constr type="w" for="ch" forName="text3" refType="w" fact="0.281"/>
          <dgm:constr type="h" for="ch" forName="text3" refType="h" fact="0.3785"/>
          <dgm:constr type="l" for="ch" forName="textaccent3" refType="w" fact="0.4307"/>
          <dgm:constr type="t" for="ch" forName="textaccent3" refType="h" fact="0.215"/>
          <dgm:constr type="w" for="ch" forName="textaccent3" refType="w" fact="0.0329"/>
          <dgm:constr type="h" for="ch" forName="textaccent3" refType="h" fact="0.0443"/>
          <dgm:constr type="l" for="ch" forName="image3" refType="w" fact="0.4796"/>
          <dgm:constr type="t" for="ch" forName="image3" refType="h" fact="0"/>
          <dgm:constr type="w" for="ch" forName="image3" refType="w" fact="0.281"/>
          <dgm:constr type="h" for="ch" forName="image3" refType="h" fact="0.3785"/>
          <dgm:constr type="l" for="ch" forName="imageaccent3" refType="w" fact="0.4879"/>
          <dgm:constr type="t" for="ch" forName="imageaccent3" refType="h" fact="0.1662"/>
          <dgm:constr type="w" for="ch" forName="imageaccent3" refType="w" fact="0.0329"/>
          <dgm:constr type="h" for="ch" forName="imageaccent3" refType="h" fact="0.0443"/>
        </dgm:constrLst>
      </dgm:if>
      <dgm:if name="Name5" axis="ch" ptType="node" func="cnt" op="equ" val="4">
        <dgm:alg type="composite">
          <dgm:param type="ar" val="1.943"/>
        </dgm:alg>
        <dgm:constrLst>
          <dgm:constr type="primFontSz" for="des" ptType="node" op="equ" val="65"/>
          <dgm:constr type="l" for="ch" forName="image2" refType="w" fact="0.5787"/>
          <dgm:constr type="t" for="ch" forName="image2" refType="h" fact="0.6208"/>
          <dgm:constr type="w" for="ch" forName="image2" refType="w" fact="0.227"/>
          <dgm:constr type="h" for="ch" forName="image2" refType="h" fact="0.3786"/>
          <dgm:constr type="l" for="ch" forName="text4" refType="w" fact="0.5787"/>
          <dgm:constr type="t" for="ch" forName="text4" refType="h" fact="0.2081"/>
          <dgm:constr type="w" for="ch" forName="text4" refType="w" fact="0.227"/>
          <dgm:constr type="h" for="ch" forName="text4" refType="h" fact="0.3786"/>
          <dgm:constr type="l" for="ch" forName="text2" refType="w" fact="0.3852"/>
          <dgm:constr type="t" for="ch" forName="text2" refType="h" fact="0.4127"/>
          <dgm:constr type="w" for="ch" forName="text2" refType="w" fact="0.227"/>
          <dgm:constr type="h" for="ch" forName="text2" refType="h" fact="0.3786"/>
          <dgm:constr type="l" for="ch" forName="image3" refType="w" fact="0.3852"/>
          <dgm:constr type="t" for="ch" forName="image3" refType="h" fact="0"/>
          <dgm:constr type="w" for="ch" forName="image3" refType="w" fact="0.227"/>
          <dgm:constr type="h" for="ch" forName="image3" refType="h" fact="0.3786"/>
          <dgm:constr type="l" for="ch" forName="text1" refType="w" fact="0.1927"/>
          <dgm:constr type="t" for="ch" forName="text1" refType="h" fact="0.6214"/>
          <dgm:constr type="w" for="ch" forName="text1" refType="w" fact="0.227"/>
          <dgm:constr type="h" for="ch" forName="text1" refType="h" fact="0.3786"/>
          <dgm:constr type="l" for="ch" forName="textaccent1" refType="w" fact="0.1998"/>
          <dgm:constr type="t" for="ch" forName="textaccent1" refType="h" fact="0.7887"/>
          <dgm:constr type="w" for="ch" forName="textaccent1" refType="w" fact="0.0265"/>
          <dgm:constr type="h" for="ch" forName="textaccent1" refType="h" fact="0.0444"/>
          <dgm:constr type="l" for="ch" forName="image1" refType="w" fact="0"/>
          <dgm:constr type="t" for="ch" forName="image1" refType="h" fact="0.4156"/>
          <dgm:constr type="w" for="ch" forName="image1" refType="w" fact="0.227"/>
          <dgm:constr type="h" for="ch" forName="image1" refType="h" fact="0.3786"/>
          <dgm:constr type="l" for="ch" forName="imageaccent1" refType="w" fact="0.1537"/>
          <dgm:constr type="t" for="ch" forName="imageaccent1" refType="h" fact="0.7417"/>
          <dgm:constr type="w" for="ch" forName="imageaccent1" refType="w" fact="0.0265"/>
          <dgm:constr type="h" for="ch" forName="imageaccent1" refType="h" fact="0.0444"/>
          <dgm:constr type="l" for="ch" forName="textaccent2" refType="w" fact="0.5407"/>
          <dgm:constr type="t" for="ch" forName="textaccent2" refType="h" fact="0.7384"/>
          <dgm:constr type="w" for="ch" forName="textaccent2" refType="w" fact="0.0265"/>
          <dgm:constr type="h" for="ch" forName="textaccent2" refType="h" fact="0.0444"/>
          <dgm:constr type="l" for="ch" forName="imageaccent2" refType="w" fact="0.5839"/>
          <dgm:constr type="t" for="ch" forName="imageaccent2" refType="h" fact="0.7904"/>
          <dgm:constr type="w" for="ch" forName="imageaccent2" refType="w" fact="0.0265"/>
          <dgm:constr type="h" for="ch" forName="imageaccent2" refType="h" fact="0.0444"/>
          <dgm:constr type="l" for="ch" forName="text3" refType="w" fact="0.1927"/>
          <dgm:constr type="t" for="ch" forName="text3" refType="h" fact="0.2087"/>
          <dgm:constr type="w" for="ch" forName="text3" refType="w" fact="0.227"/>
          <dgm:constr type="h" for="ch" forName="text3" refType="h" fact="0.3786"/>
          <dgm:constr type="l" for="ch" forName="textaccent3" refType="w" fact="0.3472"/>
          <dgm:constr type="t" for="ch" forName="textaccent3" refType="h" fact="0.2165"/>
          <dgm:constr type="w" for="ch" forName="textaccent3" refType="w" fact="0.0265"/>
          <dgm:constr type="h" for="ch" forName="textaccent3" refType="h" fact="0.0444"/>
          <dgm:constr type="l" for="ch" forName="imageaccent3" refType="w" fact="0.3904"/>
          <dgm:constr type="t" for="ch" forName="imageaccent3" refType="h" fact="0.1678"/>
          <dgm:constr type="w" for="ch" forName="imageaccent3" refType="w" fact="0.0265"/>
          <dgm:constr type="h" for="ch" forName="imageaccent3" refType="h" fact="0.0444"/>
          <dgm:constr type="l" for="ch" forName="textaccent4" refType="w" fact="0.7739"/>
          <dgm:constr type="t" for="ch" forName="textaccent4" refType="h" fact="0.3752"/>
          <dgm:constr type="w" for="ch" forName="textaccent4" refType="w" fact="0.0265"/>
          <dgm:constr type="h" for="ch" forName="textaccent4" refType="h" fact="0.0444"/>
          <dgm:constr type="l" for="ch" forName="image4" refType="w" fact="0.773"/>
          <dgm:constr type="t" for="ch" forName="image4" refType="h" fact="0.4162"/>
          <dgm:constr type="w" for="ch" forName="image4" refType="w" fact="0.227"/>
          <dgm:constr type="h" for="ch" forName="image4" refType="h" fact="0.3786"/>
          <dgm:constr type="l" for="ch" forName="imageaccent4" refType="w" fact="0.8188"/>
          <dgm:constr type="t" for="ch" forName="imageaccent4" refType="h" fact="0.4229"/>
          <dgm:constr type="w" for="ch" forName="imageaccent4" refType="w" fact="0.0265"/>
          <dgm:constr type="h" for="ch" forName="imageaccent4" refType="h" fact="0.0444"/>
        </dgm:constrLst>
      </dgm:if>
      <dgm:if name="Name6" axis="ch" ptType="node" func="cnt" op="equ" val="5">
        <dgm:alg type="composite">
          <dgm:param type="ar" val="2.3203"/>
        </dgm:alg>
        <dgm:constrLst>
          <dgm:constr type="primFontSz" for="des" ptType="node" op="equ" val="65"/>
          <dgm:constr type="l" for="ch" forName="image4" refType="w" fact="0.6491"/>
          <dgm:constr type="t" for="ch" forName="image4" refType="h" fact="0.4193"/>
          <dgm:constr type="w" for="ch" forName="image4" refType="w" fact="0.1886"/>
          <dgm:constr type="h" for="ch" forName="image4" refType="h" fact="0.3757"/>
          <dgm:constr type="l" for="ch" forName="text5" refType="w" fact="0.6491"/>
          <dgm:constr type="t" for="ch" forName="text5" refType="h" fact="0.004"/>
          <dgm:constr type="w" for="ch" forName="text5" refType="w" fact="0.1886"/>
          <dgm:constr type="h" for="ch" forName="text5" refType="h" fact="0.3757"/>
          <dgm:constr type="l" for="ch" forName="image5" refType="w" fact="0.8114"/>
          <dgm:constr type="t" for="ch" forName="image5" refType="h" fact="0.2136"/>
          <dgm:constr type="w" for="ch" forName="image5" refType="w" fact="0.1886"/>
          <dgm:constr type="h" for="ch" forName="image5" refType="h" fact="0.3757"/>
          <dgm:constr type="l" for="ch" forName="image2" refType="w" fact="0.4868"/>
          <dgm:constr type="t" for="ch" forName="image2" refType="h" fact="0.6235"/>
          <dgm:constr type="w" for="ch" forName="image2" refType="w" fact="0.1886"/>
          <dgm:constr type="h" for="ch" forName="image2" refType="h" fact="0.3757"/>
          <dgm:constr type="l" for="ch" forName="text4" refType="w" fact="0.4868"/>
          <dgm:constr type="t" for="ch" forName="text4" refType="h" fact="0.2081"/>
          <dgm:constr type="w" for="ch" forName="text4" refType="w" fact="0.1886"/>
          <dgm:constr type="h" for="ch" forName="text4" refType="h" fact="0.3757"/>
          <dgm:constr type="l" for="ch" forName="text2" refType="w" fact="0.3246"/>
          <dgm:constr type="t" for="ch" forName="text2" refType="h" fact="0.4154"/>
          <dgm:constr type="w" for="ch" forName="text2" refType="w" fact="0.1886"/>
          <dgm:constr type="h" for="ch" forName="text2" refType="h" fact="0.3757"/>
          <dgm:constr type="l" for="ch" forName="image3" refType="w" fact="0.3246"/>
          <dgm:constr type="t" for="ch" forName="image3" refType="h" fact="0"/>
          <dgm:constr type="w" for="ch" forName="image3" refType="w" fact="0.1886"/>
          <dgm:constr type="h" for="ch" forName="image3" refType="h" fact="0.3757"/>
          <dgm:constr type="l" for="ch" forName="text1" refType="w" fact="0.1623"/>
          <dgm:constr type="t" for="ch" forName="text1" refType="h" fact="0.6243"/>
          <dgm:constr type="w" for="ch" forName="text1" refType="w" fact="0.1886"/>
          <dgm:constr type="h" for="ch" forName="text1" refType="h" fact="0.3757"/>
          <dgm:constr type="l" for="ch" forName="text3" refType="w" fact="0.1623"/>
          <dgm:constr type="t" for="ch" forName="text3" refType="h" fact="0.2089"/>
          <dgm:constr type="w" for="ch" forName="text3" refType="w" fact="0.1886"/>
          <dgm:constr type="h" for="ch" forName="text3" refType="h" fact="0.3757"/>
          <dgm:constr type="l" for="ch" forName="textaccent1" refType="w" fact="0.1668"/>
          <dgm:constr type="t" for="ch" forName="textaccent1" refType="h" fact="0.7923"/>
          <dgm:constr type="w" for="ch" forName="textaccent1" refType="w" fact="0.022"/>
          <dgm:constr type="h" for="ch" forName="textaccent1" refType="h" fact="0.044"/>
          <dgm:constr type="l" for="ch" forName="image1" refType="w" fact="0"/>
          <dgm:constr type="t" for="ch" forName="image1" refType="h" fact="0.4166"/>
          <dgm:constr type="w" for="ch" forName="image1" refType="w" fact="0.1886"/>
          <dgm:constr type="h" for="ch" forName="image1" refType="h" fact="0.3757"/>
          <dgm:constr type="l" for="ch" forName="imageaccent1" refType="w" fact="0.1292"/>
          <dgm:constr type="t" for="ch" forName="imageaccent1" refType="h" fact="0.7424"/>
          <dgm:constr type="w" for="ch" forName="imageaccent1" refType="w" fact="0.022"/>
          <dgm:constr type="h" for="ch" forName="imageaccent1" refType="h" fact="0.044"/>
          <dgm:constr type="l" for="ch" forName="textaccent2" refType="w" fact="0.4544"/>
          <dgm:constr type="t" for="ch" forName="textaccent2" refType="h" fact="0.7404"/>
          <dgm:constr type="w" for="ch" forName="textaccent2" refType="w" fact="0.022"/>
          <dgm:constr type="h" for="ch" forName="textaccent2" refType="h" fact="0.044"/>
          <dgm:constr type="l" for="ch" forName="imageaccent2" refType="w" fact="0.4914"/>
          <dgm:constr type="t" for="ch" forName="imageaccent2" refType="h" fact="0.7907"/>
          <dgm:constr type="w" for="ch" forName="imageaccent2" refType="w" fact="0.022"/>
          <dgm:constr type="h" for="ch" forName="imageaccent2" refType="h" fact="0.044"/>
          <dgm:constr type="l" for="ch" forName="textaccent3" refType="w" fact="0.2915"/>
          <dgm:constr type="t" for="ch" forName="textaccent3" refType="h" fact="0.216"/>
          <dgm:constr type="w" for="ch" forName="textaccent3" refType="w" fact="0.022"/>
          <dgm:constr type="h" for="ch" forName="textaccent3" refType="h" fact="0.044"/>
          <dgm:constr type="l" for="ch" forName="imageaccent3" refType="w" fact="0.3299"/>
          <dgm:constr type="t" for="ch" forName="imageaccent3" refType="h" fact="0.1665"/>
          <dgm:constr type="w" for="ch" forName="imageaccent3" refType="w" fact="0.022"/>
          <dgm:constr type="h" for="ch" forName="imageaccent3" refType="h" fact="0.044"/>
          <dgm:constr type="l" for="ch" forName="textaccent4" refType="w" fact="0.65"/>
          <dgm:constr type="t" for="ch" forName="textaccent4" refType="h" fact="0.3746"/>
          <dgm:constr type="w" for="ch" forName="textaccent4" refType="w" fact="0.022"/>
          <dgm:constr type="h" for="ch" forName="textaccent4" refType="h" fact="0.044"/>
          <dgm:constr type="l" for="ch" forName="imageaccent4" refType="w" fact="0.6859"/>
          <dgm:constr type="t" for="ch" forName="imageaccent4" refType="h" fact="0.4261"/>
          <dgm:constr type="w" for="ch" forName="imageaccent4" refType="w" fact="0.022"/>
          <dgm:constr type="h" for="ch" forName="imageaccent4" refType="h" fact="0.044"/>
          <dgm:constr type="l" for="ch" forName="textaccent5" refType="w" fact="0.8123"/>
          <dgm:constr type="t" for="ch" forName="textaccent5" refType="h" fact="0.1724"/>
          <dgm:constr type="w" for="ch" forName="textaccent5" refType="w" fact="0.022"/>
          <dgm:constr type="h" for="ch" forName="textaccent5" refType="h" fact="0.044"/>
          <dgm:constr type="l" for="ch" forName="imageaccent5" refType="w" fact="0.849"/>
          <dgm:constr type="t" for="ch" forName="imageaccent5" refType="h" fact="0.222"/>
          <dgm:constr type="w" for="ch" forName="imageaccent5" refType="w" fact="0.022"/>
          <dgm:constr type="h" for="ch" forName="imageaccent5" refType="h" fact="0.044"/>
        </dgm:constrLst>
      </dgm:if>
      <dgm:if name="Name7" axis="ch" ptType="node" func="cnt" op="equ" val="6">
        <dgm:alg type="composite">
          <dgm:param type="ar" val="1.9179"/>
        </dgm:alg>
        <dgm:constrLst>
          <dgm:constr type="primFontSz" for="des" ptType="node" op="equ" val="65"/>
          <dgm:constr type="l" for="ch" forName="image4" refType="w" fact="0.6491"/>
          <dgm:constr type="t" for="ch" forName="image4" refType="h" fact="0.3466"/>
          <dgm:constr type="w" for="ch" forName="image4" refType="w" fact="0.1886"/>
          <dgm:constr type="h" for="ch" forName="image4" refType="h" fact="0.3106"/>
          <dgm:constr type="l" for="ch" forName="text5" refType="w" fact="0.6491"/>
          <dgm:constr type="t" for="ch" forName="text5" refType="h" fact="0.0033"/>
          <dgm:constr type="w" for="ch" forName="text5" refType="w" fact="0.1886"/>
          <dgm:constr type="h" for="ch" forName="text5" refType="h" fact="0.3106"/>
          <dgm:constr type="l" for="ch" forName="image5" refType="w" fact="0.8114"/>
          <dgm:constr type="t" for="ch" forName="image5" refType="h" fact="0.1766"/>
          <dgm:constr type="w" for="ch" forName="image5" refType="w" fact="0.1886"/>
          <dgm:constr type="h" for="ch" forName="image5" refType="h" fact="0.3106"/>
          <dgm:constr type="l" for="ch" forName="image2" refType="w" fact="0.4868"/>
          <dgm:constr type="t" for="ch" forName="image2" refType="h" fact="0.5154"/>
          <dgm:constr type="w" for="ch" forName="image2" refType="w" fact="0.1886"/>
          <dgm:constr type="h" for="ch" forName="image2" refType="h" fact="0.3106"/>
          <dgm:constr type="l" for="ch" forName="text4" refType="w" fact="0.4868"/>
          <dgm:constr type="t" for="ch" forName="text4" refType="h" fact="0.172"/>
          <dgm:constr type="w" for="ch" forName="text4" refType="w" fact="0.1886"/>
          <dgm:constr type="h" for="ch" forName="text4" refType="h" fact="0.3106"/>
          <dgm:constr type="l" for="ch" forName="text2" refType="w" fact="0.3246"/>
          <dgm:constr type="t" for="ch" forName="text2" refType="h" fact="0.3434"/>
          <dgm:constr type="w" for="ch" forName="text2" refType="w" fact="0.1886"/>
          <dgm:constr type="h" for="ch" forName="text2" refType="h" fact="0.3106"/>
          <dgm:constr type="l" for="ch" forName="image3" refType="w" fact="0.3246"/>
          <dgm:constr type="t" for="ch" forName="image3" refType="h" fact="0"/>
          <dgm:constr type="w" for="ch" forName="image3" refType="w" fact="0.1886"/>
          <dgm:constr type="h" for="ch" forName="image3" refType="h" fact="0.3106"/>
          <dgm:constr type="l" for="ch" forName="text1" refType="w" fact="0.1623"/>
          <dgm:constr type="t" for="ch" forName="text1" refType="h" fact="0.516"/>
          <dgm:constr type="w" for="ch" forName="text1" refType="w" fact="0.1886"/>
          <dgm:constr type="h" for="ch" forName="text1" refType="h" fact="0.3106"/>
          <dgm:constr type="l" for="ch" forName="text3" refType="w" fact="0.1623"/>
          <dgm:constr type="t" for="ch" forName="text3" refType="h" fact="0.1727"/>
          <dgm:constr type="w" for="ch" forName="text3" refType="w" fact="0.1886"/>
          <dgm:constr type="h" for="ch" forName="text3" refType="h" fact="0.3106"/>
          <dgm:constr type="l" for="ch" forName="textaccent1" refType="w" fact="0.1668"/>
          <dgm:constr type="t" for="ch" forName="textaccent1" refType="h" fact="0.6549"/>
          <dgm:constr type="w" for="ch" forName="textaccent1" refType="w" fact="0.022"/>
          <dgm:constr type="h" for="ch" forName="textaccent1" refType="h" fact="0.0364"/>
          <dgm:constr type="l" for="ch" forName="image1" refType="w" fact="0"/>
          <dgm:constr type="t" for="ch" forName="image1" refType="h" fact="0.3443"/>
          <dgm:constr type="w" for="ch" forName="image1" refType="w" fact="0.1886"/>
          <dgm:constr type="h" for="ch" forName="image1" refType="h" fact="0.3106"/>
          <dgm:constr type="l" for="ch" forName="imageaccent1" refType="w" fact="0.1292"/>
          <dgm:constr type="t" for="ch" forName="imageaccent1" refType="h" fact="0.6137"/>
          <dgm:constr type="w" for="ch" forName="imageaccent1" refType="w" fact="0.022"/>
          <dgm:constr type="h" for="ch" forName="imageaccent1" refType="h" fact="0.0364"/>
          <dgm:constr type="l" for="ch" forName="textaccent2" refType="w" fact="0.4544"/>
          <dgm:constr type="t" for="ch" forName="textaccent2" refType="h" fact="0.612"/>
          <dgm:constr type="w" for="ch" forName="textaccent2" refType="w" fact="0.022"/>
          <dgm:constr type="h" for="ch" forName="textaccent2" refType="h" fact="0.0364"/>
          <dgm:constr type="l" for="ch" forName="imageaccent2" refType="w" fact="0.4914"/>
          <dgm:constr type="t" for="ch" forName="imageaccent2" refType="h" fact="0.6536"/>
          <dgm:constr type="w" for="ch" forName="imageaccent2" refType="w" fact="0.022"/>
          <dgm:constr type="h" for="ch" forName="imageaccent2" refType="h" fact="0.0364"/>
          <dgm:constr type="l" for="ch" forName="textaccent3" refType="w" fact="0.2915"/>
          <dgm:constr type="t" for="ch" forName="textaccent3" refType="h" fact="0.1786"/>
          <dgm:constr type="w" for="ch" forName="textaccent3" refType="w" fact="0.022"/>
          <dgm:constr type="h" for="ch" forName="textaccent3" refType="h" fact="0.0364"/>
          <dgm:constr type="l" for="ch" forName="imageaccent3" refType="w" fact="0.3299"/>
          <dgm:constr type="t" for="ch" forName="imageaccent3" refType="h" fact="0.1376"/>
          <dgm:constr type="w" for="ch" forName="imageaccent3" refType="w" fact="0.022"/>
          <dgm:constr type="h" for="ch" forName="imageaccent3" refType="h" fact="0.0364"/>
          <dgm:constr type="l" for="ch" forName="textaccent4" refType="w" fact="0.65"/>
          <dgm:constr type="t" for="ch" forName="textaccent4" refType="h" fact="0.3096"/>
          <dgm:constr type="w" for="ch" forName="textaccent4" refType="w" fact="0.022"/>
          <dgm:constr type="h" for="ch" forName="textaccent4" refType="h" fact="0.0364"/>
          <dgm:constr type="l" for="ch" forName="imageaccent4" refType="w" fact="0.6859"/>
          <dgm:constr type="t" for="ch" forName="imageaccent4" refType="h" fact="0.3522"/>
          <dgm:constr type="w" for="ch" forName="imageaccent4" refType="w" fact="0.022"/>
          <dgm:constr type="h" for="ch" forName="imageaccent4" refType="h" fact="0.0364"/>
          <dgm:constr type="l" for="ch" forName="textaccent5" refType="w" fact="0.8123"/>
          <dgm:constr type="t" for="ch" forName="textaccent5" refType="h" fact="0.1425"/>
          <dgm:constr type="w" for="ch" forName="textaccent5" refType="w" fact="0.022"/>
          <dgm:constr type="h" for="ch" forName="textaccent5" refType="h" fact="0.0364"/>
          <dgm:constr type="l" for="ch" forName="imageaccent5" refType="w" fact="0.849"/>
          <dgm:constr type="t" for="ch" forName="imageaccent5" refType="h" fact="0.1835"/>
          <dgm:constr type="w" for="ch" forName="imageaccent5" refType="w" fact="0.022"/>
          <dgm:constr type="h" for="ch" forName="imageaccent5" refType="h" fact="0.0364"/>
          <dgm:constr type="l" for="ch" forName="image6" refType="w" fact="0.6491"/>
          <dgm:constr type="t" for="ch" forName="image6" refType="h" fact="0.6894"/>
          <dgm:constr type="w" for="ch" forName="image6" refType="w" fact="0.1886"/>
          <dgm:constr type="h" for="ch" forName="image6" refType="h" fact="0.3106"/>
          <dgm:constr type="l" for="ch" forName="text6" refType="w" fact="0.8114"/>
          <dgm:constr type="t" for="ch" forName="text6" refType="h" fact="0.5194"/>
          <dgm:constr type="w" for="ch" forName="text6" refType="w" fact="0.1886"/>
          <dgm:constr type="h" for="ch" forName="text6" refType="h" fact="0.3106"/>
          <dgm:constr type="l" for="ch" forName="imageaccent6" refType="w" fact="0.8138"/>
          <dgm:constr type="t" for="ch" forName="imageaccent6" refType="h" fact="0.8257"/>
          <dgm:constr type="w" for="ch" forName="imageaccent6" refType="w" fact="0.022"/>
          <dgm:constr type="h" for="ch" forName="imageaccent6" refType="h" fact="0.0364"/>
          <dgm:constr type="l" for="ch" forName="textaccent6" refType="w" fact="0.8488"/>
          <dgm:constr type="t" for="ch" forName="textaccent6" refType="h" fact="0.7914"/>
          <dgm:constr type="w" for="ch" forName="textaccent6" refType="w" fact="0.022"/>
          <dgm:constr type="h" for="ch" forName="textaccent6" refType="h" fact="0.0364"/>
        </dgm:constrLst>
      </dgm:if>
      <dgm:if name="Name8" axis="ch" ptType="node" func="cnt" op="equ" val="7">
        <dgm:alg type="composite">
          <dgm:param type="ar" val="1.6382"/>
        </dgm:alg>
        <dgm:constrLst>
          <dgm:constr type="primFontSz" for="des" ptType="node" op="equ" val="65"/>
          <dgm:constr type="l" for="ch" forName="image4" refType="w" fact="0.6491"/>
          <dgm:constr type="t" for="ch" forName="image4" refType="h" fact="0.2961"/>
          <dgm:constr type="w" for="ch" forName="image4" refType="w" fact="0.1886"/>
          <dgm:constr type="h" for="ch" forName="image4" refType="h" fact="0.2653"/>
          <dgm:constr type="l" for="ch" forName="text5" refType="w" fact="0.6491"/>
          <dgm:constr type="t" for="ch" forName="text5" refType="h" fact="0.0028"/>
          <dgm:constr type="w" for="ch" forName="text5" refType="w" fact="0.1886"/>
          <dgm:constr type="h" for="ch" forName="text5" refType="h" fact="0.2653"/>
          <dgm:constr type="l" for="ch" forName="image5" refType="w" fact="0.8114"/>
          <dgm:constr type="t" for="ch" forName="image5" refType="h" fact="0.1508"/>
          <dgm:constr type="w" for="ch" forName="image5" refType="w" fact="0.1886"/>
          <dgm:constr type="h" for="ch" forName="image5" refType="h" fact="0.2653"/>
          <dgm:constr type="l" for="ch" forName="image2" refType="w" fact="0.4868"/>
          <dgm:constr type="t" for="ch" forName="image2" refType="h" fact="0.4402"/>
          <dgm:constr type="w" for="ch" forName="image2" refType="w" fact="0.1886"/>
          <dgm:constr type="h" for="ch" forName="image2" refType="h" fact="0.2653"/>
          <dgm:constr type="l" for="ch" forName="text4" refType="w" fact="0.4868"/>
          <dgm:constr type="t" for="ch" forName="text4" refType="h" fact="0.1469"/>
          <dgm:constr type="w" for="ch" forName="text4" refType="w" fact="0.1886"/>
          <dgm:constr type="h" for="ch" forName="text4" refType="h" fact="0.2653"/>
          <dgm:constr type="l" for="ch" forName="text2" refType="w" fact="0.3246"/>
          <dgm:constr type="t" for="ch" forName="text2" refType="h" fact="0.2933"/>
          <dgm:constr type="w" for="ch" forName="text2" refType="w" fact="0.1886"/>
          <dgm:constr type="h" for="ch" forName="text2" refType="h" fact="0.2653"/>
          <dgm:constr type="l" for="ch" forName="image3" refType="w" fact="0.3246"/>
          <dgm:constr type="t" for="ch" forName="image3" refType="h" fact="0"/>
          <dgm:constr type="w" for="ch" forName="image3" refType="w" fact="0.1886"/>
          <dgm:constr type="h" for="ch" forName="image3" refType="h" fact="0.2653"/>
          <dgm:constr type="l" for="ch" forName="text1" refType="w" fact="0.1623"/>
          <dgm:constr type="t" for="ch" forName="text1" refType="h" fact="0.4408"/>
          <dgm:constr type="w" for="ch" forName="text1" refType="w" fact="0.1886"/>
          <dgm:constr type="h" for="ch" forName="text1" refType="h" fact="0.2653"/>
          <dgm:constr type="l" for="ch" forName="text3" refType="w" fact="0.1623"/>
          <dgm:constr type="t" for="ch" forName="text3" refType="h" fact="0.1475"/>
          <dgm:constr type="w" for="ch" forName="text3" refType="w" fact="0.1886"/>
          <dgm:constr type="h" for="ch" forName="text3" refType="h" fact="0.2653"/>
          <dgm:constr type="l" for="ch" forName="textaccent1" refType="w" fact="0.1668"/>
          <dgm:constr type="t" for="ch" forName="textaccent1" refType="h" fact="0.5594"/>
          <dgm:constr type="w" for="ch" forName="textaccent1" refType="w" fact="0.022"/>
          <dgm:constr type="h" for="ch" forName="textaccent1" refType="h" fact="0.0311"/>
          <dgm:constr type="l" for="ch" forName="image1" refType="w" fact="0"/>
          <dgm:constr type="t" for="ch" forName="image1" refType="h" fact="0.2941"/>
          <dgm:constr type="w" for="ch" forName="image1" refType="w" fact="0.1886"/>
          <dgm:constr type="h" for="ch" forName="image1" refType="h" fact="0.2653"/>
          <dgm:constr type="l" for="ch" forName="imageaccent1" refType="w" fact="0.1292"/>
          <dgm:constr type="t" for="ch" forName="imageaccent1" refType="h" fact="0.5242"/>
          <dgm:constr type="w" for="ch" forName="imageaccent1" refType="w" fact="0.022"/>
          <dgm:constr type="h" for="ch" forName="imageaccent1" refType="h" fact="0.0311"/>
          <dgm:constr type="l" for="ch" forName="textaccent2" refType="w" fact="0.4544"/>
          <dgm:constr type="t" for="ch" forName="textaccent2" refType="h" fact="0.5228"/>
          <dgm:constr type="w" for="ch" forName="textaccent2" refType="w" fact="0.022"/>
          <dgm:constr type="h" for="ch" forName="textaccent2" refType="h" fact="0.0311"/>
          <dgm:constr type="l" for="ch" forName="imageaccent2" refType="w" fact="0.4914"/>
          <dgm:constr type="t" for="ch" forName="imageaccent2" refType="h" fact="0.5583"/>
          <dgm:constr type="w" for="ch" forName="imageaccent2" refType="w" fact="0.022"/>
          <dgm:constr type="h" for="ch" forName="imageaccent2" refType="h" fact="0.0311"/>
          <dgm:constr type="l" for="ch" forName="textaccent3" refType="w" fact="0.2907"/>
          <dgm:constr type="t" for="ch" forName="textaccent3" refType="h" fact="0.1511"/>
          <dgm:constr type="w" for="ch" forName="textaccent3" refType="w" fact="0.022"/>
          <dgm:constr type="h" for="ch" forName="textaccent3" refType="h" fact="0.0311"/>
          <dgm:constr type="l" for="ch" forName="imageaccent3" refType="w" fact="0.3299"/>
          <dgm:constr type="t" for="ch" forName="imageaccent3" refType="h" fact="0.1175"/>
          <dgm:constr type="w" for="ch" forName="imageaccent3" refType="w" fact="0.022"/>
          <dgm:constr type="h" for="ch" forName="imageaccent3" refType="h" fact="0.0311"/>
          <dgm:constr type="l" for="ch" forName="textaccent4" refType="w" fact="0.65"/>
          <dgm:constr type="t" for="ch" forName="textaccent4" refType="h" fact="0.2645"/>
          <dgm:constr type="w" for="ch" forName="textaccent4" refType="w" fact="0.022"/>
          <dgm:constr type="h" for="ch" forName="textaccent4" refType="h" fact="0.0311"/>
          <dgm:constr type="l" for="ch" forName="imageaccent4" refType="w" fact="0.6859"/>
          <dgm:constr type="t" for="ch" forName="imageaccent4" refType="h" fact="0.3008"/>
          <dgm:constr type="w" for="ch" forName="imageaccent4" refType="w" fact="0.022"/>
          <dgm:constr type="h" for="ch" forName="imageaccent4" refType="h" fact="0.0311"/>
          <dgm:constr type="l" for="ch" forName="textaccent5" refType="w" fact="0.8123"/>
          <dgm:constr type="t" for="ch" forName="textaccent5" refType="h" fact="0.1217"/>
          <dgm:constr type="w" for="ch" forName="textaccent5" refType="w" fact="0.022"/>
          <dgm:constr type="h" for="ch" forName="textaccent5" refType="h" fact="0.0311"/>
          <dgm:constr type="l" for="ch" forName="imageaccent5" refType="w" fact="0.849"/>
          <dgm:constr type="t" for="ch" forName="imageaccent5" refType="h" fact="0.1567"/>
          <dgm:constr type="w" for="ch" forName="imageaccent5" refType="w" fact="0.022"/>
          <dgm:constr type="h" for="ch" forName="imageaccent5" refType="h" fact="0.0311"/>
          <dgm:constr type="l" for="ch" forName="image6" refType="w" fact="0.6491"/>
          <dgm:constr type="t" for="ch" forName="image6" refType="h" fact="0.5889"/>
          <dgm:constr type="w" for="ch" forName="image6" refType="w" fact="0.1886"/>
          <dgm:constr type="h" for="ch" forName="image6" refType="h" fact="0.2653"/>
          <dgm:constr type="l" for="ch" forName="text6" refType="w" fact="0.8114"/>
          <dgm:constr type="t" for="ch" forName="text6" refType="h" fact="0.4436"/>
          <dgm:constr type="w" for="ch" forName="text6" refType="w" fact="0.1886"/>
          <dgm:constr type="h" for="ch" forName="text6" refType="h" fact="0.2653"/>
          <dgm:constr type="l" for="ch" forName="imageaccent6" refType="w" fact="0.8138"/>
          <dgm:constr type="t" for="ch" forName="imageaccent6" refType="h" fact="0.7053"/>
          <dgm:constr type="w" for="ch" forName="imageaccent6" refType="w" fact="0.022"/>
          <dgm:constr type="h" for="ch" forName="imageaccent6" refType="h" fact="0.0311"/>
          <dgm:constr type="l" for="ch" forName="textaccent6" refType="w" fact="0.8488"/>
          <dgm:constr type="t" for="ch" forName="textaccent6" refType="h" fact="0.676"/>
          <dgm:constr type="w" for="ch" forName="textaccent6" refType="w" fact="0.022"/>
          <dgm:constr type="h" for="ch" forName="textaccent6" refType="h" fact="0.0311"/>
          <dgm:constr type="l" for="ch" forName="text7" refType="w" fact="0.3244"/>
          <dgm:constr type="t" for="ch" forName="text7" refType="h" fact="0.5872"/>
          <dgm:constr type="w" for="ch" forName="text7" refType="w" fact="0.1886"/>
          <dgm:constr type="h" for="ch" forName="text7" refType="h" fact="0.2653"/>
          <dgm:constr type="l" for="ch" forName="image7" refType="w" fact="0.1622"/>
          <dgm:constr type="t" for="ch" forName="image7" refType="h" fact="0.7347"/>
          <dgm:constr type="w" for="ch" forName="image7" refType="w" fact="0.1886"/>
          <dgm:constr type="h" for="ch" forName="image7" refType="h" fact="0.2653"/>
          <dgm:constr type="l" for="ch" forName="imageaccent7" refType="w" fact="0.2905"/>
          <dgm:constr type="t" for="ch" forName="imageaccent7" refType="h" fact="0.7384"/>
          <dgm:constr type="w" for="ch" forName="imageaccent7" refType="w" fact="0.022"/>
          <dgm:constr type="h" for="ch" forName="imageaccent7" refType="h" fact="0.0311"/>
          <dgm:constr type="l" for="ch" forName="textaccent7" refType="w" fact="0.3298"/>
          <dgm:constr type="t" for="ch" forName="textaccent7" refType="h" fact="0.7048"/>
          <dgm:constr type="w" for="ch" forName="textaccent7" refType="w" fact="0.022"/>
          <dgm:constr type="h" for="ch" forName="textaccent7" refType="h" fact="0.0311"/>
        </dgm:constrLst>
      </dgm:if>
      <dgm:if name="Name9" axis="ch" ptType="node" func="cnt" op="equ" val="8">
        <dgm:alg type="composite">
          <dgm:param type="ar" val="1.8974"/>
        </dgm:alg>
        <dgm:constrLst>
          <dgm:constr type="primFontSz" for="des" ptType="node" op="equ" val="65"/>
          <dgm:constr type="l" for="ch" forName="image4" refType="w" fact="0.5589"/>
          <dgm:constr type="t" for="ch" forName="image4" refType="h" fact="0.2952"/>
          <dgm:constr type="w" for="ch" forName="image4" refType="w" fact="0.1624"/>
          <dgm:constr type="h" for="ch" forName="image4" refType="h" fact="0.2645"/>
          <dgm:constr type="l" for="ch" forName="text5" refType="w" fact="0.5589"/>
          <dgm:constr type="t" for="ch" forName="text5" refType="h" fact="0.0028"/>
          <dgm:constr type="w" for="ch" forName="text5" refType="w" fact="0.1624"/>
          <dgm:constr type="h" for="ch" forName="text5" refType="h" fact="0.2645"/>
          <dgm:constr type="l" for="ch" forName="image5" refType="w" fact="0.6986"/>
          <dgm:constr type="t" for="ch" forName="image5" refType="h" fact="0.1504"/>
          <dgm:constr type="w" for="ch" forName="image5" refType="w" fact="0.1624"/>
          <dgm:constr type="h" for="ch" forName="image5" refType="h" fact="0.2645"/>
          <dgm:constr type="l" for="ch" forName="image2" refType="w" fact="0.4192"/>
          <dgm:constr type="t" for="ch" forName="image2" refType="h" fact="0.439"/>
          <dgm:constr type="w" for="ch" forName="image2" refType="w" fact="0.1624"/>
          <dgm:constr type="h" for="ch" forName="image2" refType="h" fact="0.2645"/>
          <dgm:constr type="l" for="ch" forName="text4" refType="w" fact="0.4192"/>
          <dgm:constr type="t" for="ch" forName="text4" refType="h" fact="0.1465"/>
          <dgm:constr type="w" for="ch" forName="text4" refType="w" fact="0.1624"/>
          <dgm:constr type="h" for="ch" forName="text4" refType="h" fact="0.2645"/>
          <dgm:constr type="l" for="ch" forName="text2" refType="w" fact="0.2794"/>
          <dgm:constr type="t" for="ch" forName="text2" refType="h" fact="0.2925"/>
          <dgm:constr type="w" for="ch" forName="text2" refType="w" fact="0.1624"/>
          <dgm:constr type="h" for="ch" forName="text2" refType="h" fact="0.2645"/>
          <dgm:constr type="l" for="ch" forName="image3" refType="w" fact="0.2794"/>
          <dgm:constr type="t" for="ch" forName="image3" refType="h" fact="0"/>
          <dgm:constr type="w" for="ch" forName="image3" refType="w" fact="0.1624"/>
          <dgm:constr type="h" for="ch" forName="image3" refType="h" fact="0.2645"/>
          <dgm:constr type="l" for="ch" forName="text1" refType="w" fact="0.1397"/>
          <dgm:constr type="t" for="ch" forName="text1" refType="h" fact="0.4395"/>
          <dgm:constr type="w" for="ch" forName="text1" refType="w" fact="0.1624"/>
          <dgm:constr type="h" for="ch" forName="text1" refType="h" fact="0.2645"/>
          <dgm:constr type="l" for="ch" forName="text3" refType="w" fact="0.1397"/>
          <dgm:constr type="t" for="ch" forName="text3" refType="h" fact="0.1471"/>
          <dgm:constr type="w" for="ch" forName="text3" refType="w" fact="0.1624"/>
          <dgm:constr type="h" for="ch" forName="text3" refType="h" fact="0.2645"/>
          <dgm:constr type="l" for="ch" forName="textaccent1" refType="w" fact="0.1436"/>
          <dgm:constr type="t" for="ch" forName="textaccent1" refType="h" fact="0.5578"/>
          <dgm:constr type="w" for="ch" forName="textaccent1" refType="w" fact="0.0189"/>
          <dgm:constr type="h" for="ch" forName="textaccent1" refType="h" fact="0.031"/>
          <dgm:constr type="l" for="ch" forName="image1" refType="w" fact="0"/>
          <dgm:constr type="t" for="ch" forName="image1" refType="h" fact="0.2933"/>
          <dgm:constr type="w" for="ch" forName="image1" refType="w" fact="0.1624"/>
          <dgm:constr type="h" for="ch" forName="image1" refType="h" fact="0.2645"/>
          <dgm:constr type="l" for="ch" forName="imageaccent1" refType="w" fact="0.1112"/>
          <dgm:constr type="t" for="ch" forName="imageaccent1" refType="h" fact="0.5227"/>
          <dgm:constr type="w" for="ch" forName="imageaccent1" refType="w" fact="0.0189"/>
          <dgm:constr type="h" for="ch" forName="imageaccent1" refType="h" fact="0.031"/>
          <dgm:constr type="l" for="ch" forName="textaccent2" refType="w" fact="0.3912"/>
          <dgm:constr type="t" for="ch" forName="textaccent2" refType="h" fact="0.5213"/>
          <dgm:constr type="w" for="ch" forName="textaccent2" refType="w" fact="0.0189"/>
          <dgm:constr type="h" for="ch" forName="textaccent2" refType="h" fact="0.031"/>
          <dgm:constr type="l" for="ch" forName="imageaccent2" refType="w" fact="0.4231"/>
          <dgm:constr type="t" for="ch" forName="imageaccent2" refType="h" fact="0.5567"/>
          <dgm:constr type="w" for="ch" forName="imageaccent2" refType="w" fact="0.0189"/>
          <dgm:constr type="h" for="ch" forName="imageaccent2" refType="h" fact="0.031"/>
          <dgm:constr type="l" for="ch" forName="textaccent3" refType="w" fact="0.2502"/>
          <dgm:constr type="t" for="ch" forName="textaccent3" refType="h" fact="0.1507"/>
          <dgm:constr type="w" for="ch" forName="textaccent3" refType="w" fact="0.0189"/>
          <dgm:constr type="h" for="ch" forName="textaccent3" refType="h" fact="0.031"/>
          <dgm:constr type="l" for="ch" forName="imageaccent3" refType="w" fact="0.2841"/>
          <dgm:constr type="t" for="ch" forName="imageaccent3" refType="h" fact="0.1172"/>
          <dgm:constr type="w" for="ch" forName="imageaccent3" refType="w" fact="0.0189"/>
          <dgm:constr type="h" for="ch" forName="imageaccent3" refType="h" fact="0.031"/>
          <dgm:constr type="l" for="ch" forName="textaccent4" refType="w" fact="0.5596"/>
          <dgm:constr type="t" for="ch" forName="textaccent4" refType="h" fact="0.2637"/>
          <dgm:constr type="w" for="ch" forName="textaccent4" refType="w" fact="0.0189"/>
          <dgm:constr type="h" for="ch" forName="textaccent4" refType="h" fact="0.031"/>
          <dgm:constr type="l" for="ch" forName="imageaccent4" refType="w" fact="0.5905"/>
          <dgm:constr type="t" for="ch" forName="imageaccent4" refType="h" fact="0.3"/>
          <dgm:constr type="w" for="ch" forName="imageaccent4" refType="w" fact="0.0189"/>
          <dgm:constr type="h" for="ch" forName="imageaccent4" refType="h" fact="0.031"/>
          <dgm:constr type="l" for="ch" forName="textaccent5" refType="w" fact="0.6993"/>
          <dgm:constr type="t" for="ch" forName="textaccent5" refType="h" fact="0.1214"/>
          <dgm:constr type="w" for="ch" forName="textaccent5" refType="w" fact="0.0189"/>
          <dgm:constr type="h" for="ch" forName="textaccent5" refType="h" fact="0.031"/>
          <dgm:constr type="l" for="ch" forName="imageaccent5" refType="w" fact="0.731"/>
          <dgm:constr type="t" for="ch" forName="imageaccent5" refType="h" fact="0.1563"/>
          <dgm:constr type="w" for="ch" forName="imageaccent5" refType="w" fact="0.0189"/>
          <dgm:constr type="h" for="ch" forName="imageaccent5" refType="h" fact="0.031"/>
          <dgm:constr type="l" for="ch" forName="image6" refType="w" fact="0.5589"/>
          <dgm:constr type="t" for="ch" forName="image6" refType="h" fact="0.5872"/>
          <dgm:constr type="w" for="ch" forName="image6" refType="w" fact="0.1624"/>
          <dgm:constr type="h" for="ch" forName="image6" refType="h" fact="0.2645"/>
          <dgm:constr type="l" for="ch" forName="text6" refType="w" fact="0.6986"/>
          <dgm:constr type="t" for="ch" forName="text6" refType="h" fact="0.4424"/>
          <dgm:constr type="w" for="ch" forName="text6" refType="w" fact="0.1624"/>
          <dgm:constr type="h" for="ch" forName="text6" refType="h" fact="0.2645"/>
          <dgm:constr type="l" for="ch" forName="imageaccent6" refType="w" fact="0.7007"/>
          <dgm:constr type="t" for="ch" forName="imageaccent6" refType="h" fact="0.7033"/>
          <dgm:constr type="w" for="ch" forName="imageaccent6" refType="w" fact="0.0189"/>
          <dgm:constr type="h" for="ch" forName="imageaccent6" refType="h" fact="0.031"/>
          <dgm:constr type="l" for="ch" forName="textaccent6" refType="w" fact="0.7308"/>
          <dgm:constr type="t" for="ch" forName="textaccent6" refType="h" fact="0.6741"/>
          <dgm:constr type="w" for="ch" forName="textaccent6" refType="w" fact="0.0189"/>
          <dgm:constr type="h" for="ch" forName="textaccent6" refType="h" fact="0.031"/>
          <dgm:constr type="l" for="ch" forName="text7" refType="w" fact="0.2793"/>
          <dgm:constr type="t" for="ch" forName="text7" refType="h" fact="0.5856"/>
          <dgm:constr type="w" for="ch" forName="text7" refType="w" fact="0.1624"/>
          <dgm:constr type="h" for="ch" forName="text7" refType="h" fact="0.2645"/>
          <dgm:constr type="l" for="ch" forName="image7" refType="w" fact="0.1396"/>
          <dgm:constr type="t" for="ch" forName="image7" refType="h" fact="0.7326"/>
          <dgm:constr type="w" for="ch" forName="image7" refType="w" fact="0.1624"/>
          <dgm:constr type="h" for="ch" forName="image7" refType="h" fact="0.2645"/>
          <dgm:constr type="l" for="ch" forName="imageaccent7" refType="w" fact="0.2501"/>
          <dgm:constr type="t" for="ch" forName="imageaccent7" refType="h" fact="0.7363"/>
          <dgm:constr type="w" for="ch" forName="imageaccent7" refType="w" fact="0.0189"/>
          <dgm:constr type="h" for="ch" forName="imageaccent7" refType="h" fact="0.031"/>
          <dgm:constr type="l" for="ch" forName="textaccent7" refType="w" fact="0.284"/>
          <dgm:constr type="t" for="ch" forName="textaccent7" refType="h" fact="0.7028"/>
          <dgm:constr type="w" for="ch" forName="textaccent7" refType="w" fact="0.0189"/>
          <dgm:constr type="h" for="ch" forName="textaccent7" refType="h" fact="0.031"/>
          <dgm:constr type="l" for="ch" forName="image8" refType="w" fact="0.6979"/>
          <dgm:constr type="t" for="ch" forName="image8" refType="h" fact="0.7355"/>
          <dgm:constr type="w" for="ch" forName="image8" refType="w" fact="0.1624"/>
          <dgm:constr type="h" for="ch" forName="image8" refType="h" fact="0.2645"/>
          <dgm:constr type="l" for="ch" forName="text8" refType="w" fact="0.8376"/>
          <dgm:constr type="t" for="ch" forName="text8" refType="h" fact="0.5906"/>
          <dgm:constr type="w" for="ch" forName="text8" refType="w" fact="0.1624"/>
          <dgm:constr type="h" for="ch" forName="text8" refType="h" fact="0.2645"/>
          <dgm:constr type="l" for="ch" forName="imageaccent8" refType="w" fact="0.8397"/>
          <dgm:constr type="t" for="ch" forName="imageaccent8" refType="h" fact="0.8516"/>
          <dgm:constr type="w" for="ch" forName="imageaccent8" refType="w" fact="0.0189"/>
          <dgm:constr type="h" for="ch" forName="imageaccent8" refType="h" fact="0.031"/>
          <dgm:constr type="l" for="ch" forName="textaccent8" refType="w" fact="0.8698"/>
          <dgm:constr type="t" for="ch" forName="textaccent8" refType="h" fact="0.8223"/>
          <dgm:constr type="w" for="ch" forName="textaccent8" refType="w" fact="0.0189"/>
          <dgm:constr type="h" for="ch" forName="textaccent8" refType="h" fact="0.031"/>
        </dgm:constrLst>
      </dgm:if>
      <dgm:if name="Name10" axis="ch" ptType="node" func="cnt" op="equ" val="9">
        <dgm:alg type="composite">
          <dgm:param type="ar" val="1.8986"/>
        </dgm:alg>
        <dgm:constrLst>
          <dgm:constr type="primFontSz" for="des" ptType="node" op="equ" val="65"/>
          <dgm:constr type="l" for="ch" forName="image4" refType="w" fact="0.5585"/>
          <dgm:constr type="t" for="ch" forName="image4" refType="h" fact="0.2952"/>
          <dgm:constr type="w" for="ch" forName="image4" refType="w" fact="0.1623"/>
          <dgm:constr type="h" for="ch" forName="image4" refType="h" fact="0.2645"/>
          <dgm:constr type="l" for="ch" forName="text5" refType="w" fact="0.5585"/>
          <dgm:constr type="t" for="ch" forName="text5" refType="h" fact="0.0028"/>
          <dgm:constr type="w" for="ch" forName="text5" refType="w" fact="0.1623"/>
          <dgm:constr type="h" for="ch" forName="text5" refType="h" fact="0.2645"/>
          <dgm:constr type="l" for="ch" forName="image5" refType="w" fact="0.6982"/>
          <dgm:constr type="t" for="ch" forName="image5" refType="h" fact="0.1504"/>
          <dgm:constr type="w" for="ch" forName="image5" refType="w" fact="0.1623"/>
          <dgm:constr type="h" for="ch" forName="image5" refType="h" fact="0.2645"/>
          <dgm:constr type="l" for="ch" forName="image2" refType="w" fact="0.4189"/>
          <dgm:constr type="t" for="ch" forName="image2" refType="h" fact="0.439"/>
          <dgm:constr type="w" for="ch" forName="image2" refType="w" fact="0.1623"/>
          <dgm:constr type="h" for="ch" forName="image2" refType="h" fact="0.2645"/>
          <dgm:constr type="l" for="ch" forName="text4" refType="w" fact="0.4189"/>
          <dgm:constr type="t" for="ch" forName="text4" refType="h" fact="0.1465"/>
          <dgm:constr type="w" for="ch" forName="text4" refType="w" fact="0.1623"/>
          <dgm:constr type="h" for="ch" forName="text4" refType="h" fact="0.2645"/>
          <dgm:constr type="l" for="ch" forName="text2" refType="w" fact="0.2793"/>
          <dgm:constr type="t" for="ch" forName="text2" refType="h" fact="0.2925"/>
          <dgm:constr type="w" for="ch" forName="text2" refType="w" fact="0.1623"/>
          <dgm:constr type="h" for="ch" forName="text2" refType="h" fact="0.2645"/>
          <dgm:constr type="l" for="ch" forName="image3" refType="w" fact="0.2793"/>
          <dgm:constr type="t" for="ch" forName="image3" refType="h" fact="0"/>
          <dgm:constr type="w" for="ch" forName="image3" refType="w" fact="0.1623"/>
          <dgm:constr type="h" for="ch" forName="image3" refType="h" fact="0.2645"/>
          <dgm:constr type="l" for="ch" forName="text1" refType="w" fact="0.1396"/>
          <dgm:constr type="t" for="ch" forName="text1" refType="h" fact="0.4395"/>
          <dgm:constr type="w" for="ch" forName="text1" refType="w" fact="0.1623"/>
          <dgm:constr type="h" for="ch" forName="text1" refType="h" fact="0.2645"/>
          <dgm:constr type="l" for="ch" forName="text3" refType="w" fact="0.1396"/>
          <dgm:constr type="t" for="ch" forName="text3" refType="h" fact="0.1471"/>
          <dgm:constr type="w" for="ch" forName="text3" refType="w" fact="0.1623"/>
          <dgm:constr type="h" for="ch" forName="text3" refType="h" fact="0.2645"/>
          <dgm:constr type="l" for="ch" forName="textaccent1" refType="w" fact="0.1435"/>
          <dgm:constr type="t" for="ch" forName="textaccent1" refType="h" fact="0.5578"/>
          <dgm:constr type="w" for="ch" forName="textaccent1" refType="w" fact="0.0189"/>
          <dgm:constr type="h" for="ch" forName="textaccent1" refType="h" fact="0.031"/>
          <dgm:constr type="l" for="ch" forName="image1" refType="w" fact="0"/>
          <dgm:constr type="t" for="ch" forName="image1" refType="h" fact="0.2933"/>
          <dgm:constr type="w" for="ch" forName="image1" refType="w" fact="0.1623"/>
          <dgm:constr type="h" for="ch" forName="image1" refType="h" fact="0.2645"/>
          <dgm:constr type="l" for="ch" forName="imageaccent1" refType="w" fact="0.1111"/>
          <dgm:constr type="t" for="ch" forName="imageaccent1" refType="h" fact="0.5227"/>
          <dgm:constr type="w" for="ch" forName="imageaccent1" refType="w" fact="0.0189"/>
          <dgm:constr type="h" for="ch" forName="imageaccent1" refType="h" fact="0.031"/>
          <dgm:constr type="l" for="ch" forName="textaccent2" refType="w" fact="0.391"/>
          <dgm:constr type="t" for="ch" forName="textaccent2" refType="h" fact="0.5213"/>
          <dgm:constr type="w" for="ch" forName="textaccent2" refType="w" fact="0.0189"/>
          <dgm:constr type="h" for="ch" forName="textaccent2" refType="h" fact="0.031"/>
          <dgm:constr type="l" for="ch" forName="imageaccent2" refType="w" fact="0.4228"/>
          <dgm:constr type="t" for="ch" forName="imageaccent2" refType="h" fact="0.5567"/>
          <dgm:constr type="w" for="ch" forName="imageaccent2" refType="w" fact="0.0189"/>
          <dgm:constr type="h" for="ch" forName="imageaccent2" refType="h" fact="0.031"/>
          <dgm:constr type="l" for="ch" forName="textaccent3" refType="w" fact="0.2501"/>
          <dgm:constr type="t" for="ch" forName="textaccent3" refType="h" fact="0.1507"/>
          <dgm:constr type="w" for="ch" forName="textaccent3" refType="w" fact="0.0189"/>
          <dgm:constr type="h" for="ch" forName="textaccent3" refType="h" fact="0.031"/>
          <dgm:constr type="l" for="ch" forName="imageaccent3" refType="w" fact="0.2839"/>
          <dgm:constr type="t" for="ch" forName="imageaccent3" refType="h" fact="0.1172"/>
          <dgm:constr type="w" for="ch" forName="imageaccent3" refType="w" fact="0.0189"/>
          <dgm:constr type="h" for="ch" forName="imageaccent3" refType="h" fact="0.031"/>
          <dgm:constr type="l" for="ch" forName="textaccent4" refType="w" fact="0.5593"/>
          <dgm:constr type="t" for="ch" forName="textaccent4" refType="h" fact="0.2637"/>
          <dgm:constr type="w" for="ch" forName="textaccent4" refType="w" fact="0.0189"/>
          <dgm:constr type="h" for="ch" forName="textaccent4" refType="h" fact="0.031"/>
          <dgm:constr type="l" for="ch" forName="imageaccent4" refType="w" fact="0.5901"/>
          <dgm:constr type="t" for="ch" forName="imageaccent4" refType="h" fact="0.3"/>
          <dgm:constr type="w" for="ch" forName="imageaccent4" refType="w" fact="0.0189"/>
          <dgm:constr type="h" for="ch" forName="imageaccent4" refType="h" fact="0.031"/>
          <dgm:constr type="l" for="ch" forName="textaccent5" refType="w" fact="0.6989"/>
          <dgm:constr type="t" for="ch" forName="textaccent5" refType="h" fact="0.1214"/>
          <dgm:constr type="w" for="ch" forName="textaccent5" refType="w" fact="0.0189"/>
          <dgm:constr type="h" for="ch" forName="textaccent5" refType="h" fact="0.031"/>
          <dgm:constr type="l" for="ch" forName="imageaccent5" refType="w" fact="0.7305"/>
          <dgm:constr type="t" for="ch" forName="imageaccent5" refType="h" fact="0.1563"/>
          <dgm:constr type="w" for="ch" forName="imageaccent5" refType="w" fact="0.0189"/>
          <dgm:constr type="h" for="ch" forName="imageaccent5" refType="h" fact="0.031"/>
          <dgm:constr type="l" for="ch" forName="image6" refType="w" fact="0.5585"/>
          <dgm:constr type="t" for="ch" forName="image6" refType="h" fact="0.5872"/>
          <dgm:constr type="w" for="ch" forName="image6" refType="w" fact="0.1623"/>
          <dgm:constr type="h" for="ch" forName="image6" refType="h" fact="0.2645"/>
          <dgm:constr type="l" for="ch" forName="text6" refType="w" fact="0.6982"/>
          <dgm:constr type="t" for="ch" forName="text6" refType="h" fact="0.4424"/>
          <dgm:constr type="w" for="ch" forName="text6" refType="w" fact="0.1623"/>
          <dgm:constr type="h" for="ch" forName="text6" refType="h" fact="0.2645"/>
          <dgm:constr type="l" for="ch" forName="imageaccent6" refType="w" fact="0.7002"/>
          <dgm:constr type="t" for="ch" forName="imageaccent6" refType="h" fact="0.7033"/>
          <dgm:constr type="w" for="ch" forName="imageaccent6" refType="w" fact="0.0189"/>
          <dgm:constr type="h" for="ch" forName="imageaccent6" refType="h" fact="0.031"/>
          <dgm:constr type="l" for="ch" forName="textaccent6" refType="w" fact="0.7303"/>
          <dgm:constr type="t" for="ch" forName="textaccent6" refType="h" fact="0.6741"/>
          <dgm:constr type="w" for="ch" forName="textaccent6" refType="w" fact="0.0189"/>
          <dgm:constr type="h" for="ch" forName="textaccent6" refType="h" fact="0.031"/>
          <dgm:constr type="l" for="ch" forName="text7" refType="w" fact="0.2792"/>
          <dgm:constr type="t" for="ch" forName="text7" refType="h" fact="0.5856"/>
          <dgm:constr type="w" for="ch" forName="text7" refType="w" fact="0.1623"/>
          <dgm:constr type="h" for="ch" forName="text7" refType="h" fact="0.2645"/>
          <dgm:constr type="l" for="ch" forName="image7" refType="w" fact="0.1395"/>
          <dgm:constr type="t" for="ch" forName="image7" refType="h" fact="0.7326"/>
          <dgm:constr type="w" for="ch" forName="image7" refType="w" fact="0.1623"/>
          <dgm:constr type="h" for="ch" forName="image7" refType="h" fact="0.2645"/>
          <dgm:constr type="l" for="ch" forName="imageaccent7" refType="w" fact="0.25"/>
          <dgm:constr type="t" for="ch" forName="imageaccent7" refType="h" fact="0.7363"/>
          <dgm:constr type="w" for="ch" forName="imageaccent7" refType="w" fact="0.0189"/>
          <dgm:constr type="h" for="ch" forName="imageaccent7" refType="h" fact="0.031"/>
          <dgm:constr type="l" for="ch" forName="textaccent7" refType="w" fact="0.2838"/>
          <dgm:constr type="t" for="ch" forName="textaccent7" refType="h" fact="0.7028"/>
          <dgm:constr type="w" for="ch" forName="textaccent7" refType="w" fact="0.0189"/>
          <dgm:constr type="h" for="ch" forName="textaccent7" refType="h" fact="0.031"/>
          <dgm:constr type="l" for="ch" forName="image8" refType="w" fact="0.6975"/>
          <dgm:constr type="t" for="ch" forName="image8" refType="h" fact="0.7355"/>
          <dgm:constr type="w" for="ch" forName="image8" refType="w" fact="0.1623"/>
          <dgm:constr type="h" for="ch" forName="image8" refType="h" fact="0.2645"/>
          <dgm:constr type="l" for="ch" forName="text8" refType="w" fact="0.8371"/>
          <dgm:constr type="t" for="ch" forName="text8" refType="h" fact="0.5906"/>
          <dgm:constr type="w" for="ch" forName="text8" refType="w" fact="0.1623"/>
          <dgm:constr type="h" for="ch" forName="text8" refType="h" fact="0.2645"/>
          <dgm:constr type="l" for="ch" forName="imageaccent8" refType="w" fact="0.8392"/>
          <dgm:constr type="t" for="ch" forName="imageaccent8" refType="h" fact="0.8516"/>
          <dgm:constr type="w" for="ch" forName="imageaccent8" refType="w" fact="0.0189"/>
          <dgm:constr type="h" for="ch" forName="imageaccent8" refType="h" fact="0.031"/>
          <dgm:constr type="l" for="ch" forName="textaccent8" refType="w" fact="0.8693"/>
          <dgm:constr type="t" for="ch" forName="textaccent8" refType="h" fact="0.8223"/>
          <dgm:constr type="w" for="ch" forName="textaccent8" refType="w" fact="0.0189"/>
          <dgm:constr type="h" for="ch" forName="textaccent8" refType="h" fact="0.031"/>
          <dgm:constr type="l" for="ch" forName="text9" refType="w" fact="0.8377"/>
          <dgm:constr type="t" for="ch" forName="text9" refType="h" fact="0.0057"/>
          <dgm:constr type="w" for="ch" forName="text9" refType="w" fact="0.1623"/>
          <dgm:constr type="h" for="ch" forName="text9" refType="h" fact="0.2645"/>
          <dgm:constr type="l" for="ch" forName="textaccent9" refType="w" fact="0.95"/>
          <dgm:constr type="t" for="ch" forName="textaccent9" refType="h" fact="0.2383"/>
          <dgm:constr type="w" for="ch" forName="textaccent9" refType="w" fact="0.0189"/>
          <dgm:constr type="h" for="ch" forName="textaccent9" refType="h" fact="0.031"/>
          <dgm:constr type="l" for="ch" forName="image9" refType="w" fact="0.8377"/>
          <dgm:constr type="t" for="ch" forName="image9" refType="h" fact="0.2977"/>
          <dgm:constr type="w" for="ch" forName="image9" refType="w" fact="0.1623"/>
          <dgm:constr type="h" for="ch" forName="image9" refType="h" fact="0.2645"/>
          <dgm:constr type="l" for="ch" forName="imageaccent9" refType="w" fact="0.95"/>
          <dgm:constr type="t" for="ch" forName="imageaccent9" refType="h" fact="0.2993"/>
          <dgm:constr type="w" for="ch" forName="imageaccent9" refType="w" fact="0.0189"/>
          <dgm:constr type="h" for="ch" forName="imageaccent9" refType="h" fact="0.031"/>
        </dgm:constrLst>
      </dgm:if>
      <dgm:if name="Name11" axis="ch" ptType="node" func="cnt" op="equ" val="10">
        <dgm:alg type="composite">
          <dgm:param type="ar" val="1.6608"/>
        </dgm:alg>
        <dgm:constrLst>
          <dgm:constr type="primFontSz" for="des" ptType="node" op="equ" val="65"/>
          <dgm:constr type="l" for="ch" forName="image4" refType="w" fact="0.5585"/>
          <dgm:constr type="t" for="ch" forName="image4" refType="h" fact="0.2583"/>
          <dgm:constr type="w" for="ch" forName="image4" refType="w" fact="0.1623"/>
          <dgm:constr type="h" for="ch" forName="image4" refType="h" fact="0.2314"/>
          <dgm:constr type="l" for="ch" forName="text5" refType="w" fact="0.5585"/>
          <dgm:constr type="t" for="ch" forName="text5" refType="h" fact="0.0024"/>
          <dgm:constr type="w" for="ch" forName="text5" refType="w" fact="0.1623"/>
          <dgm:constr type="h" for="ch" forName="text5" refType="h" fact="0.2314"/>
          <dgm:constr type="l" for="ch" forName="image5" refType="w" fact="0.6982"/>
          <dgm:constr type="t" for="ch" forName="image5" refType="h" fact="0.1316"/>
          <dgm:constr type="w" for="ch" forName="image5" refType="w" fact="0.1623"/>
          <dgm:constr type="h" for="ch" forName="image5" refType="h" fact="0.2314"/>
          <dgm:constr type="l" for="ch" forName="image2" refType="w" fact="0.4189"/>
          <dgm:constr type="t" for="ch" forName="image2" refType="h" fact="0.384"/>
          <dgm:constr type="w" for="ch" forName="image2" refType="w" fact="0.1623"/>
          <dgm:constr type="h" for="ch" forName="image2" refType="h" fact="0.2314"/>
          <dgm:constr type="l" for="ch" forName="text4" refType="w" fact="0.4189"/>
          <dgm:constr type="t" for="ch" forName="text4" refType="h" fact="0.1282"/>
          <dgm:constr type="w" for="ch" forName="text4" refType="w" fact="0.1623"/>
          <dgm:constr type="h" for="ch" forName="text4" refType="h" fact="0.2314"/>
          <dgm:constr type="l" for="ch" forName="text2" refType="w" fact="0.2793"/>
          <dgm:constr type="t" for="ch" forName="text2" refType="h" fact="0.2558"/>
          <dgm:constr type="w" for="ch" forName="text2" refType="w" fact="0.1623"/>
          <dgm:constr type="h" for="ch" forName="text2" refType="h" fact="0.2314"/>
          <dgm:constr type="l" for="ch" forName="image3" refType="w" fact="0.2793"/>
          <dgm:constr type="t" for="ch" forName="image3" refType="h" fact="0"/>
          <dgm:constr type="w" for="ch" forName="image3" refType="w" fact="0.1623"/>
          <dgm:constr type="h" for="ch" forName="image3" refType="h" fact="0.2314"/>
          <dgm:constr type="l" for="ch" forName="text1" refType="w" fact="0.1396"/>
          <dgm:constr type="t" for="ch" forName="text1" refType="h" fact="0.3845"/>
          <dgm:constr type="w" for="ch" forName="text1" refType="w" fact="0.1623"/>
          <dgm:constr type="h" for="ch" forName="text1" refType="h" fact="0.2314"/>
          <dgm:constr type="l" for="ch" forName="text3" refType="w" fact="0.1396"/>
          <dgm:constr type="t" for="ch" forName="text3" refType="h" fact="0.1286"/>
          <dgm:constr type="w" for="ch" forName="text3" refType="w" fact="0.1623"/>
          <dgm:constr type="h" for="ch" forName="text3" refType="h" fact="0.2314"/>
          <dgm:constr type="l" for="ch" forName="textaccent1" refType="w" fact="0.1435"/>
          <dgm:constr type="t" for="ch" forName="textaccent1" refType="h" fact="0.488"/>
          <dgm:constr type="w" for="ch" forName="textaccent1" refType="w" fact="0.0189"/>
          <dgm:constr type="h" for="ch" forName="textaccent1" refType="h" fact="0.0271"/>
          <dgm:constr type="l" for="ch" forName="image1" refType="w" fact="0"/>
          <dgm:constr type="t" for="ch" forName="image1" refType="h" fact="0.2566"/>
          <dgm:constr type="w" for="ch" forName="image1" refType="w" fact="0.1623"/>
          <dgm:constr type="h" for="ch" forName="image1" refType="h" fact="0.2314"/>
          <dgm:constr type="l" for="ch" forName="imageaccent1" refType="w" fact="0.1111"/>
          <dgm:constr type="t" for="ch" forName="imageaccent1" refType="h" fact="0.4572"/>
          <dgm:constr type="w" for="ch" forName="imageaccent1" refType="w" fact="0.0189"/>
          <dgm:constr type="h" for="ch" forName="imageaccent1" refType="h" fact="0.0271"/>
          <dgm:constr type="l" for="ch" forName="textaccent2" refType="w" fact="0.391"/>
          <dgm:constr type="t" for="ch" forName="textaccent2" refType="h" fact="0.456"/>
          <dgm:constr type="w" for="ch" forName="textaccent2" refType="w" fact="0.0189"/>
          <dgm:constr type="h" for="ch" forName="textaccent2" refType="h" fact="0.0271"/>
          <dgm:constr type="l" for="ch" forName="imageaccent2" refType="w" fact="0.4228"/>
          <dgm:constr type="t" for="ch" forName="imageaccent2" refType="h" fact="0.487"/>
          <dgm:constr type="w" for="ch" forName="imageaccent2" refType="w" fact="0.0189"/>
          <dgm:constr type="h" for="ch" forName="imageaccent2" refType="h" fact="0.0271"/>
          <dgm:constr type="l" for="ch" forName="textaccent3" refType="w" fact="0.2501"/>
          <dgm:constr type="t" for="ch" forName="textaccent3" refType="h" fact="0.1318"/>
          <dgm:constr type="w" for="ch" forName="textaccent3" refType="w" fact="0.0189"/>
          <dgm:constr type="h" for="ch" forName="textaccent3" refType="h" fact="0.0271"/>
          <dgm:constr type="l" for="ch" forName="imageaccent3" refType="w" fact="0.2839"/>
          <dgm:constr type="t" for="ch" forName="imageaccent3" refType="h" fact="0.1025"/>
          <dgm:constr type="w" for="ch" forName="imageaccent3" refType="w" fact="0.0189"/>
          <dgm:constr type="h" for="ch" forName="imageaccent3" refType="h" fact="0.0271"/>
          <dgm:constr type="l" for="ch" forName="textaccent4" refType="w" fact="0.5593"/>
          <dgm:constr type="t" for="ch" forName="textaccent4" refType="h" fact="0.2307"/>
          <dgm:constr type="w" for="ch" forName="textaccent4" refType="w" fact="0.0189"/>
          <dgm:constr type="h" for="ch" forName="textaccent4" refType="h" fact="0.0271"/>
          <dgm:constr type="l" for="ch" forName="imageaccent4" refType="w" fact="0.5901"/>
          <dgm:constr type="t" for="ch" forName="imageaccent4" refType="h" fact="0.2624"/>
          <dgm:constr type="w" for="ch" forName="imageaccent4" refType="w" fact="0.0189"/>
          <dgm:constr type="h" for="ch" forName="imageaccent4" refType="h" fact="0.0271"/>
          <dgm:constr type="l" for="ch" forName="textaccent5" refType="w" fact="0.6989"/>
          <dgm:constr type="t" for="ch" forName="textaccent5" refType="h" fact="0.1062"/>
          <dgm:constr type="w" for="ch" forName="textaccent5" refType="w" fact="0.0189"/>
          <dgm:constr type="h" for="ch" forName="textaccent5" refType="h" fact="0.0271"/>
          <dgm:constr type="l" for="ch" forName="imageaccent5" refType="w" fact="0.7305"/>
          <dgm:constr type="t" for="ch" forName="imageaccent5" refType="h" fact="0.1367"/>
          <dgm:constr type="w" for="ch" forName="imageaccent5" refType="w" fact="0.0189"/>
          <dgm:constr type="h" for="ch" forName="imageaccent5" refType="h" fact="0.0271"/>
          <dgm:constr type="l" for="ch" forName="image6" refType="w" fact="0.5585"/>
          <dgm:constr type="t" for="ch" forName="image6" refType="h" fact="0.5137"/>
          <dgm:constr type="w" for="ch" forName="image6" refType="w" fact="0.1623"/>
          <dgm:constr type="h" for="ch" forName="image6" refType="h" fact="0.2314"/>
          <dgm:constr type="l" for="ch" forName="text6" refType="w" fact="0.6982"/>
          <dgm:constr type="t" for="ch" forName="text6" refType="h" fact="0.387"/>
          <dgm:constr type="w" for="ch" forName="text6" refType="w" fact="0.1623"/>
          <dgm:constr type="h" for="ch" forName="text6" refType="h" fact="0.2314"/>
          <dgm:constr type="l" for="ch" forName="imageaccent6" refType="w" fact="0.7002"/>
          <dgm:constr type="t" for="ch" forName="imageaccent6" refType="h" fact="0.6152"/>
          <dgm:constr type="w" for="ch" forName="imageaccent6" refType="w" fact="0.0189"/>
          <dgm:constr type="h" for="ch" forName="imageaccent6" refType="h" fact="0.0271"/>
          <dgm:constr type="l" for="ch" forName="textaccent6" refType="w" fact="0.7303"/>
          <dgm:constr type="t" for="ch" forName="textaccent6" refType="h" fact="0.5897"/>
          <dgm:constr type="w" for="ch" forName="textaccent6" refType="w" fact="0.0189"/>
          <dgm:constr type="h" for="ch" forName="textaccent6" refType="h" fact="0.0271"/>
          <dgm:constr type="l" for="ch" forName="text7" refType="w" fact="0.2792"/>
          <dgm:constr type="t" for="ch" forName="text7" refType="h" fact="0.5122"/>
          <dgm:constr type="w" for="ch" forName="text7" refType="w" fact="0.1623"/>
          <dgm:constr type="h" for="ch" forName="text7" refType="h" fact="0.2314"/>
          <dgm:constr type="l" for="ch" forName="image7" refType="w" fact="0.1395"/>
          <dgm:constr type="t" for="ch" forName="image7" refType="h" fact="0.6409"/>
          <dgm:constr type="w" for="ch" forName="image7" refType="w" fact="0.1623"/>
          <dgm:constr type="h" for="ch" forName="image7" refType="h" fact="0.2314"/>
          <dgm:constr type="l" for="ch" forName="imageaccent7" refType="w" fact="0.25"/>
          <dgm:constr type="t" for="ch" forName="imageaccent7" refType="h" fact="0.6441"/>
          <dgm:constr type="w" for="ch" forName="imageaccent7" refType="w" fact="0.0189"/>
          <dgm:constr type="h" for="ch" forName="imageaccent7" refType="h" fact="0.0271"/>
          <dgm:constr type="l" for="ch" forName="textaccent7" refType="w" fact="0.2838"/>
          <dgm:constr type="t" for="ch" forName="textaccent7" refType="h" fact="0.6148"/>
          <dgm:constr type="w" for="ch" forName="textaccent7" refType="w" fact="0.0189"/>
          <dgm:constr type="h" for="ch" forName="textaccent7" refType="h" fact="0.0271"/>
          <dgm:constr type="l" for="ch" forName="image8" refType="w" fact="0.6975"/>
          <dgm:constr type="t" for="ch" forName="image8" refType="h" fact="0.6433"/>
          <dgm:constr type="w" for="ch" forName="image8" refType="w" fact="0.1623"/>
          <dgm:constr type="h" for="ch" forName="image8" refType="h" fact="0.2314"/>
          <dgm:constr type="l" for="ch" forName="text8" refType="w" fact="0.8371"/>
          <dgm:constr type="t" for="ch" forName="text8" refType="h" fact="0.5167"/>
          <dgm:constr type="w" for="ch" forName="text8" refType="w" fact="0.1623"/>
          <dgm:constr type="h" for="ch" forName="text8" refType="h" fact="0.2314"/>
          <dgm:constr type="l" for="ch" forName="imageaccent8" refType="w" fact="0.8392"/>
          <dgm:constr type="t" for="ch" forName="imageaccent8" refType="h" fact="0.7449"/>
          <dgm:constr type="w" for="ch" forName="imageaccent8" refType="w" fact="0.0189"/>
          <dgm:constr type="h" for="ch" forName="imageaccent8" refType="h" fact="0.0271"/>
          <dgm:constr type="l" for="ch" forName="textaccent8" refType="w" fact="0.8693"/>
          <dgm:constr type="t" for="ch" forName="textaccent8" refType="h" fact="0.7194"/>
          <dgm:constr type="w" for="ch" forName="textaccent8" refType="w" fact="0.0189"/>
          <dgm:constr type="h" for="ch" forName="textaccent8" refType="h" fact="0.0271"/>
          <dgm:constr type="l" for="ch" forName="text9" refType="w" fact="0.8377"/>
          <dgm:constr type="t" for="ch" forName="text9" refType="h" fact="0.005"/>
          <dgm:constr type="w" for="ch" forName="text9" refType="w" fact="0.1623"/>
          <dgm:constr type="h" for="ch" forName="text9" refType="h" fact="0.2314"/>
          <dgm:constr type="l" for="ch" forName="textaccent9" refType="w" fact="0.95"/>
          <dgm:constr type="t" for="ch" forName="textaccent9" refType="h" fact="0.2084"/>
          <dgm:constr type="w" for="ch" forName="textaccent9" refType="w" fact="0.0189"/>
          <dgm:constr type="h" for="ch" forName="textaccent9" refType="h" fact="0.0271"/>
          <dgm:constr type="l" for="ch" forName="image9" refType="w" fact="0.8377"/>
          <dgm:constr type="t" for="ch" forName="image9" refType="h" fact="0.2604"/>
          <dgm:constr type="w" for="ch" forName="image9" refType="w" fact="0.1623"/>
          <dgm:constr type="h" for="ch" forName="image9" refType="h" fact="0.2314"/>
          <dgm:constr type="l" for="ch" forName="imageaccent9" refType="w" fact="0.95"/>
          <dgm:constr type="t" for="ch" forName="imageaccent9" refType="h" fact="0.2618"/>
          <dgm:constr type="w" for="ch" forName="imageaccent9" refType="w" fact="0.0189"/>
          <dgm:constr type="h" for="ch" forName="imageaccent9" refType="h" fact="0.0271"/>
          <dgm:constr type="l" for="ch" forName="image10" refType="w" fact="0.2786"/>
          <dgm:constr type="t" for="ch" forName="image10" refType="h" fact="0.7686"/>
          <dgm:constr type="w" for="ch" forName="image10" refType="w" fact="0.1623"/>
          <dgm:constr type="h" for="ch" forName="image10" refType="h" fact="0.2314"/>
          <dgm:constr type="l" for="ch" forName="text10" refType="w" fact="0.4183"/>
          <dgm:constr type="t" for="ch" forName="text10" refType="h" fact="0.6419"/>
          <dgm:constr type="w" for="ch" forName="text10" refType="w" fact="0.1623"/>
          <dgm:constr type="h" for="ch" forName="text10" refType="h" fact="0.2314"/>
          <dgm:constr type="l" for="ch" forName="imageaccent10" refType="w" fact="0.4203"/>
          <dgm:constr type="t" for="ch" forName="imageaccent10" refType="h" fact="0.8701"/>
          <dgm:constr type="w" for="ch" forName="imageaccent10" refType="w" fact="0.0189"/>
          <dgm:constr type="h" for="ch" forName="imageaccent10" refType="h" fact="0.0271"/>
          <dgm:constr type="l" for="ch" forName="textaccent10" refType="w" fact="0.4504"/>
          <dgm:constr type="t" for="ch" forName="textaccent10" refType="h" fact="0.8446"/>
          <dgm:constr type="w" for="ch" forName="textaccent10" refType="w" fact="0.0189"/>
          <dgm:constr type="h" for="ch" forName="textaccent10" refType="h" fact="0.0271"/>
        </dgm:constrLst>
      </dgm:if>
      <dgm:if name="Name12" axis="ch" ptType="node" func="cnt" op="equ" val="11">
        <dgm:alg type="composite">
          <dgm:param type="ar" val="1.4704"/>
        </dgm:alg>
        <dgm:constrLst>
          <dgm:constr type="primFontSz" for="des" ptType="node" op="equ" val="65"/>
          <dgm:constr type="l" for="ch" forName="image4" refType="w" fact="0.5585"/>
          <dgm:constr type="t" for="ch" forName="image4" refType="h" fact="0.2287"/>
          <dgm:constr type="w" for="ch" forName="image4" refType="w" fact="0.1623"/>
          <dgm:constr type="h" for="ch" forName="image4" refType="h" fact="0.2049"/>
          <dgm:constr type="l" for="ch" forName="text5" refType="w" fact="0.5585"/>
          <dgm:constr type="t" for="ch" forName="text5" refType="h" fact="0.0022"/>
          <dgm:constr type="w" for="ch" forName="text5" refType="w" fact="0.1623"/>
          <dgm:constr type="h" for="ch" forName="text5" refType="h" fact="0.2049"/>
          <dgm:constr type="l" for="ch" forName="image5" refType="w" fact="0.6982"/>
          <dgm:constr type="t" for="ch" forName="image5" refType="h" fact="0.1165"/>
          <dgm:constr type="w" for="ch" forName="image5" refType="w" fact="0.1623"/>
          <dgm:constr type="h" for="ch" forName="image5" refType="h" fact="0.2049"/>
          <dgm:constr type="l" for="ch" forName="image2" refType="w" fact="0.4189"/>
          <dgm:constr type="t" for="ch" forName="image2" refType="h" fact="0.34"/>
          <dgm:constr type="w" for="ch" forName="image2" refType="w" fact="0.1623"/>
          <dgm:constr type="h" for="ch" forName="image2" refType="h" fact="0.2049"/>
          <dgm:constr type="l" for="ch" forName="text4" refType="w" fact="0.4189"/>
          <dgm:constr type="t" for="ch" forName="text4" refType="h" fact="0.1135"/>
          <dgm:constr type="w" for="ch" forName="text4" refType="w" fact="0.1623"/>
          <dgm:constr type="h" for="ch" forName="text4" refType="h" fact="0.2049"/>
          <dgm:constr type="l" for="ch" forName="text2" refType="w" fact="0.2793"/>
          <dgm:constr type="t" for="ch" forName="text2" refType="h" fact="0.2265"/>
          <dgm:constr type="w" for="ch" forName="text2" refType="w" fact="0.1623"/>
          <dgm:constr type="h" for="ch" forName="text2" refType="h" fact="0.2049"/>
          <dgm:constr type="l" for="ch" forName="image3" refType="w" fact="0.2793"/>
          <dgm:constr type="t" for="ch" forName="image3" refType="h" fact="0"/>
          <dgm:constr type="w" for="ch" forName="image3" refType="w" fact="0.1623"/>
          <dgm:constr type="h" for="ch" forName="image3" refType="h" fact="0.2049"/>
          <dgm:constr type="l" for="ch" forName="text1" refType="w" fact="0.1396"/>
          <dgm:constr type="t" for="ch" forName="text1" refType="h" fact="0.3404"/>
          <dgm:constr type="w" for="ch" forName="text1" refType="w" fact="0.1623"/>
          <dgm:constr type="h" for="ch" forName="text1" refType="h" fact="0.2049"/>
          <dgm:constr type="l" for="ch" forName="text3" refType="w" fact="0.1396"/>
          <dgm:constr type="t" for="ch" forName="text3" refType="h" fact="0.1139"/>
          <dgm:constr type="w" for="ch" forName="text3" refType="w" fact="0.1623"/>
          <dgm:constr type="h" for="ch" forName="text3" refType="h" fact="0.2049"/>
          <dgm:constr type="l" for="ch" forName="textaccent1" refType="w" fact="0.1435"/>
          <dgm:constr type="t" for="ch" forName="textaccent1" refType="h" fact="0.432"/>
          <dgm:constr type="w" for="ch" forName="textaccent1" refType="w" fact="0.0189"/>
          <dgm:constr type="h" for="ch" forName="textaccent1" refType="h" fact="0.024"/>
          <dgm:constr type="l" for="ch" forName="image1" refType="w" fact="0"/>
          <dgm:constr type="t" for="ch" forName="image1" refType="h" fact="0.2272"/>
          <dgm:constr type="w" for="ch" forName="image1" refType="w" fact="0.1623"/>
          <dgm:constr type="h" for="ch" forName="image1" refType="h" fact="0.2049"/>
          <dgm:constr type="l" for="ch" forName="imageaccent1" refType="w" fact="0.1111"/>
          <dgm:constr type="t" for="ch" forName="imageaccent1" refType="h" fact="0.4048"/>
          <dgm:constr type="w" for="ch" forName="imageaccent1" refType="w" fact="0.0189"/>
          <dgm:constr type="h" for="ch" forName="imageaccent1" refType="h" fact="0.024"/>
          <dgm:constr type="l" for="ch" forName="textaccent2" refType="w" fact="0.391"/>
          <dgm:constr type="t" for="ch" forName="textaccent2" refType="h" fact="0.4038"/>
          <dgm:constr type="w" for="ch" forName="textaccent2" refType="w" fact="0.0189"/>
          <dgm:constr type="h" for="ch" forName="textaccent2" refType="h" fact="0.024"/>
          <dgm:constr type="l" for="ch" forName="imageaccent2" refType="w" fact="0.4228"/>
          <dgm:constr type="t" for="ch" forName="imageaccent2" refType="h" fact="0.4312"/>
          <dgm:constr type="w" for="ch" forName="imageaccent2" refType="w" fact="0.0189"/>
          <dgm:constr type="h" for="ch" forName="imageaccent2" refType="h" fact="0.024"/>
          <dgm:constr type="l" for="ch" forName="textaccent3" refType="w" fact="0.2501"/>
          <dgm:constr type="t" for="ch" forName="textaccent3" refType="h" fact="0.1167"/>
          <dgm:constr type="w" for="ch" forName="textaccent3" refType="w" fact="0.0189"/>
          <dgm:constr type="h" for="ch" forName="textaccent3" refType="h" fact="0.024"/>
          <dgm:constr type="l" for="ch" forName="imageaccent3" refType="w" fact="0.2839"/>
          <dgm:constr type="t" for="ch" forName="imageaccent3" refType="h" fact="0.0908"/>
          <dgm:constr type="w" for="ch" forName="imageaccent3" refType="w" fact="0.0189"/>
          <dgm:constr type="h" for="ch" forName="imageaccent3" refType="h" fact="0.024"/>
          <dgm:constr type="l" for="ch" forName="textaccent4" refType="w" fact="0.5593"/>
          <dgm:constr type="t" for="ch" forName="textaccent4" refType="h" fact="0.2042"/>
          <dgm:constr type="w" for="ch" forName="textaccent4" refType="w" fact="0.0189"/>
          <dgm:constr type="h" for="ch" forName="textaccent4" refType="h" fact="0.024"/>
          <dgm:constr type="l" for="ch" forName="imageaccent4" refType="w" fact="0.5901"/>
          <dgm:constr type="t" for="ch" forName="imageaccent4" refType="h" fact="0.2323"/>
          <dgm:constr type="w" for="ch" forName="imageaccent4" refType="w" fact="0.0189"/>
          <dgm:constr type="h" for="ch" forName="imageaccent4" refType="h" fact="0.024"/>
          <dgm:constr type="l" for="ch" forName="textaccent5" refType="w" fact="0.6989"/>
          <dgm:constr type="t" for="ch" forName="textaccent5" refType="h" fact="0.094"/>
          <dgm:constr type="w" for="ch" forName="textaccent5" refType="w" fact="0.0189"/>
          <dgm:constr type="h" for="ch" forName="textaccent5" refType="h" fact="0.024"/>
          <dgm:constr type="l" for="ch" forName="imageaccent5" refType="w" fact="0.7305"/>
          <dgm:constr type="t" for="ch" forName="imageaccent5" refType="h" fact="0.121"/>
          <dgm:constr type="w" for="ch" forName="imageaccent5" refType="w" fact="0.0189"/>
          <dgm:constr type="h" for="ch" forName="imageaccent5" refType="h" fact="0.024"/>
          <dgm:constr type="l" for="ch" forName="image6" refType="w" fact="0.5585"/>
          <dgm:constr type="t" for="ch" forName="image6" refType="h" fact="0.4548"/>
          <dgm:constr type="w" for="ch" forName="image6" refType="w" fact="0.1623"/>
          <dgm:constr type="h" for="ch" forName="image6" refType="h" fact="0.2049"/>
          <dgm:constr type="l" for="ch" forName="text6" refType="w" fact="0.6982"/>
          <dgm:constr type="t" for="ch" forName="text6" refType="h" fact="0.3426"/>
          <dgm:constr type="w" for="ch" forName="text6" refType="w" fact="0.1623"/>
          <dgm:constr type="h" for="ch" forName="text6" refType="h" fact="0.2049"/>
          <dgm:constr type="l" for="ch" forName="imageaccent6" refType="w" fact="0.7002"/>
          <dgm:constr type="t" for="ch" forName="imageaccent6" refType="h" fact="0.5447"/>
          <dgm:constr type="w" for="ch" forName="imageaccent6" refType="w" fact="0.0189"/>
          <dgm:constr type="h" for="ch" forName="imageaccent6" refType="h" fact="0.024"/>
          <dgm:constr type="l" for="ch" forName="textaccent6" refType="w" fact="0.7303"/>
          <dgm:constr type="t" for="ch" forName="textaccent6" refType="h" fact="0.5221"/>
          <dgm:constr type="w" for="ch" forName="textaccent6" refType="w" fact="0.0189"/>
          <dgm:constr type="h" for="ch" forName="textaccent6" refType="h" fact="0.024"/>
          <dgm:constr type="l" for="ch" forName="text7" refType="w" fact="0.2792"/>
          <dgm:constr type="t" for="ch" forName="text7" refType="h" fact="0.4535"/>
          <dgm:constr type="w" for="ch" forName="text7" refType="w" fact="0.1623"/>
          <dgm:constr type="h" for="ch" forName="text7" refType="h" fact="0.2049"/>
          <dgm:constr type="l" for="ch" forName="image7" refType="w" fact="0.1395"/>
          <dgm:constr type="t" for="ch" forName="image7" refType="h" fact="0.5674"/>
          <dgm:constr type="w" for="ch" forName="image7" refType="w" fact="0.1623"/>
          <dgm:constr type="h" for="ch" forName="image7" refType="h" fact="0.2049"/>
          <dgm:constr type="l" for="ch" forName="imageaccent7" refType="w" fact="0.25"/>
          <dgm:constr type="t" for="ch" forName="imageaccent7" refType="h" fact="0.5703"/>
          <dgm:constr type="w" for="ch" forName="imageaccent7" refType="w" fact="0.0189"/>
          <dgm:constr type="h" for="ch" forName="imageaccent7" refType="h" fact="0.024"/>
          <dgm:constr type="l" for="ch" forName="textaccent7" refType="w" fact="0.2838"/>
          <dgm:constr type="t" for="ch" forName="textaccent7" refType="h" fact="0.5443"/>
          <dgm:constr type="w" for="ch" forName="textaccent7" refType="w" fact="0.0189"/>
          <dgm:constr type="h" for="ch" forName="textaccent7" refType="h" fact="0.024"/>
          <dgm:constr type="l" for="ch" forName="image8" refType="w" fact="0.6975"/>
          <dgm:constr type="t" for="ch" forName="image8" refType="h" fact="0.5696"/>
          <dgm:constr type="w" for="ch" forName="image8" refType="w" fact="0.1623"/>
          <dgm:constr type="h" for="ch" forName="image8" refType="h" fact="0.2049"/>
          <dgm:constr type="l" for="ch" forName="text8" refType="w" fact="0.8371"/>
          <dgm:constr type="t" for="ch" forName="text8" refType="h" fact="0.4574"/>
          <dgm:constr type="w" for="ch" forName="text8" refType="w" fact="0.1623"/>
          <dgm:constr type="h" for="ch" forName="text8" refType="h" fact="0.2049"/>
          <dgm:constr type="l" for="ch" forName="imageaccent8" refType="w" fact="0.8392"/>
          <dgm:constr type="t" for="ch" forName="imageaccent8" refType="h" fact="0.6595"/>
          <dgm:constr type="w" for="ch" forName="imageaccent8" refType="w" fact="0.0189"/>
          <dgm:constr type="h" for="ch" forName="imageaccent8" refType="h" fact="0.024"/>
          <dgm:constr type="l" for="ch" forName="textaccent8" refType="w" fact="0.8693"/>
          <dgm:constr type="t" for="ch" forName="textaccent8" refType="h" fact="0.6369"/>
          <dgm:constr type="w" for="ch" forName="textaccent8" refType="w" fact="0.0189"/>
          <dgm:constr type="h" for="ch" forName="textaccent8" refType="h" fact="0.024"/>
          <dgm:constr type="l" for="ch" forName="text9" refType="w" fact="0.8377"/>
          <dgm:constr type="t" for="ch" forName="text9" refType="h" fact="0.0044"/>
          <dgm:constr type="w" for="ch" forName="text9" refType="w" fact="0.1623"/>
          <dgm:constr type="h" for="ch" forName="text9" refType="h" fact="0.2049"/>
          <dgm:constr type="l" for="ch" forName="textaccent9" refType="w" fact="0.95"/>
          <dgm:constr type="t" for="ch" forName="textaccent9" refType="h" fact="0.1846"/>
          <dgm:constr type="w" for="ch" forName="textaccent9" refType="w" fact="0.0189"/>
          <dgm:constr type="h" for="ch" forName="textaccent9" refType="h" fact="0.024"/>
          <dgm:constr type="l" for="ch" forName="image9" refType="w" fact="0.8377"/>
          <dgm:constr type="t" for="ch" forName="image9" refType="h" fact="0.2306"/>
          <dgm:constr type="w" for="ch" forName="image9" refType="w" fact="0.1623"/>
          <dgm:constr type="h" for="ch" forName="image9" refType="h" fact="0.2049"/>
          <dgm:constr type="l" for="ch" forName="imageaccent9" refType="w" fact="0.95"/>
          <dgm:constr type="t" for="ch" forName="imageaccent9" refType="h" fact="0.2318"/>
          <dgm:constr type="w" for="ch" forName="imageaccent9" refType="w" fact="0.0189"/>
          <dgm:constr type="h" for="ch" forName="imageaccent9" refType="h" fact="0.024"/>
          <dgm:constr type="l" for="ch" forName="image10" refType="w" fact="0.2786"/>
          <dgm:constr type="t" for="ch" forName="image10" refType="h" fact="0.6805"/>
          <dgm:constr type="w" for="ch" forName="image10" refType="w" fact="0.1623"/>
          <dgm:constr type="h" for="ch" forName="image10" refType="h" fact="0.2049"/>
          <dgm:constr type="l" for="ch" forName="text10" refType="w" fact="0.4183"/>
          <dgm:constr type="t" for="ch" forName="text10" refType="h" fact="0.5683"/>
          <dgm:constr type="w" for="ch" forName="text10" refType="w" fact="0.1623"/>
          <dgm:constr type="h" for="ch" forName="text10" refType="h" fact="0.2049"/>
          <dgm:constr type="l" for="ch" forName="imageaccent10" refType="w" fact="0.4203"/>
          <dgm:constr type="t" for="ch" forName="imageaccent10" refType="h" fact="0.7704"/>
          <dgm:constr type="w" for="ch" forName="imageaccent10" refType="w" fact="0.0189"/>
          <dgm:constr type="h" for="ch" forName="imageaccent10" refType="h" fact="0.024"/>
          <dgm:constr type="l" for="ch" forName="textaccent10" refType="w" fact="0.4504"/>
          <dgm:constr type="t" for="ch" forName="textaccent10" refType="h" fact="0.7478"/>
          <dgm:constr type="w" for="ch" forName="textaccent10" refType="w" fact="0.0189"/>
          <dgm:constr type="h" for="ch" forName="textaccent10" refType="h" fact="0.024"/>
          <dgm:constr type="l" for="ch" forName="text11" refType="w" fact="0.6971"/>
          <dgm:constr type="t" for="ch" forName="text11" refType="h" fact="0.7951"/>
          <dgm:constr type="w" for="ch" forName="text11" refType="w" fact="0.1623"/>
          <dgm:constr type="h" for="ch" forName="text11" refType="h" fact="0.2049"/>
          <dgm:constr type="l" for="ch" forName="image11" refType="w" fact="0.5575"/>
          <dgm:constr type="t" for="ch" forName="image11" refType="h" fact="0.6816"/>
          <dgm:constr type="w" for="ch" forName="image11" refType="w" fact="0.1623"/>
          <dgm:constr type="h" for="ch" forName="image11" refType="h" fact="0.2049"/>
          <dgm:constr type="l" for="ch" forName="imageaccent11" refType="w" fact="0.6692"/>
          <dgm:constr type="t" for="ch" forName="imageaccent11" refType="h" fact="0.8589"/>
          <dgm:constr type="w" for="ch" forName="imageaccent11" refType="w" fact="0.0189"/>
          <dgm:constr type="h" for="ch" forName="imageaccent11" refType="h" fact="0.024"/>
          <dgm:constr type="l" for="ch" forName="textaccent11" refType="w" fact="0.701"/>
          <dgm:constr type="t" for="ch" forName="textaccent11" refType="h" fact="0.8863"/>
          <dgm:constr type="w" for="ch" forName="textaccent11" refType="w" fact="0.0189"/>
          <dgm:constr type="h" for="ch" forName="textaccent11" refType="h" fact="0.024"/>
        </dgm:constrLst>
      </dgm:if>
      <dgm:else name="Name13">
        <dgm:alg type="composite">
          <dgm:param type="ar" val="1.675"/>
        </dgm:alg>
        <dgm:constrLst>
          <dgm:constr type="primFontSz" for="des" ptType="node" op="equ" val="65"/>
          <dgm:constr type="l" for="ch" forName="image4" refType="w" fact="0.4903"/>
          <dgm:constr type="t" for="ch" forName="image4" refType="h" fact="0.2287"/>
          <dgm:constr type="w" for="ch" forName="image4" refType="w" fact="0.1425"/>
          <dgm:constr type="h" for="ch" forName="image4" refType="h" fact="0.2049"/>
          <dgm:constr type="l" for="ch" forName="text5" refType="w" fact="0.4903"/>
          <dgm:constr type="t" for="ch" forName="text5" refType="h" fact="0.0022"/>
          <dgm:constr type="w" for="ch" forName="text5" refType="w" fact="0.1425"/>
          <dgm:constr type="h" for="ch" forName="text5" refType="h" fact="0.2049"/>
          <dgm:constr type="l" for="ch" forName="image5" refType="w" fact="0.6129"/>
          <dgm:constr type="t" for="ch" forName="image5" refType="h" fact="0.1165"/>
          <dgm:constr type="w" for="ch" forName="image5" refType="w" fact="0.1425"/>
          <dgm:constr type="h" for="ch" forName="image5" refType="h" fact="0.2049"/>
          <dgm:constr type="l" for="ch" forName="image2" refType="w" fact="0.3677"/>
          <dgm:constr type="t" for="ch" forName="image2" refType="h" fact="0.34"/>
          <dgm:constr type="w" for="ch" forName="image2" refType="w" fact="0.1425"/>
          <dgm:constr type="h" for="ch" forName="image2" refType="h" fact="0.2049"/>
          <dgm:constr type="l" for="ch" forName="text4" refType="w" fact="0.3677"/>
          <dgm:constr type="t" for="ch" forName="text4" refType="h" fact="0.1135"/>
          <dgm:constr type="w" for="ch" forName="text4" refType="w" fact="0.1425"/>
          <dgm:constr type="h" for="ch" forName="text4" refType="h" fact="0.2049"/>
          <dgm:constr type="l" for="ch" forName="text2" refType="w" fact="0.2452"/>
          <dgm:constr type="t" for="ch" forName="text2" refType="h" fact="0.2265"/>
          <dgm:constr type="w" for="ch" forName="text2" refType="w" fact="0.1425"/>
          <dgm:constr type="h" for="ch" forName="text2" refType="h" fact="0.2049"/>
          <dgm:constr type="l" for="ch" forName="image3" refType="w" fact="0.2452"/>
          <dgm:constr type="t" for="ch" forName="image3" refType="h" fact="0"/>
          <dgm:constr type="w" for="ch" forName="image3" refType="w" fact="0.1425"/>
          <dgm:constr type="h" for="ch" forName="image3" refType="h" fact="0.2049"/>
          <dgm:constr type="l" for="ch" forName="text1" refType="w" fact="0.1226"/>
          <dgm:constr type="t" for="ch" forName="text1" refType="h" fact="0.3404"/>
          <dgm:constr type="w" for="ch" forName="text1" refType="w" fact="0.1425"/>
          <dgm:constr type="h" for="ch" forName="text1" refType="h" fact="0.2049"/>
          <dgm:constr type="l" for="ch" forName="text3" refType="w" fact="0.1226"/>
          <dgm:constr type="t" for="ch" forName="text3" refType="h" fact="0.1139"/>
          <dgm:constr type="w" for="ch" forName="text3" refType="w" fact="0.1425"/>
          <dgm:constr type="h" for="ch" forName="text3" refType="h" fact="0.2049"/>
          <dgm:constr type="l" for="ch" forName="textaccent1" refType="w" fact="0.126"/>
          <dgm:constr type="t" for="ch" forName="textaccent1" refType="h" fact="0.432"/>
          <dgm:constr type="w" for="ch" forName="textaccent1" refType="w" fact="0.0166"/>
          <dgm:constr type="h" for="ch" forName="textaccent1" refType="h" fact="0.024"/>
          <dgm:constr type="l" for="ch" forName="image1" refType="w" fact="0"/>
          <dgm:constr type="t" for="ch" forName="image1" refType="h" fact="0.2272"/>
          <dgm:constr type="w" for="ch" forName="image1" refType="w" fact="0.1425"/>
          <dgm:constr type="h" for="ch" forName="image1" refType="h" fact="0.2049"/>
          <dgm:constr type="l" for="ch" forName="imageaccent1" refType="w" fact="0.0976"/>
          <dgm:constr type="t" for="ch" forName="imageaccent1" refType="h" fact="0.4048"/>
          <dgm:constr type="w" for="ch" forName="imageaccent1" refType="w" fact="0.0166"/>
          <dgm:constr type="h" for="ch" forName="imageaccent1" refType="h" fact="0.024"/>
          <dgm:constr type="l" for="ch" forName="textaccent2" refType="w" fact="0.3432"/>
          <dgm:constr type="t" for="ch" forName="textaccent2" refType="h" fact="0.4038"/>
          <dgm:constr type="w" for="ch" forName="textaccent2" refType="w" fact="0.0166"/>
          <dgm:constr type="h" for="ch" forName="textaccent2" refType="h" fact="0.024"/>
          <dgm:constr type="l" for="ch" forName="imageaccent2" refType="w" fact="0.3712"/>
          <dgm:constr type="t" for="ch" forName="imageaccent2" refType="h" fact="0.4312"/>
          <dgm:constr type="w" for="ch" forName="imageaccent2" refType="w" fact="0.0166"/>
          <dgm:constr type="h" for="ch" forName="imageaccent2" refType="h" fact="0.024"/>
          <dgm:constr type="l" for="ch" forName="textaccent3" refType="w" fact="0.2196"/>
          <dgm:constr type="t" for="ch" forName="textaccent3" refType="h" fact="0.1167"/>
          <dgm:constr type="w" for="ch" forName="textaccent3" refType="w" fact="0.0166"/>
          <dgm:constr type="h" for="ch" forName="textaccent3" refType="h" fact="0.024"/>
          <dgm:constr type="l" for="ch" forName="imageaccent3" refType="w" fact="0.2492"/>
          <dgm:constr type="t" for="ch" forName="imageaccent3" refType="h" fact="0.0908"/>
          <dgm:constr type="w" for="ch" forName="imageaccent3" refType="w" fact="0.0166"/>
          <dgm:constr type="h" for="ch" forName="imageaccent3" refType="h" fact="0.024"/>
          <dgm:constr type="l" for="ch" forName="textaccent4" refType="w" fact="0.491"/>
          <dgm:constr type="t" for="ch" forName="textaccent4" refType="h" fact="0.2042"/>
          <dgm:constr type="w" for="ch" forName="textaccent4" refType="w" fact="0.0166"/>
          <dgm:constr type="h" for="ch" forName="textaccent4" refType="h" fact="0.024"/>
          <dgm:constr type="l" for="ch" forName="imageaccent4" refType="w" fact="0.5181"/>
          <dgm:constr type="t" for="ch" forName="imageaccent4" refType="h" fact="0.2323"/>
          <dgm:constr type="w" for="ch" forName="imageaccent4" refType="w" fact="0.0166"/>
          <dgm:constr type="h" for="ch" forName="imageaccent4" refType="h" fact="0.024"/>
          <dgm:constr type="l" for="ch" forName="textaccent5" refType="w" fact="0.6136"/>
          <dgm:constr type="t" for="ch" forName="textaccent5" refType="h" fact="0.094"/>
          <dgm:constr type="w" for="ch" forName="textaccent5" refType="w" fact="0.0166"/>
          <dgm:constr type="h" for="ch" forName="textaccent5" refType="h" fact="0.024"/>
          <dgm:constr type="l" for="ch" forName="imageaccent5" refType="w" fact="0.6413"/>
          <dgm:constr type="t" for="ch" forName="imageaccent5" refType="h" fact="0.121"/>
          <dgm:constr type="w" for="ch" forName="imageaccent5" refType="w" fact="0.0166"/>
          <dgm:constr type="h" for="ch" forName="imageaccent5" refType="h" fact="0.024"/>
          <dgm:constr type="l" for="ch" forName="image6" refType="w" fact="0.4903"/>
          <dgm:constr type="t" for="ch" forName="image6" refType="h" fact="0.4548"/>
          <dgm:constr type="w" for="ch" forName="image6" refType="w" fact="0.1425"/>
          <dgm:constr type="h" for="ch" forName="image6" refType="h" fact="0.2049"/>
          <dgm:constr type="l" for="ch" forName="text6" refType="w" fact="0.6129"/>
          <dgm:constr type="t" for="ch" forName="text6" refType="h" fact="0.3426"/>
          <dgm:constr type="w" for="ch" forName="text6" refType="w" fact="0.1425"/>
          <dgm:constr type="h" for="ch" forName="text6" refType="h" fact="0.2049"/>
          <dgm:constr type="l" for="ch" forName="imageaccent6" refType="w" fact="0.6147"/>
          <dgm:constr type="t" for="ch" forName="imageaccent6" refType="h" fact="0.5447"/>
          <dgm:constr type="w" for="ch" forName="imageaccent6" refType="w" fact="0.0166"/>
          <dgm:constr type="h" for="ch" forName="imageaccent6" refType="h" fact="0.024"/>
          <dgm:constr type="l" for="ch" forName="textaccent6" refType="w" fact="0.6411"/>
          <dgm:constr type="t" for="ch" forName="textaccent6" refType="h" fact="0.5221"/>
          <dgm:constr type="w" for="ch" forName="textaccent6" refType="w" fact="0.0166"/>
          <dgm:constr type="h" for="ch" forName="textaccent6" refType="h" fact="0.024"/>
          <dgm:constr type="l" for="ch" forName="text7" refType="w" fact="0.2451"/>
          <dgm:constr type="t" for="ch" forName="text7" refType="h" fact="0.4535"/>
          <dgm:constr type="w" for="ch" forName="text7" refType="w" fact="0.1425"/>
          <dgm:constr type="h" for="ch" forName="text7" refType="h" fact="0.2049"/>
          <dgm:constr type="l" for="ch" forName="image7" refType="w" fact="0.1225"/>
          <dgm:constr type="t" for="ch" forName="image7" refType="h" fact="0.5674"/>
          <dgm:constr type="w" for="ch" forName="image7" refType="w" fact="0.1425"/>
          <dgm:constr type="h" for="ch" forName="image7" refType="h" fact="0.2049"/>
          <dgm:constr type="l" for="ch" forName="imageaccent7" refType="w" fact="0.2195"/>
          <dgm:constr type="t" for="ch" forName="imageaccent7" refType="h" fact="0.5703"/>
          <dgm:constr type="w" for="ch" forName="imageaccent7" refType="w" fact="0.0166"/>
          <dgm:constr type="h" for="ch" forName="imageaccent7" refType="h" fact="0.024"/>
          <dgm:constr type="l" for="ch" forName="textaccent7" refType="w" fact="0.2491"/>
          <dgm:constr type="t" for="ch" forName="textaccent7" refType="h" fact="0.5443"/>
          <dgm:constr type="w" for="ch" forName="textaccent7" refType="w" fact="0.0166"/>
          <dgm:constr type="h" for="ch" forName="textaccent7" refType="h" fact="0.024"/>
          <dgm:constr type="l" for="ch" forName="image8" refType="w" fact="0.6123"/>
          <dgm:constr type="t" for="ch" forName="image8" refType="h" fact="0.5696"/>
          <dgm:constr type="w" for="ch" forName="image8" refType="w" fact="0.1425"/>
          <dgm:constr type="h" for="ch" forName="image8" refType="h" fact="0.2049"/>
          <dgm:constr type="l" for="ch" forName="text8" refType="w" fact="0.7349"/>
          <dgm:constr type="t" for="ch" forName="text8" refType="h" fact="0.4574"/>
          <dgm:constr type="w" for="ch" forName="text8" refType="w" fact="0.1425"/>
          <dgm:constr type="h" for="ch" forName="text8" refType="h" fact="0.2049"/>
          <dgm:constr type="l" for="ch" forName="imageaccent8" refType="w" fact="0.7367"/>
          <dgm:constr type="t" for="ch" forName="imageaccent8" refType="h" fact="0.6595"/>
          <dgm:constr type="w" for="ch" forName="imageaccent8" refType="w" fact="0.0166"/>
          <dgm:constr type="h" for="ch" forName="imageaccent8" refType="h" fact="0.024"/>
          <dgm:constr type="l" for="ch" forName="textaccent8" refType="w" fact="0.7631"/>
          <dgm:constr type="t" for="ch" forName="textaccent8" refType="h" fact="0.6369"/>
          <dgm:constr type="w" for="ch" forName="textaccent8" refType="w" fact="0.0166"/>
          <dgm:constr type="h" for="ch" forName="textaccent8" refType="h" fact="0.024"/>
          <dgm:constr type="l" for="ch" forName="text9" refType="w" fact="0.7354"/>
          <dgm:constr type="t" for="ch" forName="text9" refType="h" fact="0.0044"/>
          <dgm:constr type="w" for="ch" forName="text9" refType="w" fact="0.1425"/>
          <dgm:constr type="h" for="ch" forName="text9" refType="h" fact="0.2049"/>
          <dgm:constr type="l" for="ch" forName="textaccent9" refType="w" fact="0.8339"/>
          <dgm:constr type="t" for="ch" forName="textaccent9" refType="h" fact="0.1846"/>
          <dgm:constr type="w" for="ch" forName="textaccent9" refType="w" fact="0.0166"/>
          <dgm:constr type="h" for="ch" forName="textaccent9" refType="h" fact="0.024"/>
          <dgm:constr type="l" for="ch" forName="image9" refType="w" fact="0.7354"/>
          <dgm:constr type="t" for="ch" forName="image9" refType="h" fact="0.2306"/>
          <dgm:constr type="w" for="ch" forName="image9" refType="w" fact="0.1425"/>
          <dgm:constr type="h" for="ch" forName="image9" refType="h" fact="0.2049"/>
          <dgm:constr type="l" for="ch" forName="imageaccent9" refType="w" fact="0.8339"/>
          <dgm:constr type="t" for="ch" forName="imageaccent9" refType="h" fact="0.2318"/>
          <dgm:constr type="w" for="ch" forName="imageaccent9" refType="w" fact="0.0166"/>
          <dgm:constr type="h" for="ch" forName="imageaccent9" refType="h" fact="0.024"/>
          <dgm:constr type="l" for="ch" forName="image10" refType="w" fact="0.2446"/>
          <dgm:constr type="t" for="ch" forName="image10" refType="h" fact="0.6805"/>
          <dgm:constr type="w" for="ch" forName="image10" refType="w" fact="0.1425"/>
          <dgm:constr type="h" for="ch" forName="image10" refType="h" fact="0.2049"/>
          <dgm:constr type="l" for="ch" forName="text10" refType="w" fact="0.3672"/>
          <dgm:constr type="t" for="ch" forName="text10" refType="h" fact="0.5683"/>
          <dgm:constr type="w" for="ch" forName="text10" refType="w" fact="0.1425"/>
          <dgm:constr type="h" for="ch" forName="text10" refType="h" fact="0.2049"/>
          <dgm:constr type="l" for="ch" forName="imageaccent10" refType="w" fact="0.369"/>
          <dgm:constr type="t" for="ch" forName="imageaccent10" refType="h" fact="0.7704"/>
          <dgm:constr type="w" for="ch" forName="imageaccent10" refType="w" fact="0.0166"/>
          <dgm:constr type="h" for="ch" forName="imageaccent10" refType="h" fact="0.024"/>
          <dgm:constr type="l" for="ch" forName="textaccent10" refType="w" fact="0.3954"/>
          <dgm:constr type="t" for="ch" forName="textaccent10" refType="h" fact="0.7478"/>
          <dgm:constr type="w" for="ch" forName="textaccent10" refType="w" fact="0.0166"/>
          <dgm:constr type="h" for="ch" forName="textaccent10" refType="h" fact="0.024"/>
          <dgm:constr type="l" for="ch" forName="text11" refType="w" fact="0.612"/>
          <dgm:constr type="t" for="ch" forName="text11" refType="h" fact="0.7951"/>
          <dgm:constr type="w" for="ch" forName="text11" refType="w" fact="0.1425"/>
          <dgm:constr type="h" for="ch" forName="text11" refType="h" fact="0.2049"/>
          <dgm:constr type="l" for="ch" forName="image11" refType="w" fact="0.4894"/>
          <dgm:constr type="t" for="ch" forName="image11" refType="h" fact="0.6816"/>
          <dgm:constr type="w" for="ch" forName="image11" refType="w" fact="0.1425"/>
          <dgm:constr type="h" for="ch" forName="image11" refType="h" fact="0.2049"/>
          <dgm:constr type="l" for="ch" forName="imageaccent11" refType="w" fact="0.5874"/>
          <dgm:constr type="t" for="ch" forName="imageaccent11" refType="h" fact="0.8589"/>
          <dgm:constr type="w" for="ch" forName="imageaccent11" refType="w" fact="0.0166"/>
          <dgm:constr type="h" for="ch" forName="imageaccent11" refType="h" fact="0.024"/>
          <dgm:constr type="l" for="ch" forName="textaccent11" refType="w" fact="0.6154"/>
          <dgm:constr type="t" for="ch" forName="textaccent11" refType="h" fact="0.8863"/>
          <dgm:constr type="w" for="ch" forName="textaccent11" refType="w" fact="0.0166"/>
          <dgm:constr type="h" for="ch" forName="textaccent11" refType="h" fact="0.024"/>
          <dgm:constr type="l" for="ch" forName="text12" refType="w" fact="0.735"/>
          <dgm:constr type="t" for="ch" forName="text12" refType="h" fact="0.684"/>
          <dgm:constr type="w" for="ch" forName="text12" refType="w" fact="0.1425"/>
          <dgm:constr type="h" for="ch" forName="text12" refType="h" fact="0.2049"/>
          <dgm:constr type="l" for="ch" forName="image12" refType="w" fact="0.8575"/>
          <dgm:constr type="t" for="ch" forName="image12" refType="h" fact="0.5718"/>
          <dgm:constr type="w" for="ch" forName="image12" refType="w" fact="0.1425"/>
          <dgm:constr type="h" for="ch" forName="image12" refType="h" fact="0.2049"/>
          <dgm:constr type="l" for="ch" forName="textaccent12" refType="w" fact="0.8594"/>
          <dgm:constr type="t" for="ch" forName="textaccent12" refType="h" fact="0.7739"/>
          <dgm:constr type="w" for="ch" forName="textaccent12" refType="w" fact="0.0166"/>
          <dgm:constr type="h" for="ch" forName="textaccent12" refType="h" fact="0.024"/>
          <dgm:constr type="l" for="ch" forName="imageaccent12" refType="w" fact="0.8858"/>
          <dgm:constr type="t" for="ch" forName="imageaccent12" refType="h" fact="0.7513"/>
          <dgm:constr type="w" for="ch" forName="imageaccent12" refType="w" fact="0.0166"/>
          <dgm:constr type="h" for="ch" forName="imageaccent12" refType="h" fact="0.024"/>
        </dgm:constrLst>
      </dgm:else>
    </dgm:choose>
    <dgm:forEach name="wrapper" axis="self" ptType="parTrans">
      <dgm:forEach name="wrapper2" axis="self" ptType="sibTrans" st="2">
        <dgm:forEach name="textRepeat" axis="self">
          <dgm:layoutNode name="textRepeatNode" styleLbl="alignNode1">
            <dgm:varLst>
              <dgm:chMax val="0"/>
              <dgm:chPref val="0"/>
              <dgm:bulletEnabled val="1"/>
            </dgm:varLst>
            <dgm:alg type="tx"/>
            <dgm:shape xmlns:r="http://schemas.openxmlformats.org/officeDocument/2006/relationships" type="hexagon" r:blip="">
              <dgm:adjLst>
                <dgm:adj idx="1" val="0.25"/>
                <dgm:adj idx="2" val="1.1547"/>
              </dgm:adjLst>
            </dgm:shape>
            <dgm:presOf axis="desOrSelf" ptType="node"/>
            <dgm:constrLst>
              <dgm:constr type="lMarg" refType="primFontSz" fact="0"/>
              <dgm:constr type="rMarg" refType="primFontSz" fact="0"/>
              <dgm:constr type="tMarg" refType="primFontSz" fact="0.1"/>
              <dgm:constr type="bMarg" refType="primFontSz" fact="0.1"/>
            </dgm:constrLst>
            <dgm:ruleLst>
              <dgm:rule type="primFontSz" val="5" fact="NaN" max="NaN"/>
            </dgm:ruleLst>
          </dgm:layoutNode>
        </dgm:forEach>
        <dgm:forEach name="accentRepeat" axis="self">
          <dgm:layoutNode name="accentRepeatNode" styleLbl="solidAlignAcc1">
            <dgm:alg type="sp"/>
            <dgm:shape xmlns:r="http://schemas.openxmlformats.org/officeDocument/2006/relationships" type="hexagon" r:blip="">
              <dgm:adjLst>
                <dgm:adj idx="1" val="0.25"/>
                <dgm:adj idx="2" val="1.1547"/>
              </dgm:adjLst>
            </dgm:shape>
            <dgm:presOf/>
          </dgm:layoutNode>
        </dgm:forEach>
        <dgm:forEach name="imageRepeat" axis="self">
          <dgm:layoutNode name="imageRepeatNode" styleLbl="alignAcc1">
            <dgm:alg type="sp"/>
            <dgm:shape xmlns:r="http://schemas.openxmlformats.org/officeDocument/2006/relationships" type="hexagon" r:blip="" blipPhldr="1">
              <dgm:adjLst>
                <dgm:adj idx="1" val="0.25"/>
                <dgm:adj idx="2" val="1.1547"/>
              </dgm:adjLst>
            </dgm:shape>
            <dgm:presOf axis="self"/>
          </dgm:layoutNode>
        </dgm:forEach>
      </dgm:forEach>
    </dgm:forEach>
    <dgm:forEach name="Name14" axis="ch" ptType="node" cnt="1">
      <dgm:layoutNode name="text1">
        <dgm:alg type="sp"/>
        <dgm:shape xmlns:r="http://schemas.openxmlformats.org/officeDocument/2006/relationships" r:blip="">
          <dgm:adjLst/>
        </dgm:shape>
        <dgm:presOf/>
        <dgm:constrLst/>
        <dgm:forEach name="Name15" ref="textRepeat"/>
      </dgm:layoutNode>
      <dgm:layoutNode name="textaccent1">
        <dgm:alg type="sp"/>
        <dgm:shape xmlns:r="http://schemas.openxmlformats.org/officeDocument/2006/relationships" r:blip="">
          <dgm:adjLst/>
        </dgm:shape>
        <dgm:presOf/>
        <dgm:constrLst/>
        <dgm:forEach name="Name16" ref="accentRepeat"/>
      </dgm:layoutNode>
    </dgm:forEach>
    <dgm:forEach name="Name17" axis="ch" ptType="sibTrans" hideLastTrans="0" cnt="1">
      <dgm:layoutNode name="image1">
        <dgm:alg type="sp"/>
        <dgm:shape xmlns:r="http://schemas.openxmlformats.org/officeDocument/2006/relationships" r:blip="">
          <dgm:adjLst/>
        </dgm:shape>
        <dgm:presOf/>
        <dgm:constrLst/>
        <dgm:forEach name="Name18" ref="imageRepeat"/>
      </dgm:layoutNode>
      <dgm:layoutNode name="imageaccent1">
        <dgm:alg type="sp"/>
        <dgm:shape xmlns:r="http://schemas.openxmlformats.org/officeDocument/2006/relationships" r:blip="">
          <dgm:adjLst/>
        </dgm:shape>
        <dgm:presOf/>
        <dgm:constrLst/>
        <dgm:forEach name="Name19" ref="accentRepeat"/>
      </dgm:layoutNode>
    </dgm:forEach>
    <dgm:forEach name="Name20" axis="ch" ptType="node" st="2" cnt="1">
      <dgm:layoutNode name="text2">
        <dgm:alg type="sp"/>
        <dgm:shape xmlns:r="http://schemas.openxmlformats.org/officeDocument/2006/relationships" r:blip="">
          <dgm:adjLst/>
        </dgm:shape>
        <dgm:presOf/>
        <dgm:constrLst/>
        <dgm:forEach name="Name21" ref="textRepeat"/>
      </dgm:layoutNode>
      <dgm:layoutNode name="textaccent2">
        <dgm:alg type="sp"/>
        <dgm:shape xmlns:r="http://schemas.openxmlformats.org/officeDocument/2006/relationships" r:blip="">
          <dgm:adjLst/>
        </dgm:shape>
        <dgm:presOf/>
        <dgm:constrLst/>
        <dgm:forEach name="Name22" ref="accentRepeat"/>
      </dgm:layoutNode>
    </dgm:forEach>
    <dgm:forEach name="Name23" axis="ch" ptType="sibTrans" hideLastTrans="0" st="2" cnt="1">
      <dgm:layoutNode name="image2">
        <dgm:alg type="sp"/>
        <dgm:shape xmlns:r="http://schemas.openxmlformats.org/officeDocument/2006/relationships" r:blip="">
          <dgm:adjLst/>
        </dgm:shape>
        <dgm:presOf/>
        <dgm:constrLst/>
        <dgm:forEach name="Name24" ref="imageRepeat"/>
      </dgm:layoutNode>
      <dgm:layoutNode name="imageaccent2">
        <dgm:alg type="sp"/>
        <dgm:shape xmlns:r="http://schemas.openxmlformats.org/officeDocument/2006/relationships" r:blip="">
          <dgm:adjLst/>
        </dgm:shape>
        <dgm:presOf/>
        <dgm:constrLst/>
        <dgm:forEach name="Name25" ref="accentRepeat"/>
      </dgm:layoutNode>
    </dgm:forEach>
    <dgm:forEach name="Name26" axis="ch" ptType="node" st="3" cnt="1">
      <dgm:layoutNode name="text3">
        <dgm:alg type="sp"/>
        <dgm:shape xmlns:r="http://schemas.openxmlformats.org/officeDocument/2006/relationships" r:blip="">
          <dgm:adjLst/>
        </dgm:shape>
        <dgm:presOf/>
        <dgm:constrLst/>
        <dgm:forEach name="Name27" ref="textRepeat"/>
      </dgm:layoutNode>
      <dgm:layoutNode name="textaccent3">
        <dgm:alg type="sp"/>
        <dgm:shape xmlns:r="http://schemas.openxmlformats.org/officeDocument/2006/relationships" r:blip="">
          <dgm:adjLst/>
        </dgm:shape>
        <dgm:presOf/>
        <dgm:constrLst/>
        <dgm:forEach name="Name28" ref="accentRepeat"/>
      </dgm:layoutNode>
    </dgm:forEach>
    <dgm:forEach name="Name29" axis="ch" ptType="sibTrans" hideLastTrans="0" st="3" cnt="1">
      <dgm:layoutNode name="image3">
        <dgm:alg type="sp"/>
        <dgm:shape xmlns:r="http://schemas.openxmlformats.org/officeDocument/2006/relationships" r:blip="">
          <dgm:adjLst/>
        </dgm:shape>
        <dgm:presOf/>
        <dgm:constrLst/>
        <dgm:forEach name="Name30" ref="imageRepeat"/>
      </dgm:layoutNode>
      <dgm:layoutNode name="imageaccent3">
        <dgm:alg type="sp"/>
        <dgm:shape xmlns:r="http://schemas.openxmlformats.org/officeDocument/2006/relationships" r:blip="">
          <dgm:adjLst/>
        </dgm:shape>
        <dgm:presOf/>
        <dgm:constrLst/>
        <dgm:forEach name="Name31" ref="accentRepeat"/>
      </dgm:layoutNode>
    </dgm:forEach>
    <dgm:forEach name="Name32" axis="ch" ptType="node" st="4" cnt="1">
      <dgm:layoutNode name="text4">
        <dgm:alg type="sp"/>
        <dgm:shape xmlns:r="http://schemas.openxmlformats.org/officeDocument/2006/relationships" r:blip="">
          <dgm:adjLst/>
        </dgm:shape>
        <dgm:presOf/>
        <dgm:constrLst/>
        <dgm:forEach name="Name33" ref="textRepeat"/>
      </dgm:layoutNode>
      <dgm:layoutNode name="textaccent4">
        <dgm:alg type="sp"/>
        <dgm:shape xmlns:r="http://schemas.openxmlformats.org/officeDocument/2006/relationships" r:blip="">
          <dgm:adjLst/>
        </dgm:shape>
        <dgm:presOf/>
        <dgm:constrLst/>
        <dgm:forEach name="Name34" ref="accentRepeat"/>
      </dgm:layoutNode>
    </dgm:forEach>
    <dgm:forEach name="Name35" axis="ch" ptType="sibTrans" hideLastTrans="0" st="4" cnt="1">
      <dgm:layoutNode name="image4">
        <dgm:alg type="sp"/>
        <dgm:shape xmlns:r="http://schemas.openxmlformats.org/officeDocument/2006/relationships" r:blip="">
          <dgm:adjLst/>
        </dgm:shape>
        <dgm:presOf/>
        <dgm:constrLst/>
        <dgm:forEach name="Name36" ref="imageRepeat"/>
      </dgm:layoutNode>
      <dgm:layoutNode name="imageaccent4">
        <dgm:alg type="sp"/>
        <dgm:shape xmlns:r="http://schemas.openxmlformats.org/officeDocument/2006/relationships" r:blip="">
          <dgm:adjLst/>
        </dgm:shape>
        <dgm:presOf/>
        <dgm:constrLst/>
        <dgm:forEach name="Name37" ref="accentRepeat"/>
      </dgm:layoutNode>
    </dgm:forEach>
    <dgm:forEach name="Name38" axis="ch" ptType="node" st="5" cnt="1">
      <dgm:layoutNode name="text5">
        <dgm:alg type="sp"/>
        <dgm:shape xmlns:r="http://schemas.openxmlformats.org/officeDocument/2006/relationships" r:blip="">
          <dgm:adjLst/>
        </dgm:shape>
        <dgm:presOf/>
        <dgm:constrLst/>
        <dgm:forEach name="Name39" ref="textRepeat"/>
      </dgm:layoutNode>
      <dgm:layoutNode name="textaccent5">
        <dgm:alg type="sp"/>
        <dgm:shape xmlns:r="http://schemas.openxmlformats.org/officeDocument/2006/relationships" r:blip="">
          <dgm:adjLst/>
        </dgm:shape>
        <dgm:presOf/>
        <dgm:constrLst/>
        <dgm:forEach name="Name40" ref="accentRepeat"/>
      </dgm:layoutNode>
    </dgm:forEach>
    <dgm:forEach name="Name41" axis="ch" ptType="sibTrans" hideLastTrans="0" st="5" cnt="1">
      <dgm:layoutNode name="image5">
        <dgm:alg type="sp"/>
        <dgm:shape xmlns:r="http://schemas.openxmlformats.org/officeDocument/2006/relationships" r:blip="">
          <dgm:adjLst/>
        </dgm:shape>
        <dgm:presOf/>
        <dgm:constrLst/>
        <dgm:forEach name="Name42" ref="imageRepeat"/>
      </dgm:layoutNode>
      <dgm:layoutNode name="imageaccent5">
        <dgm:alg type="sp"/>
        <dgm:shape xmlns:r="http://schemas.openxmlformats.org/officeDocument/2006/relationships" r:blip="">
          <dgm:adjLst/>
        </dgm:shape>
        <dgm:presOf/>
        <dgm:constrLst/>
        <dgm:forEach name="Name43" ref="accentRepeat"/>
      </dgm:layoutNode>
    </dgm:forEach>
    <dgm:forEach name="Name44" axis="ch" ptType="node" st="6" cnt="1">
      <dgm:layoutNode name="text6">
        <dgm:alg type="sp"/>
        <dgm:shape xmlns:r="http://schemas.openxmlformats.org/officeDocument/2006/relationships" r:blip="">
          <dgm:adjLst/>
        </dgm:shape>
        <dgm:presOf/>
        <dgm:constrLst/>
        <dgm:forEach name="Name45" ref="textRepeat"/>
      </dgm:layoutNode>
      <dgm:layoutNode name="textaccent6">
        <dgm:alg type="sp"/>
        <dgm:shape xmlns:r="http://schemas.openxmlformats.org/officeDocument/2006/relationships" r:blip="">
          <dgm:adjLst/>
        </dgm:shape>
        <dgm:presOf/>
        <dgm:constrLst/>
        <dgm:forEach name="Name46" ref="accentRepeat"/>
      </dgm:layoutNode>
    </dgm:forEach>
    <dgm:forEach name="Name47" axis="ch" ptType="sibTrans" hideLastTrans="0" st="6" cnt="1">
      <dgm:layoutNode name="image6">
        <dgm:alg type="sp"/>
        <dgm:shape xmlns:r="http://schemas.openxmlformats.org/officeDocument/2006/relationships" r:blip="">
          <dgm:adjLst/>
        </dgm:shape>
        <dgm:presOf/>
        <dgm:constrLst/>
        <dgm:forEach name="Name48" ref="imageRepeat"/>
      </dgm:layoutNode>
      <dgm:layoutNode name="imageaccent6">
        <dgm:alg type="sp"/>
        <dgm:shape xmlns:r="http://schemas.openxmlformats.org/officeDocument/2006/relationships" r:blip="">
          <dgm:adjLst/>
        </dgm:shape>
        <dgm:presOf/>
        <dgm:constrLst/>
        <dgm:forEach name="Name49" ref="accentRepeat"/>
      </dgm:layoutNode>
    </dgm:forEach>
    <dgm:forEach name="Name50" axis="ch" ptType="node" st="7" cnt="1">
      <dgm:layoutNode name="text7">
        <dgm:alg type="sp"/>
        <dgm:shape xmlns:r="http://schemas.openxmlformats.org/officeDocument/2006/relationships" r:blip="">
          <dgm:adjLst/>
        </dgm:shape>
        <dgm:presOf/>
        <dgm:constrLst/>
        <dgm:forEach name="Name51" ref="textRepeat"/>
      </dgm:layoutNode>
      <dgm:layoutNode name="textaccent7">
        <dgm:alg type="sp"/>
        <dgm:shape xmlns:r="http://schemas.openxmlformats.org/officeDocument/2006/relationships" r:blip="">
          <dgm:adjLst/>
        </dgm:shape>
        <dgm:presOf/>
        <dgm:constrLst/>
        <dgm:forEach name="Name52" ref="accentRepeat"/>
      </dgm:layoutNode>
    </dgm:forEach>
    <dgm:forEach name="Name53" axis="ch" ptType="sibTrans" hideLastTrans="0" st="7" cnt="1">
      <dgm:layoutNode name="image7">
        <dgm:alg type="sp"/>
        <dgm:shape xmlns:r="http://schemas.openxmlformats.org/officeDocument/2006/relationships" r:blip="">
          <dgm:adjLst/>
        </dgm:shape>
        <dgm:presOf/>
        <dgm:constrLst/>
        <dgm:forEach name="Name54" ref="imageRepeat"/>
      </dgm:layoutNode>
      <dgm:layoutNode name="imageaccent7">
        <dgm:alg type="sp"/>
        <dgm:shape xmlns:r="http://schemas.openxmlformats.org/officeDocument/2006/relationships" r:blip="">
          <dgm:adjLst/>
        </dgm:shape>
        <dgm:presOf/>
        <dgm:constrLst/>
        <dgm:forEach name="Name55" ref="accentRepeat"/>
      </dgm:layoutNode>
    </dgm:forEach>
    <dgm:forEach name="Name56" axis="ch" ptType="node" st="8" cnt="1">
      <dgm:layoutNode name="text8">
        <dgm:alg type="sp"/>
        <dgm:shape xmlns:r="http://schemas.openxmlformats.org/officeDocument/2006/relationships" r:blip="">
          <dgm:adjLst/>
        </dgm:shape>
        <dgm:presOf/>
        <dgm:constrLst/>
        <dgm:forEach name="Name57" ref="textRepeat"/>
      </dgm:layoutNode>
      <dgm:layoutNode name="textaccent8">
        <dgm:alg type="sp"/>
        <dgm:shape xmlns:r="http://schemas.openxmlformats.org/officeDocument/2006/relationships" r:blip="">
          <dgm:adjLst/>
        </dgm:shape>
        <dgm:presOf/>
        <dgm:constrLst/>
        <dgm:forEach name="Name58" ref="accentRepeat"/>
      </dgm:layoutNode>
    </dgm:forEach>
    <dgm:forEach name="Name59" axis="ch" ptType="sibTrans" hideLastTrans="0" st="8" cnt="1">
      <dgm:layoutNode name="image8">
        <dgm:alg type="sp"/>
        <dgm:shape xmlns:r="http://schemas.openxmlformats.org/officeDocument/2006/relationships" r:blip="">
          <dgm:adjLst/>
        </dgm:shape>
        <dgm:presOf/>
        <dgm:constrLst/>
        <dgm:forEach name="Name60" ref="imageRepeat"/>
      </dgm:layoutNode>
      <dgm:layoutNode name="imageaccent8">
        <dgm:alg type="sp"/>
        <dgm:shape xmlns:r="http://schemas.openxmlformats.org/officeDocument/2006/relationships" r:blip="">
          <dgm:adjLst/>
        </dgm:shape>
        <dgm:presOf/>
        <dgm:constrLst/>
        <dgm:forEach name="Name61" ref="accentRepeat"/>
      </dgm:layoutNode>
    </dgm:forEach>
    <dgm:forEach name="Name62" axis="ch" ptType="node" st="9" cnt="1">
      <dgm:layoutNode name="text9">
        <dgm:alg type="sp"/>
        <dgm:shape xmlns:r="http://schemas.openxmlformats.org/officeDocument/2006/relationships" r:blip="">
          <dgm:adjLst/>
        </dgm:shape>
        <dgm:presOf/>
        <dgm:constrLst/>
        <dgm:forEach name="Name63" ref="textRepeat"/>
      </dgm:layoutNode>
      <dgm:layoutNode name="textaccent9">
        <dgm:alg type="sp"/>
        <dgm:shape xmlns:r="http://schemas.openxmlformats.org/officeDocument/2006/relationships" r:blip="">
          <dgm:adjLst/>
        </dgm:shape>
        <dgm:presOf/>
        <dgm:constrLst/>
        <dgm:forEach name="Name64" ref="accentRepeat"/>
      </dgm:layoutNode>
    </dgm:forEach>
    <dgm:forEach name="Name65" axis="ch" ptType="sibTrans" hideLastTrans="0" st="9" cnt="1">
      <dgm:layoutNode name="image9">
        <dgm:alg type="sp"/>
        <dgm:shape xmlns:r="http://schemas.openxmlformats.org/officeDocument/2006/relationships" r:blip="">
          <dgm:adjLst/>
        </dgm:shape>
        <dgm:presOf/>
        <dgm:constrLst/>
        <dgm:forEach name="Name66" ref="imageRepeat"/>
      </dgm:layoutNode>
      <dgm:layoutNode name="imageaccent9">
        <dgm:alg type="sp"/>
        <dgm:shape xmlns:r="http://schemas.openxmlformats.org/officeDocument/2006/relationships" r:blip="">
          <dgm:adjLst/>
        </dgm:shape>
        <dgm:presOf/>
        <dgm:constrLst/>
        <dgm:forEach name="Name67" ref="accentRepeat"/>
      </dgm:layoutNode>
    </dgm:forEach>
    <dgm:forEach name="Name68" axis="ch" ptType="node" st="10" cnt="1">
      <dgm:layoutNode name="text10">
        <dgm:alg type="sp"/>
        <dgm:shape xmlns:r="http://schemas.openxmlformats.org/officeDocument/2006/relationships" r:blip="">
          <dgm:adjLst/>
        </dgm:shape>
        <dgm:presOf/>
        <dgm:constrLst/>
        <dgm:forEach name="Name69" ref="textRepeat"/>
      </dgm:layoutNode>
      <dgm:layoutNode name="textaccent10">
        <dgm:alg type="sp"/>
        <dgm:shape xmlns:r="http://schemas.openxmlformats.org/officeDocument/2006/relationships" r:blip="">
          <dgm:adjLst/>
        </dgm:shape>
        <dgm:presOf/>
        <dgm:constrLst/>
        <dgm:forEach name="Name70" ref="accentRepeat"/>
      </dgm:layoutNode>
    </dgm:forEach>
    <dgm:forEach name="Name71" axis="ch" ptType="sibTrans" hideLastTrans="0" st="10" cnt="1">
      <dgm:layoutNode name="image10">
        <dgm:alg type="sp"/>
        <dgm:shape xmlns:r="http://schemas.openxmlformats.org/officeDocument/2006/relationships" r:blip="">
          <dgm:adjLst/>
        </dgm:shape>
        <dgm:presOf/>
        <dgm:constrLst/>
        <dgm:forEach name="Name72" ref="imageRepeat"/>
      </dgm:layoutNode>
      <dgm:layoutNode name="imageaccent10">
        <dgm:alg type="sp"/>
        <dgm:shape xmlns:r="http://schemas.openxmlformats.org/officeDocument/2006/relationships" r:blip="">
          <dgm:adjLst/>
        </dgm:shape>
        <dgm:presOf/>
        <dgm:constrLst/>
        <dgm:forEach name="Name73" ref="accentRepeat"/>
      </dgm:layoutNode>
    </dgm:forEach>
    <dgm:forEach name="Name74" axis="ch" ptType="node" st="11" cnt="1">
      <dgm:layoutNode name="text11">
        <dgm:alg type="sp"/>
        <dgm:shape xmlns:r="http://schemas.openxmlformats.org/officeDocument/2006/relationships" r:blip="">
          <dgm:adjLst/>
        </dgm:shape>
        <dgm:presOf/>
        <dgm:constrLst/>
        <dgm:forEach name="Name75" ref="textRepeat"/>
      </dgm:layoutNode>
      <dgm:layoutNode name="textaccent11">
        <dgm:alg type="sp"/>
        <dgm:shape xmlns:r="http://schemas.openxmlformats.org/officeDocument/2006/relationships" r:blip="">
          <dgm:adjLst/>
        </dgm:shape>
        <dgm:presOf/>
        <dgm:constrLst/>
        <dgm:forEach name="Name76" ref="accentRepeat"/>
      </dgm:layoutNode>
    </dgm:forEach>
    <dgm:forEach name="Name77" axis="ch" ptType="sibTrans" hideLastTrans="0" st="11" cnt="1">
      <dgm:layoutNode name="image11">
        <dgm:alg type="sp"/>
        <dgm:shape xmlns:r="http://schemas.openxmlformats.org/officeDocument/2006/relationships" r:blip="">
          <dgm:adjLst/>
        </dgm:shape>
        <dgm:presOf/>
        <dgm:constrLst/>
        <dgm:forEach name="Name78" ref="imageRepeat"/>
      </dgm:layoutNode>
      <dgm:layoutNode name="imageaccent11">
        <dgm:alg type="sp"/>
        <dgm:shape xmlns:r="http://schemas.openxmlformats.org/officeDocument/2006/relationships" r:blip="">
          <dgm:adjLst/>
        </dgm:shape>
        <dgm:presOf/>
        <dgm:constrLst/>
        <dgm:forEach name="Name79" ref="accentRepeat"/>
      </dgm:layoutNode>
    </dgm:forEach>
    <dgm:forEach name="Name80" axis="ch" ptType="node" st="12" cnt="1">
      <dgm:layoutNode name="text12">
        <dgm:alg type="sp"/>
        <dgm:shape xmlns:r="http://schemas.openxmlformats.org/officeDocument/2006/relationships" r:blip="">
          <dgm:adjLst/>
        </dgm:shape>
        <dgm:presOf/>
        <dgm:constrLst/>
        <dgm:forEach name="Name81" ref="textRepeat"/>
      </dgm:layoutNode>
      <dgm:layoutNode name="textaccent12">
        <dgm:alg type="sp"/>
        <dgm:shape xmlns:r="http://schemas.openxmlformats.org/officeDocument/2006/relationships" r:blip="">
          <dgm:adjLst/>
        </dgm:shape>
        <dgm:presOf/>
        <dgm:constrLst/>
        <dgm:forEach name="Name82" ref="accentRepeat"/>
      </dgm:layoutNode>
    </dgm:forEach>
    <dgm:forEach name="Name83" axis="ch" ptType="sibTrans" hideLastTrans="0" st="12" cnt="1">
      <dgm:layoutNode name="image12">
        <dgm:alg type="sp"/>
        <dgm:shape xmlns:r="http://schemas.openxmlformats.org/officeDocument/2006/relationships" r:blip="">
          <dgm:adjLst/>
        </dgm:shape>
        <dgm:presOf/>
        <dgm:constrLst/>
        <dgm:forEach name="Name84" ref="imageRepeat"/>
      </dgm:layoutNode>
      <dgm:layoutNode name="imageaccent12">
        <dgm:alg type="sp"/>
        <dgm:shape xmlns:r="http://schemas.openxmlformats.org/officeDocument/2006/relationships" r:blip="">
          <dgm:adjLst/>
        </dgm:shape>
        <dgm:presOf/>
        <dgm:constrLst/>
        <dgm:forEach name="Name85" ref="accentRepeat"/>
      </dgm:layoutNode>
    </dgm:forEach>
  </dgm:layoutNode>
</dgm:layoutDef>
</file>

<file path=xl/diagrams/layout4.xml><?xml version="1.0" encoding="utf-8"?>
<dgm:layoutDef xmlns:dgm="http://schemas.openxmlformats.org/drawingml/2006/diagram" xmlns:a="http://schemas.openxmlformats.org/drawingml/2006/main" uniqueId="urn:microsoft.com/office/officeart/2008/layout/BubblePictureList">
  <dgm:title val=""/>
  <dgm:desc val=""/>
  <dgm:catLst>
    <dgm:cat type="picture" pri="22000"/>
    <dgm:cat type="pictureconvert" pri="22000"/>
  </dgm:catLst>
  <dgm:samp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ampData>
  <dgm:style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styleData>
  <dgm:clrData>
    <dgm:dataModel>
      <dgm:ptLst>
        <dgm:pt modelId="0" type="doc"/>
        <dgm:pt modelId="10">
          <dgm:prSet phldr="1"/>
        </dgm:pt>
        <dgm:pt modelId="20">
          <dgm:prSet phldr="1"/>
        </dgm:pt>
        <dgm:pt modelId="30">
          <dgm:prSet phldr="1"/>
        </dgm:pt>
      </dgm:ptLst>
      <dgm:cxnLst>
        <dgm:cxn modelId="40" srcId="0" destId="10" srcOrd="0" destOrd="0"/>
        <dgm:cxn modelId="50" srcId="0" destId="20" srcOrd="1" destOrd="0"/>
        <dgm:cxn modelId="60" srcId="0" destId="30" srcOrd="2" destOrd="0"/>
      </dgm:cxnLst>
      <dgm:bg/>
      <dgm:whole/>
    </dgm:dataModel>
  </dgm:clrData>
  <dgm:layoutNode name="Name0">
    <dgm:varLst>
      <dgm:chMax val="8"/>
      <dgm:chPref val="8"/>
      <dgm:dir/>
    </dgm:varLst>
    <dgm:shape xmlns:r="http://schemas.openxmlformats.org/officeDocument/2006/relationships" r:blip="">
      <dgm:adjLst/>
    </dgm:shape>
    <dgm:choose name="Name1">
      <dgm:if name="Name2" axis="ch" ptType="node" func="cnt" op="equ" val="1">
        <dgm:alg type="composite">
          <dgm:param type="ar" val="1.7423"/>
        </dgm:alg>
        <dgm:choose name="Name3">
          <dgm:if name="Name4" func="var" arg="dir" op="equ" val="norm">
            <dgm:constrLst>
              <dgm:constr type="primFontSz" for="des" ptType="node" op="equ" val="65"/>
              <dgm:constr type="l" for="ch" forName="parent_text_1" refType="w" fact="0"/>
              <dgm:constr type="t" for="ch" forName="parent_text_1" refType="h" fact="0"/>
              <dgm:constr type="w" for="ch" forName="parent_text_1" refType="w" fact="0.6457"/>
              <dgm:constr type="h" for="ch" forName="parent_text_1" refType="h" fact="0.225"/>
              <dgm:constr type="l" for="ch" forName="image_accent_1" refType="w" fact="0.4305"/>
              <dgm:constr type="t" for="ch" forName="image_accent_1" refType="h" fact="0.2417"/>
              <dgm:constr type="w" for="ch" forName="image_accent_1" refType="w" fact="0.4352"/>
              <dgm:constr type="h" for="ch" forName="image_accent_1" refType="h" fact="0.7583"/>
              <dgm:constr type="l" for="ch" forName="accent_1" refType="w" fact="0.8709"/>
              <dgm:constr type="t" for="ch" forName="accent_1" refType="h" fact="0.1491"/>
              <dgm:constr type="w" for="ch" forName="accent_1" refType="w" fact="0.1291"/>
              <dgm:constr type="h" for="ch" forName="accent_1" refType="h" fact="0.225"/>
              <dgm:constr type="l" for="ch" forName="image_1" refType="w" fact="0.4457"/>
              <dgm:constr type="t" for="ch" forName="image_1" refType="h" fact="0.2709"/>
              <dgm:constr type="w" for="ch" forName="image_1" refType="w" fact="0.4018"/>
              <dgm:constr type="h" for="ch" forName="image_1" refType="h" fact="0.7"/>
            </dgm:constrLst>
          </dgm:if>
          <dgm:else name="Name5">
            <dgm:constrLst>
              <dgm:constr type="primFontSz" for="des" ptType="node" op="equ" val="65"/>
              <dgm:constr type="l" for="ch" forName="parent_text_1" refType="w" fact="0.3543"/>
              <dgm:constr type="t" for="ch" forName="parent_text_1" refType="h" fact="0"/>
              <dgm:constr type="w" for="ch" forName="parent_text_1" refType="w" fact="0.6457"/>
              <dgm:constr type="h" for="ch" forName="parent_text_1" refType="h" fact="0.225"/>
              <dgm:constr type="l" for="ch" forName="image_accent_1" refType="w" fact="0.1344"/>
              <dgm:constr type="t" for="ch" forName="image_accent_1" refType="h" fact="0.2417"/>
              <dgm:constr type="w" for="ch" forName="image_accent_1" refType="w" fact="0.4352"/>
              <dgm:constr type="h" for="ch" forName="image_accent_1" refType="h" fact="0.7583"/>
              <dgm:constr type="l" for="ch" forName="accent_1" refType="w" fact="0"/>
              <dgm:constr type="t" for="ch" forName="accent_1" refType="h" fact="0.1491"/>
              <dgm:constr type="w" for="ch" forName="accent_1" refType="w" fact="0.1291"/>
              <dgm:constr type="h" for="ch" forName="accent_1" refType="h" fact="0.225"/>
              <dgm:constr type="l" for="ch" forName="image_1" refType="w" fact="0.1525"/>
              <dgm:constr type="t" for="ch" forName="image_1" refType="h" fact="0.2709"/>
              <dgm:constr type="w" for="ch" forName="image_1" refType="w" fact="0.4018"/>
              <dgm:constr type="h" for="ch" forName="image_1" refType="h" fact="0.7"/>
            </dgm:constrLst>
          </dgm:else>
        </dgm:choose>
      </dgm:if>
      <dgm:if name="Name6" axis="ch" ptType="node" func="cnt" op="equ" val="2">
        <dgm:alg type="composite">
          <dgm:param type="ar" val="3.193"/>
        </dgm:alg>
        <dgm:choose name="Name7">
          <dgm:if name="Name8" func="var" arg="dir" op="equ" val="norm">
            <dgm:constrLst>
              <dgm:constr type="primFontSz" for="des" ptType="node" op="equ" val="65"/>
              <dgm:constr type="l" for="ch" forName="image_accent_1" refType="w" fact="0.2342"/>
              <dgm:constr type="t" for="ch" forName="image_accent_1" refType="h" fact="0.2354"/>
              <dgm:constr type="w" for="ch" forName="image_accent_1" refType="w" fact="0.2394"/>
              <dgm:constr type="h" for="ch" forName="image_accent_1" refType="h" fact="0.7646"/>
              <dgm:constr type="l" for="ch" forName="image_1" refType="w" fact="0.2434"/>
              <dgm:constr type="t" for="ch" forName="image_1" refType="h" fact="0.2648"/>
              <dgm:constr type="w" for="ch" forName="image_1" refType="w" fact="0.2211"/>
              <dgm:constr type="h" for="ch" forName="image_1" refType="h" fact="0.7058"/>
              <dgm:constr type="l" for="ch" forName="parent_text_1" refType="w" fact="0"/>
              <dgm:constr type="t" for="ch" forName="parent_text_1" refType="h" fact="0"/>
              <dgm:constr type="w" for="ch" forName="parent_text_1" refType="w" fact="0.3553"/>
              <dgm:constr type="h" for="ch" forName="parent_text_1" refType="h" fact="0.215"/>
              <dgm:constr type="l" for="ch" forName="image_accent_2" refType="w" fact="0.5"/>
              <dgm:constr type="t" for="ch" forName="image_accent_2" refType="h" fact="0.3883"/>
              <dgm:constr type="w" for="ch" forName="image_accent_2" refType="w" fact="0.1253"/>
              <dgm:constr type="h" for="ch" forName="image_accent_2" refType="h" fact="0.4"/>
              <dgm:constr type="l" for="ch" forName="image_2" refType="w" fact="0.5074"/>
              <dgm:constr type="t" for="ch" forName="image_2" refType="h" fact="0.4118"/>
              <dgm:constr type="w" for="ch" forName="image_2" refType="w" fact="0.1105"/>
              <dgm:constr type="h" for="ch" forName="image_2" refType="h" fact="0.3529"/>
              <dgm:constr type="l" for="ch" forName="parent_text_2" refType="w" fact="0.6447"/>
              <dgm:constr type="t" for="ch" forName="parent_text_2" refType="h" fact="0.4118"/>
              <dgm:constr type="w" for="ch" forName="parent_text_2" refType="w" fact="0.3553"/>
              <dgm:constr type="h" for="ch" forName="parent_text_2" refType="h" fact="0.3529"/>
              <dgm:constr type="l" for="ch" forName="accent_1" refType="w" fact="0.6316"/>
              <dgm:constr type="t" for="ch" forName="accent_1" refType="h" fact="0.7899"/>
              <dgm:constr type="w" for="ch" forName="accent_1" refType="w" fact="0.0395"/>
              <dgm:constr type="h" for="ch" forName="accent_1" refType="h" fact="0.126"/>
            </dgm:constrLst>
          </dgm:if>
          <dgm:else name="Name9">
            <dgm:constrLst>
              <dgm:constr type="primFontSz" for="des" ptType="node" op="equ" val="65"/>
              <dgm:constr type="l" for="ch" forName="image_accent_2" refType="w" fact="0.3747"/>
              <dgm:constr type="t" for="ch" forName="image_accent_2" refType="h" fact="0.3883"/>
              <dgm:constr type="w" for="ch" forName="image_accent_2" refType="w" fact="0.1253"/>
              <dgm:constr type="h" for="ch" forName="image_accent_2" refType="h" fact="0.4"/>
              <dgm:constr type="l" for="ch" forName="image_2" refType="w" fact="0.3821"/>
              <dgm:constr type="t" for="ch" forName="image_2" refType="h" fact="0.4118"/>
              <dgm:constr type="w" for="ch" forName="image_2" refType="w" fact="0.1105"/>
              <dgm:constr type="h" for="ch" forName="image_2" refType="h" fact="0.3529"/>
              <dgm:constr type="l" for="ch" forName="parent_text_1" refType="w" fact="0.6447"/>
              <dgm:constr type="t" for="ch" forName="parent_text_1" refType="h" fact="0"/>
              <dgm:constr type="w" for="ch" forName="parent_text_1" refType="w" fact="0.3553"/>
              <dgm:constr type="h" for="ch" forName="parent_text_1" refType="h" fact="0.215"/>
              <dgm:constr type="l" for="ch" forName="parent_text_2" refType="w" fact="0"/>
              <dgm:constr type="t" for="ch" forName="parent_text_2" refType="h" fact="0.4118"/>
              <dgm:constr type="w" for="ch" forName="parent_text_2" refType="w" fact="0.3553"/>
              <dgm:constr type="h" for="ch" forName="parent_text_2" refType="h" fact="0.3529"/>
              <dgm:constr type="l" for="ch" forName="image_accent_1" refType="w" fact="0.5263"/>
              <dgm:constr type="t" for="ch" forName="image_accent_1" refType="h" fact="0.2354"/>
              <dgm:constr type="w" for="ch" forName="image_accent_1" refType="w" fact="0.2394"/>
              <dgm:constr type="h" for="ch" forName="image_accent_1" refType="h" fact="0.7646"/>
              <dgm:constr type="l" for="ch" forName="image_1" refType="w" fact="0.5355"/>
              <dgm:constr type="t" for="ch" forName="image_1" refType="h" fact="0.2648"/>
              <dgm:constr type="w" for="ch" forName="image_1" refType="w" fact="0.2211"/>
              <dgm:constr type="h" for="ch" forName="image_1" refType="h" fact="0.7058"/>
              <dgm:constr type="l" for="ch" forName="accent_1" refType="w" fact="0.3289"/>
              <dgm:constr type="t" for="ch" forName="accent_1" refType="h" fact="0.7899"/>
              <dgm:constr type="w" for="ch" forName="accent_1" refType="w" fact="0.0395"/>
              <dgm:constr type="h" for="ch" forName="accent_1" refType="h" fact="0.126"/>
            </dgm:constrLst>
          </dgm:else>
        </dgm:choose>
      </dgm:if>
      <dgm:if name="Name10" axis="ch" ptType="node" func="cnt" op="equ" val="3">
        <dgm:alg type="composite">
          <dgm:param type="ar" val="2.4052"/>
        </dgm:alg>
        <dgm:choose name="Name11">
          <dgm:if name="Name12" func="var" arg="dir" op="equ" val="norm">
            <dgm:constrLst>
              <dgm:constr type="primFontSz" for="des" ptType="node" op="equ" val="65"/>
              <dgm:constr type="l" for="ch" forName="accent_3" refType="w" fact="0.6316"/>
              <dgm:constr type="t" for="ch" forName="accent_3" refType="h" fact="0.8355"/>
              <dgm:constr type="w" for="ch" forName="accent_3" refType="w" fact="0.0395"/>
              <dgm:constr type="h" for="ch" forName="accent_3" refType="h" fact="0.0949"/>
              <dgm:constr type="l" for="ch" forName="image_accent_2" refType="w" fact="0.4936"/>
              <dgm:constr type="t" for="ch" forName="image_accent_2" refType="h" fact="0.5329"/>
              <dgm:constr type="w" for="ch" forName="image_accent_2" refType="w" fact="0.1253"/>
              <dgm:constr type="h" for="ch" forName="image_accent_2" refType="h" fact="0.3013"/>
              <dgm:constr type="l" for="ch" forName="image_2" refType="w" fact="0.501"/>
              <dgm:constr type="t" for="ch" forName="image_2" refType="h" fact="0.5507"/>
              <dgm:constr type="w" for="ch" forName="image_2" refType="w" fact="0.1105"/>
              <dgm:constr type="h" for="ch" forName="image_2" refType="h" fact="0.2658"/>
              <dgm:constr type="l" for="ch" forName="image_accent_3" refType="w" fact="0.4446"/>
              <dgm:constr type="t" for="ch" forName="image_accent_3" refType="h" fact="0.1076"/>
              <dgm:constr type="w" for="ch" forName="image_accent_3" refType="w" fact="0.1606"/>
              <dgm:constr type="h" for="ch" forName="image_accent_3" refType="h" fact="0.3864"/>
              <dgm:constr type="l" for="ch" forName="image_3" refType="w" fact="0.4531"/>
              <dgm:constr type="t" for="ch" forName="image_3" refType="h" fact="0.128"/>
              <dgm:constr type="w" for="ch" forName="image_3" refType="w" fact="0.1437"/>
              <dgm:constr type="h" for="ch" forName="image_3" refType="h" fact="0.3456"/>
              <dgm:constr type="l" for="ch" forName="image_accent_1" refType="w" fact="0.2368"/>
              <dgm:constr type="t" for="ch" forName="image_accent_1" refType="h" fact="0.4241"/>
              <dgm:constr type="w" for="ch" forName="image_accent_1" refType="w" fact="0.2394"/>
              <dgm:constr type="h" for="ch" forName="image_accent_1" refType="h" fact="0.5759"/>
              <dgm:constr type="l" for="ch" forName="image_1" refType="w" fact="0.246"/>
              <dgm:constr type="t" for="ch" forName="image_1" refType="h" fact="0.4462"/>
              <dgm:constr type="w" for="ch" forName="image_1" refType="w" fact="0.2211"/>
              <dgm:constr type="h" for="ch" forName="image_1" refType="h" fact="0.5317"/>
              <dgm:constr type="l" for="ch" forName="parent_text_1" refType="w" fact="0"/>
              <dgm:constr type="t" for="ch" forName="parent_text_1" refType="h" fact="0.128"/>
              <dgm:constr type="w" for="ch" forName="parent_text_1" refType="w" fact="0.3553"/>
              <dgm:constr type="h" for="ch" forName="parent_text_1" refType="h" fact="0.2775"/>
              <dgm:constr type="l" for="ch" forName="accent_1" refType="w" fact="0.3895"/>
              <dgm:constr type="t" for="ch" forName="accent_1" refType="h" fact="0"/>
              <dgm:constr type="w" for="ch" forName="accent_1" refType="w" fact="0.0711"/>
              <dgm:constr type="h" for="ch" forName="accent_1" refType="h" fact="0.1709"/>
              <dgm:constr type="l" for="ch" forName="parent_text_2" refType="w" fact="0.6447"/>
              <dgm:constr type="t" for="ch" forName="parent_text_2" refType="h" fact="0.5507"/>
              <dgm:constr type="w" for="ch" forName="parent_text_2" refType="w" fact="0.3553"/>
              <dgm:constr type="h" for="ch" forName="parent_text_2" refType="h" fact="0.2658"/>
              <dgm:constr type="l" for="ch" forName="parent_text_3" refType="w" fact="0.6316"/>
              <dgm:constr type="t" for="ch" forName="parent_text_3" refType="h" fact="0.128"/>
              <dgm:constr type="w" for="ch" forName="parent_text_3" refType="w" fact="0.3553"/>
              <dgm:constr type="h" for="ch" forName="parent_text_3" refType="h" fact="0.3456"/>
              <dgm:constr type="l" for="ch" forName="accent_2" refType="w" fact="0.5789"/>
              <dgm:constr type="t" for="ch" forName="accent_2" refType="h" fact="0.0127"/>
              <dgm:constr type="w" for="ch" forName="accent_2" refType="w" fact="0.0526"/>
              <dgm:constr type="h" for="ch" forName="accent_2" refType="h" fact="0.1266"/>
            </dgm:constrLst>
          </dgm:if>
          <dgm:else name="Name13">
            <dgm:constrLst>
              <dgm:constr type="primFontSz" for="des" ptType="node" op="equ" val="65"/>
              <dgm:constr type="l" for="ch" forName="accent_1" refType="w" fact="0.3289"/>
              <dgm:constr type="t" for="ch" forName="accent_1" refType="h" fact="0.8355"/>
              <dgm:constr type="w" for="ch" forName="accent_1" refType="w" fact="0.0395"/>
              <dgm:constr type="h" for="ch" forName="accent_1" refType="h" fact="0.0949"/>
              <dgm:constr type="l" for="ch" forName="image_accent_2" refType="w" fact="0.3811"/>
              <dgm:constr type="t" for="ch" forName="image_accent_2" refType="h" fact="0.5329"/>
              <dgm:constr type="w" for="ch" forName="image_accent_2" refType="w" fact="0.1253"/>
              <dgm:constr type="h" for="ch" forName="image_accent_2" refType="h" fact="0.3013"/>
              <dgm:constr type="l" for="ch" forName="image_2" refType="w" fact="0.3885"/>
              <dgm:constr type="t" for="ch" forName="image_2" refType="h" fact="0.5507"/>
              <dgm:constr type="w" for="ch" forName="image_2" refType="w" fact="0.1105"/>
              <dgm:constr type="h" for="ch" forName="image_2" refType="h" fact="0.2658"/>
              <dgm:constr type="l" for="ch" forName="image_accent_3" refType="w" fact="0.3947"/>
              <dgm:constr type="t" for="ch" forName="image_accent_3" refType="h" fact="0.1076"/>
              <dgm:constr type="w" for="ch" forName="image_accent_3" refType="w" fact="0.1606"/>
              <dgm:constr type="h" for="ch" forName="image_accent_3" refType="h" fact="0.3864"/>
              <dgm:constr type="l" for="ch" forName="image_3" refType="w" fact="0.4032"/>
              <dgm:constr type="t" for="ch" forName="image_3" refType="h" fact="0.128"/>
              <dgm:constr type="w" for="ch" forName="image_3" refType="w" fact="0.1437"/>
              <dgm:constr type="h" for="ch" forName="image_3" refType="h" fact="0.3456"/>
              <dgm:constr type="l" for="ch" forName="image_accent_1" refType="w" fact="0.5237"/>
              <dgm:constr type="t" for="ch" forName="image_accent_1" refType="h" fact="0.4241"/>
              <dgm:constr type="w" for="ch" forName="image_accent_1" refType="w" fact="0.2394"/>
              <dgm:constr type="h" for="ch" forName="image_accent_1" refType="h" fact="0.5759"/>
              <dgm:constr type="l" for="ch" forName="image_1" refType="w" fact="0.5329"/>
              <dgm:constr type="t" for="ch" forName="image_1" refType="h" fact="0.4462"/>
              <dgm:constr type="w" for="ch" forName="image_1" refType="w" fact="0.2211"/>
              <dgm:constr type="h" for="ch" forName="image_1" refType="h" fact="0.5317"/>
              <dgm:constr type="l" for="ch" forName="parent_text_1" refType="w" fact="0.6447"/>
              <dgm:constr type="t" for="ch" forName="parent_text_1" refType="h" fact="0.128"/>
              <dgm:constr type="w" for="ch" forName="parent_text_1" refType="w" fact="0.3553"/>
              <dgm:constr type="h" for="ch" forName="parent_text_1" refType="h" fact="0.2775"/>
              <dgm:constr type="l" for="ch" forName="accent_2" refType="w" fact="0.5395"/>
              <dgm:constr type="t" for="ch" forName="accent_2" refType="h" fact="0"/>
              <dgm:constr type="w" for="ch" forName="accent_2" refType="w" fact="0.0711"/>
              <dgm:constr type="h" for="ch" forName="accent_2" refType="h" fact="0.1709"/>
              <dgm:constr type="l" for="ch" forName="parent_text_3" refType="w" fact="0.0132"/>
              <dgm:constr type="t" for="ch" forName="parent_text_3" refType="h" fact="0.128"/>
              <dgm:constr type="w" for="ch" forName="parent_text_3" refType="w" fact="0.3553"/>
              <dgm:constr type="h" for="ch" forName="parent_text_3" refType="h" fact="0.3456"/>
              <dgm:constr type="l" for="ch" forName="parent_text_2" refType="w" fact="0"/>
              <dgm:constr type="t" for="ch" forName="parent_text_2" refType="h" fact="0.5507"/>
              <dgm:constr type="w" for="ch" forName="parent_text_2" refType="w" fact="0.3553"/>
              <dgm:constr type="h" for="ch" forName="parent_text_2" refType="h" fact="0.2658"/>
              <dgm:constr type="l" for="ch" forName="accent_3" refType="w" fact="0.3684"/>
              <dgm:constr type="t" for="ch" forName="accent_3" refType="h" fact="0.0127"/>
              <dgm:constr type="w" for="ch" forName="accent_3" refType="w" fact="0.0526"/>
              <dgm:constr type="h" for="ch" forName="accent_3" refType="h" fact="0.1266"/>
            </dgm:constrLst>
          </dgm:else>
        </dgm:choose>
      </dgm:if>
      <dgm:if name="Name14" axis="ch" ptType="node" func="cnt" op="equ" val="4">
        <dgm:alg type="composite">
          <dgm:param type="ar" val="1.6704"/>
        </dgm:alg>
        <dgm:choose name="Name15">
          <dgm:if name="Name16" func="var" arg="dir" op="equ" val="norm">
            <dgm:constrLst>
              <dgm:constr type="primFontSz" for="des" ptType="node" op="equ" val="65"/>
              <dgm:constr type="l" for="ch" forName="image_accent_4" refType="w" fact="0.4626"/>
              <dgm:constr type="t" for="ch" forName="image_accent_4" refType="h" fact="0.1415"/>
              <dgm:constr type="w" for="ch" forName="image_accent_4" refType="w" fact="0.1126"/>
              <dgm:constr type="h" for="ch" forName="image_accent_4" refType="h" fact="0.1881"/>
              <dgm:constr type="l" for="ch" forName="image_4" refType="w" fact="0.4692"/>
              <dgm:constr type="t" for="ch" forName="image_4" refType="h" fact="0.1526"/>
              <dgm:constr type="w" for="ch" forName="image_4" refType="w" fact="0.0994"/>
              <dgm:constr type="h" for="ch" forName="image_4" refType="h" fact="0.166"/>
              <dgm:constr type="l" for="ch" forName="image_accent_2" refType="w" fact="0.4936"/>
              <dgm:constr type="t" for="ch" forName="image_accent_2" refType="h" fact="0.6756"/>
              <dgm:constr type="w" for="ch" forName="image_accent_2" refType="w" fact="0.1253"/>
              <dgm:constr type="h" for="ch" forName="image_accent_2" refType="h" fact="0.2092"/>
              <dgm:constr type="l" for="ch" forName="image_2" refType="w" fact="0.501"/>
              <dgm:constr type="t" for="ch" forName="image_2" refType="h" fact="0.6879"/>
              <dgm:constr type="w" for="ch" forName="image_2" refType="w" fact="0.1105"/>
              <dgm:constr type="h" for="ch" forName="image_2" refType="h" fact="0.1846"/>
              <dgm:constr type="l" for="ch" forName="image_accent_3" refType="w" fact="0.4446"/>
              <dgm:constr type="t" for="ch" forName="image_accent_3" refType="h" fact="0.3802"/>
              <dgm:constr type="w" for="ch" forName="image_accent_3" refType="w" fact="0.1606"/>
              <dgm:constr type="h" for="ch" forName="image_accent_3" refType="h" fact="0.2683"/>
              <dgm:constr type="l" for="ch" forName="image_3" refType="w" fact="0.4531"/>
              <dgm:constr type="t" for="ch" forName="image_3" refType="h" fact="0.3944"/>
              <dgm:constr type="w" for="ch" forName="image_3" refType="w" fact="0.1437"/>
              <dgm:constr type="h" for="ch" forName="image_3" refType="h" fact="0.24"/>
              <dgm:constr type="l" for="ch" forName="image_accent_1" refType="w" fact="0.2368"/>
              <dgm:constr type="t" for="ch" forName="image_accent_1" refType="h" fact="0.6"/>
              <dgm:constr type="w" for="ch" forName="image_accent_1" refType="w" fact="0.2394"/>
              <dgm:constr type="h" for="ch" forName="image_accent_1" refType="h" fact="0.4"/>
              <dgm:constr type="l" for="ch" forName="image_1" refType="w" fact="0.246"/>
              <dgm:constr type="t" for="ch" forName="image_1" refType="h" fact="0.6154"/>
              <dgm:constr type="w" for="ch" forName="image_1" refType="w" fact="0.2211"/>
              <dgm:constr type="h" for="ch" forName="image_1" refType="h" fact="0.3692"/>
              <dgm:constr type="l" for="ch" forName="parent_text_1" refType="w" fact="0"/>
              <dgm:constr type="t" for="ch" forName="parent_text_1" refType="h" fact="0.3944"/>
              <dgm:constr type="w" for="ch" forName="parent_text_1" refType="w" fact="0.3553"/>
              <dgm:constr type="h" for="ch" forName="parent_text_1" refType="h" fact="0.1931"/>
              <dgm:constr type="l" for="ch" forName="accent_1" refType="w" fact="0.3895"/>
              <dgm:constr type="t" for="ch" forName="accent_1" refType="h" fact="0.3055"/>
              <dgm:constr type="w" for="ch" forName="accent_1" refType="w" fact="0.0711"/>
              <dgm:constr type="h" for="ch" forName="accent_1" refType="h" fact="0.1187"/>
              <dgm:constr type="l" for="ch" forName="parent_text_3" refType="w" fact="0.6316"/>
              <dgm:constr type="t" for="ch" forName="parent_text_3" refType="h" fact="0.3944"/>
              <dgm:constr type="w" for="ch" forName="parent_text_3" refType="w" fact="0.3553"/>
              <dgm:constr type="h" for="ch" forName="parent_text_3" refType="h" fact="0.24"/>
              <dgm:constr type="l" for="ch" forName="parent_text_2" refType="w" fact="0.6447"/>
              <dgm:constr type="t" for="ch" forName="parent_text_2" refType="h" fact="0.6879"/>
              <dgm:constr type="w" for="ch" forName="parent_text_2" refType="w" fact="0.3553"/>
              <dgm:constr type="h" for="ch" forName="parent_text_2" refType="h" fact="0.1846"/>
              <dgm:constr type="l" for="ch" forName="accent_2" refType="w" fact="0.5347"/>
              <dgm:constr type="t" for="ch" forName="accent_2" refType="h" fact="0.044"/>
              <dgm:constr type="w" for="ch" forName="accent_2" refType="w" fact="0.0526"/>
              <dgm:constr type="h" for="ch" forName="accent_2" refType="h" fact="0.0879"/>
              <dgm:constr type="l" for="ch" forName="accent_3" refType="w" fact="0.6005"/>
              <dgm:constr type="t" for="ch" forName="accent_3" refType="h" fact="0"/>
              <dgm:constr type="w" for="ch" forName="accent_3" refType="w" fact="0.0263"/>
              <dgm:constr type="h" for="ch" forName="accent_3" refType="h" fact="0.044"/>
              <dgm:constr type="l" for="ch" forName="parent_text_4" refType="w" fact="0.6005"/>
              <dgm:constr type="t" for="ch" forName="parent_text_4" refType="h" fact="0.1526"/>
              <dgm:constr type="w" for="ch" forName="parent_text_4" refType="w" fact="0.3553"/>
              <dgm:constr type="h" for="ch" forName="parent_text_4" refType="h" fact="0.166"/>
              <dgm:constr type="l" for="ch" forName="accent_4" refType="w" fact="0.6268"/>
              <dgm:constr type="t" for="ch" forName="accent_4" refType="h" fact="0.8791"/>
              <dgm:constr type="w" for="ch" forName="accent_4" refType="w" fact="0.0395"/>
              <dgm:constr type="h" for="ch" forName="accent_4" refType="h" fact="0.0659"/>
            </dgm:constrLst>
          </dgm:if>
          <dgm:else name="Name17">
            <dgm:constrLst>
              <dgm:constr type="primFontSz" for="des" ptType="node" op="equ" val="65"/>
              <dgm:constr type="l" for="ch" forName="image_accent_4" refType="w" fact="0.4248"/>
              <dgm:constr type="t" for="ch" forName="image_accent_4" refType="h" fact="0.1415"/>
              <dgm:constr type="w" for="ch" forName="image_accent_4" refType="w" fact="0.1126"/>
              <dgm:constr type="h" for="ch" forName="image_accent_4" refType="h" fact="0.1881"/>
              <dgm:constr type="l" for="ch" forName="image_4" refType="w" fact="0.4314"/>
              <dgm:constr type="t" for="ch" forName="image_4" refType="h" fact="0.1526"/>
              <dgm:constr type="w" for="ch" forName="image_4" refType="w" fact="0.0994"/>
              <dgm:constr type="h" for="ch" forName="image_4" refType="h" fact="0.166"/>
              <dgm:constr type="l" for="ch" forName="image_accent_2" refType="w" fact="0.3811"/>
              <dgm:constr type="t" for="ch" forName="image_accent_2" refType="h" fact="0.6756"/>
              <dgm:constr type="w" for="ch" forName="image_accent_2" refType="w" fact="0.1253"/>
              <dgm:constr type="h" for="ch" forName="image_accent_2" refType="h" fact="0.2092"/>
              <dgm:constr type="l" for="ch" forName="image_2" refType="w" fact="0.3885"/>
              <dgm:constr type="t" for="ch" forName="image_2" refType="h" fact="0.6879"/>
              <dgm:constr type="w" for="ch" forName="image_2" refType="w" fact="0.1105"/>
              <dgm:constr type="h" for="ch" forName="image_2" refType="h" fact="0.1846"/>
              <dgm:constr type="l" for="ch" forName="image_accent_3" refType="w" fact="0.3947"/>
              <dgm:constr type="t" for="ch" forName="image_accent_3" refType="h" fact="0.3802"/>
              <dgm:constr type="w" for="ch" forName="image_accent_3" refType="w" fact="0.1606"/>
              <dgm:constr type="h" for="ch" forName="image_accent_3" refType="h" fact="0.2683"/>
              <dgm:constr type="l" for="ch" forName="image_3" refType="w" fact="0.4032"/>
              <dgm:constr type="t" for="ch" forName="image_3" refType="h" fact="0.3944"/>
              <dgm:constr type="w" for="ch" forName="image_3" refType="w" fact="0.1437"/>
              <dgm:constr type="h" for="ch" forName="image_3" refType="h" fact="0.24"/>
              <dgm:constr type="l" for="ch" forName="image_accent_1" refType="w" fact="0.5237"/>
              <dgm:constr type="t" for="ch" forName="image_accent_1" refType="h" fact="0.6"/>
              <dgm:constr type="w" for="ch" forName="image_accent_1" refType="w" fact="0.2394"/>
              <dgm:constr type="h" for="ch" forName="image_accent_1" refType="h" fact="0.4"/>
              <dgm:constr type="l" for="ch" forName="image_1" refType="w" fact="0.5329"/>
              <dgm:constr type="t" for="ch" forName="image_1" refType="h" fact="0.6154"/>
              <dgm:constr type="w" for="ch" forName="image_1" refType="w" fact="0.2211"/>
              <dgm:constr type="h" for="ch" forName="image_1" refType="h" fact="0.3692"/>
              <dgm:constr type="l" for="ch" forName="parent_text_1" refType="w" fact="0.6447"/>
              <dgm:constr type="t" for="ch" forName="parent_text_1" refType="h" fact="0.3944"/>
              <dgm:constr type="w" for="ch" forName="parent_text_1" refType="w" fact="0.3553"/>
              <dgm:constr type="h" for="ch" forName="parent_text_1" refType="h" fact="0.1931"/>
              <dgm:constr type="l" for="ch" forName="accent_1" refType="w" fact="0.5395"/>
              <dgm:constr type="t" for="ch" forName="accent_1" refType="h" fact="0.3055"/>
              <dgm:constr type="w" for="ch" forName="accent_1" refType="w" fact="0.0711"/>
              <dgm:constr type="h" for="ch" forName="accent_1" refType="h" fact="0.1187"/>
              <dgm:constr type="l" for="ch" forName="parent_text_3" refType="w" fact="0.0132"/>
              <dgm:constr type="t" for="ch" forName="parent_text_3" refType="h" fact="0.3944"/>
              <dgm:constr type="w" for="ch" forName="parent_text_3" refType="w" fact="0.3553"/>
              <dgm:constr type="h" for="ch" forName="parent_text_3" refType="h" fact="0.24"/>
              <dgm:constr type="l" for="ch" forName="parent_text_2" refType="w" fact="0"/>
              <dgm:constr type="t" for="ch" forName="parent_text_2" refType="h" fact="0.6879"/>
              <dgm:constr type="w" for="ch" forName="parent_text_2" refType="w" fact="0.3553"/>
              <dgm:constr type="h" for="ch" forName="parent_text_2" refType="h" fact="0.1846"/>
              <dgm:constr type="l" for="ch" forName="accent_2" refType="w" fact="0.4126"/>
              <dgm:constr type="t" for="ch" forName="accent_2" refType="h" fact="0.044"/>
              <dgm:constr type="w" for="ch" forName="accent_2" refType="w" fact="0.0526"/>
              <dgm:constr type="h" for="ch" forName="accent_2" refType="h" fact="0.0879"/>
              <dgm:constr type="l" for="ch" forName="accent_3" refType="w" fact="0.3732"/>
              <dgm:constr type="t" for="ch" forName="accent_3" refType="h" fact="0"/>
              <dgm:constr type="w" for="ch" forName="accent_3" refType="w" fact="0.0263"/>
              <dgm:constr type="h" for="ch" forName="accent_3" refType="h" fact="0.044"/>
              <dgm:constr type="l" for="ch" forName="parent_text_4" refType="w" fact="0.0442"/>
              <dgm:constr type="t" for="ch" forName="parent_text_4" refType="h" fact="0.1526"/>
              <dgm:constr type="w" for="ch" forName="parent_text_4" refType="w" fact="0.3553"/>
              <dgm:constr type="h" for="ch" forName="parent_text_4" refType="h" fact="0.166"/>
              <dgm:constr type="l" for="ch" forName="accent_4" refType="w" fact="0.3337"/>
              <dgm:constr type="t" for="ch" forName="accent_4" refType="h" fact="0.8791"/>
              <dgm:constr type="w" for="ch" forName="accent_4" refType="w" fact="0.0395"/>
              <dgm:constr type="h" for="ch" forName="accent_4" refType="h" fact="0.0659"/>
            </dgm:constrLst>
          </dgm:else>
        </dgm:choose>
      </dgm:if>
      <dgm:if name="Name18" axis="ch" ptType="node" func="cnt" op="equ" val="5">
        <dgm:alg type="composite">
          <dgm:param type="ar" val="1.5076"/>
        </dgm:alg>
        <dgm:choose name="Name19">
          <dgm:if name="Name20" func="var" arg="dir" op="equ" val="norm">
            <dgm:constrLst>
              <dgm:constr type="primFontSz" for="des" ptType="node" op="equ" val="65"/>
              <dgm:constr type="l" for="ch" forName="image_accent_5" refType="w" fact="0.5301"/>
              <dgm:constr type="t" for="ch" forName="image_accent_5" refType="h" fact="0.0862"/>
              <dgm:constr type="w" for="ch" forName="image_accent_5" refType="w" fact="0.1022"/>
              <dgm:constr type="h" for="ch" forName="image_accent_5" refType="h" fact="0.1541"/>
              <dgm:constr type="l" for="ch" forName="image_5" refType="w" fact="0.5361"/>
              <dgm:constr type="t" for="ch" forName="image_5" refType="h" fact="0.0953"/>
              <dgm:constr type="w" for="ch" forName="image_5" refType="w" fact="0.0902"/>
              <dgm:constr type="h" for="ch" forName="image_5" refType="h" fact="0.1359"/>
              <dgm:constr type="l" for="ch" forName="image_accent_4" refType="w" fact="0.4528"/>
              <dgm:constr type="t" for="ch" forName="image_accent_4" refType="h" fact="0.2416"/>
              <dgm:constr type="w" for="ch" forName="image_accent_4" refType="w" fact="0.1103"/>
              <dgm:constr type="h" for="ch" forName="image_accent_4" refType="h" fact="0.1662"/>
              <dgm:constr type="l" for="ch" forName="image_4" refType="w" fact="0.4593"/>
              <dgm:constr type="t" for="ch" forName="image_4" refType="h" fact="0.2513"/>
              <dgm:constr type="w" for="ch" forName="image_4" refType="w" fact="0.0973"/>
              <dgm:constr type="h" for="ch" forName="image_4" refType="h" fact="0.1467"/>
              <dgm:constr type="l" for="ch" forName="image_accent_2" refType="w" fact="0.4832"/>
              <dgm:constr type="t" for="ch" forName="image_accent_2" refType="h" fact="0.7134"/>
              <dgm:constr type="w" for="ch" forName="image_accent_2" refType="w" fact="0.1226"/>
              <dgm:constr type="h" for="ch" forName="image_accent_2" refType="h" fact="0.1849"/>
              <dgm:constr type="l" for="ch" forName="image_2" refType="w" fact="0.4904"/>
              <dgm:constr type="t" for="ch" forName="image_2" refType="h" fact="0.7243"/>
              <dgm:constr type="w" for="ch" forName="image_2" refType="w" fact="0.1082"/>
              <dgm:constr type="h" for="ch" forName="image_2" refType="h" fact="0.1631"/>
              <dgm:constr type="l" for="ch" forName="image_accent_3" refType="w" fact="0.4352"/>
              <dgm:constr type="t" for="ch" forName="image_accent_3" refType="h" fact="0.4525"/>
              <dgm:constr type="w" for="ch" forName="image_accent_3" refType="w" fact="0.1573"/>
              <dgm:constr type="h" for="ch" forName="image_accent_3" refType="h" fact="0.2371"/>
              <dgm:constr type="l" for="ch" forName="image_3" refType="w" fact="0.4435"/>
              <dgm:constr type="t" for="ch" forName="image_3" refType="h" fact="0.465"/>
              <dgm:constr type="w" for="ch" forName="image_3" refType="w" fact="0.1407"/>
              <dgm:constr type="h" for="ch" forName="image_3" refType="h" fact="0.212"/>
              <dgm:constr type="l" for="ch" forName="image_accent_1" refType="w" fact="0.2318"/>
              <dgm:constr type="t" for="ch" forName="image_accent_1" refType="h" fact="0.6466"/>
              <dgm:constr type="w" for="ch" forName="image_accent_1" refType="w" fact="0.2344"/>
              <dgm:constr type="h" for="ch" forName="image_accent_1" refType="h" fact="0.3534"/>
              <dgm:constr type="l" for="ch" forName="image_1" refType="w" fact="0.2408"/>
              <dgm:constr type="t" for="ch" forName="image_1" refType="h" fact="0.6602"/>
              <dgm:constr type="w" for="ch" forName="image_1" refType="w" fact="0.2164"/>
              <dgm:constr type="h" for="ch" forName="image_1" refType="h" fact="0.3262"/>
              <dgm:constr type="l" for="ch" forName="parent_text_1" refType="w" fact="0"/>
              <dgm:constr type="t" for="ch" forName="parent_text_1" refType="h" fact="0.465"/>
              <dgm:constr type="w" for="ch" forName="parent_text_1" refType="w" fact="0.3478"/>
              <dgm:constr type="h" for="ch" forName="parent_text_1" refType="h" fact="0.165"/>
              <dgm:constr type="l" for="ch" forName="accent_1" refType="w" fact="0.3813"/>
              <dgm:constr type="t" for="ch" forName="accent_1" refType="h" fact="0.3864"/>
              <dgm:constr type="w" for="ch" forName="accent_1" refType="w" fact="0.0696"/>
              <dgm:constr type="h" for="ch" forName="accent_1" refType="h" fact="0.1049"/>
              <dgm:constr type="l" for="ch" forName="parent_text_3" refType="w" fact="0.6182"/>
              <dgm:constr type="t" for="ch" forName="parent_text_3" refType="h" fact="0.465"/>
              <dgm:constr type="w" for="ch" forName="parent_text_3" refType="w" fact="0.3478"/>
              <dgm:constr type="h" for="ch" forName="parent_text_3" refType="h" fact="0.212"/>
              <dgm:constr type="l" for="ch" forName="parent_text_2" refType="w" fact="0.6311"/>
              <dgm:constr type="t" for="ch" forName="parent_text_2" refType="h" fact="0.7243"/>
              <dgm:constr type="w" for="ch" forName="parent_text_2" refType="w" fact="0.3478"/>
              <dgm:constr type="h" for="ch" forName="parent_text_2" refType="h" fact="0.1631"/>
              <dgm:constr type="l" for="ch" forName="parent_text_4" refType="w" fact="0.5878"/>
              <dgm:constr type="t" for="ch" forName="parent_text_4" refType="h" fact="0.2513"/>
              <dgm:constr type="w" for="ch" forName="parent_text_4" refType="w" fact="0.3478"/>
              <dgm:constr type="h" for="ch" forName="parent_text_4" refType="h" fact="0.1467"/>
              <dgm:constr type="l" for="ch" forName="accent_2" refType="w" fact="0.6265"/>
              <dgm:constr type="t" for="ch" forName="accent_2" refType="h" fact="0.0194"/>
              <dgm:constr type="w" for="ch" forName="accent_2" refType="w" fact="0.0515"/>
              <dgm:constr type="h" for="ch" forName="accent_2" refType="h" fact="0.0777"/>
              <dgm:constr type="l" for="ch" forName="accent_3" refType="w" fact="0.7038"/>
              <dgm:constr type="t" for="ch" forName="accent_3" refType="h" fact="0"/>
              <dgm:constr type="w" for="ch" forName="accent_3" refType="w" fact="0.0258"/>
              <dgm:constr type="h" for="ch" forName="accent_3" refType="h" fact="0.0388"/>
              <dgm:constr type="l" for="ch" forName="parent_text_5" refType="w" fact="0.6522"/>
              <dgm:constr type="t" for="ch" forName="parent_text_5" refType="h" fact="0.0953"/>
              <dgm:constr type="w" for="ch" forName="parent_text_5" refType="w" fact="0.3478"/>
              <dgm:constr type="h" for="ch" forName="parent_text_5" refType="h" fact="0.1359"/>
              <dgm:constr type="l" for="ch" forName="accent_4" refType="w" fact="0.6136"/>
              <dgm:constr type="t" for="ch" forName="accent_4" refType="h" fact="0.8932"/>
              <dgm:constr type="w" for="ch" forName="accent_4" refType="w" fact="0.0386"/>
              <dgm:constr type="h" for="ch" forName="accent_4" refType="h" fact="0.0583"/>
            </dgm:constrLst>
          </dgm:if>
          <dgm:else name="Name21">
            <dgm:constrLst>
              <dgm:constr type="primFontSz" for="des" ptType="node" op="equ" val="65"/>
              <dgm:constr type="l" for="ch" forName="image_accent_5" refType="w" fact="0.3677"/>
              <dgm:constr type="t" for="ch" forName="image_accent_5" refType="h" fact="0.0862"/>
              <dgm:constr type="w" for="ch" forName="image_accent_5" refType="w" fact="0.1022"/>
              <dgm:constr type="h" for="ch" forName="image_accent_5" refType="h" fact="0.1541"/>
              <dgm:constr type="l" for="ch" forName="image_5" refType="w" fact="0.3738"/>
              <dgm:constr type="t" for="ch" forName="image_5" refType="h" fact="0.0953"/>
              <dgm:constr type="w" for="ch" forName="image_5" refType="w" fact="0.0902"/>
              <dgm:constr type="h" for="ch" forName="image_5" refType="h" fact="0.1359"/>
              <dgm:constr type="l" for="ch" forName="image_accent_4" refType="w" fact="0.437"/>
              <dgm:constr type="t" for="ch" forName="image_accent_4" refType="h" fact="0.2416"/>
              <dgm:constr type="w" for="ch" forName="image_accent_4" refType="w" fact="0.1103"/>
              <dgm:constr type="h" for="ch" forName="image_accent_4" refType="h" fact="0.1662"/>
              <dgm:constr type="l" for="ch" forName="image_4" refType="w" fact="0.4434"/>
              <dgm:constr type="t" for="ch" forName="image_4" refType="h" fact="0.2513"/>
              <dgm:constr type="w" for="ch" forName="image_4" refType="w" fact="0.0973"/>
              <dgm:constr type="h" for="ch" forName="image_4" refType="h" fact="0.1467"/>
              <dgm:constr type="l" for="ch" forName="image_accent_2" refType="w" fact="0.3942"/>
              <dgm:constr type="t" for="ch" forName="image_accent_2" refType="h" fact="0.7134"/>
              <dgm:constr type="w" for="ch" forName="image_accent_2" refType="w" fact="0.1226"/>
              <dgm:constr type="h" for="ch" forName="image_accent_2" refType="h" fact="0.1849"/>
              <dgm:constr type="l" for="ch" forName="image_2" refType="w" fact="0.4014"/>
              <dgm:constr type="t" for="ch" forName="image_2" refType="h" fact="0.7243"/>
              <dgm:constr type="w" for="ch" forName="image_2" refType="w" fact="0.1082"/>
              <dgm:constr type="h" for="ch" forName="image_2" refType="h" fact="0.1631"/>
              <dgm:constr type="l" for="ch" forName="image_accent_3" refType="w" fact="0.4075"/>
              <dgm:constr type="t" for="ch" forName="image_accent_3" refType="h" fact="0.4525"/>
              <dgm:constr type="w" for="ch" forName="image_accent_3" refType="w" fact="0.1573"/>
              <dgm:constr type="h" for="ch" forName="image_accent_3" refType="h" fact="0.2371"/>
              <dgm:constr type="l" for="ch" forName="image_3" refType="w" fact="0.4158"/>
              <dgm:constr type="t" for="ch" forName="image_3" refType="h" fact="0.465"/>
              <dgm:constr type="w" for="ch" forName="image_3" refType="w" fact="0.1407"/>
              <dgm:constr type="h" for="ch" forName="image_3" refType="h" fact="0.212"/>
              <dgm:constr type="l" for="ch" forName="image_accent_1" refType="w" fact="0.5338"/>
              <dgm:constr type="t" for="ch" forName="image_accent_1" refType="h" fact="0.6466"/>
              <dgm:constr type="w" for="ch" forName="image_accent_1" refType="w" fact="0.2344"/>
              <dgm:constr type="h" for="ch" forName="image_accent_1" refType="h" fact="0.3534"/>
              <dgm:constr type="l" for="ch" forName="image_1" refType="w" fact="0.5428"/>
              <dgm:constr type="t" for="ch" forName="image_1" refType="h" fact="0.6602"/>
              <dgm:constr type="w" for="ch" forName="image_1" refType="w" fact="0.2164"/>
              <dgm:constr type="h" for="ch" forName="image_1" refType="h" fact="0.3262"/>
              <dgm:constr type="l" for="ch" forName="parent_text_1" refType="w" fact="0.6522"/>
              <dgm:constr type="t" for="ch" forName="parent_text_1" refType="h" fact="0.465"/>
              <dgm:constr type="w" for="ch" forName="parent_text_1" refType="w" fact="0.3478"/>
              <dgm:constr type="h" for="ch" forName="parent_text_1" refType="h" fact="0.165"/>
              <dgm:constr type="l" for="ch" forName="accent_1" refType="w" fact="0.5492"/>
              <dgm:constr type="t" for="ch" forName="accent_1" refType="h" fact="0.3864"/>
              <dgm:constr type="w" for="ch" forName="accent_1" refType="w" fact="0.0696"/>
              <dgm:constr type="h" for="ch" forName="accent_1" refType="h" fact="0.1049"/>
              <dgm:constr type="l" for="ch" forName="parent_text_3" refType="w" fact="0.034"/>
              <dgm:constr type="t" for="ch" forName="parent_text_3" refType="h" fact="0.465"/>
              <dgm:constr type="w" for="ch" forName="parent_text_3" refType="w" fact="0.3478"/>
              <dgm:constr type="h" for="ch" forName="parent_text_3" refType="h" fact="0.212"/>
              <dgm:constr type="l" for="ch" forName="parent_text_2" refType="w" fact="0.0211"/>
              <dgm:constr type="t" for="ch" forName="parent_text_2" refType="h" fact="0.7243"/>
              <dgm:constr type="w" for="ch" forName="parent_text_2" refType="w" fact="0.3478"/>
              <dgm:constr type="h" for="ch" forName="parent_text_2" refType="h" fact="0.1631"/>
              <dgm:constr type="l" for="ch" forName="parent_text_4" refType="w" fact="0.0644"/>
              <dgm:constr type="t" for="ch" forName="parent_text_4" refType="h" fact="0.2513"/>
              <dgm:constr type="w" for="ch" forName="parent_text_4" refType="w" fact="0.3478"/>
              <dgm:constr type="h" for="ch" forName="parent_text_4" refType="h" fact="0.1467"/>
              <dgm:constr type="l" for="ch" forName="accent_2" refType="w" fact="0.322"/>
              <dgm:constr type="t" for="ch" forName="accent_2" refType="h" fact="0.0194"/>
              <dgm:constr type="w" for="ch" forName="accent_2" refType="w" fact="0.0515"/>
              <dgm:constr type="h" for="ch" forName="accent_2" refType="h" fact="0.0777"/>
              <dgm:constr type="l" for="ch" forName="accent_3" refType="w" fact="0.2705"/>
              <dgm:constr type="t" for="ch" forName="accent_3" refType="h" fact="0"/>
              <dgm:constr type="w" for="ch" forName="accent_3" refType="w" fact="0.0258"/>
              <dgm:constr type="h" for="ch" forName="accent_3" refType="h" fact="0.0388"/>
              <dgm:constr type="l" for="ch" forName="parent_text_5" refType="w" fact="0"/>
              <dgm:constr type="t" for="ch" forName="parent_text_5" refType="h" fact="0.0953"/>
              <dgm:constr type="w" for="ch" forName="parent_text_5" refType="w" fact="0.3478"/>
              <dgm:constr type="h" for="ch" forName="parent_text_5" refType="h" fact="0.1359"/>
              <dgm:constr type="l" for="ch" forName="accent_4" refType="w" fact="0.3478"/>
              <dgm:constr type="t" for="ch" forName="accent_4" refType="h" fact="0.8932"/>
              <dgm:constr type="w" for="ch" forName="accent_4" refType="w" fact="0.0386"/>
              <dgm:constr type="h" for="ch" forName="accent_4" refType="h" fact="0.0583"/>
            </dgm:constrLst>
          </dgm:else>
        </dgm:choose>
      </dgm:if>
      <dgm:if name="Name22" axis="ch" ptType="node" func="cnt" op="equ" val="6">
        <dgm:alg type="composite">
          <dgm:param type="ar" val="1.1351"/>
        </dgm:alg>
        <dgm:choose name="Name23">
          <dgm:if name="Name24" func="var" arg="dir" op="equ" val="norm">
            <dgm:constrLst>
              <dgm:constr type="primFontSz" for="des" ptType="node" op="equ" val="65"/>
              <dgm:constr type="l" for="ch" forName="image_accent_6" refType="w" fact="0.3864"/>
              <dgm:constr type="t" for="ch" forName="image_accent_6" refType="h" fact="0.7456"/>
              <dgm:constr type="w" for="ch" forName="image_accent_6" refType="w" fact="0.1757"/>
              <dgm:constr type="h" for="ch" forName="image_accent_6" refType="h" fact="0.1995"/>
              <dgm:constr type="l" for="ch" forName="image_6" refType="w" fact="0.3957"/>
              <dgm:constr type="t" for="ch" forName="image_6" refType="h" fact="0.7561"/>
              <dgm:constr type="w" for="ch" forName="image_6" refType="w" fact="0.1572"/>
              <dgm:constr type="h" for="ch" forName="image_6" refType="h" fact="0.1784"/>
              <dgm:constr type="l" for="ch" forName="image_accent_5" refType="w" fact="0.5301"/>
              <dgm:constr type="t" for="ch" forName="image_accent_5" refType="h" fact="0.0649"/>
              <dgm:constr type="w" for="ch" forName="image_accent_5" refType="w" fact="0.1022"/>
              <dgm:constr type="h" for="ch" forName="image_accent_5" refType="h" fact="0.116"/>
              <dgm:constr type="l" for="ch" forName="image_5" refType="w" fact="0.5361"/>
              <dgm:constr type="t" for="ch" forName="image_5" refType="h" fact="0.0717"/>
              <dgm:constr type="w" for="ch" forName="image_5" refType="w" fact="0.0902"/>
              <dgm:constr type="h" for="ch" forName="image_5" refType="h" fact="0.1023"/>
              <dgm:constr type="l" for="ch" forName="image_accent_4" refType="w" fact="0.4528"/>
              <dgm:constr type="t" for="ch" forName="image_accent_4" refType="h" fact="0.1819"/>
              <dgm:constr type="w" for="ch" forName="image_accent_4" refType="w" fact="0.1103"/>
              <dgm:constr type="h" for="ch" forName="image_accent_4" refType="h" fact="0.1251"/>
              <dgm:constr type="l" for="ch" forName="image_4" refType="w" fact="0.4593"/>
              <dgm:constr type="t" for="ch" forName="image_4" refType="h" fact="0.1892"/>
              <dgm:constr type="w" for="ch" forName="image_4" refType="w" fact="0.0973"/>
              <dgm:constr type="h" for="ch" forName="image_4" refType="h" fact="0.1104"/>
              <dgm:constr type="l" for="ch" forName="image_accent_2" refType="w" fact="0.4832"/>
              <dgm:constr type="t" for="ch" forName="image_accent_2" refType="h" fact="0.5371"/>
              <dgm:constr type="w" for="ch" forName="image_accent_2" refType="w" fact="0.1226"/>
              <dgm:constr type="h" for="ch" forName="image_accent_2" refType="h" fact="0.1392"/>
              <dgm:constr type="l" for="ch" forName="image_2" refType="w" fact="0.4904"/>
              <dgm:constr type="t" for="ch" forName="image_2" refType="h" fact="0.5453"/>
              <dgm:constr type="w" for="ch" forName="image_2" refType="w" fact="0.1082"/>
              <dgm:constr type="h" for="ch" forName="image_2" refType="h" fact="0.1228"/>
              <dgm:constr type="l" for="ch" forName="image_accent_3" refType="w" fact="0.4352"/>
              <dgm:constr type="t" for="ch" forName="image_accent_3" refType="h" fact="0.3407"/>
              <dgm:constr type="w" for="ch" forName="image_accent_3" refType="w" fact="0.1573"/>
              <dgm:constr type="h" for="ch" forName="image_accent_3" refType="h" fact="0.1785"/>
              <dgm:constr type="l" for="ch" forName="image_3" refType="w" fact="0.4435"/>
              <dgm:constr type="t" for="ch" forName="image_3" refType="h" fact="0.3501"/>
              <dgm:constr type="w" for="ch" forName="image_3" refType="w" fact="0.1407"/>
              <dgm:constr type="h" for="ch" forName="image_3" refType="h" fact="0.1596"/>
              <dgm:constr type="l" for="ch" forName="image_accent_1" refType="w" fact="0.2318"/>
              <dgm:constr type="t" for="ch" forName="image_accent_1" refType="h" fact="0.4869"/>
              <dgm:constr type="w" for="ch" forName="image_accent_1" refType="w" fact="0.2344"/>
              <dgm:constr type="h" for="ch" forName="image_accent_1" refType="h" fact="0.2661"/>
              <dgm:constr type="l" for="ch" forName="image_1" refType="w" fact="0.2401"/>
              <dgm:constr type="t" for="ch" forName="image_1" refType="h" fact="0.4971"/>
              <dgm:constr type="w" for="ch" forName="image_1" refType="w" fact="0.2164"/>
              <dgm:constr type="h" for="ch" forName="image_1" refType="h" fact="0.2456"/>
              <dgm:constr type="l" for="ch" forName="parent_text_1" refType="w" fact="0"/>
              <dgm:constr type="t" for="ch" forName="parent_text_1" refType="h" fact="0.3501"/>
              <dgm:constr type="w" for="ch" forName="parent_text_1" refType="w" fact="0.3478"/>
              <dgm:constr type="h" for="ch" forName="parent_text_1" refType="h" fact="0.125"/>
              <dgm:constr type="l" for="ch" forName="accent_1" refType="w" fact="0.3813"/>
              <dgm:constr type="t" for="ch" forName="accent_1" refType="h" fact="0.2909"/>
              <dgm:constr type="w" for="ch" forName="accent_1" refType="w" fact="0.0696"/>
              <dgm:constr type="h" for="ch" forName="accent_1" refType="h" fact="0.0789"/>
              <dgm:constr type="l" for="ch" forName="parent_text_2" refType="w" fact="0.6311"/>
              <dgm:constr type="t" for="ch" forName="parent_text_2" refType="h" fact="0.5453"/>
              <dgm:constr type="w" for="ch" forName="parent_text_2" refType="w" fact="0.3478"/>
              <dgm:constr type="h" for="ch" forName="parent_text_2" refType="h" fact="0.1228"/>
              <dgm:constr type="l" for="ch" forName="parent_text_4" refType="w" fact="0.5878"/>
              <dgm:constr type="t" for="ch" forName="parent_text_4" refType="h" fact="0.1892"/>
              <dgm:constr type="w" for="ch" forName="parent_text_4" refType="w" fact="0.3478"/>
              <dgm:constr type="h" for="ch" forName="parent_text_4" refType="h" fact="0.1104"/>
              <dgm:constr type="l" for="ch" forName="accent_2" refType="w" fact="0.6265"/>
              <dgm:constr type="t" for="ch" forName="accent_2" refType="h" fact="0.0146"/>
              <dgm:constr type="w" for="ch" forName="accent_2" refType="w" fact="0.0515"/>
              <dgm:constr type="h" for="ch" forName="accent_2" refType="h" fact="0.0585"/>
              <dgm:constr type="l" for="ch" forName="accent_3" refType="w" fact="0.7038"/>
              <dgm:constr type="t" for="ch" forName="accent_3" refType="h" fact="0"/>
              <dgm:constr type="w" for="ch" forName="accent_3" refType="w" fact="0.0258"/>
              <dgm:constr type="h" for="ch" forName="accent_3" refType="h" fact="0.0292"/>
              <dgm:constr type="l" for="ch" forName="parent_text_5" refType="w" fact="0.6522"/>
              <dgm:constr type="t" for="ch" forName="parent_text_5" refType="h" fact="0.0717"/>
              <dgm:constr type="w" for="ch" forName="parent_text_5" refType="w" fact="0.3478"/>
              <dgm:constr type="h" for="ch" forName="parent_text_5" refType="h" fact="0.1023"/>
              <dgm:constr type="l" for="ch" forName="parent_text_3" refType="w" fact="0.6182"/>
              <dgm:constr type="t" for="ch" forName="parent_text_3" refType="h" fact="0.3501"/>
              <dgm:constr type="w" for="ch" forName="parent_text_3" refType="w" fact="0.3478"/>
              <dgm:constr type="h" for="ch" forName="parent_text_3" refType="h" fact="0.1596"/>
              <dgm:constr type="l" for="ch" forName="accent_4" refType="w" fact="0.5538"/>
              <dgm:constr type="t" for="ch" forName="accent_4" refType="h" fact="0.9211"/>
              <dgm:constr type="w" for="ch" forName="accent_4" refType="w" fact="0.0696"/>
              <dgm:constr type="h" for="ch" forName="accent_4" refType="h" fact="0.0789"/>
              <dgm:constr type="l" for="ch" forName="parent_text_6" refType="w" fact="0.0195"/>
              <dgm:constr type="t" for="ch" forName="parent_text_6" refType="h" fact="0.7561"/>
              <dgm:constr type="w" for="ch" forName="parent_text_6" refType="w" fact="0.3478"/>
              <dgm:constr type="h" for="ch" forName="parent_text_6" refType="h" fact="0.1784"/>
              <dgm:constr type="l" for="ch" forName="accent_5" refType="w" fact="0.6182"/>
              <dgm:constr type="t" for="ch" forName="accent_5" refType="h" fact="0.6725"/>
              <dgm:constr type="w" for="ch" forName="accent_5" refType="w" fact="0.0386"/>
              <dgm:constr type="h" for="ch" forName="accent_5" refType="h" fact="0.0439"/>
            </dgm:constrLst>
          </dgm:if>
          <dgm:else name="Name25">
            <dgm:constrLst>
              <dgm:constr type="primFontSz" for="des" ptType="node" op="equ" val="65"/>
              <dgm:constr type="l" for="ch" forName="image_accent_6" refType="w" fact="0.4379"/>
              <dgm:constr type="t" for="ch" forName="image_accent_6" refType="h" fact="0.7456"/>
              <dgm:constr type="w" for="ch" forName="image_accent_6" refType="w" fact="0.1757"/>
              <dgm:constr type="h" for="ch" forName="image_accent_6" refType="h" fact="0.1995"/>
              <dgm:constr type="l" for="ch" forName="image_6" refType="w" fact="0.4471"/>
              <dgm:constr type="t" for="ch" forName="image_6" refType="h" fact="0.7561"/>
              <dgm:constr type="w" for="ch" forName="image_6" refType="w" fact="0.1572"/>
              <dgm:constr type="h" for="ch" forName="image_6" refType="h" fact="0.1784"/>
              <dgm:constr type="l" for="ch" forName="image_accent_5" refType="w" fact="0.3677"/>
              <dgm:constr type="t" for="ch" forName="image_accent_5" refType="h" fact="0.0649"/>
              <dgm:constr type="w" for="ch" forName="image_accent_5" refType="w" fact="0.1022"/>
              <dgm:constr type="h" for="ch" forName="image_accent_5" refType="h" fact="0.116"/>
              <dgm:constr type="l" for="ch" forName="image_5" refType="w" fact="0.3738"/>
              <dgm:constr type="t" for="ch" forName="image_5" refType="h" fact="0.0717"/>
              <dgm:constr type="w" for="ch" forName="image_5" refType="w" fact="0.0902"/>
              <dgm:constr type="h" for="ch" forName="image_5" refType="h" fact="0.1023"/>
              <dgm:constr type="l" for="ch" forName="image_accent_4" refType="w" fact="0.437"/>
              <dgm:constr type="t" for="ch" forName="image_accent_4" refType="h" fact="0.1819"/>
              <dgm:constr type="w" for="ch" forName="image_accent_4" refType="w" fact="0.1103"/>
              <dgm:constr type="h" for="ch" forName="image_accent_4" refType="h" fact="0.1251"/>
              <dgm:constr type="l" for="ch" forName="image_4" refType="w" fact="0.4434"/>
              <dgm:constr type="t" for="ch" forName="image_4" refType="h" fact="0.1892"/>
              <dgm:constr type="w" for="ch" forName="image_4" refType="w" fact="0.0973"/>
              <dgm:constr type="h" for="ch" forName="image_4" refType="h" fact="0.1104"/>
              <dgm:constr type="l" for="ch" forName="image_accent_2" refType="w" fact="0.3942"/>
              <dgm:constr type="t" for="ch" forName="image_accent_2" refType="h" fact="0.5371"/>
              <dgm:constr type="w" for="ch" forName="image_accent_2" refType="w" fact="0.1226"/>
              <dgm:constr type="h" for="ch" forName="image_accent_2" refType="h" fact="0.1392"/>
              <dgm:constr type="l" for="ch" forName="image_2" refType="w" fact="0.4014"/>
              <dgm:constr type="t" for="ch" forName="image_2" refType="h" fact="0.5453"/>
              <dgm:constr type="w" for="ch" forName="image_2" refType="w" fact="0.1082"/>
              <dgm:constr type="h" for="ch" forName="image_2" refType="h" fact="0.1228"/>
              <dgm:constr type="l" for="ch" forName="image_accent_3" refType="w" fact="0.4075"/>
              <dgm:constr type="t" for="ch" forName="image_accent_3" refType="h" fact="0.3407"/>
              <dgm:constr type="w" for="ch" forName="image_accent_3" refType="w" fact="0.1573"/>
              <dgm:constr type="h" for="ch" forName="image_accent_3" refType="h" fact="0.1785"/>
              <dgm:constr type="l" for="ch" forName="image_3" refType="w" fact="0.4158"/>
              <dgm:constr type="t" for="ch" forName="image_3" refType="h" fact="0.3501"/>
              <dgm:constr type="w" for="ch" forName="image_3" refType="w" fact="0.1407"/>
              <dgm:constr type="h" for="ch" forName="image_3" refType="h" fact="0.1596"/>
              <dgm:constr type="l" for="ch" forName="image_accent_1" refType="w" fact="0.5338"/>
              <dgm:constr type="t" for="ch" forName="image_accent_1" refType="h" fact="0.4869"/>
              <dgm:constr type="w" for="ch" forName="image_accent_1" refType="w" fact="0.2344"/>
              <dgm:constr type="h" for="ch" forName="image_accent_1" refType="h" fact="0.2661"/>
              <dgm:constr type="l" for="ch" forName="image_1" refType="w" fact="0.5435"/>
              <dgm:constr type="t" for="ch" forName="image_1" refType="h" fact="0.4971"/>
              <dgm:constr type="w" for="ch" forName="image_1" refType="w" fact="0.2164"/>
              <dgm:constr type="h" for="ch" forName="image_1" refType="h" fact="0.2456"/>
              <dgm:constr type="l" for="ch" forName="parent_text_1" refType="w" fact="0.6522"/>
              <dgm:constr type="t" for="ch" forName="parent_text_1" refType="h" fact="0.3501"/>
              <dgm:constr type="w" for="ch" forName="parent_text_1" refType="w" fact="0.3478"/>
              <dgm:constr type="h" for="ch" forName="parent_text_1" refType="h" fact="0.125"/>
              <dgm:constr type="l" for="ch" forName="accent_1" refType="w" fact="0.5492"/>
              <dgm:constr type="t" for="ch" forName="accent_1" refType="h" fact="0.2909"/>
              <dgm:constr type="w" for="ch" forName="accent_1" refType="w" fact="0.0696"/>
              <dgm:constr type="h" for="ch" forName="accent_1" refType="h" fact="0.0789"/>
              <dgm:constr type="l" for="ch" forName="parent_text_2" refType="w" fact="0.0211"/>
              <dgm:constr type="t" for="ch" forName="parent_text_2" refType="h" fact="0.5453"/>
              <dgm:constr type="w" for="ch" forName="parent_text_2" refType="w" fact="0.3478"/>
              <dgm:constr type="h" for="ch" forName="parent_text_2" refType="h" fact="0.1228"/>
              <dgm:constr type="l" for="ch" forName="parent_text_4" refType="w" fact="0.0644"/>
              <dgm:constr type="t" for="ch" forName="parent_text_4" refType="h" fact="0.1892"/>
              <dgm:constr type="w" for="ch" forName="parent_text_4" refType="w" fact="0.3478"/>
              <dgm:constr type="h" for="ch" forName="parent_text_4" refType="h" fact="0.1104"/>
              <dgm:constr type="l" for="ch" forName="accent_2" refType="w" fact="0.322"/>
              <dgm:constr type="t" for="ch" forName="accent_2" refType="h" fact="0.0146"/>
              <dgm:constr type="w" for="ch" forName="accent_2" refType="w" fact="0.0515"/>
              <dgm:constr type="h" for="ch" forName="accent_2" refType="h" fact="0.0585"/>
              <dgm:constr type="l" for="ch" forName="accent_3" refType="w" fact="0.2705"/>
              <dgm:constr type="t" for="ch" forName="accent_3" refType="h" fact="0"/>
              <dgm:constr type="w" for="ch" forName="accent_3" refType="w" fact="0.0258"/>
              <dgm:constr type="h" for="ch" forName="accent_3" refType="h" fact="0.0292"/>
              <dgm:constr type="l" for="ch" forName="parent_text_5" refType="w" fact="0"/>
              <dgm:constr type="t" for="ch" forName="parent_text_5" refType="h" fact="0.0717"/>
              <dgm:constr type="w" for="ch" forName="parent_text_5" refType="w" fact="0.3478"/>
              <dgm:constr type="h" for="ch" forName="parent_text_5" refType="h" fact="0.1023"/>
              <dgm:constr type="l" for="ch" forName="parent_text_3" refType="w" fact="0.034"/>
              <dgm:constr type="t" for="ch" forName="parent_text_3" refType="h" fact="0.3501"/>
              <dgm:constr type="w" for="ch" forName="parent_text_3" refType="w" fact="0.3478"/>
              <dgm:constr type="h" for="ch" forName="parent_text_3" refType="h" fact="0.1596"/>
              <dgm:constr type="l" for="ch" forName="accent_4" refType="w" fact="0.3766"/>
              <dgm:constr type="t" for="ch" forName="accent_4" refType="h" fact="0.9211"/>
              <dgm:constr type="w" for="ch" forName="accent_4" refType="w" fact="0.0696"/>
              <dgm:constr type="h" for="ch" forName="accent_4" refType="h" fact="0.0789"/>
              <dgm:constr type="l" for="ch" forName="parent_text_6" refType="w" fact="0.6328"/>
              <dgm:constr type="t" for="ch" forName="parent_text_6" refType="h" fact="0.7561"/>
              <dgm:constr type="w" for="ch" forName="parent_text_6" refType="w" fact="0.3478"/>
              <dgm:constr type="h" for="ch" forName="parent_text_6" refType="h" fact="0.1784"/>
              <dgm:constr type="l" for="ch" forName="accent_5" refType="w" fact="0.3431"/>
              <dgm:constr type="t" for="ch" forName="accent_5" refType="h" fact="0.6725"/>
              <dgm:constr type="w" for="ch" forName="accent_5" refType="w" fact="0.0386"/>
              <dgm:constr type="h" for="ch" forName="accent_5" refType="h" fact="0.0439"/>
            </dgm:constrLst>
          </dgm:else>
        </dgm:choose>
      </dgm:if>
      <dgm:if name="Name26" axis="ch" ptType="node" func="cnt" op="equ" val="7">
        <dgm:alg type="composite">
          <dgm:param type="ar" val="1.0352"/>
        </dgm:alg>
        <dgm:choose name="Name27">
          <dgm:if name="Name28" func="var" arg="dir" op="equ" val="norm">
            <dgm:constrLst>
              <dgm:constr type="primFontSz" for="des" ptType="node" op="equ" val="65"/>
              <dgm:constr type="l" for="ch" forName="accent_1" refType="w" fact="0.7553"/>
              <dgm:constr type="t" for="ch" forName="accent_1" refType="h" fact="0.96"/>
              <dgm:constr type="w" for="ch" forName="accent_1" refType="w" fact="0.0386"/>
              <dgm:constr type="h" for="ch" forName="accent_1" refType="h" fact="0.04"/>
              <dgm:constr type="l" for="ch" forName="image_accent_2" refType="w" fact="0.4832"/>
              <dgm:constr type="t" for="ch" forName="image_accent_2" refType="h" fact="0.4899"/>
              <dgm:constr type="w" for="ch" forName="image_accent_2" refType="w" fact="0.1226"/>
              <dgm:constr type="h" for="ch" forName="image_accent_2" refType="h" fact="0.1269"/>
              <dgm:constr type="l" for="ch" forName="image_2" refType="w" fact="0.4904"/>
              <dgm:constr type="t" for="ch" forName="image_2" refType="h" fact="0.4973"/>
              <dgm:constr type="w" for="ch" forName="image_2" refType="w" fact="0.1082"/>
              <dgm:constr type="h" for="ch" forName="image_2" refType="h" fact="0.112"/>
              <dgm:constr type="l" for="ch" forName="image_accent_3" refType="w" fact="0.4352"/>
              <dgm:constr type="t" for="ch" forName="image_accent_3" refType="h" fact="0.3107"/>
              <dgm:constr type="w" for="ch" forName="image_accent_3" refType="w" fact="0.1573"/>
              <dgm:constr type="h" for="ch" forName="image_accent_3" refType="h" fact="0.1628"/>
              <dgm:constr type="l" for="ch" forName="image_3" refType="w" fact="0.4435"/>
              <dgm:constr type="t" for="ch" forName="image_3" refType="h" fact="0.3193"/>
              <dgm:constr type="w" for="ch" forName="image_3" refType="w" fact="0.1407"/>
              <dgm:constr type="h" for="ch" forName="image_3" refType="h" fact="0.1456"/>
              <dgm:constr type="l" for="ch" forName="image_accent_4" refType="w" fact="0.4528"/>
              <dgm:constr type="t" for="ch" forName="image_accent_4" refType="h" fact="0.1659"/>
              <dgm:constr type="w" for="ch" forName="image_accent_4" refType="w" fact="0.1103"/>
              <dgm:constr type="h" for="ch" forName="image_accent_4" refType="h" fact="0.1141"/>
              <dgm:constr type="l" for="ch" forName="image_4" refType="w" fact="0.4593"/>
              <dgm:constr type="t" for="ch" forName="image_4" refType="h" fact="0.1726"/>
              <dgm:constr type="w" for="ch" forName="image_4" refType="w" fact="0.0973"/>
              <dgm:constr type="h" for="ch" forName="image_4" refType="h" fact="0.1007"/>
              <dgm:constr type="l" for="ch" forName="image_accent_5" refType="w" fact="0.5301"/>
              <dgm:constr type="t" for="ch" forName="image_accent_5" refType="h" fact="0.0592"/>
              <dgm:constr type="w" for="ch" forName="image_accent_5" refType="w" fact="0.1022"/>
              <dgm:constr type="h" for="ch" forName="image_accent_5" refType="h" fact="0.1058"/>
              <dgm:constr type="l" for="ch" forName="image_5" refType="w" fact="0.5361"/>
              <dgm:constr type="t" for="ch" forName="image_5" refType="h" fact="0.0654"/>
              <dgm:constr type="w" for="ch" forName="image_5" refType="w" fact="0.0902"/>
              <dgm:constr type="h" for="ch" forName="image_5" refType="h" fact="0.0933"/>
              <dgm:constr type="l" for="ch" forName="image_accent_6" refType="w" fact="0.3864"/>
              <dgm:constr type="t" for="ch" forName="image_accent_6" refType="h" fact="0.68"/>
              <dgm:constr type="w" for="ch" forName="image_accent_6" refType="w" fact="0.1757"/>
              <dgm:constr type="h" for="ch" forName="image_accent_6" refType="h" fact="0.1819"/>
              <dgm:constr type="l" for="ch" forName="image_6" refType="w" fact="0.3957"/>
              <dgm:constr type="t" for="ch" forName="image_6" refType="h" fact="0.6896"/>
              <dgm:constr type="w" for="ch" forName="image_6" refType="w" fact="0.1572"/>
              <dgm:constr type="h" for="ch" forName="image_6" refType="h" fact="0.1627"/>
              <dgm:constr type="l" for="ch" forName="image_accent_7" refType="w" fact="0.5291"/>
              <dgm:constr type="t" for="ch" forName="image_accent_7" refType="h" fact="0.8325"/>
              <dgm:constr type="w" for="ch" forName="image_accent_7" refType="w" fact="0.1103"/>
              <dgm:constr type="h" for="ch" forName="image_accent_7" refType="h" fact="0.1141"/>
              <dgm:constr type="l" for="ch" forName="image_7" refType="w" fact="0.5356"/>
              <dgm:constr type="t" for="ch" forName="image_7" refType="h" fact="0.8392"/>
              <dgm:constr type="w" for="ch" forName="image_7" refType="w" fact="0.0973"/>
              <dgm:constr type="h" for="ch" forName="image_7" refType="h" fact="0.1007"/>
              <dgm:constr type="l" for="ch" forName="image_accent_1" refType="w" fact="0.2318"/>
              <dgm:constr type="t" for="ch" forName="image_accent_1" refType="h" fact="0.444"/>
              <dgm:constr type="w" for="ch" forName="image_accent_1" refType="w" fact="0.2344"/>
              <dgm:constr type="h" for="ch" forName="image_accent_1" refType="h" fact="0.2426"/>
              <dgm:constr type="l" for="ch" forName="image_1" refType="w" fact="0.2408"/>
              <dgm:constr type="t" for="ch" forName="image_1" refType="h" fact="0.4533"/>
              <dgm:constr type="w" for="ch" forName="image_1" refType="w" fact="0.2164"/>
              <dgm:constr type="h" for="ch" forName="image_1" refType="h" fact="0.224"/>
              <dgm:constr type="l" for="ch" forName="parent_text_1" refType="w" fact="0"/>
              <dgm:constr type="t" for="ch" forName="parent_text_1" refType="h" fact="0.3193"/>
              <dgm:constr type="w" for="ch" forName="parent_text_1" refType="w" fact="0.3478"/>
              <dgm:constr type="h" for="ch" forName="parent_text_1" refType="h" fact="0.115"/>
              <dgm:constr type="l" for="ch" forName="accent_2" refType="w" fact="0.3813"/>
              <dgm:constr type="t" for="ch" forName="accent_2" refType="h" fact="0.2653"/>
              <dgm:constr type="w" for="ch" forName="accent_2" refType="w" fact="0.0696"/>
              <dgm:constr type="h" for="ch" forName="accent_2" refType="h" fact="0.072"/>
              <dgm:constr type="l" for="ch" forName="parent_text_2" refType="w" fact="0.6311"/>
              <dgm:constr type="t" for="ch" forName="parent_text_2" refType="h" fact="0.4973"/>
              <dgm:constr type="w" for="ch" forName="parent_text_2" refType="w" fact="0.3478"/>
              <dgm:constr type="h" for="ch" forName="parent_text_2" refType="h" fact="0.112"/>
              <dgm:constr type="l" for="ch" forName="parent_text_4" refType="w" fact="0.5878"/>
              <dgm:constr type="t" for="ch" forName="parent_text_4" refType="h" fact="0.1726"/>
              <dgm:constr type="w" for="ch" forName="parent_text_4" refType="w" fact="0.3478"/>
              <dgm:constr type="h" for="ch" forName="parent_text_4" refType="h" fact="0.1007"/>
              <dgm:constr type="l" for="ch" forName="accent_3" refType="w" fact="0.7038"/>
              <dgm:constr type="t" for="ch" forName="accent_3" refType="h" fact="0"/>
              <dgm:constr type="w" for="ch" forName="accent_3" refType="w" fact="0.0258"/>
              <dgm:constr type="h" for="ch" forName="accent_3" refType="h" fact="0.0267"/>
              <dgm:constr type="l" for="ch" forName="parent_text_5" refType="w" fact="0.6522"/>
              <dgm:constr type="t" for="ch" forName="parent_text_5" refType="h" fact="0.0654"/>
              <dgm:constr type="w" for="ch" forName="parent_text_5" refType="w" fact="0.3478"/>
              <dgm:constr type="h" for="ch" forName="parent_text_5" refType="h" fact="0.0933"/>
              <dgm:constr type="l" for="ch" forName="parent_text_3" refType="w" fact="0.6182"/>
              <dgm:constr type="t" for="ch" forName="parent_text_3" refType="h" fact="0.3193"/>
              <dgm:constr type="w" for="ch" forName="parent_text_3" refType="w" fact="0.3478"/>
              <dgm:constr type="h" for="ch" forName="parent_text_3" refType="h" fact="0.1456"/>
              <dgm:constr type="l" for="ch" forName="parent_text_6" refType="w" fact="0.02"/>
              <dgm:constr type="t" for="ch" forName="parent_text_6" refType="h" fact="0.6896"/>
              <dgm:constr type="w" for="ch" forName="parent_text_6" refType="w" fact="0.3478"/>
              <dgm:constr type="h" for="ch" forName="parent_text_6" refType="h" fact="0.1627"/>
              <dgm:constr type="l" for="ch" forName="accent_4" refType="w" fact="0.6265"/>
              <dgm:constr type="t" for="ch" forName="accent_4" refType="h" fact="0.0213"/>
              <dgm:constr type="w" for="ch" forName="accent_4" refType="w" fact="0.0515"/>
              <dgm:constr type="h" for="ch" forName="accent_4" refType="h" fact="0.0533"/>
              <dgm:constr type="l" for="ch" forName="accent_5" refType="w" fact="0.6522"/>
              <dgm:constr type="t" for="ch" forName="accent_5" refType="h" fact="0.92"/>
              <dgm:constr type="w" for="ch" forName="accent_5" refType="w" fact="0.0696"/>
              <dgm:constr type="h" for="ch" forName="accent_5" refType="h" fact="0.072"/>
              <dgm:constr type="l" for="ch" forName="parent_text_7" refType="w" fact="0.105"/>
              <dgm:constr type="t" for="ch" forName="parent_text_7" refType="h" fact="0.87"/>
              <dgm:constr type="w" for="ch" forName="parent_text_7" refType="w" fact="0.407"/>
              <dgm:constr type="h" for="ch" forName="parent_text_7" refType="h" fact="0.13"/>
              <dgm:constr type="l" for="ch" forName="accent_6" refType="w" fact="0.6136"/>
              <dgm:constr type="t" for="ch" forName="accent_6" refType="h" fact="0.6133"/>
              <dgm:constr type="w" for="ch" forName="accent_6" refType="w" fact="0.0386"/>
              <dgm:constr type="h" for="ch" forName="accent_6" refType="h" fact="0.04"/>
            </dgm:constrLst>
          </dgm:if>
          <dgm:else name="Name29">
            <dgm:constrLst>
              <dgm:constr type="primFontSz" for="des" ptType="node" op="equ" val="65"/>
              <dgm:constr type="l" for="ch" forName="accent_1" refType="w" fact="0.2061"/>
              <dgm:constr type="t" for="ch" forName="accent_1" refType="h" fact="0.96"/>
              <dgm:constr type="w" for="ch" forName="accent_1" refType="w" fact="0.0386"/>
              <dgm:constr type="h" for="ch" forName="accent_1" refType="h" fact="0.04"/>
              <dgm:constr type="l" for="ch" forName="image_accent_7" refType="w" fact="0.3606"/>
              <dgm:constr type="t" for="ch" forName="image_accent_7" refType="h" fact="0.8325"/>
              <dgm:constr type="w" for="ch" forName="image_accent_7" refType="w" fact="0.1103"/>
              <dgm:constr type="h" for="ch" forName="image_accent_7" refType="h" fact="0.1141"/>
              <dgm:constr type="l" for="ch" forName="image_7" refType="w" fact="0.3671"/>
              <dgm:constr type="t" for="ch" forName="image_7" refType="h" fact="0.8392"/>
              <dgm:constr type="w" for="ch" forName="image_7" refType="w" fact="0.0973"/>
              <dgm:constr type="h" for="ch" forName="image_7" refType="h" fact="0.1007"/>
              <dgm:constr type="l" for="ch" forName="image_accent_6" refType="w" fact="0.4379"/>
              <dgm:constr type="t" for="ch" forName="image_accent_6" refType="h" fact="0.68"/>
              <dgm:constr type="w" for="ch" forName="image_accent_6" refType="w" fact="0.1757"/>
              <dgm:constr type="h" for="ch" forName="image_accent_6" refType="h" fact="0.1819"/>
              <dgm:constr type="l" for="ch" forName="image_6" refType="w" fact="0.4471"/>
              <dgm:constr type="t" for="ch" forName="image_6" refType="h" fact="0.6896"/>
              <dgm:constr type="w" for="ch" forName="image_6" refType="w" fact="0.1572"/>
              <dgm:constr type="h" for="ch" forName="image_6" refType="h" fact="0.1627"/>
              <dgm:constr type="l" for="ch" forName="image_accent_5" refType="w" fact="0.3677"/>
              <dgm:constr type="t" for="ch" forName="image_accent_5" refType="h" fact="0.0592"/>
              <dgm:constr type="w" for="ch" forName="image_accent_5" refType="w" fact="0.1022"/>
              <dgm:constr type="h" for="ch" forName="image_accent_5" refType="h" fact="0.1058"/>
              <dgm:constr type="l" for="ch" forName="image_5" refType="w" fact="0.3738"/>
              <dgm:constr type="t" for="ch" forName="image_5" refType="h" fact="0.0654"/>
              <dgm:constr type="w" for="ch" forName="image_5" refType="w" fact="0.0902"/>
              <dgm:constr type="h" for="ch" forName="image_5" refType="h" fact="0.0933"/>
              <dgm:constr type="l" for="ch" forName="image_accent_4" refType="w" fact="0.437"/>
              <dgm:constr type="t" for="ch" forName="image_accent_4" refType="h" fact="0.1659"/>
              <dgm:constr type="w" for="ch" forName="image_accent_4" refType="w" fact="0.1103"/>
              <dgm:constr type="h" for="ch" forName="image_accent_4" refType="h" fact="0.1141"/>
              <dgm:constr type="l" for="ch" forName="image_4" refType="w" fact="0.4434"/>
              <dgm:constr type="t" for="ch" forName="image_4" refType="h" fact="0.1726"/>
              <dgm:constr type="w" for="ch" forName="image_4" refType="w" fact="0.0973"/>
              <dgm:constr type="h" for="ch" forName="image_4" refType="h" fact="0.1007"/>
              <dgm:constr type="l" for="ch" forName="image_accent_2" refType="w" fact="0.3942"/>
              <dgm:constr type="t" for="ch" forName="image_accent_2" refType="h" fact="0.4899"/>
              <dgm:constr type="w" for="ch" forName="image_accent_2" refType="w" fact="0.1226"/>
              <dgm:constr type="h" for="ch" forName="image_accent_2" refType="h" fact="0.1269"/>
              <dgm:constr type="l" for="ch" forName="image_2" refType="w" fact="0.4014"/>
              <dgm:constr type="t" for="ch" forName="image_2" refType="h" fact="0.4973"/>
              <dgm:constr type="w" for="ch" forName="image_2" refType="w" fact="0.1082"/>
              <dgm:constr type="h" for="ch" forName="image_2" refType="h" fact="0.112"/>
              <dgm:constr type="l" for="ch" forName="image_accent_3" refType="w" fact="0.4075"/>
              <dgm:constr type="t" for="ch" forName="image_accent_3" refType="h" fact="0.3107"/>
              <dgm:constr type="w" for="ch" forName="image_accent_3" refType="w" fact="0.1573"/>
              <dgm:constr type="h" for="ch" forName="image_accent_3" refType="h" fact="0.1628"/>
              <dgm:constr type="l" for="ch" forName="image_3" refType="w" fact="0.4158"/>
              <dgm:constr type="t" for="ch" forName="image_3" refType="h" fact="0.3193"/>
              <dgm:constr type="w" for="ch" forName="image_3" refType="w" fact="0.1407"/>
              <dgm:constr type="h" for="ch" forName="image_3" refType="h" fact="0.1456"/>
              <dgm:constr type="l" for="ch" forName="image_accent_1" refType="w" fact="0.5338"/>
              <dgm:constr type="t" for="ch" forName="image_accent_1" refType="h" fact="0.444"/>
              <dgm:constr type="w" for="ch" forName="image_accent_1" refType="w" fact="0.2344"/>
              <dgm:constr type="h" for="ch" forName="image_accent_1" refType="h" fact="0.2426"/>
              <dgm:constr type="l" for="ch" forName="image_1" refType="w" fact="0.5428"/>
              <dgm:constr type="t" for="ch" forName="image_1" refType="h" fact="0.4533"/>
              <dgm:constr type="w" for="ch" forName="image_1" refType="w" fact="0.2164"/>
              <dgm:constr type="h" for="ch" forName="image_1" refType="h" fact="0.224"/>
              <dgm:constr type="l" for="ch" forName="parent_text_1" refType="w" fact="0.6522"/>
              <dgm:constr type="t" for="ch" forName="parent_text_1" refType="h" fact="0.3193"/>
              <dgm:constr type="w" for="ch" forName="parent_text_1" refType="w" fact="0.3478"/>
              <dgm:constr type="h" for="ch" forName="parent_text_1" refType="h" fact="0.115"/>
              <dgm:constr type="l" for="ch" forName="accent_2" refType="w" fact="0.5492"/>
              <dgm:constr type="t" for="ch" forName="accent_2" refType="h" fact="0.2653"/>
              <dgm:constr type="w" for="ch" forName="accent_2" refType="w" fact="0.0696"/>
              <dgm:constr type="h" for="ch" forName="accent_2" refType="h" fact="0.072"/>
              <dgm:constr type="l" for="ch" forName="parent_text_2" refType="w" fact="0.0211"/>
              <dgm:constr type="t" for="ch" forName="parent_text_2" refType="h" fact="0.4973"/>
              <dgm:constr type="w" for="ch" forName="parent_text_2" refType="w" fact="0.3478"/>
              <dgm:constr type="h" for="ch" forName="parent_text_2" refType="h" fact="0.112"/>
              <dgm:constr type="l" for="ch" forName="parent_text_4" refType="w" fact="0.0644"/>
              <dgm:constr type="t" for="ch" forName="parent_text_4" refType="h" fact="0.1726"/>
              <dgm:constr type="w" for="ch" forName="parent_text_4" refType="w" fact="0.3478"/>
              <dgm:constr type="h" for="ch" forName="parent_text_4" refType="h" fact="0.1007"/>
              <dgm:constr type="l" for="ch" forName="accent_3" refType="w" fact="0.2705"/>
              <dgm:constr type="t" for="ch" forName="accent_3" refType="h" fact="0"/>
              <dgm:constr type="w" for="ch" forName="accent_3" refType="w" fact="0.0258"/>
              <dgm:constr type="h" for="ch" forName="accent_3" refType="h" fact="0.0267"/>
              <dgm:constr type="l" for="ch" forName="parent_text_5" refType="w" fact="0"/>
              <dgm:constr type="t" for="ch" forName="parent_text_5" refType="h" fact="0.0654"/>
              <dgm:constr type="w" for="ch" forName="parent_text_5" refType="w" fact="0.3478"/>
              <dgm:constr type="h" for="ch" forName="parent_text_5" refType="h" fact="0.0933"/>
              <dgm:constr type="l" for="ch" forName="parent_text_3" refType="w" fact="0.034"/>
              <dgm:constr type="t" for="ch" forName="parent_text_3" refType="h" fact="0.3193"/>
              <dgm:constr type="w" for="ch" forName="parent_text_3" refType="w" fact="0.3478"/>
              <dgm:constr type="h" for="ch" forName="parent_text_3" refType="h" fact="0.1456"/>
              <dgm:constr type="l" for="ch" forName="parent_text_6" refType="w" fact="0.63"/>
              <dgm:constr type="t" for="ch" forName="parent_text_6" refType="h" fact="0.6896"/>
              <dgm:constr type="w" for="ch" forName="parent_text_6" refType="w" fact="0.3478"/>
              <dgm:constr type="h" for="ch" forName="parent_text_6" refType="h" fact="0.1627"/>
              <dgm:constr type="l" for="ch" forName="accent_4" refType="w" fact="0.322"/>
              <dgm:constr type="t" for="ch" forName="accent_4" refType="h" fact="0.0213"/>
              <dgm:constr type="w" for="ch" forName="accent_4" refType="w" fact="0.0515"/>
              <dgm:constr type="h" for="ch" forName="accent_4" refType="h" fact="0.0533"/>
              <dgm:constr type="l" for="ch" forName="accent_5" refType="w" fact="0.2782"/>
              <dgm:constr type="t" for="ch" forName="accent_5" refType="h" fact="0.92"/>
              <dgm:constr type="w" for="ch" forName="accent_5" refType="w" fact="0.0696"/>
              <dgm:constr type="h" for="ch" forName="accent_5" refType="h" fact="0.072"/>
              <dgm:constr type="l" for="ch" forName="parent_text_7" refType="w" fact="0.485"/>
              <dgm:constr type="t" for="ch" forName="parent_text_7" refType="h" fact="0.87"/>
              <dgm:constr type="w" for="ch" forName="parent_text_7" refType="w" fact="0.347"/>
              <dgm:constr type="h" for="ch" forName="parent_text_7" refType="h" fact="0.13"/>
              <dgm:constr type="l" for="ch" forName="accent_6" refType="w" fact="0.3478"/>
              <dgm:constr type="t" for="ch" forName="accent_6" refType="h" fact="0.6133"/>
              <dgm:constr type="w" for="ch" forName="accent_6" refType="w" fact="0.0386"/>
              <dgm:constr type="h" for="ch" forName="accent_6" refType="h" fact="0.04"/>
            </dgm:constrLst>
          </dgm:else>
        </dgm:choose>
        <dgm:layoutNode name="accent_6" styleLbl="alignNode1">
          <dgm:alg type="sp"/>
          <dgm:shape xmlns:r="http://schemas.openxmlformats.org/officeDocument/2006/relationships" type="donut" r:blip="">
            <dgm:adjLst>
              <dgm:adj idx="1" val="0.0746"/>
            </dgm:adjLst>
          </dgm:shape>
          <dgm:presOf/>
        </dgm:layoutNode>
      </dgm:if>
      <dgm:else name="Name30">
        <dgm:alg type="composite">
          <dgm:param type="ar" val="0.9705"/>
        </dgm:alg>
        <dgm:choose name="Name31">
          <dgm:if name="Name32" func="var" arg="dir" op="equ" val="norm">
            <dgm:constrLst>
              <dgm:constr type="primFontSz" for="des" ptType="node" op="equ" val="65"/>
              <dgm:constr type="l" for="ch" forName="accent_1" refType="w" fact="0.7599"/>
              <dgm:constr type="t" for="ch" forName="accent_1" refType="h" fact="0.925"/>
              <dgm:constr type="w" for="ch" forName="accent_1" refType="w" fact="0.0386"/>
              <dgm:constr type="h" for="ch" forName="accent_1" refType="h" fact="0.0375"/>
              <dgm:constr type="l" for="ch" forName="accent_2" refType="w" fact="0.6182"/>
              <dgm:constr type="t" for="ch" forName="accent_2" refType="h" fact="0.575"/>
              <dgm:constr type="w" for="ch" forName="accent_2" refType="w" fact="0.0386"/>
              <dgm:constr type="h" for="ch" forName="accent_2" refType="h" fact="0.0375"/>
              <dgm:constr type="l" for="ch" forName="image_accent_8" refType="w" fact="0.6449"/>
              <dgm:constr type="t" for="ch" forName="image_accent_8" refType="h" fact="0.8508"/>
              <dgm:constr type="w" for="ch" forName="image_accent_8" refType="w" fact="0.1022"/>
              <dgm:constr type="h" for="ch" forName="image_accent_8" refType="h" fact="0.0992"/>
              <dgm:constr type="l" for="ch" forName="image_8" refType="w" fact="0.6538"/>
              <dgm:constr type="t" for="ch" forName="image_8" refType="h" fact="0.8595"/>
              <dgm:constr type="w" for="ch" forName="image_8" refType="w" fact="0.0844"/>
              <dgm:constr type="h" for="ch" forName="image_8" refType="h" fact="0.0819"/>
              <dgm:constr type="l" for="ch" forName="image_accent_7" refType="w" fact="0.5291"/>
              <dgm:constr type="t" for="ch" forName="image_accent_7" refType="h" fact="0.7805"/>
              <dgm:constr type="w" for="ch" forName="image_accent_7" refType="w" fact="0.1103"/>
              <dgm:constr type="h" for="ch" forName="image_accent_7" refType="h" fact="0.107"/>
              <dgm:constr type="l" for="ch" forName="image_7" refType="w" fact="0.5356"/>
              <dgm:constr type="t" for="ch" forName="image_7" refType="h" fact="0.7868"/>
              <dgm:constr type="w" for="ch" forName="image_7" refType="w" fact="0.0973"/>
              <dgm:constr type="h" for="ch" forName="image_7" refType="h" fact="0.0944"/>
              <dgm:constr type="l" for="ch" forName="image_accent_6" refType="w" fact="0.3864"/>
              <dgm:constr type="t" for="ch" forName="image_accent_6" refType="h" fact="0.6375"/>
              <dgm:constr type="w" for="ch" forName="image_accent_6" refType="w" fact="0.1757"/>
              <dgm:constr type="h" for="ch" forName="image_accent_6" refType="h" fact="0.1706"/>
              <dgm:constr type="l" for="ch" forName="image_6" refType="w" fact="0.3957"/>
              <dgm:constr type="t" for="ch" forName="image_6" refType="h" fact="0.6465"/>
              <dgm:constr type="w" for="ch" forName="image_6" refType="w" fact="0.1572"/>
              <dgm:constr type="h" for="ch" forName="image_6" refType="h" fact="0.1525"/>
              <dgm:constr type="l" for="ch" forName="image_accent_5" refType="w" fact="0.5301"/>
              <dgm:constr type="t" for="ch" forName="image_accent_5" refType="h" fact="0.0555"/>
              <dgm:constr type="w" for="ch" forName="image_accent_5" refType="w" fact="0.1022"/>
              <dgm:constr type="h" for="ch" forName="image_accent_5" refType="h" fact="0.0992"/>
              <dgm:constr type="l" for="ch" forName="image_5" refType="w" fact="0.5361"/>
              <dgm:constr type="t" for="ch" forName="image_5" refType="h" fact="0.0613"/>
              <dgm:constr type="w" for="ch" forName="image_5" refType="w" fact="0.0902"/>
              <dgm:constr type="h" for="ch" forName="image_5" refType="h" fact="0.0875"/>
              <dgm:constr type="l" for="ch" forName="image_accent_4" refType="w" fact="0.4528"/>
              <dgm:constr type="t" for="ch" forName="image_accent_4" refType="h" fact="0.1555"/>
              <dgm:constr type="w" for="ch" forName="image_accent_4" refType="w" fact="0.1103"/>
              <dgm:constr type="h" for="ch" forName="image_accent_4" refType="h" fact="0.107"/>
              <dgm:constr type="l" for="ch" forName="image_4" refType="w" fact="0.4593"/>
              <dgm:constr type="t" for="ch" forName="image_4" refType="h" fact="0.1618"/>
              <dgm:constr type="w" for="ch" forName="image_4" refType="w" fact="0.0973"/>
              <dgm:constr type="h" for="ch" forName="image_4" refType="h" fact="0.0944"/>
              <dgm:constr type="l" for="ch" forName="image_accent_2" refType="w" fact="0.4832"/>
              <dgm:constr type="t" for="ch" forName="image_accent_2" refType="h" fact="0.4593"/>
              <dgm:constr type="w" for="ch" forName="image_accent_2" refType="w" fact="0.1226"/>
              <dgm:constr type="h" for="ch" forName="image_accent_2" refType="h" fact="0.119"/>
              <dgm:constr type="l" for="ch" forName="image_2" refType="w" fact="0.4904"/>
              <dgm:constr type="t" for="ch" forName="image_2" refType="h" fact="0.4663"/>
              <dgm:constr type="w" for="ch" forName="image_2" refType="w" fact="0.1082"/>
              <dgm:constr type="h" for="ch" forName="image_2" refType="h" fact="0.105"/>
              <dgm:constr type="l" for="ch" forName="image_accent_3" refType="w" fact="0.4352"/>
              <dgm:constr type="t" for="ch" forName="image_accent_3" refType="h" fact="0.2913"/>
              <dgm:constr type="w" for="ch" forName="image_accent_3" refType="w" fact="0.1573"/>
              <dgm:constr type="h" for="ch" forName="image_accent_3" refType="h" fact="0.1526"/>
              <dgm:constr type="l" for="ch" forName="image_3" refType="w" fact="0.4435"/>
              <dgm:constr type="t" for="ch" forName="image_3" refType="h" fact="0.2993"/>
              <dgm:constr type="w" for="ch" forName="image_3" refType="w" fact="0.1407"/>
              <dgm:constr type="h" for="ch" forName="image_3" refType="h" fact="0.1365"/>
              <dgm:constr type="l" for="ch" forName="image_accent_1" refType="w" fact="0.2318"/>
              <dgm:constr type="t" for="ch" forName="image_accent_1" refType="h" fact="0.4163"/>
              <dgm:constr type="w" for="ch" forName="image_accent_1" refType="w" fact="0.2344"/>
              <dgm:constr type="h" for="ch" forName="image_accent_1" refType="h" fact="0.2275"/>
              <dgm:constr type="l" for="ch" forName="image_1" refType="w" fact="0.2408"/>
              <dgm:constr type="t" for="ch" forName="image_1" refType="h" fact="0.425"/>
              <dgm:constr type="w" for="ch" forName="image_1" refType="w" fact="0.2164"/>
              <dgm:constr type="h" for="ch" forName="image_1" refType="h" fact="0.21"/>
              <dgm:constr type="l" for="ch" forName="parent_text_1" refType="w" fact="0"/>
              <dgm:constr type="t" for="ch" forName="parent_text_1" refType="h" fact="0.2993"/>
              <dgm:constr type="w" for="ch" forName="parent_text_1" refType="w" fact="0.3478"/>
              <dgm:constr type="h" for="ch" forName="parent_text_1" refType="h" fact="0.11"/>
              <dgm:constr type="l" for="ch" forName="accent_3" refType="w" fact="0.3813"/>
              <dgm:constr type="t" for="ch" forName="accent_3" refType="h" fact="0.2488"/>
              <dgm:constr type="w" for="ch" forName="accent_3" refType="w" fact="0.0696"/>
              <dgm:constr type="h" for="ch" forName="accent_3" refType="h" fact="0.0675"/>
              <dgm:constr type="l" for="ch" forName="parent_text_2" refType="w" fact="0.6311"/>
              <dgm:constr type="t" for="ch" forName="parent_text_2" refType="h" fact="0.4663"/>
              <dgm:constr type="w" for="ch" forName="parent_text_2" refType="w" fact="0.3478"/>
              <dgm:constr type="h" for="ch" forName="parent_text_2" refType="h" fact="0.105"/>
              <dgm:constr type="l" for="ch" forName="parent_text_4" refType="w" fact="0.5878"/>
              <dgm:constr type="t" for="ch" forName="parent_text_4" refType="h" fact="0.1618"/>
              <dgm:constr type="w" for="ch" forName="parent_text_4" refType="w" fact="0.3478"/>
              <dgm:constr type="h" for="ch" forName="parent_text_4" refType="h" fact="0.0944"/>
              <dgm:constr type="l" for="ch" forName="accent_4" refType="w" fact="0.7038"/>
              <dgm:constr type="t" for="ch" forName="accent_4" refType="h" fact="0"/>
              <dgm:constr type="w" for="ch" forName="accent_4" refType="w" fact="0.0258"/>
              <dgm:constr type="h" for="ch" forName="accent_4" refType="h" fact="0.025"/>
              <dgm:constr type="l" for="ch" forName="parent_text_5" refType="w" fact="0.6522"/>
              <dgm:constr type="t" for="ch" forName="parent_text_5" refType="h" fact="0.0625"/>
              <dgm:constr type="w" for="ch" forName="parent_text_5" refType="w" fact="0.3478"/>
              <dgm:constr type="h" for="ch" forName="parent_text_5" refType="h" fact="0.0863"/>
              <dgm:constr type="l" for="ch" forName="parent_text_3" refType="w" fact="0.6182"/>
              <dgm:constr type="t" for="ch" forName="parent_text_3" refType="h" fact="0.2993"/>
              <dgm:constr type="w" for="ch" forName="parent_text_3" refType="w" fact="0.3478"/>
              <dgm:constr type="h" for="ch" forName="parent_text_3" refType="h" fact="0.1365"/>
              <dgm:constr type="l" for="ch" forName="parent_text_6" refType="w" fact="0.02"/>
              <dgm:constr type="t" for="ch" forName="parent_text_6" refType="h" fact="0.6465"/>
              <dgm:constr type="w" for="ch" forName="parent_text_6" refType="w" fact="0.3478"/>
              <dgm:constr type="h" for="ch" forName="parent_text_6" refType="h" fact="0.1525"/>
              <dgm:constr type="l" for="ch" forName="accent_5" refType="w" fact="0.6265"/>
              <dgm:constr type="t" for="ch" forName="accent_5" refType="h" fact="0.02"/>
              <dgm:constr type="w" for="ch" forName="accent_5" refType="w" fact="0.0515"/>
              <dgm:constr type="h" for="ch" forName="accent_5" refType="h" fact="0.05"/>
              <dgm:constr type="l" for="ch" forName="parent_text_7" refType="w" fact="0.165"/>
              <dgm:constr type="t" for="ch" forName="parent_text_7" refType="h" fact="0.81"/>
              <dgm:constr type="w" for="ch" forName="parent_text_7" refType="w" fact="0.3478"/>
              <dgm:constr type="h" for="ch" forName="parent_text_7" refType="h" fact="0.077"/>
              <dgm:constr type="l" for="ch" forName="parent_text_8" refType="w" fact="0.275"/>
              <dgm:constr type="t" for="ch" forName="parent_text_8" refType="h" fact="0.89"/>
              <dgm:constr type="w" for="ch" forName="parent_text_8" refType="w" fact="0.3478"/>
              <dgm:constr type="h" for="ch" forName="parent_text_8" refType="h" fact="0.11"/>
            </dgm:constrLst>
          </dgm:if>
          <dgm:else name="Name33">
            <dgm:constrLst>
              <dgm:constr type="primFontSz" for="des" ptType="node" op="equ" val="65"/>
              <dgm:constr type="l" for="ch" forName="accent_1" refType="w" fact="0.2014"/>
              <dgm:constr type="t" for="ch" forName="accent_1" refType="h" fact="0.925"/>
              <dgm:constr type="w" for="ch" forName="accent_1" refType="w" fact="0.0386"/>
              <dgm:constr type="h" for="ch" forName="accent_1" refType="h" fact="0.0375"/>
              <dgm:constr type="l" for="ch" forName="accent_2" refType="w" fact="0.3431"/>
              <dgm:constr type="t" for="ch" forName="accent_2" refType="h" fact="0.575"/>
              <dgm:constr type="w" for="ch" forName="accent_2" refType="w" fact="0.0386"/>
              <dgm:constr type="h" for="ch" forName="accent_2" refType="h" fact="0.0375"/>
              <dgm:constr type="l" for="ch" forName="image_accent_8" refType="w" fact="0.253"/>
              <dgm:constr type="t" for="ch" forName="image_accent_8" refType="h" fact="0.8508"/>
              <dgm:constr type="w" for="ch" forName="image_accent_8" refType="w" fact="0.1022"/>
              <dgm:constr type="h" for="ch" forName="image_accent_8" refType="h" fact="0.0992"/>
              <dgm:constr type="l" for="ch" forName="image_8" refType="w" fact="0.2619"/>
              <dgm:constr type="t" for="ch" forName="image_8" refType="h" fact="0.8595"/>
              <dgm:constr type="w" for="ch" forName="image_8" refType="w" fact="0.0844"/>
              <dgm:constr type="h" for="ch" forName="image_8" refType="h" fact="0.0819"/>
              <dgm:constr type="l" for="ch" forName="image_accent_7" refType="w" fact="0.3606"/>
              <dgm:constr type="t" for="ch" forName="image_accent_7" refType="h" fact="0.7805"/>
              <dgm:constr type="w" for="ch" forName="image_accent_7" refType="w" fact="0.1103"/>
              <dgm:constr type="h" for="ch" forName="image_accent_7" refType="h" fact="0.107"/>
              <dgm:constr type="l" for="ch" forName="image_7" refType="w" fact="0.3671"/>
              <dgm:constr type="t" for="ch" forName="image_7" refType="h" fact="0.7868"/>
              <dgm:constr type="w" for="ch" forName="image_7" refType="w" fact="0.0973"/>
              <dgm:constr type="h" for="ch" forName="image_7" refType="h" fact="0.0944"/>
              <dgm:constr type="l" for="ch" forName="image_accent_6" refType="w" fact="0.4379"/>
              <dgm:constr type="t" for="ch" forName="image_accent_6" refType="h" fact="0.6375"/>
              <dgm:constr type="w" for="ch" forName="image_accent_6" refType="w" fact="0.1757"/>
              <dgm:constr type="h" for="ch" forName="image_accent_6" refType="h" fact="0.1706"/>
              <dgm:constr type="l" for="ch" forName="image_6" refType="w" fact="0.4471"/>
              <dgm:constr type="t" for="ch" forName="image_6" refType="h" fact="0.6465"/>
              <dgm:constr type="w" for="ch" forName="image_6" refType="w" fact="0.1572"/>
              <dgm:constr type="h" for="ch" forName="image_6" refType="h" fact="0.1525"/>
              <dgm:constr type="l" for="ch" forName="image_accent_5" refType="w" fact="0.3677"/>
              <dgm:constr type="t" for="ch" forName="image_accent_5" refType="h" fact="0.0555"/>
              <dgm:constr type="w" for="ch" forName="image_accent_5" refType="w" fact="0.1022"/>
              <dgm:constr type="h" for="ch" forName="image_accent_5" refType="h" fact="0.0992"/>
              <dgm:constr type="l" for="ch" forName="image_5" refType="w" fact="0.3738"/>
              <dgm:constr type="t" for="ch" forName="image_5" refType="h" fact="0.0613"/>
              <dgm:constr type="w" for="ch" forName="image_5" refType="w" fact="0.0902"/>
              <dgm:constr type="h" for="ch" forName="image_5" refType="h" fact="0.0875"/>
              <dgm:constr type="l" for="ch" forName="image_accent_4" refType="w" fact="0.437"/>
              <dgm:constr type="t" for="ch" forName="image_accent_4" refType="h" fact="0.1555"/>
              <dgm:constr type="w" for="ch" forName="image_accent_4" refType="w" fact="0.1103"/>
              <dgm:constr type="h" for="ch" forName="image_accent_4" refType="h" fact="0.107"/>
              <dgm:constr type="l" for="ch" forName="image_4" refType="w" fact="0.4434"/>
              <dgm:constr type="t" for="ch" forName="image_4" refType="h" fact="0.1618"/>
              <dgm:constr type="w" for="ch" forName="image_4" refType="w" fact="0.0973"/>
              <dgm:constr type="h" for="ch" forName="image_4" refType="h" fact="0.0944"/>
              <dgm:constr type="l" for="ch" forName="image_accent_2" refType="w" fact="0.3942"/>
              <dgm:constr type="t" for="ch" forName="image_accent_2" refType="h" fact="0.4593"/>
              <dgm:constr type="w" for="ch" forName="image_accent_2" refType="w" fact="0.1226"/>
              <dgm:constr type="h" for="ch" forName="image_accent_2" refType="h" fact="0.119"/>
              <dgm:constr type="l" for="ch" forName="image_2" refType="w" fact="0.4014"/>
              <dgm:constr type="t" for="ch" forName="image_2" refType="h" fact="0.4663"/>
              <dgm:constr type="w" for="ch" forName="image_2" refType="w" fact="0.1082"/>
              <dgm:constr type="h" for="ch" forName="image_2" refType="h" fact="0.105"/>
              <dgm:constr type="l" for="ch" forName="image_accent_3" refType="w" fact="0.4075"/>
              <dgm:constr type="t" for="ch" forName="image_accent_3" refType="h" fact="0.2913"/>
              <dgm:constr type="w" for="ch" forName="image_accent_3" refType="w" fact="0.1573"/>
              <dgm:constr type="h" for="ch" forName="image_accent_3" refType="h" fact="0.1526"/>
              <dgm:constr type="l" for="ch" forName="image_3" refType="w" fact="0.4158"/>
              <dgm:constr type="t" for="ch" forName="image_3" refType="h" fact="0.2993"/>
              <dgm:constr type="w" for="ch" forName="image_3" refType="w" fact="0.1407"/>
              <dgm:constr type="h" for="ch" forName="image_3" refType="h" fact="0.1365"/>
              <dgm:constr type="l" for="ch" forName="image_accent_1" refType="w" fact="0.5338"/>
              <dgm:constr type="t" for="ch" forName="image_accent_1" refType="h" fact="0.4163"/>
              <dgm:constr type="w" for="ch" forName="image_accent_1" refType="w" fact="0.2344"/>
              <dgm:constr type="h" for="ch" forName="image_accent_1" refType="h" fact="0.2275"/>
              <dgm:constr type="l" for="ch" forName="image_1" refType="w" fact="0.5428"/>
              <dgm:constr type="t" for="ch" forName="image_1" refType="h" fact="0.425"/>
              <dgm:constr type="w" for="ch" forName="image_1" refType="w" fact="0.2164"/>
              <dgm:constr type="h" for="ch" forName="image_1" refType="h" fact="0.21"/>
              <dgm:constr type="l" for="ch" forName="parent_text_1" refType="w" fact="0.6522"/>
              <dgm:constr type="t" for="ch" forName="parent_text_1" refType="h" fact="0.2993"/>
              <dgm:constr type="w" for="ch" forName="parent_text_1" refType="w" fact="0.3478"/>
              <dgm:constr type="h" for="ch" forName="parent_text_1" refType="h" fact="0.11"/>
              <dgm:constr type="l" for="ch" forName="accent_3" refType="w" fact="0.5492"/>
              <dgm:constr type="t" for="ch" forName="accent_3" refType="h" fact="0.2488"/>
              <dgm:constr type="w" for="ch" forName="accent_3" refType="w" fact="0.0696"/>
              <dgm:constr type="h" for="ch" forName="accent_3" refType="h" fact="0.0675"/>
              <dgm:constr type="l" for="ch" forName="parent_text_2" refType="w" fact="0.0211"/>
              <dgm:constr type="t" for="ch" forName="parent_text_2" refType="h" fact="0.4663"/>
              <dgm:constr type="w" for="ch" forName="parent_text_2" refType="w" fact="0.3478"/>
              <dgm:constr type="h" for="ch" forName="parent_text_2" refType="h" fact="0.105"/>
              <dgm:constr type="l" for="ch" forName="parent_text_4" refType="w" fact="0.0635"/>
              <dgm:constr type="t" for="ch" forName="parent_text_4" refType="h" fact="0.1618"/>
              <dgm:constr type="w" for="ch" forName="parent_text_4" refType="w" fact="0.3478"/>
              <dgm:constr type="h" for="ch" forName="parent_text_4" refType="h" fact="0.0944"/>
              <dgm:constr type="l" for="ch" forName="accent_4" refType="w" fact="0.2705"/>
              <dgm:constr type="t" for="ch" forName="accent_4" refType="h" fact="0"/>
              <dgm:constr type="w" for="ch" forName="accent_4" refType="w" fact="0.0258"/>
              <dgm:constr type="h" for="ch" forName="accent_4" refType="h" fact="0.025"/>
              <dgm:constr type="l" for="ch" forName="parent_text_5" refType="w" fact="0"/>
              <dgm:constr type="t" for="ch" forName="parent_text_5" refType="h" fact="0.0625"/>
              <dgm:constr type="w" for="ch" forName="parent_text_5" refType="w" fact="0.3478"/>
              <dgm:constr type="h" for="ch" forName="parent_text_5" refType="h" fact="0.0863"/>
              <dgm:constr type="l" for="ch" forName="parent_text_3" refType="w" fact="0.034"/>
              <dgm:constr type="t" for="ch" forName="parent_text_3" refType="h" fact="0.2993"/>
              <dgm:constr type="w" for="ch" forName="parent_text_3" refType="w" fact="0.3478"/>
              <dgm:constr type="h" for="ch" forName="parent_text_3" refType="h" fact="0.1365"/>
              <dgm:constr type="l" for="ch" forName="parent_text_6" refType="w" fact="0.635"/>
              <dgm:constr type="t" for="ch" forName="parent_text_6" refType="h" fact="0.6465"/>
              <dgm:constr type="w" for="ch" forName="parent_text_6" refType="w" fact="0.3478"/>
              <dgm:constr type="h" for="ch" forName="parent_text_6" refType="h" fact="0.1525"/>
              <dgm:constr type="l" for="ch" forName="accent_5" refType="w" fact="0.322"/>
              <dgm:constr type="t" for="ch" forName="accent_5" refType="h" fact="0.02"/>
              <dgm:constr type="w" for="ch" forName="accent_5" refType="w" fact="0.0515"/>
              <dgm:constr type="h" for="ch" forName="accent_5" refType="h" fact="0.05"/>
              <dgm:constr type="l" for="ch" forName="parent_text_7" refType="w" fact="0.49"/>
              <dgm:constr type="t" for="ch" forName="parent_text_7" refType="h" fact="0.81"/>
              <dgm:constr type="w" for="ch" forName="parent_text_7" refType="w" fact="0.3478"/>
              <dgm:constr type="h" for="ch" forName="parent_text_7" refType="h" fact="0.077"/>
              <dgm:constr type="l" for="ch" forName="parent_text_8" refType="w" fact="0.375"/>
              <dgm:constr type="t" for="ch" forName="parent_text_8" refType="h" fact="0.89"/>
              <dgm:constr type="w" for="ch" forName="parent_text_8" refType="w" fact="0.3478"/>
              <dgm:constr type="h" for="ch" forName="parent_text_8" refType="h" fact="0.11"/>
            </dgm:constrLst>
          </dgm:else>
        </dgm:choose>
      </dgm:else>
    </dgm:choose>
    <dgm:forEach name="wrapper" axis="self" ptType="parTrans">
      <dgm:forEach name="wrapper2" axis="self" ptType="sibTrans" st="2">
        <dgm:forEach name="imageAccentRepeat" axis="self">
          <dgm:layoutNode name="imageAccentRepeatNode" styleLbl="alignNode1">
            <dgm:alg type="sp"/>
            <dgm:shape xmlns:r="http://schemas.openxmlformats.org/officeDocument/2006/relationships" type="ellipse" r:blip="">
              <dgm:adjLst/>
            </dgm:shape>
            <dgm:presOf/>
          </dgm:layoutNode>
        </dgm:forEach>
        <dgm:forEach name="imageRepeat" axis="self">
          <dgm:layoutNode name="imageRepeatNode" styleLbl="fgImgPlace1">
            <dgm:alg type="sp"/>
            <dgm:shape xmlns:r="http://schemas.openxmlformats.org/officeDocument/2006/relationships" type="ellipse" r:blip="" blipPhldr="1">
              <dgm:adjLst/>
            </dgm:shape>
            <dgm:presOf axis="self"/>
          </dgm:layoutNode>
        </dgm:forEach>
      </dgm:forEach>
    </dgm:forEach>
    <dgm:forEach name="Name34" axis="ch" ptType="node" cnt="1">
      <dgm:layoutNode name="parent_text_1" styleLbl="revTx">
        <dgm:varLst>
          <dgm:chMax val="0"/>
          <dgm:chPref val="0"/>
          <dgm:bulletEnabled val="1"/>
        </dgm:varLst>
        <dgm:choose name="Name35">
          <dgm:if name="Name36" func="var" arg="dir" op="equ" val="norm">
            <dgm:alg type="tx">
              <dgm:param type="parTxLTRAlign" val="r"/>
              <dgm:param type="shpTxLTRAlignCh" val="r"/>
              <dgm:param type="txAnchorVert" val="b"/>
              <dgm:param type="lnSpCh" val="15"/>
            </dgm:alg>
          </dgm:if>
          <dgm:else name="Name37">
            <dgm:alg type="tx">
              <dgm:param type="parTxLTRAlign" val="l"/>
              <dgm:param type="shpTxLTRAlignCh" val="l"/>
              <dgm:param type="txAnchorVert" val="b"/>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01"/>
        </dgm:constrLst>
        <dgm:ruleLst>
          <dgm:rule type="primFontSz" val="5" fact="NaN" max="NaN"/>
        </dgm:ruleLst>
      </dgm:layoutNode>
      <dgm:layoutNode name="image_accent_1">
        <dgm:alg type="sp"/>
        <dgm:shape xmlns:r="http://schemas.openxmlformats.org/officeDocument/2006/relationships" r:blip="">
          <dgm:adjLst/>
        </dgm:shape>
        <dgm:presOf/>
        <dgm:constrLst/>
        <dgm:forEach name="Name38" ref="imageAccentRepeat"/>
      </dgm:layoutNode>
      <dgm:layoutNode name="accent_1" styleLbl="alignNode1">
        <dgm:alg type="sp"/>
        <dgm:shape xmlns:r="http://schemas.openxmlformats.org/officeDocument/2006/relationships" type="donut" r:blip="">
          <dgm:adjLst>
            <dgm:adj idx="1" val="0.0746"/>
          </dgm:adjLst>
        </dgm:shape>
        <dgm:presOf/>
      </dgm:layoutNode>
    </dgm:forEach>
    <dgm:forEach name="Name39" axis="ch" ptType="sibTrans" hideLastTrans="0" cnt="1">
      <dgm:layoutNode name="image_1">
        <dgm:alg type="sp"/>
        <dgm:shape xmlns:r="http://schemas.openxmlformats.org/officeDocument/2006/relationships" r:blip="">
          <dgm:adjLst/>
        </dgm:shape>
        <dgm:presOf/>
        <dgm:constrLst/>
        <dgm:forEach name="Name40" ref="imageRepeat"/>
      </dgm:layoutNode>
    </dgm:forEach>
    <dgm:forEach name="Name41" axis="ch" ptType="node" st="2" cnt="1">
      <dgm:layoutNode name="parent_text_2" styleLbl="revTx">
        <dgm:varLst>
          <dgm:chMax val="0"/>
          <dgm:chPref val="0"/>
          <dgm:bulletEnabled val="1"/>
        </dgm:varLst>
        <dgm:choose name="Name42">
          <dgm:if name="Name43" func="var" arg="dir" op="equ" val="norm">
            <dgm:alg type="tx">
              <dgm:param type="parTxLTRAlign" val="l"/>
              <dgm:param type="lnSpCh" val="15"/>
            </dgm:alg>
          </dgm:if>
          <dgm:else name="Name44">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2">
        <dgm:alg type="sp"/>
        <dgm:shape xmlns:r="http://schemas.openxmlformats.org/officeDocument/2006/relationships" r:blip="">
          <dgm:adjLst/>
        </dgm:shape>
        <dgm:presOf/>
        <dgm:constrLst/>
        <dgm:forEach name="Name45" ref="imageAccentRepeat"/>
      </dgm:layoutNode>
    </dgm:forEach>
    <dgm:forEach name="Name46" axis="ch" ptType="sibTrans" hideLastTrans="0" st="2" cnt="1">
      <dgm:layoutNode name="image_2">
        <dgm:alg type="sp"/>
        <dgm:shape xmlns:r="http://schemas.openxmlformats.org/officeDocument/2006/relationships" r:blip="">
          <dgm:adjLst/>
        </dgm:shape>
        <dgm:presOf/>
        <dgm:constrLst/>
        <dgm:forEach name="Name47" ref="imageRepeat"/>
      </dgm:layoutNode>
    </dgm:forEach>
    <dgm:forEach name="Name48" axis="ch" ptType="node" st="3" cnt="1">
      <dgm:layoutNode name="image_accent_3">
        <dgm:alg type="sp"/>
        <dgm:shape xmlns:r="http://schemas.openxmlformats.org/officeDocument/2006/relationships" r:blip="">
          <dgm:adjLst/>
        </dgm:shape>
        <dgm:presOf/>
        <dgm:constrLst/>
        <dgm:forEach name="Name49" ref="imageAccentRepeat"/>
      </dgm:layoutNode>
      <dgm:layoutNode name="parent_text_3" styleLbl="revTx">
        <dgm:varLst>
          <dgm:chMax val="0"/>
          <dgm:chPref val="0"/>
          <dgm:bulletEnabled val="1"/>
        </dgm:varLst>
        <dgm:choose name="Name50">
          <dgm:if name="Name51" func="var" arg="dir" op="equ" val="norm">
            <dgm:alg type="tx">
              <dgm:param type="parTxLTRAlign" val="l"/>
              <dgm:param type="lnSpCh" val="15"/>
            </dgm:alg>
          </dgm:if>
          <dgm:else name="Name52">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accent_2" styleLbl="alignNode1">
        <dgm:alg type="sp"/>
        <dgm:shape xmlns:r="http://schemas.openxmlformats.org/officeDocument/2006/relationships" type="donut" r:blip="">
          <dgm:adjLst>
            <dgm:adj idx="1" val="0.0746"/>
          </dgm:adjLst>
        </dgm:shape>
        <dgm:presOf/>
      </dgm:layoutNode>
      <dgm:layoutNode name="accent_3" styleLbl="alignNode1">
        <dgm:alg type="sp"/>
        <dgm:shape xmlns:r="http://schemas.openxmlformats.org/officeDocument/2006/relationships" type="donut" r:blip="">
          <dgm:adjLst>
            <dgm:adj idx="1" val="0.0746"/>
          </dgm:adjLst>
        </dgm:shape>
        <dgm:presOf/>
      </dgm:layoutNode>
    </dgm:forEach>
    <dgm:forEach name="Name53" axis="ch" ptType="sibTrans" hideLastTrans="0" st="3" cnt="1">
      <dgm:layoutNode name="image_3">
        <dgm:alg type="sp"/>
        <dgm:shape xmlns:r="http://schemas.openxmlformats.org/officeDocument/2006/relationships" r:blip="">
          <dgm:adjLst/>
        </dgm:shape>
        <dgm:presOf/>
        <dgm:constrLst/>
        <dgm:forEach name="Name54" ref="imageRepeat"/>
      </dgm:layoutNode>
    </dgm:forEach>
    <dgm:forEach name="Name55" axis="ch" ptType="node" st="4" cnt="1">
      <dgm:layoutNode name="image_accent_4">
        <dgm:alg type="sp"/>
        <dgm:shape xmlns:r="http://schemas.openxmlformats.org/officeDocument/2006/relationships" r:blip="">
          <dgm:adjLst/>
        </dgm:shape>
        <dgm:presOf/>
        <dgm:constrLst/>
        <dgm:forEach name="Name56" ref="imageAccentRepeat"/>
      </dgm:layoutNode>
      <dgm:layoutNode name="parent_text_4" styleLbl="revTx">
        <dgm:varLst>
          <dgm:chMax val="0"/>
          <dgm:chPref val="0"/>
          <dgm:bulletEnabled val="1"/>
        </dgm:varLst>
        <dgm:choose name="Name57">
          <dgm:if name="Name58" func="var" arg="dir" op="equ" val="norm">
            <dgm:alg type="tx">
              <dgm:param type="parTxLTRAlign" val="l"/>
              <dgm:param type="lnSpCh" val="15"/>
            </dgm:alg>
          </dgm:if>
          <dgm:else name="Name59">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accent_4" styleLbl="alignNode1">
        <dgm:alg type="sp"/>
        <dgm:shape xmlns:r="http://schemas.openxmlformats.org/officeDocument/2006/relationships" type="donut" r:blip="">
          <dgm:adjLst>
            <dgm:adj idx="1" val="0.0746"/>
          </dgm:adjLst>
        </dgm:shape>
        <dgm:presOf/>
      </dgm:layoutNode>
    </dgm:forEach>
    <dgm:forEach name="Name60" axis="ch" ptType="sibTrans" hideLastTrans="0" st="4" cnt="1">
      <dgm:layoutNode name="image_4">
        <dgm:alg type="sp"/>
        <dgm:shape xmlns:r="http://schemas.openxmlformats.org/officeDocument/2006/relationships" r:blip="">
          <dgm:adjLst/>
        </dgm:shape>
        <dgm:presOf/>
        <dgm:constrLst/>
        <dgm:forEach name="Name61" ref="imageRepeat"/>
      </dgm:layoutNode>
    </dgm:forEach>
    <dgm:forEach name="Name62" axis="ch" ptType="node" st="5" cnt="1">
      <dgm:layoutNode name="image_accent_5">
        <dgm:alg type="sp"/>
        <dgm:shape xmlns:r="http://schemas.openxmlformats.org/officeDocument/2006/relationships" r:blip="">
          <dgm:adjLst/>
        </dgm:shape>
        <dgm:presOf/>
        <dgm:constrLst/>
        <dgm:forEach name="Name63" ref="imageAccentRepeat"/>
      </dgm:layoutNode>
      <dgm:layoutNode name="parent_text_5" styleLbl="revTx">
        <dgm:varLst>
          <dgm:chMax val="0"/>
          <dgm:chPref val="0"/>
          <dgm:bulletEnabled val="1"/>
        </dgm:varLst>
        <dgm:choose name="Name64">
          <dgm:if name="Name65" func="var" arg="dir" op="equ" val="norm">
            <dgm:alg type="tx">
              <dgm:param type="parTxLTRAlign" val="l"/>
              <dgm:param type="lnSpCh" val="15"/>
            </dgm:alg>
          </dgm:if>
          <dgm:else name="Name66">
            <dgm:alg type="tx">
              <dgm:param type="parTxLTRAlign" val="r"/>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forEach>
    <dgm:forEach name="Name67" axis="ch" ptType="sibTrans" hideLastTrans="0" st="5" cnt="1">
      <dgm:layoutNode name="image_5">
        <dgm:alg type="sp"/>
        <dgm:shape xmlns:r="http://schemas.openxmlformats.org/officeDocument/2006/relationships" r:blip="">
          <dgm:adjLst/>
        </dgm:shape>
        <dgm:presOf/>
        <dgm:constrLst/>
        <dgm:forEach name="Name68" ref="imageRepeat"/>
      </dgm:layoutNode>
    </dgm:forEach>
    <dgm:forEach name="Name69" axis="ch" ptType="node" st="6" cnt="1">
      <dgm:layoutNode name="parent_text_6" styleLbl="revTx">
        <dgm:varLst>
          <dgm:chMax val="0"/>
          <dgm:chPref val="0"/>
          <dgm:bulletEnabled val="1"/>
        </dgm:varLst>
        <dgm:choose name="Name70">
          <dgm:if name="Name71" func="var" arg="dir" op="equ" val="norm">
            <dgm:alg type="tx">
              <dgm:param type="parTxLTRAlign" val="r"/>
              <dgm:param type="shpTxLTRAlignCh" val="r"/>
              <dgm:param type="lnSpCh" val="15"/>
            </dgm:alg>
          </dgm:if>
          <dgm:else name="Name72">
            <dgm:alg type="tx">
              <dgm:param type="parTxLTRAlign" val="l"/>
              <dgm:param type="shpTxLTRAlignCh" val="l"/>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6">
        <dgm:alg type="sp"/>
        <dgm:shape xmlns:r="http://schemas.openxmlformats.org/officeDocument/2006/relationships" r:blip="">
          <dgm:adjLst/>
        </dgm:shape>
        <dgm:presOf/>
        <dgm:constrLst/>
        <dgm:forEach name="Name73" ref="imageAccentRepeat"/>
      </dgm:layoutNode>
      <dgm:layoutNode name="accent_5" styleLbl="alignNode1">
        <dgm:alg type="sp"/>
        <dgm:shape xmlns:r="http://schemas.openxmlformats.org/officeDocument/2006/relationships" type="donut" r:blip="">
          <dgm:adjLst>
            <dgm:adj idx="1" val="0.0746"/>
          </dgm:adjLst>
        </dgm:shape>
        <dgm:presOf/>
      </dgm:layoutNode>
    </dgm:forEach>
    <dgm:forEach name="Name74" axis="ch" ptType="sibTrans" hideLastTrans="0" st="6" cnt="1">
      <dgm:layoutNode name="image_6">
        <dgm:alg type="sp"/>
        <dgm:shape xmlns:r="http://schemas.openxmlformats.org/officeDocument/2006/relationships" r:blip="">
          <dgm:adjLst/>
        </dgm:shape>
        <dgm:presOf/>
        <dgm:constrLst/>
        <dgm:forEach name="Name75" ref="imageRepeat"/>
      </dgm:layoutNode>
    </dgm:forEach>
    <dgm:forEach name="Name76" axis="ch" ptType="node" st="7" cnt="1">
      <dgm:layoutNode name="parent_text_7" styleLbl="revTx">
        <dgm:varLst>
          <dgm:chMax val="0"/>
          <dgm:chPref val="0"/>
          <dgm:bulletEnabled val="1"/>
        </dgm:varLst>
        <dgm:choose name="Name77">
          <dgm:if name="Name78" func="var" arg="dir" op="equ" val="norm">
            <dgm:alg type="tx">
              <dgm:param type="parTxLTRAlign" val="r"/>
              <dgm:param type="shpTxLTRAlignCh" val="r"/>
              <dgm:param type="txAnchorVert" val="t"/>
              <dgm:param type="lnSpCh" val="15"/>
            </dgm:alg>
          </dgm:if>
          <dgm:else name="Name79">
            <dgm:alg type="tx">
              <dgm:param type="parTxLTRAlign" val="l"/>
              <dgm:param type="shpTxLTRAlignCh" val="l"/>
              <dgm:param type="txAnchorVert" val="t"/>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7">
        <dgm:alg type="sp"/>
        <dgm:shape xmlns:r="http://schemas.openxmlformats.org/officeDocument/2006/relationships" r:blip="">
          <dgm:adjLst/>
        </dgm:shape>
        <dgm:presOf/>
        <dgm:constrLst/>
        <dgm:forEach name="Name80" ref="imageAccentRepeat"/>
      </dgm:layoutNode>
    </dgm:forEach>
    <dgm:forEach name="Name81" axis="ch" ptType="sibTrans" hideLastTrans="0" st="7" cnt="1">
      <dgm:layoutNode name="image_7">
        <dgm:alg type="sp"/>
        <dgm:shape xmlns:r="http://schemas.openxmlformats.org/officeDocument/2006/relationships" r:blip="">
          <dgm:adjLst/>
        </dgm:shape>
        <dgm:presOf/>
        <dgm:constrLst/>
        <dgm:forEach name="Name82" ref="imageRepeat"/>
      </dgm:layoutNode>
    </dgm:forEach>
    <dgm:forEach name="Name83" axis="ch" ptType="node" st="8" cnt="1">
      <dgm:layoutNode name="parent_text_8" styleLbl="revTx">
        <dgm:varLst>
          <dgm:chMax val="0"/>
          <dgm:chPref val="0"/>
          <dgm:bulletEnabled val="1"/>
        </dgm:varLst>
        <dgm:choose name="Name84">
          <dgm:if name="Name85" func="var" arg="dir" op="equ" val="norm">
            <dgm:alg type="tx">
              <dgm:param type="parTxLTRAlign" val="r"/>
              <dgm:param type="shpTxLTRAlignCh" val="r"/>
              <dgm:param type="txAnchorVert" val="t"/>
              <dgm:param type="lnSpCh" val="15"/>
            </dgm:alg>
          </dgm:if>
          <dgm:else name="Name86">
            <dgm:alg type="tx">
              <dgm:param type="parTxLTRAlign" val="l"/>
              <dgm:param type="shpTxLTRAlignCh" val="l"/>
              <dgm:param type="txAnchorVert" val="t"/>
              <dgm:param type="lnSpCh" val="15"/>
            </dgm:alg>
          </dgm:else>
        </dgm:choose>
        <dgm:shape xmlns:r="http://schemas.openxmlformats.org/officeDocument/2006/relationships" type="rect" r:blip="" zOrderOff="99999">
          <dgm:adjLst/>
        </dgm:shape>
        <dgm:presOf axis="desOrSelf"/>
        <dgm:constrLst>
          <dgm:constr type="lMarg" refType="primFontSz" fact="0.1"/>
          <dgm:constr type="rMarg" refType="primFontSz" fact="0.1"/>
          <dgm:constr type="tMarg" refType="primFontSz" fact="0.1"/>
          <dgm:constr type="bMarg" refType="primFontSz" fact="0.1"/>
        </dgm:constrLst>
        <dgm:ruleLst>
          <dgm:rule type="primFontSz" val="5" fact="NaN" max="NaN"/>
        </dgm:ruleLst>
      </dgm:layoutNode>
      <dgm:layoutNode name="image_accent_8">
        <dgm:alg type="sp"/>
        <dgm:shape xmlns:r="http://schemas.openxmlformats.org/officeDocument/2006/relationships" r:blip="">
          <dgm:adjLst/>
        </dgm:shape>
        <dgm:presOf/>
        <dgm:constrLst/>
        <dgm:forEach name="Name87" ref="imageAccentRepeat"/>
      </dgm:layoutNode>
    </dgm:forEach>
    <dgm:forEach name="Name88" axis="ch" ptType="sibTrans" hideLastTrans="0" st="8" cnt="1">
      <dgm:layoutNode name="image_8">
        <dgm:alg type="sp"/>
        <dgm:shape xmlns:r="http://schemas.openxmlformats.org/officeDocument/2006/relationships" r:blip="">
          <dgm:adjLst/>
        </dgm:shape>
        <dgm:presOf/>
        <dgm:constrLst/>
        <dgm:forEach name="Name89" ref="imageRepeat"/>
      </dgm:layoutNode>
    </dgm:forEach>
  </dgm:layoutNode>
</dgm:layoutDef>
</file>

<file path=xl/diagrams/layout5.xml><?xml version="1.0" encoding="utf-8"?>
<dgm:layoutDef xmlns:dgm="http://schemas.openxmlformats.org/drawingml/2006/diagram" xmlns:a="http://schemas.openxmlformats.org/drawingml/2006/main" uniqueId="urn:microsoft.com/office/officeart/2005/8/layout/vList3#1">
  <dgm:title val=""/>
  <dgm:desc val=""/>
  <dgm:catLst>
    <dgm:cat type="list" pri="14000"/>
    <dgm:cat type="convert" pri="3000"/>
    <dgm:cat type="picture" pri="27000"/>
    <dgm:cat type="pictureconvert" pri="27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linearFlow">
    <dgm:varLst>
      <dgm:dir/>
      <dgm:resizeHandles val="exact"/>
    </dgm:varLst>
    <dgm:alg type="lin">
      <dgm:param type="linDir" val="fromT"/>
      <dgm:param type="vertAlign" val="mid"/>
      <dgm:param type="horzAlign" val="ctr"/>
    </dgm:alg>
    <dgm:shape xmlns:r="http://schemas.openxmlformats.org/officeDocument/2006/relationships" r:blip="">
      <dgm:adjLst/>
    </dgm:shape>
    <dgm:presOf/>
    <dgm:constrLst>
      <dgm:constr type="w" for="ch" forName="composite" refType="w"/>
      <dgm:constr type="h" for="ch" forName="composite" refType="h"/>
      <dgm:constr type="h" for="ch" forName="spacing" refType="h" refFor="ch" refForName="composite" fact="0.25"/>
      <dgm:constr type="h" for="ch" forName="spacing" refType="w" op="lte" fact="0.1"/>
      <dgm:constr type="primFontSz" for="des" ptType="node" op="equ" val="65"/>
    </dgm:constrLst>
    <dgm:ruleLst/>
    <dgm:forEach name="Name0" axis="ch" ptType="node">
      <dgm:layoutNode name="composite">
        <dgm:alg type="composite"/>
        <dgm:shape xmlns:r="http://schemas.openxmlformats.org/officeDocument/2006/relationships" r:blip="">
          <dgm:adjLst/>
        </dgm:shape>
        <dgm:presOf/>
        <dgm:choose name="Name1">
          <dgm:if name="Name2" func="var" arg="dir" op="equ" val="norm">
            <dgm:constrLst>
              <dgm:constr type="w" for="ch" forName="imgShp" refType="w" fact="0.335"/>
              <dgm:constr type="h" for="ch" forName="imgShp" refType="w" refFor="ch" refForName="imgShp" op="equ"/>
              <dgm:constr type="h" for="ch" forName="imgShp" refType="h" op="lte"/>
              <dgm:constr type="ctrY" for="ch" forName="imgShp" refType="h" fact="0.5"/>
              <dgm:constr type="l" for="ch" forName="imgShp"/>
              <dgm:constr type="w" for="ch" forName="txShp" refType="w" op="equ" fact="0.665"/>
              <dgm:constr type="h" for="ch" forName="txShp" refType="h" refFor="ch" refForName="imgShp" op="equ"/>
              <dgm:constr type="ctrY" for="ch" forName="txShp" refType="h" fact="0.5"/>
              <dgm:constr type="l" for="ch" forName="txShp" refType="w" refFor="ch" refForName="imgShp" fact="0.5"/>
              <dgm:constr type="lMarg" for="ch" forName="txShp" refType="w" refFor="ch" refForName="imgShp" fact="1.25"/>
            </dgm:constrLst>
          </dgm:if>
          <dgm:else name="Name3">
            <dgm:constrLst>
              <dgm:constr type="w" for="ch" forName="imgShp" refType="w" fact="0.335"/>
              <dgm:constr type="h" for="ch" forName="imgShp" refType="w" refFor="ch" refForName="imgShp" op="equ"/>
              <dgm:constr type="h" for="ch" forName="imgShp" refType="h" op="lte"/>
              <dgm:constr type="ctrY" for="ch" forName="imgShp" refType="h" fact="0.5"/>
              <dgm:constr type="r" for="ch" forName="imgShp" refType="w"/>
              <dgm:constr type="w" for="ch" forName="txShp" refType="w" op="equ" fact="0.665"/>
              <dgm:constr type="h" for="ch" forName="txShp" refType="h" refFor="ch" refForName="imgShp" op="equ"/>
              <dgm:constr type="ctrY" for="ch" forName="txShp" refType="h" fact="0.5"/>
              <dgm:constr type="r" for="ch" forName="txShp" refType="ctrX" refFor="ch" refForName="imgShp"/>
              <dgm:constr type="rMarg" for="ch" forName="txShp" refType="w" refFor="ch" refForName="imgShp" fact="1.25"/>
            </dgm:constrLst>
          </dgm:else>
        </dgm:choose>
        <dgm:ruleLst/>
        <dgm:layoutNode name="imgShp" styleLbl="fgImgPlace1">
          <dgm:alg type="sp"/>
          <dgm:shape xmlns:r="http://schemas.openxmlformats.org/officeDocument/2006/relationships" type="ellipse" r:blip="" blipPhldr="1">
            <dgm:adjLst/>
          </dgm:shape>
          <dgm:presOf/>
          <dgm:constrLst/>
          <dgm:ruleLst/>
        </dgm:layoutNode>
        <dgm:layoutNode name="txShp">
          <dgm:varLst>
            <dgm:bulletEnabled val="1"/>
          </dgm:varLst>
          <dgm:alg type="tx"/>
          <dgm:choose name="Name4">
            <dgm:if name="Name5" func="var" arg="dir" op="equ" val="norm">
              <dgm:shape xmlns:r="http://schemas.openxmlformats.org/officeDocument/2006/relationships" rot="180" type="homePlate" r:blip="" zOrderOff="-1">
                <dgm:adjLst/>
              </dgm:shape>
            </dgm:if>
            <dgm:else name="Name6">
              <dgm:shape xmlns:r="http://schemas.openxmlformats.org/officeDocument/2006/relationships" type="homePlate" r:blip="" zOrderOff="-1">
                <dgm:adjLst/>
              </dgm:shape>
            </dgm:else>
          </dgm:choose>
          <dgm:presOf axis="desOrSelf" ptType="node"/>
          <dgm:constrLst>
            <dgm:constr type="tMarg" refType="primFontSz" fact="0.3"/>
            <dgm:constr type="bMarg" refType="primFontSz" fact="0.3"/>
          </dgm:constrLst>
          <dgm:ruleLst>
            <dgm:rule type="primFontSz" val="5" fact="NaN" max="NaN"/>
          </dgm:ruleLst>
        </dgm:layoutNode>
      </dgm:layoutNode>
      <dgm:forEach name="Name7" axis="followSib" ptType="sibTrans" cnt="1">
        <dgm:layoutNode name="spacing">
          <dgm:alg type="sp"/>
          <dgm:shape xmlns:r="http://schemas.openxmlformats.org/officeDocument/2006/relationships" r:blip="">
            <dgm:adjLst/>
          </dgm:shape>
          <dgm:presOf axis="self"/>
          <dgm:constrLst/>
          <dgm:ruleLst/>
        </dgm:layoutNode>
      </dgm:forEach>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4">
  <dgm:title val=""/>
  <dgm:desc val=""/>
  <dgm:catLst>
    <dgm:cat type="simple" pri="10400"/>
  </dgm:catLst>
  <dgm:scene3d>
    <a:camera prst="orthographicFront"/>
    <a:lightRig rig="threePt" dir="t"/>
  </dgm:scene3d>
  <dgm:styleLbl name="node0">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threePt" dir="t"/>
    </dgm:scene3d>
    <dgm:sp3d/>
    <dgm:txPr/>
    <dgm:style>
      <a:lnRef idx="1">
        <a:scrgbClr r="0" g="0" b="0"/>
      </a:lnRef>
      <a:fillRef idx="3">
        <a:scrgbClr r="0" g="0" b="0"/>
      </a:fillRef>
      <a:effectRef idx="2">
        <a:scrgbClr r="0" g="0" b="0"/>
      </a:effectRef>
      <a:fontRef idx="minor">
        <a:schemeClr val="lt1"/>
      </a:fontRef>
    </dgm:style>
  </dgm:styleLbl>
  <dgm:styleLbl name="vennNode1">
    <dgm:scene3d>
      <a:camera prst="orthographicFront"/>
      <a:lightRig rig="threePt" dir="t"/>
    </dgm:scene3d>
    <dgm:sp3d/>
    <dgm:txPr/>
    <dgm:style>
      <a:lnRef idx="0">
        <a:scrgbClr r="0" g="0" b="0"/>
      </a:lnRef>
      <a:fillRef idx="3">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1">
        <a:scrgbClr r="0" g="0" b="0"/>
      </a:lnRef>
      <a:fillRef idx="3">
        <a:scrgbClr r="0" g="0" b="0"/>
      </a:fillRef>
      <a:effectRef idx="2">
        <a:scrgbClr r="0" g="0" b="0"/>
      </a:effectRef>
      <a:fontRef idx="minor">
        <a:schemeClr val="lt1"/>
      </a:fontRef>
    </dgm:style>
  </dgm:styleLbl>
  <dgm:styleLbl name="node1">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node3">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node4">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fgImgPlace1">
    <dgm:scene3d>
      <a:camera prst="orthographicFront"/>
      <a:lightRig rig="threePt" dir="t"/>
    </dgm:scene3d>
    <dgm:sp3d/>
    <dgm:txPr/>
    <dgm:style>
      <a:lnRef idx="0">
        <a:scrgbClr r="0" g="0" b="0"/>
      </a:lnRef>
      <a:fillRef idx="1">
        <a:scrgbClr r="0" g="0" b="0"/>
      </a:fillRef>
      <a:effectRef idx="2">
        <a:scrgbClr r="0" g="0" b="0"/>
      </a:effectRef>
      <a:fontRef idx="minor"/>
    </dgm:style>
  </dgm:styleLbl>
  <dgm:styleLbl name="alignImgPlace1">
    <dgm:scene3d>
      <a:camera prst="orthographicFront"/>
      <a:lightRig rig="threePt" dir="t"/>
    </dgm:scene3d>
    <dgm:sp3d/>
    <dgm:txPr/>
    <dgm:style>
      <a:lnRef idx="0">
        <a:scrgbClr r="0" g="0" b="0"/>
      </a:lnRef>
      <a:fillRef idx="1">
        <a:scrgbClr r="0" g="0" b="0"/>
      </a:fillRef>
      <a:effectRef idx="2">
        <a:scrgbClr r="0" g="0" b="0"/>
      </a:effectRef>
      <a:fontRef idx="minor"/>
    </dgm:style>
  </dgm:styleLbl>
  <dgm:styleLbl name="bgImgPlace1">
    <dgm:scene3d>
      <a:camera prst="orthographicFront"/>
      <a:lightRig rig="threePt" dir="t"/>
    </dgm:scene3d>
    <dgm:sp3d/>
    <dgm:txPr/>
    <dgm:style>
      <a:lnRef idx="0">
        <a:scrgbClr r="0" g="0" b="0"/>
      </a:lnRef>
      <a:fillRef idx="1">
        <a:scrgbClr r="0" g="0" b="0"/>
      </a:fillRef>
      <a:effectRef idx="2">
        <a:scrgbClr r="0" g="0" b="0"/>
      </a:effectRef>
      <a:fontRef idx="minor"/>
    </dgm:style>
  </dgm:styleLbl>
  <dgm:styleLbl name="sibTrans2D1">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1">
        <a:scrgbClr r="0" g="0" b="0"/>
      </a:effectRef>
      <a:fontRef idx="minor"/>
    </dgm:style>
  </dgm:styleLbl>
  <dgm:styleLbl name="asst0">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asst1">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asst2">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asst3">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asst4">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parChTrans2D1">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parChTrans2D2">
    <dgm:scene3d>
      <a:camera prst="orthographicFront"/>
      <a:lightRig rig="threePt" dir="t"/>
    </dgm:scene3d>
    <dgm:sp3d/>
    <dgm:txPr/>
    <dgm:style>
      <a:lnRef idx="0">
        <a:scrgbClr r="0" g="0" b="0"/>
      </a:lnRef>
      <a:fillRef idx="3">
        <a:scrgbClr r="0" g="0" b="0"/>
      </a:fillRef>
      <a:effectRef idx="2">
        <a:scrgbClr r="0" g="0" b="0"/>
      </a:effectRef>
      <a:fontRef idx="minor">
        <a:schemeClr val="lt1"/>
      </a:fontRef>
    </dgm:style>
  </dgm:styleLbl>
  <dgm:styleLbl name="parChTrans2D3">
    <dgm:scene3d>
      <a:camera prst="orthographicFront"/>
      <a:lightRig rig="threePt" dir="t"/>
    </dgm:scene3d>
    <dgm:sp3d/>
    <dgm:txPr/>
    <dgm:style>
      <a:lnRef idx="1">
        <a:scrgbClr r="0" g="0" b="0"/>
      </a:lnRef>
      <a:fillRef idx="3">
        <a:scrgbClr r="0" g="0" b="0"/>
      </a:fillRef>
      <a:effectRef idx="2">
        <a:scrgbClr r="0" g="0" b="0"/>
      </a:effectRef>
      <a:fontRef idx="minor">
        <a:schemeClr val="lt1"/>
      </a:fontRef>
    </dgm:style>
  </dgm:styleLbl>
  <dgm:styleLbl name="parChTrans2D4">
    <dgm:scene3d>
      <a:camera prst="orthographicFront"/>
      <a:lightRig rig="threePt" dir="t"/>
    </dgm:scene3d>
    <dgm:sp3d/>
    <dgm:txPr/>
    <dgm:style>
      <a:lnRef idx="1">
        <a:scrgbClr r="0" g="0" b="0"/>
      </a:lnRef>
      <a:fillRef idx="3">
        <a:scrgbClr r="0" g="0" b="0"/>
      </a:fillRef>
      <a:effectRef idx="2">
        <a:scrgbClr r="0" g="0" b="0"/>
      </a:effectRef>
      <a:fontRef idx="minor">
        <a:schemeClr val="lt1"/>
      </a:fontRef>
    </dgm:style>
  </dgm:styleLbl>
  <dgm:styleLbl name="parCh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2">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2">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0">
        <a:scrgbClr r="0" g="0" b="0"/>
      </a:lnRef>
      <a:fillRef idx="3">
        <a:scrgbClr r="0" g="0" b="0"/>
      </a:fillRef>
      <a:effectRef idx="2">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4.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5.xml><?xml version="1.0" encoding="utf-8"?>
<dgm:styleDef xmlns:dgm="http://schemas.openxmlformats.org/drawingml/2006/diagram" xmlns:a="http://schemas.openxmlformats.org/drawingml/2006/main" uniqueId="urn:microsoft.com/office/officeart/2005/8/quickstyle/3d1">
  <dgm:title val=""/>
  <dgm:desc val=""/>
  <dgm:catLst>
    <dgm:cat type="3D" pri="11100"/>
  </dgm:catLst>
  <dgm:scene3d>
    <a:camera prst="orthographicFront"/>
    <a:lightRig rig="threePt" dir="t"/>
  </dgm:scene3d>
  <dgm:styleLbl name="node0">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vennNode1">
    <dgm:scene3d>
      <a:camera prst="orthographicFront"/>
      <a:lightRig rig="flat" dir="t"/>
    </dgm:scene3d>
    <dgm:sp3d prstMaterial="plastic">
      <a:bevelT w="120900" h="88900"/>
      <a:bevelB w="88900" h="31750" prst="angle"/>
    </dgm:sp3d>
    <dgm:txPr/>
    <dgm:style>
      <a:lnRef idx="0">
        <a:scrgbClr r="0" g="0" b="0"/>
      </a:lnRef>
      <a:fillRef idx="1">
        <a:scrgbClr r="0" g="0" b="0"/>
      </a:fillRef>
      <a:effectRef idx="1">
        <a:scrgbClr r="0" g="0" b="0"/>
      </a:effectRef>
      <a:fontRef idx="minor">
        <a:schemeClr val="tx1"/>
      </a:fontRef>
    </dgm:style>
  </dgm:styleLbl>
  <dgm:styleLbl name="alignNode1">
    <dgm:scene3d>
      <a:camera prst="orthographicFront"/>
      <a:lightRig rig="flat" dir="t"/>
    </dgm:scene3d>
    <dgm:sp3d prstMaterial="plastic">
      <a:bevelT w="120900" h="88900"/>
      <a:bevelB w="88900" h="31750" prst="angle"/>
    </dgm:sp3d>
    <dgm:txPr/>
    <dgm:style>
      <a:lnRef idx="1">
        <a:scrgbClr r="0" g="0" b="0"/>
      </a:lnRef>
      <a:fillRef idx="3">
        <a:scrgbClr r="0" g="0" b="0"/>
      </a:fillRef>
      <a:effectRef idx="2">
        <a:scrgbClr r="0" g="0" b="0"/>
      </a:effectRef>
      <a:fontRef idx="minor">
        <a:schemeClr val="lt1"/>
      </a:fontRef>
    </dgm:style>
  </dgm:styleLbl>
  <dgm:styleLbl name="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4">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fgImgPlace1">
    <dgm:scene3d>
      <a:camera prst="orthographicFront"/>
      <a:lightRig rig="flat" dir="t"/>
    </dgm:scene3d>
    <dgm:sp3d z="1270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alignImgPlace1">
    <dgm:scene3d>
      <a:camera prst="orthographicFront"/>
      <a:lightRig rig="flat" dir="t"/>
    </dgm:scene3d>
    <dgm:sp3d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bgImgPlace1">
    <dgm:scene3d>
      <a:camera prst="orthographicFront"/>
      <a:lightRig rig="flat" dir="t"/>
    </dgm:scene3d>
    <dgm:sp3d z="-1905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sibTrans2D1">
    <dgm:scene3d>
      <a:camera prst="orthographicFront"/>
      <a:lightRig rig="flat" dir="t"/>
    </dgm:scene3d>
    <dgm:sp3d z="-80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fgSibTrans2D1">
    <dgm:scene3d>
      <a:camera prst="orthographicFront"/>
      <a:lightRig rig="flat" dir="t"/>
    </dgm:scene3d>
    <dgm:sp3d z="127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bgSibTrans2D1">
    <dgm:scene3d>
      <a:camera prst="orthographicFront"/>
      <a:lightRig rig="flat" dir="t"/>
    </dgm:scene3d>
    <dgm:sp3d z="-1905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sibTrans1D1">
    <dgm:scene3d>
      <a:camera prst="orthographicFront"/>
      <a:lightRig rig="flat" dir="t"/>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1">
    <dgm:scene3d>
      <a:camera prst="orthographicFront"/>
      <a:lightRig rig="flat" dir="t"/>
    </dgm:scene3d>
    <dgm:sp3d z="-10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2">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3">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con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tr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solid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FollowNode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0">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2">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3">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4">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bgShp">
    <dgm:scene3d>
      <a:camera prst="orthographicFront"/>
      <a:lightRig rig="flat" dir="t"/>
    </dgm:scene3d>
    <dgm:sp3d z="-190500" extrusionH="12700" prstMaterial="plastic">
      <a:bevelT w="50800" h="50800"/>
    </dgm:sp3d>
    <dgm:txPr/>
    <dgm:style>
      <a:lnRef idx="0">
        <a:scrgbClr r="0" g="0" b="0"/>
      </a:lnRef>
      <a:fillRef idx="3">
        <a:scrgbClr r="0" g="0" b="0"/>
      </a:fillRef>
      <a:effectRef idx="0">
        <a:scrgbClr r="0" g="0" b="0"/>
      </a:effectRef>
      <a:fontRef idx="minor"/>
    </dgm:style>
  </dgm:styleLbl>
  <dgm:styleLbl name="dkBgShp">
    <dgm:scene3d>
      <a:camera prst="orthographicFront"/>
      <a:lightRig rig="flat" dir="t"/>
    </dgm:scene3d>
    <dgm:sp3d z="-190500" extrusionH="12700" prstMaterial="plastic">
      <a:bevelT w="50800" h="50800"/>
    </dgm:sp3d>
    <dgm:txPr/>
    <dgm:style>
      <a:lnRef idx="0">
        <a:scrgbClr r="0" g="0" b="0"/>
      </a:lnRef>
      <a:fillRef idx="2">
        <a:scrgbClr r="0" g="0" b="0"/>
      </a:fillRef>
      <a:effectRef idx="0">
        <a:scrgbClr r="0" g="0" b="0"/>
      </a:effectRef>
      <a:fontRef idx="minor"/>
    </dgm:style>
  </dgm:styleLbl>
  <dgm:styleLbl name="trBgShp">
    <dgm:scene3d>
      <a:camera prst="orthographicFront"/>
      <a:lightRig rig="flat" dir="t"/>
    </dgm:scene3d>
    <dgm:sp3d z="-190500" extrusionH="12700" prstMaterial="matte"/>
    <dgm:txPr/>
    <dgm:style>
      <a:lnRef idx="0">
        <a:scrgbClr r="0" g="0" b="0"/>
      </a:lnRef>
      <a:fillRef idx="1">
        <a:scrgbClr r="0" g="0" b="0"/>
      </a:fillRef>
      <a:effectRef idx="0">
        <a:scrgbClr r="0" g="0" b="0"/>
      </a:effectRef>
      <a:fontRef idx="minor"/>
    </dgm:style>
  </dgm:styleLbl>
  <dgm:styleLbl name="fgShp">
    <dgm:scene3d>
      <a:camera prst="orthographicFront"/>
      <a:lightRig rig="flat" dir="t"/>
    </dgm:scene3d>
    <dgm:sp3d z="190500" prstMaterial="plastic">
      <a:bevelT w="120900" h="88900"/>
      <a:bevelB w="88900" h="31750" prst="angle"/>
    </dgm:sp3d>
    <dgm:txPr/>
    <dgm:style>
      <a:lnRef idx="0">
        <a:scrgbClr r="0" g="0" b="0"/>
      </a:lnRef>
      <a:fillRef idx="1">
        <a:scrgbClr r="0" g="0" b="0"/>
      </a:fillRef>
      <a:effectRef idx="3">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4.jpeg"/><Relationship Id="rId4"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diagramData" Target="../diagrams/data1.xml"/><Relationship Id="rId7" Type="http://schemas.microsoft.com/office/2007/relationships/diagramDrawing" Target="../diagrams/drawing1.xml"/><Relationship Id="rId2" Type="http://schemas.openxmlformats.org/officeDocument/2006/relationships/image" Target="../media/image3.jpeg"/><Relationship Id="rId1" Type="http://schemas.openxmlformats.org/officeDocument/2006/relationships/image" Target="../media/image2.jpeg"/><Relationship Id="rId6" Type="http://schemas.openxmlformats.org/officeDocument/2006/relationships/diagramColors" Target="../diagrams/colors1.xml"/><Relationship Id="rId5" Type="http://schemas.openxmlformats.org/officeDocument/2006/relationships/diagramQuickStyle" Target="../diagrams/quickStyle1.xml"/><Relationship Id="rId4" Type="http://schemas.openxmlformats.org/officeDocument/2006/relationships/diagramLayout" Target="../diagrams/layout1.xml"/></Relationships>
</file>

<file path=xl/drawings/_rels/drawing5.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chart" Target="../charts/chart1.xml"/><Relationship Id="rId4" Type="http://schemas.openxmlformats.org/officeDocument/2006/relationships/chart" Target="../charts/chart2.xml"/></Relationships>
</file>

<file path=xl/drawings/_rels/drawing6.xml.rels><?xml version="1.0" encoding="UTF-8" standalone="yes"?>
<Relationships xmlns="http://schemas.openxmlformats.org/package/2006/relationships"><Relationship Id="rId8" Type="http://schemas.openxmlformats.org/officeDocument/2006/relationships/image" Target="../media/image3.jpeg"/><Relationship Id="rId3" Type="http://schemas.openxmlformats.org/officeDocument/2006/relationships/chart" Target="../charts/chart5.xml"/><Relationship Id="rId7" Type="http://schemas.openxmlformats.org/officeDocument/2006/relationships/image" Target="../media/image2.jpeg"/><Relationship Id="rId2" Type="http://schemas.openxmlformats.org/officeDocument/2006/relationships/chart" Target="../charts/chart4.xml"/><Relationship Id="rId1" Type="http://schemas.openxmlformats.org/officeDocument/2006/relationships/chart" Target="../charts/chart3.xml"/><Relationship Id="rId6" Type="http://schemas.openxmlformats.org/officeDocument/2006/relationships/chart" Target="../charts/chart8.xml"/><Relationship Id="rId5" Type="http://schemas.openxmlformats.org/officeDocument/2006/relationships/chart" Target="../charts/chart7.xml"/><Relationship Id="rId10" Type="http://schemas.openxmlformats.org/officeDocument/2006/relationships/image" Target="../media/image6.jpeg"/><Relationship Id="rId4" Type="http://schemas.openxmlformats.org/officeDocument/2006/relationships/chart" Target="../charts/chart6.xml"/><Relationship Id="rId9" Type="http://schemas.openxmlformats.org/officeDocument/2006/relationships/hyperlink" Target="#GEOACIDENTES!A1"/></Relationships>
</file>

<file path=xl/drawings/_rels/drawing7.xml.rels><?xml version="1.0" encoding="UTF-8" standalone="yes"?>
<Relationships xmlns="http://schemas.openxmlformats.org/package/2006/relationships"><Relationship Id="rId8" Type="http://schemas.openxmlformats.org/officeDocument/2006/relationships/chart" Target="../charts/chart16.xml"/><Relationship Id="rId3" Type="http://schemas.openxmlformats.org/officeDocument/2006/relationships/chart" Target="../charts/chart11.xml"/><Relationship Id="rId7" Type="http://schemas.openxmlformats.org/officeDocument/2006/relationships/chart" Target="../charts/chart15.xml"/><Relationship Id="rId12" Type="http://schemas.openxmlformats.org/officeDocument/2006/relationships/image" Target="../media/image3.jpeg"/><Relationship Id="rId2" Type="http://schemas.openxmlformats.org/officeDocument/2006/relationships/chart" Target="../charts/chart10.xml"/><Relationship Id="rId1" Type="http://schemas.openxmlformats.org/officeDocument/2006/relationships/chart" Target="../charts/chart9.xml"/><Relationship Id="rId6" Type="http://schemas.openxmlformats.org/officeDocument/2006/relationships/chart" Target="../charts/chart14.xml"/><Relationship Id="rId11" Type="http://schemas.openxmlformats.org/officeDocument/2006/relationships/image" Target="../media/image2.jpeg"/><Relationship Id="rId5" Type="http://schemas.openxmlformats.org/officeDocument/2006/relationships/chart" Target="../charts/chart13.xml"/><Relationship Id="rId10" Type="http://schemas.openxmlformats.org/officeDocument/2006/relationships/chart" Target="../charts/chart18.xml"/><Relationship Id="rId4" Type="http://schemas.openxmlformats.org/officeDocument/2006/relationships/chart" Target="../charts/chart12.xml"/><Relationship Id="rId9" Type="http://schemas.openxmlformats.org/officeDocument/2006/relationships/chart" Target="../charts/chart17.xml"/></Relationships>
</file>

<file path=xl/drawings/_rels/drawing8.xml.rels><?xml version="1.0" encoding="UTF-8" standalone="yes"?>
<Relationships xmlns="http://schemas.openxmlformats.org/package/2006/relationships"><Relationship Id="rId8" Type="http://schemas.openxmlformats.org/officeDocument/2006/relationships/chart" Target="../charts/chart26.xml"/><Relationship Id="rId3" Type="http://schemas.openxmlformats.org/officeDocument/2006/relationships/chart" Target="../charts/chart21.xml"/><Relationship Id="rId7" Type="http://schemas.openxmlformats.org/officeDocument/2006/relationships/chart" Target="../charts/chart25.xml"/><Relationship Id="rId12" Type="http://schemas.openxmlformats.org/officeDocument/2006/relationships/image" Target="../media/image3.jpeg"/><Relationship Id="rId2" Type="http://schemas.openxmlformats.org/officeDocument/2006/relationships/chart" Target="../charts/chart20.xml"/><Relationship Id="rId1" Type="http://schemas.openxmlformats.org/officeDocument/2006/relationships/chart" Target="../charts/chart19.xml"/><Relationship Id="rId6" Type="http://schemas.openxmlformats.org/officeDocument/2006/relationships/chart" Target="../charts/chart24.xml"/><Relationship Id="rId11" Type="http://schemas.openxmlformats.org/officeDocument/2006/relationships/image" Target="../media/image2.jpeg"/><Relationship Id="rId5" Type="http://schemas.openxmlformats.org/officeDocument/2006/relationships/chart" Target="../charts/chart23.xml"/><Relationship Id="rId10" Type="http://schemas.openxmlformats.org/officeDocument/2006/relationships/chart" Target="../charts/chart28.xml"/><Relationship Id="rId4" Type="http://schemas.openxmlformats.org/officeDocument/2006/relationships/chart" Target="../charts/chart22.xml"/><Relationship Id="rId9" Type="http://schemas.openxmlformats.org/officeDocument/2006/relationships/chart" Target="../charts/chart27.xml"/></Relationships>
</file>

<file path=xl/drawings/_rels/drawing9.xml.rels><?xml version="1.0" encoding="UTF-8" standalone="yes"?>
<Relationships xmlns="http://schemas.openxmlformats.org/package/2006/relationships"><Relationship Id="rId8" Type="http://schemas.openxmlformats.org/officeDocument/2006/relationships/image" Target="../media/image3.jpeg"/><Relationship Id="rId3" Type="http://schemas.openxmlformats.org/officeDocument/2006/relationships/chart" Target="../charts/chart31.xml"/><Relationship Id="rId7" Type="http://schemas.openxmlformats.org/officeDocument/2006/relationships/image" Target="../media/image2.jpeg"/><Relationship Id="rId2" Type="http://schemas.openxmlformats.org/officeDocument/2006/relationships/chart" Target="../charts/chart30.xml"/><Relationship Id="rId1" Type="http://schemas.openxmlformats.org/officeDocument/2006/relationships/chart" Target="../charts/chart29.xml"/><Relationship Id="rId6" Type="http://schemas.openxmlformats.org/officeDocument/2006/relationships/chart" Target="../charts/chart34.xml"/><Relationship Id="rId5" Type="http://schemas.openxmlformats.org/officeDocument/2006/relationships/chart" Target="../charts/chart33.xml"/><Relationship Id="rId4" Type="http://schemas.openxmlformats.org/officeDocument/2006/relationships/chart" Target="../charts/chart32.xml"/></Relationships>
</file>

<file path=xl/drawings/_rels/drawing10.xml.rels><?xml version="1.0" encoding="UTF-8" standalone="yes"?>
<Relationships xmlns="http://schemas.openxmlformats.org/package/2006/relationships"><Relationship Id="rId3" Type="http://schemas.openxmlformats.org/officeDocument/2006/relationships/chart" Target="../charts/chart37.xml"/><Relationship Id="rId7" Type="http://schemas.openxmlformats.org/officeDocument/2006/relationships/image" Target="../media/image3.jpeg"/><Relationship Id="rId2" Type="http://schemas.openxmlformats.org/officeDocument/2006/relationships/chart" Target="../charts/chart36.xml"/><Relationship Id="rId1" Type="http://schemas.openxmlformats.org/officeDocument/2006/relationships/chart" Target="../charts/chart35.xml"/><Relationship Id="rId6" Type="http://schemas.openxmlformats.org/officeDocument/2006/relationships/image" Target="../media/image2.jpeg"/><Relationship Id="rId5" Type="http://schemas.openxmlformats.org/officeDocument/2006/relationships/chart" Target="../charts/chart39.xml"/><Relationship Id="rId4" Type="http://schemas.openxmlformats.org/officeDocument/2006/relationships/chart" Target="../charts/chart38.xml"/></Relationships>
</file>

<file path=xl/drawings/_rels/drawing11.xml.rels><?xml version="1.0" encoding="UTF-8" standalone="yes"?>
<Relationships xmlns="http://schemas.openxmlformats.org/package/2006/relationships"><Relationship Id="rId3" Type="http://schemas.openxmlformats.org/officeDocument/2006/relationships/chart" Target="../charts/chart42.xml"/><Relationship Id="rId2" Type="http://schemas.openxmlformats.org/officeDocument/2006/relationships/chart" Target="../charts/chart41.xml"/><Relationship Id="rId1" Type="http://schemas.openxmlformats.org/officeDocument/2006/relationships/chart" Target="../charts/chart40.xml"/><Relationship Id="rId6" Type="http://schemas.openxmlformats.org/officeDocument/2006/relationships/image" Target="../media/image7.png"/><Relationship Id="rId5" Type="http://schemas.openxmlformats.org/officeDocument/2006/relationships/chart" Target="../charts/chart44.xml"/><Relationship Id="rId4" Type="http://schemas.openxmlformats.org/officeDocument/2006/relationships/chart" Target="../charts/chart43.xml"/></Relationships>
</file>

<file path=xl/drawings/_rels/drawing1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hyperlink" Target="#GEOBAIRROS!A1"/><Relationship Id="rId1" Type="http://schemas.openxmlformats.org/officeDocument/2006/relationships/image" Target="../media/image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hyperlink" Target="#GEOACIDENTES!A1"/><Relationship Id="rId1" Type="http://schemas.openxmlformats.org/officeDocument/2006/relationships/image" Target="../media/image9.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jpeg"/><Relationship Id="rId2" Type="http://schemas.openxmlformats.org/officeDocument/2006/relationships/chart" Target="../charts/chart46.xml"/><Relationship Id="rId1" Type="http://schemas.openxmlformats.org/officeDocument/2006/relationships/chart" Target="../charts/chart45.xml"/><Relationship Id="rId6" Type="http://schemas.openxmlformats.org/officeDocument/2006/relationships/image" Target="../media/image6.jpeg"/><Relationship Id="rId5" Type="http://schemas.openxmlformats.org/officeDocument/2006/relationships/hyperlink" Target="#GEODIASEMANA!A1"/><Relationship Id="rId4" Type="http://schemas.openxmlformats.org/officeDocument/2006/relationships/image" Target="../media/image3.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2.jpeg"/><Relationship Id="rId2" Type="http://schemas.openxmlformats.org/officeDocument/2006/relationships/chart" Target="../charts/chart48.xml"/><Relationship Id="rId1" Type="http://schemas.openxmlformats.org/officeDocument/2006/relationships/chart" Target="../charts/chart47.xml"/><Relationship Id="rId6" Type="http://schemas.openxmlformats.org/officeDocument/2006/relationships/image" Target="../media/image6.jpeg"/><Relationship Id="rId5" Type="http://schemas.openxmlformats.org/officeDocument/2006/relationships/hyperlink" Target="#GEOHOR&#193;RIOS!A1"/><Relationship Id="rId4" Type="http://schemas.openxmlformats.org/officeDocument/2006/relationships/image" Target="../media/image3.jpeg"/></Relationships>
</file>

<file path=xl/drawings/_rels/drawing16.xml.rels><?xml version="1.0" encoding="UTF-8" standalone="yes"?>
<Relationships xmlns="http://schemas.openxmlformats.org/package/2006/relationships"><Relationship Id="rId3" Type="http://schemas.openxmlformats.org/officeDocument/2006/relationships/chart" Target="../charts/chart51.xml"/><Relationship Id="rId2" Type="http://schemas.openxmlformats.org/officeDocument/2006/relationships/chart" Target="../charts/chart50.xml"/><Relationship Id="rId1" Type="http://schemas.openxmlformats.org/officeDocument/2006/relationships/chart" Target="../charts/chart49.xml"/><Relationship Id="rId5" Type="http://schemas.openxmlformats.org/officeDocument/2006/relationships/image" Target="../media/image10.png"/><Relationship Id="rId4" Type="http://schemas.openxmlformats.org/officeDocument/2006/relationships/chart" Target="../charts/chart52.xml"/></Relationships>
</file>

<file path=xl/drawings/_rels/drawing17.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chart" Target="../charts/chart54.xml"/><Relationship Id="rId1" Type="http://schemas.openxmlformats.org/officeDocument/2006/relationships/chart" Target="../charts/chart53.xml"/></Relationships>
</file>

<file path=xl/drawings/_rels/drawing18.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ACIDENTE NAS VIAS'!A1"/><Relationship Id="rId1" Type="http://schemas.openxmlformats.org/officeDocument/2006/relationships/hyperlink" Target="#'ACIDENTES COM V&#205;TIMAS'!A1"/><Relationship Id="rId4" Type="http://schemas.openxmlformats.org/officeDocument/2006/relationships/image" Target="../media/image13.png"/></Relationships>
</file>

<file path=xl/drawings/_rels/drawing19.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hyperlink" Target="#'ACIDENTES POR BAIRRO'!A1"/></Relationships>
</file>

<file path=xl/drawings/_rels/drawing2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hyperlink" Target="#'HOR&#193;RIO DOS ACIDENTES'!A1"/><Relationship Id="rId4" Type="http://schemas.openxmlformats.org/officeDocument/2006/relationships/image" Target="../media/image17.png"/></Relationships>
</file>

<file path=xl/drawings/_rels/drawing21.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hyperlink" Target="#'ACIDENTES POR DIA DA SEMANA'!A1"/><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drawing22.xml.rels><?xml version="1.0" encoding="UTF-8" standalone="yes"?>
<Relationships xmlns="http://schemas.openxmlformats.org/package/2006/relationships"><Relationship Id="rId13" Type="http://schemas.openxmlformats.org/officeDocument/2006/relationships/diagramColors" Target="../diagrams/colors2.xml"/><Relationship Id="rId18" Type="http://schemas.openxmlformats.org/officeDocument/2006/relationships/diagramColors" Target="../diagrams/colors3.xml"/><Relationship Id="rId26" Type="http://schemas.microsoft.com/office/2007/relationships/hdphoto" Target="../media/hdphoto1.wdp"/><Relationship Id="rId39" Type="http://schemas.openxmlformats.org/officeDocument/2006/relationships/image" Target="../media/image41.jpeg"/><Relationship Id="rId3" Type="http://schemas.openxmlformats.org/officeDocument/2006/relationships/image" Target="../media/image25.jpeg"/><Relationship Id="rId21" Type="http://schemas.openxmlformats.org/officeDocument/2006/relationships/diagramLayout" Target="../diagrams/layout4.xml"/><Relationship Id="rId34" Type="http://schemas.openxmlformats.org/officeDocument/2006/relationships/image" Target="../media/image38.jpeg"/><Relationship Id="rId42" Type="http://schemas.openxmlformats.org/officeDocument/2006/relationships/image" Target="../media/image44.png"/><Relationship Id="rId47" Type="http://schemas.openxmlformats.org/officeDocument/2006/relationships/image" Target="../media/image47.jpeg"/><Relationship Id="rId7" Type="http://schemas.openxmlformats.org/officeDocument/2006/relationships/image" Target="../media/image29.jpeg"/><Relationship Id="rId12" Type="http://schemas.openxmlformats.org/officeDocument/2006/relationships/diagramQuickStyle" Target="../diagrams/quickStyle2.xml"/><Relationship Id="rId17" Type="http://schemas.openxmlformats.org/officeDocument/2006/relationships/diagramQuickStyle" Target="../diagrams/quickStyle3.xml"/><Relationship Id="rId25" Type="http://schemas.openxmlformats.org/officeDocument/2006/relationships/image" Target="../media/image35.jpeg"/><Relationship Id="rId33" Type="http://schemas.microsoft.com/office/2007/relationships/diagramDrawing" Target="../diagrams/drawing5.xml"/><Relationship Id="rId38" Type="http://schemas.openxmlformats.org/officeDocument/2006/relationships/image" Target="../media/image40.png"/><Relationship Id="rId46" Type="http://schemas.microsoft.com/office/2007/relationships/hdphoto" Target="../media/hdphoto6.wdp"/><Relationship Id="rId2" Type="http://schemas.openxmlformats.org/officeDocument/2006/relationships/image" Target="../media/image3.jpeg"/><Relationship Id="rId16" Type="http://schemas.openxmlformats.org/officeDocument/2006/relationships/diagramLayout" Target="../diagrams/layout3.xml"/><Relationship Id="rId20" Type="http://schemas.openxmlformats.org/officeDocument/2006/relationships/diagramData" Target="../diagrams/data4.xml"/><Relationship Id="rId29" Type="http://schemas.openxmlformats.org/officeDocument/2006/relationships/diagramData" Target="../diagrams/data5.xml"/><Relationship Id="rId41" Type="http://schemas.openxmlformats.org/officeDocument/2006/relationships/image" Target="../media/image43.jpeg"/><Relationship Id="rId1" Type="http://schemas.openxmlformats.org/officeDocument/2006/relationships/image" Target="../media/image2.jpeg"/><Relationship Id="rId6" Type="http://schemas.openxmlformats.org/officeDocument/2006/relationships/image" Target="../media/image28.jpeg"/><Relationship Id="rId11" Type="http://schemas.openxmlformats.org/officeDocument/2006/relationships/diagramLayout" Target="../diagrams/layout2.xml"/><Relationship Id="rId24" Type="http://schemas.microsoft.com/office/2007/relationships/diagramDrawing" Target="../diagrams/drawing4.xml"/><Relationship Id="rId32" Type="http://schemas.openxmlformats.org/officeDocument/2006/relationships/diagramColors" Target="../diagrams/colors5.xml"/><Relationship Id="rId37" Type="http://schemas.microsoft.com/office/2007/relationships/hdphoto" Target="../media/hdphoto4.wdp"/><Relationship Id="rId40" Type="http://schemas.openxmlformats.org/officeDocument/2006/relationships/image" Target="../media/image42.jpeg"/><Relationship Id="rId45" Type="http://schemas.openxmlformats.org/officeDocument/2006/relationships/image" Target="../media/image46.jpeg"/><Relationship Id="rId5" Type="http://schemas.openxmlformats.org/officeDocument/2006/relationships/image" Target="../media/image27.jpeg"/><Relationship Id="rId15" Type="http://schemas.openxmlformats.org/officeDocument/2006/relationships/diagramData" Target="../diagrams/data3.xml"/><Relationship Id="rId23" Type="http://schemas.openxmlformats.org/officeDocument/2006/relationships/diagramColors" Target="../diagrams/colors4.xml"/><Relationship Id="rId28" Type="http://schemas.microsoft.com/office/2007/relationships/hdphoto" Target="../media/hdphoto2.wdp"/><Relationship Id="rId36" Type="http://schemas.openxmlformats.org/officeDocument/2006/relationships/image" Target="../media/image39.jpeg"/><Relationship Id="rId49" Type="http://schemas.openxmlformats.org/officeDocument/2006/relationships/image" Target="../media/image48.jpeg"/><Relationship Id="rId10" Type="http://schemas.openxmlformats.org/officeDocument/2006/relationships/diagramData" Target="../diagrams/data2.xml"/><Relationship Id="rId19" Type="http://schemas.microsoft.com/office/2007/relationships/diagramDrawing" Target="../diagrams/drawing3.xml"/><Relationship Id="rId31" Type="http://schemas.openxmlformats.org/officeDocument/2006/relationships/diagramQuickStyle" Target="../diagrams/quickStyle5.xml"/><Relationship Id="rId44" Type="http://schemas.microsoft.com/office/2007/relationships/hdphoto" Target="../media/hdphoto5.wdp"/><Relationship Id="rId4" Type="http://schemas.openxmlformats.org/officeDocument/2006/relationships/image" Target="../media/image26.jpeg"/><Relationship Id="rId9" Type="http://schemas.openxmlformats.org/officeDocument/2006/relationships/image" Target="../media/image31.jpeg"/><Relationship Id="rId14" Type="http://schemas.microsoft.com/office/2007/relationships/diagramDrawing" Target="../diagrams/drawing2.xml"/><Relationship Id="rId22" Type="http://schemas.openxmlformats.org/officeDocument/2006/relationships/diagramQuickStyle" Target="../diagrams/quickStyle4.xml"/><Relationship Id="rId27" Type="http://schemas.openxmlformats.org/officeDocument/2006/relationships/image" Target="../media/image36.jpeg"/><Relationship Id="rId30" Type="http://schemas.openxmlformats.org/officeDocument/2006/relationships/diagramLayout" Target="../diagrams/layout5.xml"/><Relationship Id="rId35" Type="http://schemas.microsoft.com/office/2007/relationships/hdphoto" Target="../media/hdphoto3.wdp"/><Relationship Id="rId43" Type="http://schemas.openxmlformats.org/officeDocument/2006/relationships/image" Target="../media/image45.jpeg"/><Relationship Id="rId48" Type="http://schemas.microsoft.com/office/2007/relationships/hdphoto" Target="../media/hdphoto7.wdp"/><Relationship Id="rId8" Type="http://schemas.openxmlformats.org/officeDocument/2006/relationships/image" Target="../media/image30.jpeg"/></Relationships>
</file>

<file path=xl/drawings/_rels/drawing23.xml.rels><?xml version="1.0" encoding="UTF-8" standalone="yes"?>
<Relationships xmlns="http://schemas.openxmlformats.org/package/2006/relationships"><Relationship Id="rId2" Type="http://schemas.openxmlformats.org/officeDocument/2006/relationships/image" Target="../media/image50.jpeg"/><Relationship Id="rId1" Type="http://schemas.openxmlformats.org/officeDocument/2006/relationships/image" Target="../media/image49.emf"/></Relationships>
</file>

<file path=xl/drawings/_rels/drawing24.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3.jpeg"/><Relationship Id="rId1" Type="http://schemas.openxmlformats.org/officeDocument/2006/relationships/image" Target="../media/image2.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5</xdr:col>
      <xdr:colOff>635000</xdr:colOff>
      <xdr:row>2</xdr:row>
      <xdr:rowOff>91441</xdr:rowOff>
    </xdr:from>
    <xdr:to>
      <xdr:col>14</xdr:col>
      <xdr:colOff>177800</xdr:colOff>
      <xdr:row>39</xdr:row>
      <xdr:rowOff>116540</xdr:rowOff>
    </xdr:to>
    <xdr:pic>
      <xdr:nvPicPr>
        <xdr:cNvPr id="4" name="Imagem 3" descr="capapvh (2).jpg"/>
        <xdr:cNvPicPr>
          <a:picLocks noChangeAspect="1"/>
        </xdr:cNvPicPr>
      </xdr:nvPicPr>
      <xdr:blipFill>
        <a:blip xmlns:r="http://schemas.openxmlformats.org/officeDocument/2006/relationships" r:embed="rId1" cstate="print"/>
        <a:stretch>
          <a:fillRect/>
        </a:stretch>
      </xdr:blipFill>
      <xdr:spPr>
        <a:xfrm>
          <a:off x="3975100" y="447041"/>
          <a:ext cx="5410200" cy="6641799"/>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190500</xdr:colOff>
      <xdr:row>1</xdr:row>
      <xdr:rowOff>438149</xdr:rowOff>
    </xdr:from>
    <xdr:to>
      <xdr:col>5</xdr:col>
      <xdr:colOff>171447</xdr:colOff>
      <xdr:row>5</xdr:row>
      <xdr:rowOff>171448</xdr:rowOff>
    </xdr:to>
    <xdr:pic>
      <xdr:nvPicPr>
        <xdr:cNvPr id="7" name="Imagem 6" descr="LOGO DETRAN PLÁSTICA.jpg"/>
        <xdr:cNvPicPr>
          <a:picLocks noChangeAspect="1"/>
        </xdr:cNvPicPr>
      </xdr:nvPicPr>
      <xdr:blipFill>
        <a:blip xmlns:r="http://schemas.openxmlformats.org/officeDocument/2006/relationships" r:embed="rId1" cstate="print"/>
        <a:stretch>
          <a:fillRect/>
        </a:stretch>
      </xdr:blipFill>
      <xdr:spPr>
        <a:xfrm>
          <a:off x="2438400" y="9429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11</xdr:col>
      <xdr:colOff>19048</xdr:colOff>
      <xdr:row>1</xdr:row>
      <xdr:rowOff>409575</xdr:rowOff>
    </xdr:from>
    <xdr:to>
      <xdr:col>12</xdr:col>
      <xdr:colOff>156318</xdr:colOff>
      <xdr:row>6</xdr:row>
      <xdr:rowOff>9524</xdr:rowOff>
    </xdr:to>
    <xdr:pic>
      <xdr:nvPicPr>
        <xdr:cNvPr id="8" name="Imagem 7" descr="BrasaoRondonia.jpg"/>
        <xdr:cNvPicPr>
          <a:picLocks noChangeAspect="1"/>
        </xdr:cNvPicPr>
      </xdr:nvPicPr>
      <xdr:blipFill>
        <a:blip xmlns:r="http://schemas.openxmlformats.org/officeDocument/2006/relationships" r:embed="rId2" cstate="print"/>
        <a:stretch>
          <a:fillRect/>
        </a:stretch>
      </xdr:blipFill>
      <xdr:spPr>
        <a:xfrm>
          <a:off x="7038973" y="914400"/>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3</xdr:col>
      <xdr:colOff>126841</xdr:colOff>
      <xdr:row>12</xdr:row>
      <xdr:rowOff>0</xdr:rowOff>
    </xdr:from>
    <xdr:ext cx="5829300" cy="6610351"/>
    <xdr:sp macro="" textlink="">
      <xdr:nvSpPr>
        <xdr:cNvPr id="4" name="CaixaDeTexto 3"/>
        <xdr:cNvSpPr txBox="1"/>
      </xdr:nvSpPr>
      <xdr:spPr>
        <a:xfrm>
          <a:off x="3047841" y="2206625"/>
          <a:ext cx="5829300" cy="6610351"/>
        </a:xfrm>
        <a:prstGeom prst="rect">
          <a:avLst/>
        </a:prstGeom>
        <a:ln/>
      </xdr:spPr>
      <xdr:style>
        <a:lnRef idx="2">
          <a:schemeClr val="dk1"/>
        </a:lnRef>
        <a:fillRef idx="1">
          <a:schemeClr val="lt1"/>
        </a:fillRef>
        <a:effectRef idx="0">
          <a:schemeClr val="dk1"/>
        </a:effectRef>
        <a:fontRef idx="minor">
          <a:schemeClr val="dk1"/>
        </a:fontRef>
      </xdr:style>
      <xdr:txBody>
        <a:bodyPr wrap="square" rtlCol="0" anchor="t">
          <a:noAutofit/>
        </a:bodyPr>
        <a:lstStyle/>
        <a:p>
          <a:pPr indent="457200" algn="ctr"/>
          <a:endParaRPr lang="pt-BR" sz="1100" b="1" i="0" u="none" strike="noStrike">
            <a:solidFill>
              <a:schemeClr val="dk1"/>
            </a:solidFill>
            <a:latin typeface="+mn-lt"/>
            <a:ea typeface="+mn-ea"/>
            <a:cs typeface="+mn-cs"/>
          </a:endParaRPr>
        </a:p>
        <a:p>
          <a:pPr indent="457200" algn="l"/>
          <a:r>
            <a:rPr lang="pt-BR" sz="1600" b="1" i="0" u="none" strike="noStrike">
              <a:solidFill>
                <a:schemeClr val="dk1"/>
              </a:solidFill>
              <a:latin typeface="+mn-lt"/>
              <a:ea typeface="+mn-ea"/>
              <a:cs typeface="+mn-cs"/>
            </a:rPr>
            <a:t>            </a:t>
          </a:r>
          <a:endParaRPr lang="pt-BR" sz="1600">
            <a:solidFill>
              <a:schemeClr val="dk1"/>
            </a:solidFill>
            <a:latin typeface="+mn-lt"/>
            <a:ea typeface="+mn-ea"/>
            <a:cs typeface="+mn-cs"/>
          </a:endParaRPr>
        </a:p>
        <a:p>
          <a:pPr algn="just"/>
          <a:r>
            <a:rPr lang="pt-BR" sz="1100" b="1">
              <a:solidFill>
                <a:schemeClr val="dk1"/>
              </a:solidFill>
              <a:latin typeface="+mn-lt"/>
              <a:ea typeface="+mn-ea"/>
              <a:cs typeface="+mn-cs"/>
            </a:rPr>
            <a:t>	É com satisfação que apresentamos a 5ª edição do Anuário Estatístico de Trânsito, que reúne dados referentes ao ano de 2013. Temos a pretensão de nos consolidarmos como principal fonte de informações para pesquisadores, estudantes, gestores públicos e privados e demais interessados sobre o Trânsito.</a:t>
          </a:r>
        </a:p>
        <a:p>
          <a:pPr algn="just"/>
          <a:endParaRPr lang="pt-BR" sz="1100" b="1">
            <a:solidFill>
              <a:schemeClr val="dk1"/>
            </a:solidFill>
            <a:latin typeface="+mn-lt"/>
            <a:ea typeface="+mn-ea"/>
            <a:cs typeface="+mn-cs"/>
          </a:endParaRPr>
        </a:p>
        <a:p>
          <a:pPr algn="just"/>
          <a:r>
            <a:rPr lang="pt-BR" sz="1100" b="1">
              <a:solidFill>
                <a:schemeClr val="dk1"/>
              </a:solidFill>
              <a:latin typeface="+mn-lt"/>
              <a:ea typeface="+mn-ea"/>
              <a:cs typeface="+mn-cs"/>
            </a:rPr>
            <a:t>	Neste Anuário são apresentados dados sobre frota de veículos, habilitação e infrações do Estado de Rondônia. Desta forma, é possível construir um estudo mais preciso acerca da realidade do trânsito, possibilitando estratégias para elaboração de campanhas educativas, focando a diminuição de danos materiais, feridos e vítimas fatais. </a:t>
          </a:r>
        </a:p>
        <a:p>
          <a:pPr algn="just"/>
          <a:endParaRPr lang="pt-BR" sz="1100" b="1">
            <a:solidFill>
              <a:schemeClr val="dk1"/>
            </a:solidFill>
            <a:latin typeface="+mn-lt"/>
            <a:ea typeface="+mn-ea"/>
            <a:cs typeface="+mn-cs"/>
          </a:endParaRPr>
        </a:p>
        <a:p>
          <a:pPr algn="just"/>
          <a:r>
            <a:rPr lang="pt-BR" sz="1100" b="1">
              <a:solidFill>
                <a:schemeClr val="dk1"/>
              </a:solidFill>
              <a:latin typeface="+mn-lt"/>
              <a:ea typeface="+mn-ea"/>
              <a:cs typeface="+mn-cs"/>
            </a:rPr>
            <a:t>	O anuário compacta a realidade autêntica da situação do Trânsito no Estado de Rondônia, apresentando agravos, fatos, acompanhamento de números, indicadores de causa, crescimento de dados, aspectos alarmantes e pontos obscuros,</a:t>
          </a:r>
          <a:r>
            <a:rPr lang="pt-BR" sz="1100" b="1" baseline="0">
              <a:solidFill>
                <a:schemeClr val="dk1"/>
              </a:solidFill>
              <a:latin typeface="+mn-lt"/>
              <a:ea typeface="+mn-ea"/>
              <a:cs typeface="+mn-cs"/>
            </a:rPr>
            <a:t> bem como os números positivos quanto à redução significativa correspondente aos acidentes de trânsito do Estado de Rondônia.</a:t>
          </a:r>
          <a:endParaRPr lang="pt-BR" sz="1100" b="1">
            <a:solidFill>
              <a:schemeClr val="dk1"/>
            </a:solidFill>
            <a:latin typeface="+mn-lt"/>
            <a:ea typeface="+mn-ea"/>
            <a:cs typeface="+mn-cs"/>
          </a:endParaRPr>
        </a:p>
        <a:p>
          <a:pPr algn="just"/>
          <a:endParaRPr lang="pt-BR" sz="1100" b="1">
            <a:solidFill>
              <a:schemeClr val="dk1"/>
            </a:solidFill>
            <a:latin typeface="+mn-lt"/>
            <a:ea typeface="+mn-ea"/>
            <a:cs typeface="+mn-cs"/>
          </a:endParaRPr>
        </a:p>
        <a:p>
          <a:pPr algn="just"/>
          <a:r>
            <a:rPr lang="pt-BR" sz="1100" b="1">
              <a:solidFill>
                <a:schemeClr val="dk1"/>
              </a:solidFill>
              <a:latin typeface="+mn-lt"/>
              <a:ea typeface="+mn-ea"/>
              <a:cs typeface="+mn-cs"/>
            </a:rPr>
            <a:t>	O banco de dados referencia informações para pesquisa científica, sugestões para produções de conteúdos jornalísticos e planejamento de ações por parte do poder executivo no que tange à fiscalização orientação e engenharia de tráfego de trânsito.</a:t>
          </a:r>
        </a:p>
        <a:p>
          <a:pPr algn="just"/>
          <a:endParaRPr lang="pt-BR" sz="1100" b="1">
            <a:solidFill>
              <a:schemeClr val="dk1"/>
            </a:solidFill>
            <a:latin typeface="+mn-lt"/>
            <a:ea typeface="+mn-ea"/>
            <a:cs typeface="+mn-cs"/>
          </a:endParaRPr>
        </a:p>
        <a:p>
          <a:pPr algn="just"/>
          <a:r>
            <a:rPr lang="pt-BR" sz="1100" b="1">
              <a:solidFill>
                <a:schemeClr val="dk1"/>
              </a:solidFill>
              <a:latin typeface="+mn-lt"/>
              <a:ea typeface="+mn-ea"/>
              <a:cs typeface="+mn-cs"/>
            </a:rPr>
            <a:t>	Em função do lançamento, pela ONU, da Década de Ações pela Segurança no Trânsito (2011 a 2020), esperamos que a cada novo anuário, os dados sobre acidentes de trânsito mostrem uma considerável redução de acidentes, considerando o vasto trabalho educativo e fiscalizatório que temos desempenhado em todo o Estado.</a:t>
          </a:r>
        </a:p>
        <a:p>
          <a:pPr algn="just"/>
          <a:endParaRPr lang="pt-BR" sz="1100" b="1">
            <a:solidFill>
              <a:schemeClr val="dk1"/>
            </a:solidFill>
            <a:latin typeface="+mn-lt"/>
            <a:ea typeface="+mn-ea"/>
            <a:cs typeface="+mn-cs"/>
          </a:endParaRPr>
        </a:p>
        <a:p>
          <a:pPr algn="just"/>
          <a:r>
            <a:rPr lang="pt-BR" sz="1100" b="1">
              <a:solidFill>
                <a:schemeClr val="dk1"/>
              </a:solidFill>
              <a:latin typeface="+mn-lt"/>
              <a:ea typeface="+mn-ea"/>
              <a:cs typeface="+mn-cs"/>
            </a:rPr>
            <a:t>	Válido comentar que a base deste documento é ferramenta de contribuição com órgãos das demais esferas governamentais, não governamentais e sociedade em suma escala.</a:t>
          </a:r>
        </a:p>
        <a:p>
          <a:pPr algn="just">
            <a:lnSpc>
              <a:spcPct val="150000"/>
            </a:lnSpc>
          </a:pPr>
          <a:endParaRPr lang="pt-BR" sz="1100"/>
        </a:p>
      </xdr:txBody>
    </xdr:sp>
    <xdr:clientData/>
  </xdr:oneCellAnchor>
  <xdr:oneCellAnchor>
    <xdr:from>
      <xdr:col>8</xdr:col>
      <xdr:colOff>628650</xdr:colOff>
      <xdr:row>4</xdr:row>
      <xdr:rowOff>85725</xdr:rowOff>
    </xdr:from>
    <xdr:ext cx="184731" cy="264560"/>
    <xdr:sp macro="" textlink="">
      <xdr:nvSpPr>
        <xdr:cNvPr id="6" name="CaixaDeTexto 5"/>
        <xdr:cNvSpPr txBox="1"/>
      </xdr:nvSpPr>
      <xdr:spPr>
        <a:xfrm>
          <a:off x="5000625" y="647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225266</xdr:colOff>
      <xdr:row>8</xdr:row>
      <xdr:rowOff>176752</xdr:rowOff>
    </xdr:from>
    <xdr:ext cx="1822530" cy="376473"/>
    <xdr:sp macro="" textlink="">
      <xdr:nvSpPr>
        <xdr:cNvPr id="7" name="Retângulo 6"/>
        <xdr:cNvSpPr/>
      </xdr:nvSpPr>
      <xdr:spPr>
        <a:xfrm>
          <a:off x="4006691" y="1672177"/>
          <a:ext cx="1908408" cy="405432"/>
        </a:xfrm>
        <a:prstGeom prst="rect">
          <a:avLst/>
        </a:prstGeom>
        <a:noFill/>
      </xdr:spPr>
      <xdr:txBody>
        <a:bodyPr wrap="none" lIns="91440" tIns="45720" rIns="91440" bIns="45720">
          <a:spAutoFit/>
        </a:bodyPr>
        <a:lstStyle/>
        <a:p>
          <a:pPr algn="ctr"/>
          <a:r>
            <a:rPr lang="pt-BR" sz="2000" b="1" cap="all" spc="0">
              <a:ln w="9000" cmpd="sng">
                <a:solidFill>
                  <a:schemeClr val="accent4">
                    <a:shade val="50000"/>
                    <a:satMod val="120000"/>
                  </a:schemeClr>
                </a:solidFill>
                <a:prstDash val="solid"/>
              </a:ln>
              <a:solidFill>
                <a:schemeClr val="tx1"/>
              </a:solidFill>
              <a:effectLst>
                <a:reflection blurRad="12700" stA="28000" endPos="45000" dist="1000" dir="5400000" sy="-100000" algn="bl" rotWithShape="0"/>
              </a:effectLst>
            </a:rPr>
            <a:t>APRESENTAÇÃO</a:t>
          </a:r>
        </a:p>
      </xdr:txBody>
    </xdr:sp>
    <xdr:clientData/>
  </xdr:oneCellAnchor>
  <xdr:twoCellAnchor editAs="oneCell">
    <xdr:from>
      <xdr:col>5</xdr:col>
      <xdr:colOff>133350</xdr:colOff>
      <xdr:row>39</xdr:row>
      <xdr:rowOff>114300</xdr:rowOff>
    </xdr:from>
    <xdr:to>
      <xdr:col>8</xdr:col>
      <xdr:colOff>200025</xdr:colOff>
      <xdr:row>43</xdr:row>
      <xdr:rowOff>371475</xdr:rowOff>
    </xdr:to>
    <xdr:pic>
      <xdr:nvPicPr>
        <xdr:cNvPr id="18921657" name="Imagem 7" descr="ASSINATURA AIRTON.jpg"/>
        <xdr:cNvPicPr>
          <a:picLocks noChangeAspect="1"/>
        </xdr:cNvPicPr>
      </xdr:nvPicPr>
      <xdr:blipFill>
        <a:blip xmlns:r="http://schemas.openxmlformats.org/officeDocument/2006/relationships" r:embed="rId1" cstate="print"/>
        <a:srcRect/>
        <a:stretch>
          <a:fillRect/>
        </a:stretch>
      </xdr:blipFill>
      <xdr:spPr bwMode="auto">
        <a:xfrm>
          <a:off x="3705225" y="7467600"/>
          <a:ext cx="1838325" cy="1019175"/>
        </a:xfrm>
        <a:prstGeom prst="rect">
          <a:avLst/>
        </a:prstGeom>
        <a:noFill/>
        <a:ln w="9525">
          <a:noFill/>
          <a:miter lim="800000"/>
          <a:headEnd/>
          <a:tailEnd/>
        </a:ln>
      </xdr:spPr>
    </xdr:pic>
    <xdr:clientData/>
  </xdr:twoCellAnchor>
  <xdr:twoCellAnchor editAs="oneCell">
    <xdr:from>
      <xdr:col>4</xdr:col>
      <xdr:colOff>180975</xdr:colOff>
      <xdr:row>3</xdr:row>
      <xdr:rowOff>114299</xdr:rowOff>
    </xdr:from>
    <xdr:to>
      <xdr:col>5</xdr:col>
      <xdr:colOff>438147</xdr:colOff>
      <xdr:row>7</xdr:row>
      <xdr:rowOff>228598</xdr:rowOff>
    </xdr:to>
    <xdr:pic>
      <xdr:nvPicPr>
        <xdr:cNvPr id="10" name="Imagem 9" descr="LOGO DETRAN PLÁSTICA.jpg"/>
        <xdr:cNvPicPr>
          <a:picLocks noChangeAspect="1"/>
        </xdr:cNvPicPr>
      </xdr:nvPicPr>
      <xdr:blipFill>
        <a:blip xmlns:r="http://schemas.openxmlformats.org/officeDocument/2006/relationships" r:embed="rId2" cstate="print"/>
        <a:stretch>
          <a:fillRect/>
        </a:stretch>
      </xdr:blipFill>
      <xdr:spPr>
        <a:xfrm>
          <a:off x="3333750" y="54292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11</xdr:col>
      <xdr:colOff>600073</xdr:colOff>
      <xdr:row>3</xdr:row>
      <xdr:rowOff>0</xdr:rowOff>
    </xdr:from>
    <xdr:to>
      <xdr:col>13</xdr:col>
      <xdr:colOff>127743</xdr:colOff>
      <xdr:row>7</xdr:row>
      <xdr:rowOff>171449</xdr:rowOff>
    </xdr:to>
    <xdr:pic>
      <xdr:nvPicPr>
        <xdr:cNvPr id="11" name="Imagem 10" descr="BrasaoRondonia.jpg"/>
        <xdr:cNvPicPr>
          <a:picLocks noChangeAspect="1"/>
        </xdr:cNvPicPr>
      </xdr:nvPicPr>
      <xdr:blipFill>
        <a:blip xmlns:r="http://schemas.openxmlformats.org/officeDocument/2006/relationships" r:embed="rId3" cstate="print"/>
        <a:stretch>
          <a:fillRect/>
        </a:stretch>
      </xdr:blipFill>
      <xdr:spPr>
        <a:xfrm>
          <a:off x="7896223" y="42862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9</xdr:col>
      <xdr:colOff>390525</xdr:colOff>
      <xdr:row>38</xdr:row>
      <xdr:rowOff>142875</xdr:rowOff>
    </xdr:from>
    <xdr:to>
      <xdr:col>12</xdr:col>
      <xdr:colOff>492077</xdr:colOff>
      <xdr:row>43</xdr:row>
      <xdr:rowOff>614846</xdr:rowOff>
    </xdr:to>
    <xdr:pic>
      <xdr:nvPicPr>
        <xdr:cNvPr id="9" name="Imagem 8"/>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6267"/>
        <a:stretch/>
      </xdr:blipFill>
      <xdr:spPr>
        <a:xfrm>
          <a:off x="6343650" y="7305675"/>
          <a:ext cx="1930352" cy="142447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9</xdr:col>
      <xdr:colOff>132397</xdr:colOff>
      <xdr:row>9</xdr:row>
      <xdr:rowOff>191039</xdr:rowOff>
    </xdr:from>
    <xdr:ext cx="1584112" cy="367717"/>
    <xdr:sp macro="" textlink="">
      <xdr:nvSpPr>
        <xdr:cNvPr id="4" name="Retângulo 3"/>
        <xdr:cNvSpPr/>
      </xdr:nvSpPr>
      <xdr:spPr>
        <a:xfrm>
          <a:off x="5266372" y="1934114"/>
          <a:ext cx="1584112" cy="367717"/>
        </a:xfrm>
        <a:prstGeom prst="rect">
          <a:avLst/>
        </a:prstGeom>
        <a:noFill/>
      </xdr:spPr>
      <xdr:txBody>
        <a:bodyPr wrap="none" lIns="91440" tIns="45720" rIns="91440" bIns="45720">
          <a:spAutoFit/>
          <a:scene3d>
            <a:camera prst="orthographicFront"/>
            <a:lightRig rig="brightRoom" dir="t"/>
          </a:scene3d>
          <a:sp3d contourW="6350" prstMaterial="plastic">
            <a:bevelT w="20320" h="20320" prst="angle"/>
            <a:contourClr>
              <a:schemeClr val="accent1">
                <a:tint val="100000"/>
                <a:shade val="100000"/>
                <a:hueMod val="100000"/>
                <a:satMod val="100000"/>
              </a:schemeClr>
            </a:contourClr>
          </a:sp3d>
        </a:bodyPr>
        <a:lstStyle/>
        <a:p>
          <a:pPr algn="ctr"/>
          <a:r>
            <a:rPr lang="pt-BR" sz="2000" b="1" cap="all" spc="0">
              <a:ln/>
              <a:solidFill>
                <a:schemeClr val="tx1"/>
              </a:solidFill>
              <a:effectLst>
                <a:outerShdw blurRad="19685" dist="12700" dir="5400000" algn="tl" rotWithShape="0">
                  <a:schemeClr val="accent1">
                    <a:satMod val="130000"/>
                    <a:alpha val="60000"/>
                  </a:schemeClr>
                </a:outerShdw>
                <a:reflection blurRad="10000" stA="55000" endPos="48000" dist="500" dir="5400000" sy="-100000" algn="bl" rotWithShape="0"/>
              </a:effectLst>
            </a:rPr>
            <a:t>INTRODUÇÃO</a:t>
          </a:r>
        </a:p>
      </xdr:txBody>
    </xdr:sp>
    <xdr:clientData/>
  </xdr:oneCellAnchor>
  <xdr:twoCellAnchor>
    <xdr:from>
      <xdr:col>5</xdr:col>
      <xdr:colOff>180975</xdr:colOff>
      <xdr:row>11</xdr:row>
      <xdr:rowOff>114298</xdr:rowOff>
    </xdr:from>
    <xdr:to>
      <xdr:col>16</xdr:col>
      <xdr:colOff>57150</xdr:colOff>
      <xdr:row>67</xdr:row>
      <xdr:rowOff>428626</xdr:rowOff>
    </xdr:to>
    <xdr:sp macro="" textlink="">
      <xdr:nvSpPr>
        <xdr:cNvPr id="6" name="CaixaDeTexto 5"/>
        <xdr:cNvSpPr txBox="1"/>
      </xdr:nvSpPr>
      <xdr:spPr>
        <a:xfrm>
          <a:off x="2927350" y="2574923"/>
          <a:ext cx="6511925" cy="14665328"/>
        </a:xfrm>
        <a:prstGeom prst="rect">
          <a:avLst/>
        </a:prstGeom>
        <a:solidFill>
          <a:schemeClr val="bg1">
            <a:lumMod val="95000"/>
          </a:schemeClr>
        </a:solidFill>
        <a:ln w="57150"/>
        <a:effectLst>
          <a:glow rad="63500">
            <a:schemeClr val="accent3">
              <a:satMod val="175000"/>
              <a:alpha val="40000"/>
            </a:schemeClr>
          </a:glow>
        </a:effectLst>
      </xdr:spPr>
      <xdr:style>
        <a:lnRef idx="2">
          <a:schemeClr val="dk1"/>
        </a:lnRef>
        <a:fillRef idx="1">
          <a:schemeClr val="lt1"/>
        </a:fillRef>
        <a:effectRef idx="0">
          <a:schemeClr val="dk1"/>
        </a:effectRef>
        <a:fontRef idx="minor">
          <a:schemeClr val="dk1"/>
        </a:fontRef>
      </xdr:style>
      <xdr:txBody>
        <a:bodyPr wrap="square" rtlCol="0" anchor="t"/>
        <a:lstStyle/>
        <a:p>
          <a:pPr algn="just"/>
          <a:r>
            <a:rPr lang="pt-BR" sz="1100">
              <a:solidFill>
                <a:schemeClr val="dk1"/>
              </a:solidFill>
              <a:latin typeface="+mn-lt"/>
              <a:ea typeface="+mn-ea"/>
              <a:cs typeface="+mn-cs"/>
            </a:rPr>
            <a:t>							</a:t>
          </a:r>
        </a:p>
        <a:p>
          <a:pPr algn="just"/>
          <a:r>
            <a:rPr lang="pt-BR" sz="1100">
              <a:solidFill>
                <a:schemeClr val="dk1"/>
              </a:solidFill>
              <a:latin typeface="+mn-lt"/>
              <a:ea typeface="+mn-ea"/>
              <a:cs typeface="+mn-cs"/>
            </a:rPr>
            <a:t>	As informações sobre acidentes de trânsito, aqui relatadas são provenientes de uma base de dados coletados na Polícia</a:t>
          </a:r>
          <a:r>
            <a:rPr lang="pt-BR" sz="1100" baseline="0">
              <a:solidFill>
                <a:schemeClr val="dk1"/>
              </a:solidFill>
              <a:latin typeface="+mn-lt"/>
              <a:ea typeface="+mn-ea"/>
              <a:cs typeface="+mn-cs"/>
            </a:rPr>
            <a:t> Civil</a:t>
          </a:r>
          <a:r>
            <a:rPr lang="pt-BR" sz="1100">
              <a:solidFill>
                <a:schemeClr val="dk1"/>
              </a:solidFill>
              <a:latin typeface="+mn-lt"/>
              <a:ea typeface="+mn-ea"/>
              <a:cs typeface="+mn-cs"/>
            </a:rPr>
            <a:t>, batalhões da Polícia Militar, Polícia Rodoviária Federal e Instituto Médico Legal. </a:t>
          </a:r>
        </a:p>
        <a:p>
          <a:pPr algn="just"/>
          <a:endParaRPr lang="pt-BR" sz="1100">
            <a:solidFill>
              <a:schemeClr val="dk1"/>
            </a:solidFill>
            <a:latin typeface="+mn-lt"/>
            <a:ea typeface="+mn-ea"/>
            <a:cs typeface="+mn-cs"/>
          </a:endParaRPr>
        </a:p>
        <a:p>
          <a:pPr algn="just"/>
          <a:r>
            <a:rPr lang="pt-BR" sz="1100">
              <a:solidFill>
                <a:schemeClr val="dk1"/>
              </a:solidFill>
              <a:latin typeface="+mn-lt"/>
              <a:ea typeface="+mn-ea"/>
              <a:cs typeface="+mn-cs"/>
            </a:rPr>
            <a:t>	No ano de 2013 contemplou-se </a:t>
          </a:r>
          <a:r>
            <a:rPr lang="pt-BR" sz="1100" baseline="0">
              <a:solidFill>
                <a:schemeClr val="dk1"/>
              </a:solidFill>
              <a:latin typeface="+mn-lt"/>
              <a:ea typeface="+mn-ea"/>
              <a:cs typeface="+mn-cs"/>
            </a:rPr>
            <a:t>uma revisão do banco de dados (Boatweb) em consideração a demanda da Organização das Nações Unidas, em atenção a Década de Ações pela Segurança no Trânsito (2011-2020), em especial à necessidade do </a:t>
          </a:r>
          <a:r>
            <a:rPr lang="pt-BR" sz="1100" i="1" baseline="0">
              <a:solidFill>
                <a:schemeClr val="dk1"/>
              </a:solidFill>
              <a:latin typeface="+mn-lt"/>
              <a:ea typeface="+mn-ea"/>
              <a:cs typeface="+mn-cs"/>
            </a:rPr>
            <a:t>"georreferenciamento dos acidentes de trânsito a fim de subsidiar políticas públicas de redução de acidentes de trânsito". </a:t>
          </a:r>
        </a:p>
        <a:p>
          <a:pPr algn="just"/>
          <a:endParaRPr lang="pt-BR" sz="1100" baseline="0">
            <a:solidFill>
              <a:schemeClr val="dk1"/>
            </a:solidFill>
            <a:latin typeface="+mn-lt"/>
            <a:ea typeface="+mn-ea"/>
            <a:cs typeface="+mn-cs"/>
          </a:endParaRPr>
        </a:p>
        <a:p>
          <a:pPr algn="just"/>
          <a:r>
            <a:rPr lang="pt-BR" sz="1100" baseline="0">
              <a:solidFill>
                <a:schemeClr val="dk1"/>
              </a:solidFill>
              <a:latin typeface="+mn-lt"/>
              <a:ea typeface="+mn-ea"/>
              <a:cs typeface="+mn-cs"/>
            </a:rPr>
            <a:t>	Considerou-se o Mapa da Área Urbana do Distrito Sede do Município de Porto Velho anexo ao plano diretor municipal (2008) como fonte oficial de bairros e ruas a partir desta base foi possível a geocodificação dos cruzamentos, pontos quentes de acidentes de trânsito (Hotspot).</a:t>
          </a:r>
          <a:r>
            <a:rPr lang="pt-BR" sz="1100">
              <a:solidFill>
                <a:schemeClr val="dk1"/>
              </a:solidFill>
              <a:latin typeface="+mn-lt"/>
              <a:ea typeface="+mn-ea"/>
              <a:cs typeface="+mn-cs"/>
            </a:rPr>
            <a:t> </a:t>
          </a:r>
        </a:p>
        <a:p>
          <a:pPr algn="just"/>
          <a:endParaRPr lang="pt-BR" sz="1100">
            <a:solidFill>
              <a:schemeClr val="dk1"/>
            </a:solidFill>
            <a:latin typeface="+mn-lt"/>
            <a:ea typeface="+mn-ea"/>
            <a:cs typeface="+mn-cs"/>
          </a:endParaRPr>
        </a:p>
        <a:p>
          <a:pPr algn="just"/>
          <a:r>
            <a:rPr lang="pt-BR" sz="1100">
              <a:solidFill>
                <a:schemeClr val="dk1"/>
              </a:solidFill>
              <a:latin typeface="+mn-lt"/>
              <a:ea typeface="+mn-ea"/>
              <a:cs typeface="+mn-cs"/>
            </a:rPr>
            <a:t> 	O Sistema de informações</a:t>
          </a:r>
          <a:r>
            <a:rPr lang="pt-BR" sz="1100" baseline="0">
              <a:solidFill>
                <a:schemeClr val="dk1"/>
              </a:solidFill>
              <a:latin typeface="+mn-lt"/>
              <a:ea typeface="+mn-ea"/>
              <a:cs typeface="+mn-cs"/>
            </a:rPr>
            <a:t> de acidente e trânsito do DETRAN-RO segue orientações da Associação Brasileira de Normas Técnicas pela NBR 10697 - Pesquisas de Acidentes de Trânsito, junho/89. Portanto essa metodologia causa divergências com relação aos dados gerados pelo sistema do Ministério da Saúde, tendo em vista que o ministério não usa a referida NBR.</a:t>
          </a:r>
        </a:p>
        <a:p>
          <a:pPr algn="just"/>
          <a:endParaRPr lang="pt-BR" sz="1100" baseline="0">
            <a:solidFill>
              <a:schemeClr val="dk1"/>
            </a:solidFill>
            <a:latin typeface="+mn-lt"/>
            <a:ea typeface="+mn-ea"/>
            <a:cs typeface="+mn-cs"/>
          </a:endParaRPr>
        </a:p>
        <a:p>
          <a:pPr algn="just"/>
          <a:r>
            <a:rPr lang="pt-BR" sz="1100" baseline="0">
              <a:solidFill>
                <a:schemeClr val="dk1"/>
              </a:solidFill>
              <a:latin typeface="+mn-lt"/>
              <a:ea typeface="+mn-ea"/>
              <a:cs typeface="+mn-cs"/>
            </a:rPr>
            <a:t>	Os dados de acidentes contidos neste anuário referem-se aos acidentes ocorridos em vias de jurisdição municipal, portanto não estão computados os dados das rodovias federais que cortam o município.</a:t>
          </a:r>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r>
            <a:rPr lang="pt-BR" sz="1100">
              <a:solidFill>
                <a:schemeClr val="dk1"/>
              </a:solidFill>
              <a:latin typeface="+mn-lt"/>
              <a:ea typeface="+mn-ea"/>
              <a:cs typeface="+mn-cs"/>
            </a:rPr>
            <a:t>	O sistema de coleta de dados</a:t>
          </a:r>
          <a:r>
            <a:rPr lang="pt-BR" sz="1100" baseline="0">
              <a:solidFill>
                <a:schemeClr val="dk1"/>
              </a:solidFill>
              <a:latin typeface="+mn-lt"/>
              <a:ea typeface="+mn-ea"/>
              <a:cs typeface="+mn-cs"/>
            </a:rPr>
            <a:t> do DETRAN-RO segue o seguinte Organograma:</a:t>
          </a:r>
        </a:p>
        <a:p>
          <a:pPr algn="just"/>
          <a:endParaRPr lang="pt-BR" sz="1100">
            <a:solidFill>
              <a:schemeClr val="dk1"/>
            </a:solidFill>
            <a:latin typeface="+mn-lt"/>
            <a:ea typeface="+mn-ea"/>
            <a:cs typeface="+mn-cs"/>
          </a:endParaRPr>
        </a:p>
        <a:p>
          <a:pPr algn="just"/>
          <a:r>
            <a:rPr lang="pt-BR" sz="1100">
              <a:solidFill>
                <a:schemeClr val="dk1"/>
              </a:solidFill>
              <a:latin typeface="+mn-lt"/>
              <a:ea typeface="+mn-ea"/>
              <a:cs typeface="+mn-cs"/>
            </a:rPr>
            <a:t> </a:t>
          </a: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endParaRPr lang="pt-BR" sz="1100">
            <a:solidFill>
              <a:schemeClr val="dk1"/>
            </a:solidFill>
            <a:latin typeface="+mn-lt"/>
            <a:ea typeface="+mn-ea"/>
            <a:cs typeface="+mn-cs"/>
          </a:endParaRPr>
        </a:p>
        <a:p>
          <a:pPr algn="just"/>
          <a:r>
            <a:rPr lang="pt-BR" sz="1100">
              <a:solidFill>
                <a:schemeClr val="dk1"/>
              </a:solidFill>
              <a:latin typeface="+mn-lt"/>
              <a:ea typeface="+mn-ea"/>
              <a:cs typeface="+mn-cs"/>
            </a:rPr>
            <a:t>	</a:t>
          </a:r>
        </a:p>
        <a:p>
          <a:pPr algn="just"/>
          <a:r>
            <a:rPr lang="pt-BR" sz="1100">
              <a:solidFill>
                <a:schemeClr val="dk1"/>
              </a:solidFill>
              <a:latin typeface="+mn-lt"/>
              <a:ea typeface="+mn-ea"/>
              <a:cs typeface="+mn-cs"/>
            </a:rPr>
            <a:t>	</a:t>
          </a:r>
        </a:p>
        <a:p>
          <a:pPr algn="just"/>
          <a:r>
            <a:rPr lang="pt-BR" sz="1100">
              <a:solidFill>
                <a:schemeClr val="dk1"/>
              </a:solidFill>
              <a:latin typeface="+mn-lt"/>
              <a:ea typeface="+mn-ea"/>
              <a:cs typeface="+mn-cs"/>
            </a:rPr>
            <a:t>	</a:t>
          </a:r>
        </a:p>
        <a:p>
          <a:pPr algn="just"/>
          <a:endParaRPr lang="pt-BR" sz="1100">
            <a:solidFill>
              <a:schemeClr val="dk1"/>
            </a:solidFill>
            <a:latin typeface="+mn-lt"/>
            <a:ea typeface="+mn-ea"/>
            <a:cs typeface="+mn-cs"/>
          </a:endParaRPr>
        </a:p>
        <a:p>
          <a:pPr algn="just"/>
          <a:r>
            <a:rPr lang="pt-BR" sz="1100">
              <a:solidFill>
                <a:schemeClr val="dk1"/>
              </a:solidFill>
              <a:latin typeface="+mn-lt"/>
              <a:ea typeface="+mn-ea"/>
              <a:cs typeface="+mn-cs"/>
            </a:rPr>
            <a:t>	</a:t>
          </a:r>
        </a:p>
        <a:p>
          <a:pPr algn="just"/>
          <a:r>
            <a:rPr lang="pt-BR" sz="1100">
              <a:solidFill>
                <a:schemeClr val="dk1"/>
              </a:solidFill>
              <a:latin typeface="+mn-lt"/>
              <a:ea typeface="+mn-ea"/>
              <a:cs typeface="+mn-cs"/>
            </a:rPr>
            <a:t>A capital do Estado de Rondônia após</a:t>
          </a:r>
          <a:r>
            <a:rPr lang="pt-BR" sz="1100" baseline="0">
              <a:solidFill>
                <a:schemeClr val="dk1"/>
              </a:solidFill>
              <a:latin typeface="+mn-lt"/>
              <a:ea typeface="+mn-ea"/>
              <a:cs typeface="+mn-cs"/>
            </a:rPr>
            <a:t> uma forte expansão da frota, principalmente com a vinda do complexo do madeira (usinas hidroelétricas de Santo Antônio e Jirau), volta a ter um crescimento de frota seguindo a tendência nacional (7,17%), o menor dos últimos 10 (dez) anos. </a:t>
          </a:r>
          <a:r>
            <a:rPr lang="pt-BR" sz="1100">
              <a:solidFill>
                <a:schemeClr val="dk1"/>
              </a:solidFill>
              <a:latin typeface="+mn-lt"/>
              <a:ea typeface="+mn-ea"/>
              <a:cs typeface="+mn-cs"/>
            </a:rPr>
            <a:t>A frota de motocicleta, que vinha em fortíssima ascensão, teve o menor crescimento</a:t>
          </a:r>
          <a:r>
            <a:rPr lang="pt-BR" sz="1100" baseline="0">
              <a:solidFill>
                <a:schemeClr val="dk1"/>
              </a:solidFill>
              <a:latin typeface="+mn-lt"/>
              <a:ea typeface="+mn-ea"/>
              <a:cs typeface="+mn-cs"/>
            </a:rPr>
            <a:t> dos últimos anos 8,20</a:t>
          </a:r>
          <a:r>
            <a:rPr lang="pt-BR" sz="1100">
              <a:solidFill>
                <a:schemeClr val="dk1"/>
              </a:solidFill>
              <a:latin typeface="+mn-lt"/>
              <a:ea typeface="+mn-ea"/>
              <a:cs typeface="+mn-cs"/>
            </a:rPr>
            <a:t>%.</a:t>
          </a:r>
          <a:r>
            <a:rPr lang="pt-BR" sz="1100" baseline="0">
              <a:solidFill>
                <a:schemeClr val="dk1"/>
              </a:solidFill>
              <a:latin typeface="+mn-lt"/>
              <a:ea typeface="+mn-ea"/>
              <a:cs typeface="+mn-cs"/>
            </a:rPr>
            <a:t> Os automóveis de passeio, seguindo o viés das motocicletas, apresentaram o menor crescimento dos últimos anos 6,32%</a:t>
          </a:r>
          <a:r>
            <a:rPr lang="pt-BR" sz="1100">
              <a:solidFill>
                <a:schemeClr val="dk1"/>
              </a:solidFill>
              <a:latin typeface="+mn-lt"/>
              <a:ea typeface="+mn-ea"/>
              <a:cs typeface="+mn-cs"/>
            </a:rPr>
            <a:t>. </a:t>
          </a:r>
        </a:p>
        <a:p>
          <a:pPr algn="just"/>
          <a:r>
            <a:rPr lang="pt-BR" sz="1100">
              <a:solidFill>
                <a:schemeClr val="dk1"/>
              </a:solidFill>
              <a:latin typeface="+mn-lt"/>
              <a:ea typeface="+mn-ea"/>
              <a:cs typeface="+mn-cs"/>
            </a:rPr>
            <a:t> </a:t>
          </a:r>
        </a:p>
        <a:p>
          <a:pPr algn="just"/>
          <a:r>
            <a:rPr lang="pt-BR" sz="1100">
              <a:solidFill>
                <a:schemeClr val="dk1"/>
              </a:solidFill>
              <a:latin typeface="+mn-lt"/>
              <a:ea typeface="+mn-ea"/>
              <a:cs typeface="+mn-cs"/>
            </a:rPr>
            <a:t>	 No ano de 2013 foram registrados em Porto Velho 4.896 acidentes</a:t>
          </a:r>
          <a:r>
            <a:rPr lang="pt-BR" sz="1100" baseline="0">
              <a:solidFill>
                <a:schemeClr val="dk1"/>
              </a:solidFill>
              <a:latin typeface="+mn-lt"/>
              <a:ea typeface="+mn-ea"/>
              <a:cs typeface="+mn-cs"/>
            </a:rPr>
            <a:t> </a:t>
          </a:r>
          <a:r>
            <a:rPr lang="pt-BR" sz="1100">
              <a:solidFill>
                <a:schemeClr val="dk1"/>
              </a:solidFill>
              <a:latin typeface="+mn-lt"/>
              <a:ea typeface="+mn-ea"/>
              <a:cs typeface="+mn-cs"/>
            </a:rPr>
            <a:t>com vítimas o que representa uma queda de -1,0%  mantendo</a:t>
          </a:r>
          <a:r>
            <a:rPr lang="pt-BR" sz="1100" baseline="0">
              <a:solidFill>
                <a:schemeClr val="dk1"/>
              </a:solidFill>
              <a:latin typeface="+mn-lt"/>
              <a:ea typeface="+mn-ea"/>
              <a:cs typeface="+mn-cs"/>
            </a:rPr>
            <a:t> assim a trajetória de queda</a:t>
          </a:r>
          <a:r>
            <a:rPr lang="pt-BR" sz="1100">
              <a:solidFill>
                <a:schemeClr val="dk1"/>
              </a:solidFill>
              <a:latin typeface="+mn-lt"/>
              <a:ea typeface="+mn-ea"/>
              <a:cs typeface="+mn-cs"/>
            </a:rPr>
            <a:t>. A maioria ocorre durante o dia (65,3%). As</a:t>
          </a:r>
          <a:r>
            <a:rPr lang="pt-BR" sz="1100" baseline="0">
              <a:solidFill>
                <a:schemeClr val="dk1"/>
              </a:solidFill>
              <a:latin typeface="+mn-lt"/>
              <a:ea typeface="+mn-ea"/>
              <a:cs typeface="+mn-cs"/>
            </a:rPr>
            <a:t> </a:t>
          </a:r>
          <a:r>
            <a:rPr lang="pt-BR" sz="1100">
              <a:solidFill>
                <a:schemeClr val="dk1"/>
              </a:solidFill>
              <a:latin typeface="+mn-lt"/>
              <a:ea typeface="+mn-ea"/>
              <a:cs typeface="+mn-cs"/>
            </a:rPr>
            <a:t> vítimas não fatais (7.287) em 2013 tiveram um</a:t>
          </a:r>
          <a:r>
            <a:rPr lang="pt-BR" sz="1100" baseline="0">
              <a:solidFill>
                <a:schemeClr val="dk1"/>
              </a:solidFill>
              <a:latin typeface="+mn-lt"/>
              <a:ea typeface="+mn-ea"/>
              <a:cs typeface="+mn-cs"/>
            </a:rPr>
            <a:t> aumento de 2,5% se comparados ao ano anterior (2012). A boa notícia foi a queda significativa do número de  vítimas fatais </a:t>
          </a:r>
          <a:r>
            <a:rPr lang="pt-BR" sz="1100">
              <a:solidFill>
                <a:schemeClr val="dk1"/>
              </a:solidFill>
              <a:latin typeface="+mn-lt"/>
              <a:ea typeface="+mn-ea"/>
              <a:cs typeface="+mn-cs"/>
            </a:rPr>
            <a:t>(-35,9%) em 2013.</a:t>
          </a:r>
        </a:p>
        <a:p>
          <a:pPr algn="just"/>
          <a:r>
            <a:rPr lang="pt-BR" sz="1100">
              <a:solidFill>
                <a:schemeClr val="dk1"/>
              </a:solidFill>
              <a:latin typeface="+mn-lt"/>
              <a:ea typeface="+mn-ea"/>
              <a:cs typeface="+mn-cs"/>
            </a:rPr>
            <a:t> </a:t>
          </a:r>
        </a:p>
        <a:p>
          <a:pPr algn="just"/>
          <a:r>
            <a:rPr lang="pt-BR" sz="1100">
              <a:solidFill>
                <a:schemeClr val="dk1"/>
              </a:solidFill>
              <a:latin typeface="+mn-lt"/>
              <a:ea typeface="+mn-ea"/>
              <a:cs typeface="+mn-cs"/>
            </a:rPr>
            <a:t>	</a:t>
          </a:r>
          <a:r>
            <a:rPr lang="pt-BR" sz="1100" i="0" u="none">
              <a:solidFill>
                <a:sysClr val="windowText" lastClr="000000"/>
              </a:solidFill>
              <a:latin typeface="+mn-lt"/>
              <a:ea typeface="+mn-ea"/>
              <a:cs typeface="+mn-cs"/>
            </a:rPr>
            <a:t>O</a:t>
          </a:r>
          <a:r>
            <a:rPr lang="pt-BR" sz="1100" i="0" u="none">
              <a:solidFill>
                <a:srgbClr val="FF0000"/>
              </a:solidFill>
              <a:latin typeface="+mn-lt"/>
              <a:ea typeface="+mn-ea"/>
              <a:cs typeface="+mn-cs"/>
            </a:rPr>
            <a:t> </a:t>
          </a:r>
          <a:r>
            <a:rPr lang="pt-BR" sz="1100" i="0" u="none">
              <a:solidFill>
                <a:sysClr val="windowText" lastClr="000000"/>
              </a:solidFill>
              <a:latin typeface="+mn-lt"/>
              <a:ea typeface="+mn-ea"/>
              <a:cs typeface="+mn-cs"/>
            </a:rPr>
            <a:t>Bairro </a:t>
          </a:r>
          <a:r>
            <a:rPr lang="pt-BR" sz="1100" i="1" u="none">
              <a:solidFill>
                <a:sysClr val="windowText" lastClr="000000"/>
              </a:solidFill>
              <a:latin typeface="+mn-lt"/>
              <a:ea typeface="+mn-ea"/>
              <a:cs typeface="+mn-cs"/>
            </a:rPr>
            <a:t>Centro</a:t>
          </a:r>
          <a:r>
            <a:rPr lang="pt-BR" sz="1100" i="0" u="none">
              <a:solidFill>
                <a:sysClr val="windowText" lastClr="000000"/>
              </a:solidFill>
              <a:latin typeface="+mn-lt"/>
              <a:ea typeface="+mn-ea"/>
              <a:cs typeface="+mn-cs"/>
            </a:rPr>
            <a:t> é a região com maior probabilidade de acidente</a:t>
          </a:r>
          <a:r>
            <a:rPr lang="pt-BR" sz="1100" i="0" u="none" baseline="0">
              <a:solidFill>
                <a:sysClr val="windowText" lastClr="000000"/>
              </a:solidFill>
              <a:latin typeface="+mn-lt"/>
              <a:ea typeface="+mn-ea"/>
              <a:cs typeface="+mn-cs"/>
            </a:rPr>
            <a:t> (</a:t>
          </a:r>
          <a:r>
            <a:rPr lang="pt-BR" sz="1100" i="0" u="none" baseline="0">
              <a:solidFill>
                <a:schemeClr val="tx1"/>
              </a:solidFill>
              <a:latin typeface="+mn-lt"/>
              <a:ea typeface="+mn-ea"/>
              <a:cs typeface="+mn-cs"/>
            </a:rPr>
            <a:t>vide Mapa de Bairros</a:t>
          </a:r>
          <a:r>
            <a:rPr lang="pt-BR" sz="1100" i="0" u="none" baseline="0">
              <a:solidFill>
                <a:sysClr val="windowText" lastClr="000000"/>
              </a:solidFill>
              <a:latin typeface="+mn-lt"/>
              <a:ea typeface="+mn-ea"/>
              <a:cs typeface="+mn-cs"/>
            </a:rPr>
            <a:t>)</a:t>
          </a:r>
          <a:r>
            <a:rPr lang="pt-BR" sz="1100" i="0" u="none">
              <a:solidFill>
                <a:sysClr val="windowText" lastClr="000000"/>
              </a:solidFill>
              <a:latin typeface="+mn-lt"/>
              <a:ea typeface="+mn-ea"/>
              <a:cs typeface="+mn-cs"/>
            </a:rPr>
            <a:t> a Avenida </a:t>
          </a:r>
          <a:r>
            <a:rPr lang="pt-BR" sz="1100" i="1" u="none">
              <a:solidFill>
                <a:sysClr val="windowText" lastClr="000000"/>
              </a:solidFill>
              <a:latin typeface="+mn-lt"/>
              <a:ea typeface="+mn-ea"/>
              <a:cs typeface="+mn-cs"/>
            </a:rPr>
            <a:t>Jatuarana</a:t>
          </a:r>
          <a:r>
            <a:rPr lang="pt-BR" sz="1100" i="0" u="none">
              <a:solidFill>
                <a:sysClr val="windowText" lastClr="000000"/>
              </a:solidFill>
              <a:latin typeface="+mn-lt"/>
              <a:ea typeface="+mn-ea"/>
              <a:cs typeface="+mn-cs"/>
            </a:rPr>
            <a:t> foi a via que apresentou a maior quantidade de acidente ao longo</a:t>
          </a:r>
          <a:r>
            <a:rPr lang="pt-BR" sz="1100" i="0" u="none" baseline="0">
              <a:solidFill>
                <a:sysClr val="windowText" lastClr="000000"/>
              </a:solidFill>
              <a:latin typeface="+mn-lt"/>
              <a:ea typeface="+mn-ea"/>
              <a:cs typeface="+mn-cs"/>
            </a:rPr>
            <a:t> da via</a:t>
          </a:r>
          <a:r>
            <a:rPr lang="pt-BR" sz="1100" i="0" u="none">
              <a:solidFill>
                <a:sysClr val="windowText" lastClr="000000"/>
              </a:solidFill>
              <a:latin typeface="+mn-lt"/>
              <a:ea typeface="+mn-ea"/>
              <a:cs typeface="+mn-cs"/>
            </a:rPr>
            <a:t> em 2013 e o cruzamento</a:t>
          </a:r>
          <a:r>
            <a:rPr lang="pt-BR" sz="1100" i="0" u="none" baseline="0">
              <a:solidFill>
                <a:sysClr val="windowText" lastClr="000000"/>
              </a:solidFill>
              <a:latin typeface="+mn-lt"/>
              <a:ea typeface="+mn-ea"/>
              <a:cs typeface="+mn-cs"/>
            </a:rPr>
            <a:t> com maior quantidade de acidentes foi o das avenidas </a:t>
          </a:r>
          <a:r>
            <a:rPr lang="pt-BR" sz="1100" b="0" i="1" u="none" baseline="0">
              <a:solidFill>
                <a:sysClr val="windowText" lastClr="000000"/>
              </a:solidFill>
              <a:latin typeface="+mn-lt"/>
              <a:ea typeface="+mn-ea"/>
              <a:cs typeface="+mn-cs"/>
            </a:rPr>
            <a:t>Rafael Vaz e Silva com D. Pedro II</a:t>
          </a:r>
          <a:r>
            <a:rPr lang="pt-BR" sz="1100" b="0" i="0" u="none" baseline="0">
              <a:solidFill>
                <a:sysClr val="windowText" lastClr="000000"/>
              </a:solidFill>
              <a:latin typeface="+mn-lt"/>
              <a:ea typeface="+mn-ea"/>
              <a:cs typeface="+mn-cs"/>
            </a:rPr>
            <a:t> </a:t>
          </a:r>
          <a:r>
            <a:rPr lang="pt-BR" sz="1100" i="0" u="none" baseline="0">
              <a:solidFill>
                <a:sysClr val="windowText" lastClr="000000"/>
              </a:solidFill>
              <a:latin typeface="+mn-lt"/>
              <a:ea typeface="+mn-ea"/>
              <a:cs typeface="+mn-cs"/>
            </a:rPr>
            <a:t>(vide Mapa de Acidentes)</a:t>
          </a:r>
          <a:r>
            <a:rPr lang="pt-BR" sz="1100" i="0" u="none">
              <a:solidFill>
                <a:sysClr val="windowText" lastClr="000000"/>
              </a:solidFill>
              <a:latin typeface="+mn-lt"/>
              <a:ea typeface="+mn-ea"/>
              <a:cs typeface="+mn-cs"/>
            </a:rPr>
            <a:t>.  </a:t>
          </a:r>
        </a:p>
        <a:p>
          <a:pPr algn="just"/>
          <a:endParaRPr lang="pt-BR" sz="1100" i="1" u="none">
            <a:solidFill>
              <a:sysClr val="windowText" lastClr="000000"/>
            </a:solidFill>
            <a:latin typeface="+mn-lt"/>
            <a:ea typeface="+mn-ea"/>
            <a:cs typeface="+mn-cs"/>
          </a:endParaRPr>
        </a:p>
        <a:p>
          <a:pPr algn="just"/>
          <a:r>
            <a:rPr lang="pt-BR" sz="1100">
              <a:solidFill>
                <a:schemeClr val="dk1"/>
              </a:solidFill>
              <a:latin typeface="+mn-lt"/>
              <a:ea typeface="+mn-ea"/>
              <a:cs typeface="+mn-cs"/>
            </a:rPr>
            <a:t>	A infração mais registrada na capital em 2013 foi </a:t>
          </a:r>
          <a:r>
            <a:rPr lang="pt-BR" sz="1100" b="1" i="1">
              <a:solidFill>
                <a:schemeClr val="dk1"/>
              </a:solidFill>
              <a:latin typeface="+mn-lt"/>
              <a:ea typeface="+mn-ea"/>
              <a:cs typeface="+mn-cs"/>
            </a:rPr>
            <a:t>“</a:t>
          </a:r>
          <a:r>
            <a:rPr lang="pt-BR" sz="1100" b="0" i="1">
              <a:solidFill>
                <a:schemeClr val="dk1"/>
              </a:solidFill>
              <a:latin typeface="+mn-lt"/>
              <a:ea typeface="+mn-ea"/>
              <a:cs typeface="+mn-cs"/>
            </a:rPr>
            <a:t>CONDUZIR VEÍCULOS QUE NÃO ESTEJA REGISTRADO E</a:t>
          </a:r>
          <a:r>
            <a:rPr lang="pt-BR" sz="1100" b="0" i="1" baseline="0">
              <a:solidFill>
                <a:schemeClr val="dk1"/>
              </a:solidFill>
              <a:latin typeface="+mn-lt"/>
              <a:ea typeface="+mn-ea"/>
              <a:cs typeface="+mn-cs"/>
            </a:rPr>
            <a:t> DEVIDAMENTE LICENCIADO</a:t>
          </a:r>
          <a:r>
            <a:rPr lang="pt-BR" sz="1100" b="0" baseline="0">
              <a:solidFill>
                <a:schemeClr val="dk1"/>
              </a:solidFill>
              <a:latin typeface="+mn-lt"/>
              <a:ea typeface="+mn-ea"/>
              <a:cs typeface="+mn-cs"/>
            </a:rPr>
            <a:t>"</a:t>
          </a:r>
          <a:r>
            <a:rPr lang="pt-BR" sz="1100" b="0">
              <a:solidFill>
                <a:schemeClr val="dk1"/>
              </a:solidFill>
              <a:latin typeface="+mn-lt"/>
              <a:ea typeface="+mn-ea"/>
              <a:cs typeface="+mn-cs"/>
            </a:rPr>
            <a:t>. </a:t>
          </a:r>
          <a:r>
            <a:rPr lang="pt-BR" sz="1100">
              <a:solidFill>
                <a:schemeClr val="dk1"/>
              </a:solidFill>
              <a:latin typeface="+mn-lt"/>
              <a:ea typeface="+mn-ea"/>
              <a:cs typeface="+mn-cs"/>
            </a:rPr>
            <a:t>O detalhamento dessas e outras informações estão mais bem representados nos quadros a seguir.</a:t>
          </a:r>
        </a:p>
        <a:p>
          <a:pPr algn="just"/>
          <a:r>
            <a:rPr lang="pt-BR" sz="1100">
              <a:solidFill>
                <a:schemeClr val="dk1"/>
              </a:solidFill>
              <a:latin typeface="+mn-lt"/>
              <a:ea typeface="+mn-ea"/>
              <a:cs typeface="+mn-cs"/>
            </a:rPr>
            <a:t> </a:t>
          </a:r>
        </a:p>
        <a:p>
          <a:pPr marL="0" marR="0" indent="0" algn="just" defTabSz="914400" eaLnBrk="1" fontAlgn="auto" latinLnBrk="0" hangingPunct="1">
            <a:lnSpc>
              <a:spcPct val="100000"/>
            </a:lnSpc>
            <a:spcBef>
              <a:spcPts val="0"/>
            </a:spcBef>
            <a:spcAft>
              <a:spcPts val="0"/>
            </a:spcAft>
            <a:buClrTx/>
            <a:buSzTx/>
            <a:buFontTx/>
            <a:buNone/>
            <a:tabLst/>
            <a:defRPr/>
          </a:pPr>
          <a:r>
            <a:rPr lang="pt-BR" sz="1100">
              <a:solidFill>
                <a:schemeClr val="dk1"/>
              </a:solidFill>
              <a:latin typeface="+mn-lt"/>
              <a:ea typeface="+mn-ea"/>
              <a:cs typeface="+mn-cs"/>
            </a:rPr>
            <a:t> 	Este resultado do monitoramento do Sistema de Trânsito de Porto Velho requer uma reflexão maior no estabelecimento de uma política pública visando minimizar esta endemia. </a:t>
          </a:r>
          <a:r>
            <a:rPr lang="pt-BR" sz="1100" baseline="0">
              <a:solidFill>
                <a:schemeClr val="dk1"/>
              </a:solidFill>
              <a:effectLst/>
              <a:latin typeface="+mn-lt"/>
              <a:ea typeface="+mn-ea"/>
              <a:cs typeface="+mn-cs"/>
            </a:rPr>
            <a:t>O DETRAN-RO acredita que a politica adotada por esta autarquia influi diretamente na grande queda nos índice de mortalidade em 2013.  A implantação da </a:t>
          </a:r>
          <a:r>
            <a:rPr lang="pt-BR" sz="1100" i="1" baseline="0">
              <a:solidFill>
                <a:schemeClr val="dk1"/>
              </a:solidFill>
              <a:effectLst/>
              <a:latin typeface="+mn-lt"/>
              <a:ea typeface="+mn-ea"/>
              <a:cs typeface="+mn-cs"/>
            </a:rPr>
            <a:t>OPERAÇÃO LEI SECA, </a:t>
          </a:r>
          <a:r>
            <a:rPr lang="pt-BR" sz="1100" i="0" baseline="0">
              <a:solidFill>
                <a:schemeClr val="dk1"/>
              </a:solidFill>
              <a:effectLst/>
              <a:latin typeface="+mn-lt"/>
              <a:ea typeface="+mn-ea"/>
              <a:cs typeface="+mn-cs"/>
            </a:rPr>
            <a:t>o</a:t>
          </a:r>
          <a:r>
            <a:rPr lang="pt-BR" sz="1100" i="1" baseline="0">
              <a:solidFill>
                <a:schemeClr val="dk1"/>
              </a:solidFill>
              <a:effectLst/>
              <a:latin typeface="+mn-lt"/>
              <a:ea typeface="+mn-ea"/>
              <a:cs typeface="+mn-cs"/>
            </a:rPr>
            <a:t> </a:t>
          </a:r>
          <a:r>
            <a:rPr lang="pt-BR" sz="1100" baseline="0">
              <a:solidFill>
                <a:schemeClr val="dk1"/>
              </a:solidFill>
              <a:effectLst/>
              <a:latin typeface="+mn-lt"/>
              <a:ea typeface="+mn-ea"/>
              <a:cs typeface="+mn-cs"/>
            </a:rPr>
            <a:t>aumento da fiscalização  e a execução de projetos de educação de trânsito  são medidas que influenciam diretamente nos números do Município. </a:t>
          </a:r>
          <a:endParaRPr lang="pt-BR">
            <a:effectLst/>
          </a:endParaRPr>
        </a:p>
        <a:p>
          <a:pPr algn="just"/>
          <a:endParaRPr lang="pt-BR" sz="1100">
            <a:solidFill>
              <a:schemeClr val="dk1"/>
            </a:solidFill>
            <a:latin typeface="+mn-lt"/>
            <a:ea typeface="+mn-ea"/>
            <a:cs typeface="+mn-cs"/>
          </a:endParaRPr>
        </a:p>
        <a:p>
          <a:pPr algn="just"/>
          <a:r>
            <a:rPr lang="pt-BR" sz="1100">
              <a:solidFill>
                <a:schemeClr val="dk1"/>
              </a:solidFill>
              <a:latin typeface="+mn-lt"/>
              <a:ea typeface="+mn-ea"/>
              <a:cs typeface="+mn-cs"/>
            </a:rPr>
            <a:t>               	 Acreditamos que o Anuário Estatístico de Acidentes de Trânsito 2013 é uma importante ferramenta de orientação para o DETRAN-RO, assim como para os demais órgãos da administração pública e a sociedade civil organizada. Esperamos que cada usuário, em geral, o tenha como um alerta para mudanças de atitudes que preservem a vida. </a:t>
          </a:r>
        </a:p>
        <a:p>
          <a:pPr algn="just"/>
          <a:endParaRPr lang="pt-BR" sz="1100">
            <a:solidFill>
              <a:schemeClr val="dk1"/>
            </a:solidFill>
            <a:latin typeface="+mn-lt"/>
            <a:ea typeface="+mn-ea"/>
            <a:cs typeface="+mn-cs"/>
          </a:endParaRPr>
        </a:p>
        <a:p>
          <a:pPr marL="0" marR="0" indent="0" algn="just" defTabSz="914400" eaLnBrk="1" fontAlgn="auto" latinLnBrk="0" hangingPunct="1">
            <a:lnSpc>
              <a:spcPct val="100000"/>
            </a:lnSpc>
            <a:spcBef>
              <a:spcPts val="0"/>
            </a:spcBef>
            <a:spcAft>
              <a:spcPts val="0"/>
            </a:spcAft>
            <a:buClrTx/>
            <a:buSzTx/>
            <a:buFontTx/>
            <a:buNone/>
            <a:tabLst/>
            <a:defRPr/>
          </a:pPr>
          <a:r>
            <a:rPr lang="pt-BR" sz="1100" b="1">
              <a:solidFill>
                <a:schemeClr val="dk1"/>
              </a:solidFill>
              <a:latin typeface="+mn-lt"/>
              <a:ea typeface="+mn-ea"/>
              <a:cs typeface="+mn-cs"/>
            </a:rPr>
            <a:t>	 </a:t>
          </a:r>
          <a:r>
            <a:rPr lang="pt-BR" sz="1100">
              <a:solidFill>
                <a:schemeClr val="dk1"/>
              </a:solidFill>
              <a:effectLst/>
              <a:latin typeface="+mn-lt"/>
              <a:ea typeface="+mn-ea"/>
              <a:cs typeface="+mn-cs"/>
            </a:rPr>
            <a:t>Que cada rondoniense dê preferência à vida.</a:t>
          </a:r>
          <a:endParaRPr lang="pt-BR">
            <a:effectLst/>
          </a:endParaRPr>
        </a:p>
        <a:p>
          <a:pPr algn="just"/>
          <a:endParaRPr lang="pt-BR" sz="1100" b="1">
            <a:solidFill>
              <a:schemeClr val="dk1"/>
            </a:solidFill>
            <a:latin typeface="+mn-lt"/>
            <a:ea typeface="+mn-ea"/>
            <a:cs typeface="+mn-cs"/>
          </a:endParaRPr>
        </a:p>
      </xdr:txBody>
    </xdr:sp>
    <xdr:clientData/>
  </xdr:twoCellAnchor>
  <xdr:twoCellAnchor editAs="oneCell">
    <xdr:from>
      <xdr:col>6</xdr:col>
      <xdr:colOff>104775</xdr:colOff>
      <xdr:row>4</xdr:row>
      <xdr:rowOff>123824</xdr:rowOff>
    </xdr:from>
    <xdr:to>
      <xdr:col>7</xdr:col>
      <xdr:colOff>295272</xdr:colOff>
      <xdr:row>8</xdr:row>
      <xdr:rowOff>161923</xdr:rowOff>
    </xdr:to>
    <xdr:pic>
      <xdr:nvPicPr>
        <xdr:cNvPr id="8" name="Imagem 7" descr="LOGO DETRAN PLÁSTICA.jpg"/>
        <xdr:cNvPicPr>
          <a:picLocks noChangeAspect="1"/>
        </xdr:cNvPicPr>
      </xdr:nvPicPr>
      <xdr:blipFill>
        <a:blip xmlns:r="http://schemas.openxmlformats.org/officeDocument/2006/relationships" r:embed="rId1" cstate="print"/>
        <a:stretch>
          <a:fillRect/>
        </a:stretch>
      </xdr:blipFill>
      <xdr:spPr>
        <a:xfrm>
          <a:off x="3409950" y="88582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13</xdr:col>
      <xdr:colOff>295273</xdr:colOff>
      <xdr:row>4</xdr:row>
      <xdr:rowOff>47625</xdr:rowOff>
    </xdr:from>
    <xdr:to>
      <xdr:col>14</xdr:col>
      <xdr:colOff>432543</xdr:colOff>
      <xdr:row>8</xdr:row>
      <xdr:rowOff>142874</xdr:rowOff>
    </xdr:to>
    <xdr:pic>
      <xdr:nvPicPr>
        <xdr:cNvPr id="9" name="Imagem 8" descr="BrasaoRondonia.jpg"/>
        <xdr:cNvPicPr>
          <a:picLocks noChangeAspect="1"/>
        </xdr:cNvPicPr>
      </xdr:nvPicPr>
      <xdr:blipFill>
        <a:blip xmlns:r="http://schemas.openxmlformats.org/officeDocument/2006/relationships" r:embed="rId2" cstate="print"/>
        <a:stretch>
          <a:fillRect/>
        </a:stretch>
      </xdr:blipFill>
      <xdr:spPr>
        <a:xfrm>
          <a:off x="7867648" y="80962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7</xdr:col>
      <xdr:colOff>114299</xdr:colOff>
      <xdr:row>30</xdr:row>
      <xdr:rowOff>114300</xdr:rowOff>
    </xdr:from>
    <xdr:to>
      <xdr:col>14</xdr:col>
      <xdr:colOff>266700</xdr:colOff>
      <xdr:row>49</xdr:row>
      <xdr:rowOff>28574</xdr:rowOff>
    </xdr:to>
    <xdr:graphicFrame macro="">
      <xdr:nvGraphicFramePr>
        <xdr:cNvPr id="7" name="Diagrama 6"/>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3" r:lo="rId4" r:qs="rId5" r:cs="rId6"/>
        </a:graphicData>
      </a:graphic>
    </xdr:graphicFrame>
    <xdr:clientData/>
  </xdr:twoCellAnchor>
</xdr:wsDr>
</file>

<file path=xl/drawings/drawing5.xml><?xml version="1.0" encoding="utf-8"?>
<xdr:wsDr xmlns:xdr="http://schemas.openxmlformats.org/drawingml/2006/spreadsheetDrawing" xmlns:a="http://schemas.openxmlformats.org/drawingml/2006/main">
  <xdr:oneCellAnchor>
    <xdr:from>
      <xdr:col>4</xdr:col>
      <xdr:colOff>0</xdr:colOff>
      <xdr:row>2</xdr:row>
      <xdr:rowOff>85725</xdr:rowOff>
    </xdr:from>
    <xdr:ext cx="184731" cy="264560"/>
    <xdr:sp macro="" textlink="">
      <xdr:nvSpPr>
        <xdr:cNvPr id="2" name="CaixaDeTexto 1"/>
        <xdr:cNvSpPr txBox="1"/>
      </xdr:nvSpPr>
      <xdr:spPr>
        <a:xfrm>
          <a:off x="4038600"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xdr:row>
      <xdr:rowOff>85725</xdr:rowOff>
    </xdr:from>
    <xdr:ext cx="184731" cy="264560"/>
    <xdr:sp macro="" textlink="">
      <xdr:nvSpPr>
        <xdr:cNvPr id="3" name="CaixaDeTexto 2"/>
        <xdr:cNvSpPr txBox="1"/>
      </xdr:nvSpPr>
      <xdr:spPr>
        <a:xfrm>
          <a:off x="4038600"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xdr:row>
      <xdr:rowOff>85725</xdr:rowOff>
    </xdr:from>
    <xdr:ext cx="184731" cy="264560"/>
    <xdr:sp macro="" textlink="">
      <xdr:nvSpPr>
        <xdr:cNvPr id="4" name="CaixaDeTexto 3"/>
        <xdr:cNvSpPr txBox="1"/>
      </xdr:nvSpPr>
      <xdr:spPr>
        <a:xfrm>
          <a:off x="4038600"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xdr:row>
      <xdr:rowOff>0</xdr:rowOff>
    </xdr:from>
    <xdr:ext cx="184731" cy="264560"/>
    <xdr:sp macro="" textlink="">
      <xdr:nvSpPr>
        <xdr:cNvPr id="5" name="CaixaDeTexto 4"/>
        <xdr:cNvSpPr txBox="1"/>
      </xdr:nvSpPr>
      <xdr:spPr>
        <a:xfrm>
          <a:off x="4038600"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0</xdr:colOff>
      <xdr:row>78</xdr:row>
      <xdr:rowOff>142875</xdr:rowOff>
    </xdr:from>
    <xdr:to>
      <xdr:col>13</xdr:col>
      <xdr:colOff>495300</xdr:colOff>
      <xdr:row>80</xdr:row>
      <xdr:rowOff>57150</xdr:rowOff>
    </xdr:to>
    <xdr:graphicFrame macro="">
      <xdr:nvGraphicFramePr>
        <xdr:cNvPr id="16162494" name="Gráfico 1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581025</xdr:colOff>
      <xdr:row>2</xdr:row>
      <xdr:rowOff>76199</xdr:rowOff>
    </xdr:from>
    <xdr:to>
      <xdr:col>3</xdr:col>
      <xdr:colOff>1381122</xdr:colOff>
      <xdr:row>6</xdr:row>
      <xdr:rowOff>104773</xdr:rowOff>
    </xdr:to>
    <xdr:pic>
      <xdr:nvPicPr>
        <xdr:cNvPr id="12" name="Imagem 11" descr="LOGO DETRAN PLÁSTICA.jpg"/>
        <xdr:cNvPicPr>
          <a:picLocks noChangeAspect="1"/>
        </xdr:cNvPicPr>
      </xdr:nvPicPr>
      <xdr:blipFill>
        <a:blip xmlns:r="http://schemas.openxmlformats.org/officeDocument/2006/relationships" r:embed="rId2" cstate="print"/>
        <a:stretch>
          <a:fillRect/>
        </a:stretch>
      </xdr:blipFill>
      <xdr:spPr>
        <a:xfrm>
          <a:off x="2428875" y="4857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12</xdr:col>
      <xdr:colOff>133348</xdr:colOff>
      <xdr:row>2</xdr:row>
      <xdr:rowOff>28575</xdr:rowOff>
    </xdr:from>
    <xdr:to>
      <xdr:col>13</xdr:col>
      <xdr:colOff>375393</xdr:colOff>
      <xdr:row>6</xdr:row>
      <xdr:rowOff>114299</xdr:rowOff>
    </xdr:to>
    <xdr:pic>
      <xdr:nvPicPr>
        <xdr:cNvPr id="13" name="Imagem 12" descr="BrasaoRondonia.jpg"/>
        <xdr:cNvPicPr>
          <a:picLocks noChangeAspect="1"/>
        </xdr:cNvPicPr>
      </xdr:nvPicPr>
      <xdr:blipFill>
        <a:blip xmlns:r="http://schemas.openxmlformats.org/officeDocument/2006/relationships" r:embed="rId3" cstate="print"/>
        <a:stretch>
          <a:fillRect/>
        </a:stretch>
      </xdr:blipFill>
      <xdr:spPr>
        <a:xfrm>
          <a:off x="7619998" y="438150"/>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oneCellAnchor>
    <xdr:from>
      <xdr:col>3</xdr:col>
      <xdr:colOff>628650</xdr:colOff>
      <xdr:row>58</xdr:row>
      <xdr:rowOff>0</xdr:rowOff>
    </xdr:from>
    <xdr:ext cx="184731" cy="264560"/>
    <xdr:sp macro="" textlink="">
      <xdr:nvSpPr>
        <xdr:cNvPr id="14" name="CaixaDeTexto 13"/>
        <xdr:cNvSpPr txBox="1"/>
      </xdr:nvSpPr>
      <xdr:spPr>
        <a:xfrm>
          <a:off x="28860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58</xdr:row>
      <xdr:rowOff>0</xdr:rowOff>
    </xdr:from>
    <xdr:ext cx="184731" cy="264560"/>
    <xdr:sp macro="" textlink="">
      <xdr:nvSpPr>
        <xdr:cNvPr id="15" name="CaixaDeTexto 14"/>
        <xdr:cNvSpPr txBox="1"/>
      </xdr:nvSpPr>
      <xdr:spPr>
        <a:xfrm>
          <a:off x="28860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6" name="CaixaDeTexto 15"/>
        <xdr:cNvSpPr txBox="1"/>
      </xdr:nvSpPr>
      <xdr:spPr>
        <a:xfrm>
          <a:off x="43719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7" name="CaixaDeTexto 16"/>
        <xdr:cNvSpPr txBox="1"/>
      </xdr:nvSpPr>
      <xdr:spPr>
        <a:xfrm>
          <a:off x="43719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8" name="CaixaDeTexto 17"/>
        <xdr:cNvSpPr txBox="1"/>
      </xdr:nvSpPr>
      <xdr:spPr>
        <a:xfrm>
          <a:off x="43719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9" name="CaixaDeTexto 18"/>
        <xdr:cNvSpPr txBox="1"/>
      </xdr:nvSpPr>
      <xdr:spPr>
        <a:xfrm>
          <a:off x="43719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20" name="CaixaDeTexto 19"/>
        <xdr:cNvSpPr txBox="1"/>
      </xdr:nvSpPr>
      <xdr:spPr>
        <a:xfrm>
          <a:off x="48863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21" name="CaixaDeTexto 20"/>
        <xdr:cNvSpPr txBox="1"/>
      </xdr:nvSpPr>
      <xdr:spPr>
        <a:xfrm>
          <a:off x="48863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22" name="CaixaDeTexto 21"/>
        <xdr:cNvSpPr txBox="1"/>
      </xdr:nvSpPr>
      <xdr:spPr>
        <a:xfrm>
          <a:off x="48863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23" name="CaixaDeTexto 22"/>
        <xdr:cNvSpPr txBox="1"/>
      </xdr:nvSpPr>
      <xdr:spPr>
        <a:xfrm>
          <a:off x="48863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24" name="CaixaDeTexto 23"/>
        <xdr:cNvSpPr txBox="1"/>
      </xdr:nvSpPr>
      <xdr:spPr>
        <a:xfrm>
          <a:off x="54006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25" name="CaixaDeTexto 24"/>
        <xdr:cNvSpPr txBox="1"/>
      </xdr:nvSpPr>
      <xdr:spPr>
        <a:xfrm>
          <a:off x="54006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26" name="CaixaDeTexto 25"/>
        <xdr:cNvSpPr txBox="1"/>
      </xdr:nvSpPr>
      <xdr:spPr>
        <a:xfrm>
          <a:off x="54006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27" name="CaixaDeTexto 26"/>
        <xdr:cNvSpPr txBox="1"/>
      </xdr:nvSpPr>
      <xdr:spPr>
        <a:xfrm>
          <a:off x="54006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28" name="CaixaDeTexto 27"/>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29" name="CaixaDeTexto 28"/>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30" name="CaixaDeTexto 29"/>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31" name="CaixaDeTexto 30"/>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32" name="CaixaDeTexto 31"/>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33" name="CaixaDeTexto 32"/>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34" name="CaixaDeTexto 33"/>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35" name="CaixaDeTexto 34"/>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36" name="CaixaDeTexto 35"/>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37" name="CaixaDeTexto 36"/>
        <xdr:cNvSpPr txBox="1"/>
      </xdr:nvSpPr>
      <xdr:spPr>
        <a:xfrm>
          <a:off x="591502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38" name="CaixaDeTexto 37"/>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39" name="CaixaDeTexto 38"/>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0" name="CaixaDeTexto 39"/>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1" name="CaixaDeTexto 40"/>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2" name="CaixaDeTexto 41"/>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3" name="CaixaDeTexto 42"/>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4" name="CaixaDeTexto 43"/>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5" name="CaixaDeTexto 44"/>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6" name="CaixaDeTexto 45"/>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7" name="CaixaDeTexto 46"/>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8" name="CaixaDeTexto 47"/>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49" name="CaixaDeTexto 48"/>
        <xdr:cNvSpPr txBox="1"/>
      </xdr:nvSpPr>
      <xdr:spPr>
        <a:xfrm>
          <a:off x="6429375" y="11344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xdr:row>
      <xdr:rowOff>85725</xdr:rowOff>
    </xdr:from>
    <xdr:ext cx="184731" cy="264560"/>
    <xdr:sp macro="" textlink="">
      <xdr:nvSpPr>
        <xdr:cNvPr id="50" name="CaixaDeTexto 49"/>
        <xdr:cNvSpPr txBox="1"/>
      </xdr:nvSpPr>
      <xdr:spPr>
        <a:xfrm>
          <a:off x="4038600" y="495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xdr:row>
      <xdr:rowOff>85725</xdr:rowOff>
    </xdr:from>
    <xdr:ext cx="184731" cy="264560"/>
    <xdr:sp macro="" textlink="">
      <xdr:nvSpPr>
        <xdr:cNvPr id="51" name="CaixaDeTexto 50"/>
        <xdr:cNvSpPr txBox="1"/>
      </xdr:nvSpPr>
      <xdr:spPr>
        <a:xfrm>
          <a:off x="4038600" y="495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3</xdr:row>
      <xdr:rowOff>85725</xdr:rowOff>
    </xdr:from>
    <xdr:ext cx="184731" cy="264560"/>
    <xdr:sp macro="" textlink="">
      <xdr:nvSpPr>
        <xdr:cNvPr id="52" name="CaixaDeTexto 51"/>
        <xdr:cNvSpPr txBox="1"/>
      </xdr:nvSpPr>
      <xdr:spPr>
        <a:xfrm>
          <a:off x="4038600" y="495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58</xdr:row>
      <xdr:rowOff>0</xdr:rowOff>
    </xdr:from>
    <xdr:ext cx="184731" cy="264560"/>
    <xdr:sp macro="" textlink="">
      <xdr:nvSpPr>
        <xdr:cNvPr id="53" name="CaixaDeTexto 52"/>
        <xdr:cNvSpPr txBox="1"/>
      </xdr:nvSpPr>
      <xdr:spPr>
        <a:xfrm>
          <a:off x="29622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58</xdr:row>
      <xdr:rowOff>0</xdr:rowOff>
    </xdr:from>
    <xdr:ext cx="184731" cy="264560"/>
    <xdr:sp macro="" textlink="">
      <xdr:nvSpPr>
        <xdr:cNvPr id="54" name="CaixaDeTexto 53"/>
        <xdr:cNvSpPr txBox="1"/>
      </xdr:nvSpPr>
      <xdr:spPr>
        <a:xfrm>
          <a:off x="29622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55" name="CaixaDeTexto 54"/>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56" name="CaixaDeTexto 55"/>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57" name="CaixaDeTexto 56"/>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58" name="CaixaDeTexto 57"/>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59" name="CaixaDeTexto 58"/>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60" name="CaixaDeTexto 59"/>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61" name="CaixaDeTexto 60"/>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62" name="CaixaDeTexto 61"/>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63" name="CaixaDeTexto 62"/>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64" name="CaixaDeTexto 63"/>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65" name="CaixaDeTexto 64"/>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66" name="CaixaDeTexto 65"/>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67" name="CaixaDeTexto 66"/>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68" name="CaixaDeTexto 67"/>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69" name="CaixaDeTexto 68"/>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70" name="CaixaDeTexto 69"/>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71" name="CaixaDeTexto 70"/>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72" name="CaixaDeTexto 71"/>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73" name="CaixaDeTexto 72"/>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74" name="CaixaDeTexto 73"/>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75" name="CaixaDeTexto 74"/>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76" name="CaixaDeTexto 75"/>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77" name="CaixaDeTexto 76"/>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78" name="CaixaDeTexto 77"/>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79" name="CaixaDeTexto 78"/>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0" name="CaixaDeTexto 79"/>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1" name="CaixaDeTexto 80"/>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2" name="CaixaDeTexto 81"/>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3" name="CaixaDeTexto 82"/>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4" name="CaixaDeTexto 83"/>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5" name="CaixaDeTexto 84"/>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6" name="CaixaDeTexto 85"/>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7" name="CaixaDeTexto 86"/>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88" name="CaixaDeTexto 87"/>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58</xdr:row>
      <xdr:rowOff>0</xdr:rowOff>
    </xdr:from>
    <xdr:ext cx="184731" cy="264560"/>
    <xdr:sp macro="" textlink="">
      <xdr:nvSpPr>
        <xdr:cNvPr id="89" name="CaixaDeTexto 88"/>
        <xdr:cNvSpPr txBox="1"/>
      </xdr:nvSpPr>
      <xdr:spPr>
        <a:xfrm>
          <a:off x="29622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58</xdr:row>
      <xdr:rowOff>0</xdr:rowOff>
    </xdr:from>
    <xdr:ext cx="184731" cy="264560"/>
    <xdr:sp macro="" textlink="">
      <xdr:nvSpPr>
        <xdr:cNvPr id="90" name="CaixaDeTexto 89"/>
        <xdr:cNvSpPr txBox="1"/>
      </xdr:nvSpPr>
      <xdr:spPr>
        <a:xfrm>
          <a:off x="29622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91" name="CaixaDeTexto 90"/>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92" name="CaixaDeTexto 91"/>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93" name="CaixaDeTexto 92"/>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94" name="CaixaDeTexto 93"/>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95" name="CaixaDeTexto 94"/>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96" name="CaixaDeTexto 95"/>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97" name="CaixaDeTexto 96"/>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98" name="CaixaDeTexto 97"/>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99" name="CaixaDeTexto 98"/>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00" name="CaixaDeTexto 99"/>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01" name="CaixaDeTexto 100"/>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02" name="CaixaDeTexto 101"/>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03" name="CaixaDeTexto 102"/>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04" name="CaixaDeTexto 103"/>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05" name="CaixaDeTexto 104"/>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06" name="CaixaDeTexto 105"/>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07" name="CaixaDeTexto 106"/>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08" name="CaixaDeTexto 107"/>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09" name="CaixaDeTexto 108"/>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10" name="CaixaDeTexto 109"/>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11" name="CaixaDeTexto 110"/>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12" name="CaixaDeTexto 111"/>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13" name="CaixaDeTexto 112"/>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14" name="CaixaDeTexto 113"/>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15" name="CaixaDeTexto 114"/>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16" name="CaixaDeTexto 115"/>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17" name="CaixaDeTexto 116"/>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18" name="CaixaDeTexto 117"/>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19" name="CaixaDeTexto 118"/>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20" name="CaixaDeTexto 119"/>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21" name="CaixaDeTexto 120"/>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22" name="CaixaDeTexto 121"/>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23" name="CaixaDeTexto 122"/>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24" name="CaixaDeTexto 123"/>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25" name="CaixaDeTexto 124"/>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26" name="CaixaDeTexto 125"/>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27" name="CaixaDeTexto 126"/>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28" name="CaixaDeTexto 127"/>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29" name="CaixaDeTexto 128"/>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30" name="CaixaDeTexto 129"/>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31" name="CaixaDeTexto 130"/>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32" name="CaixaDeTexto 131"/>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33" name="CaixaDeTexto 132"/>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34" name="CaixaDeTexto 133"/>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35" name="CaixaDeTexto 134"/>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36" name="CaixaDeTexto 135"/>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37" name="CaixaDeTexto 136"/>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38" name="CaixaDeTexto 137"/>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39" name="CaixaDeTexto 138"/>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40" name="CaixaDeTexto 139"/>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41" name="CaixaDeTexto 140"/>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42" name="CaixaDeTexto 141"/>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43" name="CaixaDeTexto 142"/>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44" name="CaixaDeTexto 143"/>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45" name="CaixaDeTexto 144"/>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46" name="CaixaDeTexto 145"/>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47" name="CaixaDeTexto 146"/>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48" name="CaixaDeTexto 147"/>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49" name="CaixaDeTexto 148"/>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0" name="CaixaDeTexto 149"/>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1" name="CaixaDeTexto 150"/>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2" name="CaixaDeTexto 151"/>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3" name="CaixaDeTexto 152"/>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4" name="CaixaDeTexto 153"/>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5" name="CaixaDeTexto 154"/>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6" name="CaixaDeTexto 155"/>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7" name="CaixaDeTexto 156"/>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58" name="CaixaDeTexto 157"/>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59" name="CaixaDeTexto 158"/>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60" name="CaixaDeTexto 159"/>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61" name="CaixaDeTexto 160"/>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58</xdr:row>
      <xdr:rowOff>0</xdr:rowOff>
    </xdr:from>
    <xdr:ext cx="184731" cy="264560"/>
    <xdr:sp macro="" textlink="">
      <xdr:nvSpPr>
        <xdr:cNvPr id="162" name="CaixaDeTexto 161"/>
        <xdr:cNvSpPr txBox="1"/>
      </xdr:nvSpPr>
      <xdr:spPr>
        <a:xfrm>
          <a:off x="44481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63" name="CaixaDeTexto 162"/>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64" name="CaixaDeTexto 163"/>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65" name="CaixaDeTexto 164"/>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58</xdr:row>
      <xdr:rowOff>0</xdr:rowOff>
    </xdr:from>
    <xdr:ext cx="184731" cy="264560"/>
    <xdr:sp macro="" textlink="">
      <xdr:nvSpPr>
        <xdr:cNvPr id="166" name="CaixaDeTexto 165"/>
        <xdr:cNvSpPr txBox="1"/>
      </xdr:nvSpPr>
      <xdr:spPr>
        <a:xfrm>
          <a:off x="49625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67" name="CaixaDeTexto 166"/>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68" name="CaixaDeTexto 167"/>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69" name="CaixaDeTexto 168"/>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58</xdr:row>
      <xdr:rowOff>0</xdr:rowOff>
    </xdr:from>
    <xdr:ext cx="184731" cy="264560"/>
    <xdr:sp macro="" textlink="">
      <xdr:nvSpPr>
        <xdr:cNvPr id="170" name="CaixaDeTexto 169"/>
        <xdr:cNvSpPr txBox="1"/>
      </xdr:nvSpPr>
      <xdr:spPr>
        <a:xfrm>
          <a:off x="54768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71" name="CaixaDeTexto 170"/>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72" name="CaixaDeTexto 171"/>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73" name="CaixaDeTexto 172"/>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74" name="CaixaDeTexto 173"/>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75" name="CaixaDeTexto 174"/>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76" name="CaixaDeTexto 175"/>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77" name="CaixaDeTexto 176"/>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78" name="CaixaDeTexto 177"/>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79" name="CaixaDeTexto 178"/>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58</xdr:row>
      <xdr:rowOff>0</xdr:rowOff>
    </xdr:from>
    <xdr:ext cx="184731" cy="264560"/>
    <xdr:sp macro="" textlink="">
      <xdr:nvSpPr>
        <xdr:cNvPr id="180" name="CaixaDeTexto 179"/>
        <xdr:cNvSpPr txBox="1"/>
      </xdr:nvSpPr>
      <xdr:spPr>
        <a:xfrm>
          <a:off x="599122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1" name="CaixaDeTexto 180"/>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2" name="CaixaDeTexto 181"/>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3" name="CaixaDeTexto 182"/>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4" name="CaixaDeTexto 183"/>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5" name="CaixaDeTexto 184"/>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6" name="CaixaDeTexto 185"/>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7" name="CaixaDeTexto 186"/>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8" name="CaixaDeTexto 187"/>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89" name="CaixaDeTexto 188"/>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90" name="CaixaDeTexto 189"/>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91" name="CaixaDeTexto 190"/>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58</xdr:row>
      <xdr:rowOff>0</xdr:rowOff>
    </xdr:from>
    <xdr:ext cx="184731" cy="264560"/>
    <xdr:sp macro="" textlink="">
      <xdr:nvSpPr>
        <xdr:cNvPr id="192" name="CaixaDeTexto 191"/>
        <xdr:cNvSpPr txBox="1"/>
      </xdr:nvSpPr>
      <xdr:spPr>
        <a:xfrm>
          <a:off x="6505575" y="11363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9525</xdr:colOff>
      <xdr:row>81</xdr:row>
      <xdr:rowOff>133350</xdr:rowOff>
    </xdr:from>
    <xdr:to>
      <xdr:col>14</xdr:col>
      <xdr:colOff>0</xdr:colOff>
      <xdr:row>82</xdr:row>
      <xdr:rowOff>3019425</xdr:rowOff>
    </xdr:to>
    <xdr:graphicFrame macro="">
      <xdr:nvGraphicFramePr>
        <xdr:cNvPr id="193" name="Gráfico 1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6.xml><?xml version="1.0" encoding="utf-8"?>
<xdr:wsDr xmlns:xdr="http://schemas.openxmlformats.org/drawingml/2006/spreadsheetDrawing" xmlns:a="http://schemas.openxmlformats.org/drawingml/2006/main">
  <xdr:oneCellAnchor>
    <xdr:from>
      <xdr:col>4</xdr:col>
      <xdr:colOff>628650</xdr:colOff>
      <xdr:row>2</xdr:row>
      <xdr:rowOff>85725</xdr:rowOff>
    </xdr:from>
    <xdr:ext cx="184731" cy="264560"/>
    <xdr:sp macro="" textlink="">
      <xdr:nvSpPr>
        <xdr:cNvPr id="2" name="CaixaDeTexto 1"/>
        <xdr:cNvSpPr txBox="1"/>
      </xdr:nvSpPr>
      <xdr:spPr>
        <a:xfrm>
          <a:off x="45434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65</xdr:row>
      <xdr:rowOff>85725</xdr:rowOff>
    </xdr:from>
    <xdr:ext cx="184731" cy="264560"/>
    <xdr:sp macro="" textlink="">
      <xdr:nvSpPr>
        <xdr:cNvPr id="3" name="CaixaDeTexto 2"/>
        <xdr:cNvSpPr txBox="1"/>
      </xdr:nvSpPr>
      <xdr:spPr>
        <a:xfrm>
          <a:off x="4543425" y="1443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142</xdr:row>
      <xdr:rowOff>0</xdr:rowOff>
    </xdr:from>
    <xdr:ext cx="184731" cy="264560"/>
    <xdr:sp macro="" textlink="">
      <xdr:nvSpPr>
        <xdr:cNvPr id="4" name="CaixaDeTexto 3"/>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142</xdr:row>
      <xdr:rowOff>0</xdr:rowOff>
    </xdr:from>
    <xdr:ext cx="184731" cy="264560"/>
    <xdr:sp macro="" textlink="">
      <xdr:nvSpPr>
        <xdr:cNvPr id="5" name="CaixaDeTexto 4"/>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6" name="CaixaDeTexto 5"/>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7" name="CaixaDeTexto 6"/>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8" name="CaixaDeTexto 7"/>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9" name="CaixaDeTexto 8"/>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10" name="CaixaDeTexto 9"/>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11" name="CaixaDeTexto 10"/>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12" name="CaixaDeTexto 11"/>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13" name="CaixaDeTexto 12"/>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14" name="CaixaDeTexto 13"/>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142</xdr:row>
      <xdr:rowOff>0</xdr:rowOff>
    </xdr:from>
    <xdr:ext cx="184731" cy="264560"/>
    <xdr:sp macro="" textlink="">
      <xdr:nvSpPr>
        <xdr:cNvPr id="15" name="CaixaDeTexto 14"/>
        <xdr:cNvSpPr txBox="1"/>
      </xdr:nvSpPr>
      <xdr:spPr>
        <a:xfrm>
          <a:off x="45434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323850</xdr:colOff>
      <xdr:row>101</xdr:row>
      <xdr:rowOff>28575</xdr:rowOff>
    </xdr:from>
    <xdr:to>
      <xdr:col>14</xdr:col>
      <xdr:colOff>228600</xdr:colOff>
      <xdr:row>110</xdr:row>
      <xdr:rowOff>161925</xdr:rowOff>
    </xdr:to>
    <xdr:graphicFrame macro="">
      <xdr:nvGraphicFramePr>
        <xdr:cNvPr id="20284689" name="Gráfico 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171450</xdr:colOff>
      <xdr:row>115</xdr:row>
      <xdr:rowOff>57150</xdr:rowOff>
    </xdr:from>
    <xdr:to>
      <xdr:col>14</xdr:col>
      <xdr:colOff>180975</xdr:colOff>
      <xdr:row>124</xdr:row>
      <xdr:rowOff>161925</xdr:rowOff>
    </xdr:to>
    <xdr:graphicFrame macro="">
      <xdr:nvGraphicFramePr>
        <xdr:cNvPr id="20284690" name="Gráfico 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152400</xdr:colOff>
      <xdr:row>160</xdr:row>
      <xdr:rowOff>57150</xdr:rowOff>
    </xdr:from>
    <xdr:to>
      <xdr:col>14</xdr:col>
      <xdr:colOff>152400</xdr:colOff>
      <xdr:row>170</xdr:row>
      <xdr:rowOff>76200</xdr:rowOff>
    </xdr:to>
    <xdr:graphicFrame macro="">
      <xdr:nvGraphicFramePr>
        <xdr:cNvPr id="20284691" name="Gráfico 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5</xdr:col>
      <xdr:colOff>628650</xdr:colOff>
      <xdr:row>142</xdr:row>
      <xdr:rowOff>0</xdr:rowOff>
    </xdr:from>
    <xdr:ext cx="184731" cy="264560"/>
    <xdr:sp macro="" textlink="">
      <xdr:nvSpPr>
        <xdr:cNvPr id="19" name="CaixaDeTexto 18"/>
        <xdr:cNvSpPr txBox="1"/>
      </xdr:nvSpPr>
      <xdr:spPr>
        <a:xfrm>
          <a:off x="494347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142</xdr:row>
      <xdr:rowOff>0</xdr:rowOff>
    </xdr:from>
    <xdr:ext cx="184731" cy="264560"/>
    <xdr:sp macro="" textlink="">
      <xdr:nvSpPr>
        <xdr:cNvPr id="20" name="CaixaDeTexto 19"/>
        <xdr:cNvSpPr txBox="1"/>
      </xdr:nvSpPr>
      <xdr:spPr>
        <a:xfrm>
          <a:off x="494347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142</xdr:row>
      <xdr:rowOff>0</xdr:rowOff>
    </xdr:from>
    <xdr:ext cx="184731" cy="264560"/>
    <xdr:sp macro="" textlink="">
      <xdr:nvSpPr>
        <xdr:cNvPr id="21" name="CaixaDeTexto 20"/>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142</xdr:row>
      <xdr:rowOff>0</xdr:rowOff>
    </xdr:from>
    <xdr:ext cx="184731" cy="264560"/>
    <xdr:sp macro="" textlink="">
      <xdr:nvSpPr>
        <xdr:cNvPr id="22" name="CaixaDeTexto 21"/>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142</xdr:row>
      <xdr:rowOff>0</xdr:rowOff>
    </xdr:from>
    <xdr:ext cx="184731" cy="264560"/>
    <xdr:sp macro="" textlink="">
      <xdr:nvSpPr>
        <xdr:cNvPr id="23" name="CaixaDeTexto 22"/>
        <xdr:cNvSpPr txBox="1"/>
      </xdr:nvSpPr>
      <xdr:spPr>
        <a:xfrm>
          <a:off x="577215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142</xdr:row>
      <xdr:rowOff>0</xdr:rowOff>
    </xdr:from>
    <xdr:ext cx="184731" cy="264560"/>
    <xdr:sp macro="" textlink="">
      <xdr:nvSpPr>
        <xdr:cNvPr id="24" name="CaixaDeTexto 23"/>
        <xdr:cNvSpPr txBox="1"/>
      </xdr:nvSpPr>
      <xdr:spPr>
        <a:xfrm>
          <a:off x="577215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142</xdr:row>
      <xdr:rowOff>0</xdr:rowOff>
    </xdr:from>
    <xdr:ext cx="184731" cy="264560"/>
    <xdr:sp macro="" textlink="">
      <xdr:nvSpPr>
        <xdr:cNvPr id="25" name="CaixaDeTexto 24"/>
        <xdr:cNvSpPr txBox="1"/>
      </xdr:nvSpPr>
      <xdr:spPr>
        <a:xfrm>
          <a:off x="61722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142</xdr:row>
      <xdr:rowOff>0</xdr:rowOff>
    </xdr:from>
    <xdr:ext cx="184731" cy="264560"/>
    <xdr:sp macro="" textlink="">
      <xdr:nvSpPr>
        <xdr:cNvPr id="26" name="CaixaDeTexto 25"/>
        <xdr:cNvSpPr txBox="1"/>
      </xdr:nvSpPr>
      <xdr:spPr>
        <a:xfrm>
          <a:off x="61722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143</xdr:row>
      <xdr:rowOff>0</xdr:rowOff>
    </xdr:from>
    <xdr:ext cx="184731" cy="264560"/>
    <xdr:sp macro="" textlink="">
      <xdr:nvSpPr>
        <xdr:cNvPr id="29" name="CaixaDeTexto 28"/>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143</xdr:row>
      <xdr:rowOff>0</xdr:rowOff>
    </xdr:from>
    <xdr:ext cx="184731" cy="264560"/>
    <xdr:sp macro="" textlink="">
      <xdr:nvSpPr>
        <xdr:cNvPr id="30" name="CaixaDeTexto 29"/>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144</xdr:row>
      <xdr:rowOff>0</xdr:rowOff>
    </xdr:from>
    <xdr:ext cx="184731" cy="264560"/>
    <xdr:sp macro="" textlink="">
      <xdr:nvSpPr>
        <xdr:cNvPr id="31" name="CaixaDeTexto 30"/>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144</xdr:row>
      <xdr:rowOff>0</xdr:rowOff>
    </xdr:from>
    <xdr:ext cx="184731" cy="264560"/>
    <xdr:sp macro="" textlink="">
      <xdr:nvSpPr>
        <xdr:cNvPr id="32" name="CaixaDeTexto 31"/>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145</xdr:row>
      <xdr:rowOff>0</xdr:rowOff>
    </xdr:from>
    <xdr:ext cx="184731" cy="264560"/>
    <xdr:sp macro="" textlink="">
      <xdr:nvSpPr>
        <xdr:cNvPr id="33" name="CaixaDeTexto 32"/>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145</xdr:row>
      <xdr:rowOff>0</xdr:rowOff>
    </xdr:from>
    <xdr:ext cx="184731" cy="264560"/>
    <xdr:sp macro="" textlink="">
      <xdr:nvSpPr>
        <xdr:cNvPr id="34" name="CaixaDeTexto 33"/>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143</xdr:row>
      <xdr:rowOff>0</xdr:rowOff>
    </xdr:from>
    <xdr:ext cx="184731" cy="264560"/>
    <xdr:sp macro="" textlink="">
      <xdr:nvSpPr>
        <xdr:cNvPr id="35" name="CaixaDeTexto 34"/>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143</xdr:row>
      <xdr:rowOff>0</xdr:rowOff>
    </xdr:from>
    <xdr:ext cx="184731" cy="264560"/>
    <xdr:sp macro="" textlink="">
      <xdr:nvSpPr>
        <xdr:cNvPr id="36" name="CaixaDeTexto 35"/>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37" name="CaixaDeTexto 36"/>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38" name="CaixaDeTexto 37"/>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39" name="CaixaDeTexto 38"/>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40" name="CaixaDeTexto 39"/>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41" name="CaixaDeTexto 40"/>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42" name="CaixaDeTexto 41"/>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43" name="CaixaDeTexto 42"/>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44" name="CaixaDeTexto 43"/>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45" name="CaixaDeTexto 44"/>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143</xdr:row>
      <xdr:rowOff>0</xdr:rowOff>
    </xdr:from>
    <xdr:ext cx="184731" cy="264560"/>
    <xdr:sp macro="" textlink="">
      <xdr:nvSpPr>
        <xdr:cNvPr id="46" name="CaixaDeTexto 45"/>
        <xdr:cNvSpPr txBox="1"/>
      </xdr:nvSpPr>
      <xdr:spPr>
        <a:xfrm>
          <a:off x="454342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143</xdr:row>
      <xdr:rowOff>0</xdr:rowOff>
    </xdr:from>
    <xdr:ext cx="184731" cy="264560"/>
    <xdr:sp macro="" textlink="">
      <xdr:nvSpPr>
        <xdr:cNvPr id="47" name="CaixaDeTexto 46"/>
        <xdr:cNvSpPr txBox="1"/>
      </xdr:nvSpPr>
      <xdr:spPr>
        <a:xfrm>
          <a:off x="494347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143</xdr:row>
      <xdr:rowOff>0</xdr:rowOff>
    </xdr:from>
    <xdr:ext cx="184731" cy="264560"/>
    <xdr:sp macro="" textlink="">
      <xdr:nvSpPr>
        <xdr:cNvPr id="48" name="CaixaDeTexto 47"/>
        <xdr:cNvSpPr txBox="1"/>
      </xdr:nvSpPr>
      <xdr:spPr>
        <a:xfrm>
          <a:off x="494347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144</xdr:row>
      <xdr:rowOff>0</xdr:rowOff>
    </xdr:from>
    <xdr:ext cx="184731" cy="264560"/>
    <xdr:sp macro="" textlink="">
      <xdr:nvSpPr>
        <xdr:cNvPr id="49" name="CaixaDeTexto 48"/>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144</xdr:row>
      <xdr:rowOff>0</xdr:rowOff>
    </xdr:from>
    <xdr:ext cx="184731" cy="264560"/>
    <xdr:sp macro="" textlink="">
      <xdr:nvSpPr>
        <xdr:cNvPr id="50" name="CaixaDeTexto 49"/>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144</xdr:row>
      <xdr:rowOff>0</xdr:rowOff>
    </xdr:from>
    <xdr:ext cx="184731" cy="264560"/>
    <xdr:sp macro="" textlink="">
      <xdr:nvSpPr>
        <xdr:cNvPr id="51" name="CaixaDeTexto 50"/>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144</xdr:row>
      <xdr:rowOff>0</xdr:rowOff>
    </xdr:from>
    <xdr:ext cx="184731" cy="264560"/>
    <xdr:sp macro="" textlink="">
      <xdr:nvSpPr>
        <xdr:cNvPr id="52" name="CaixaDeTexto 51"/>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53" name="CaixaDeTexto 52"/>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54" name="CaixaDeTexto 53"/>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55" name="CaixaDeTexto 54"/>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56" name="CaixaDeTexto 55"/>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57" name="CaixaDeTexto 56"/>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58" name="CaixaDeTexto 57"/>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59" name="CaixaDeTexto 58"/>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60" name="CaixaDeTexto 59"/>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61" name="CaixaDeTexto 60"/>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144</xdr:row>
      <xdr:rowOff>0</xdr:rowOff>
    </xdr:from>
    <xdr:ext cx="184731" cy="264560"/>
    <xdr:sp macro="" textlink="">
      <xdr:nvSpPr>
        <xdr:cNvPr id="62" name="CaixaDeTexto 61"/>
        <xdr:cNvSpPr txBox="1"/>
      </xdr:nvSpPr>
      <xdr:spPr>
        <a:xfrm>
          <a:off x="45434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144</xdr:row>
      <xdr:rowOff>0</xdr:rowOff>
    </xdr:from>
    <xdr:ext cx="184731" cy="264560"/>
    <xdr:sp macro="" textlink="">
      <xdr:nvSpPr>
        <xdr:cNvPr id="63" name="CaixaDeTexto 62"/>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144</xdr:row>
      <xdr:rowOff>0</xdr:rowOff>
    </xdr:from>
    <xdr:ext cx="184731" cy="264560"/>
    <xdr:sp macro="" textlink="">
      <xdr:nvSpPr>
        <xdr:cNvPr id="64" name="CaixaDeTexto 63"/>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145</xdr:row>
      <xdr:rowOff>0</xdr:rowOff>
    </xdr:from>
    <xdr:ext cx="184731" cy="264560"/>
    <xdr:sp macro="" textlink="">
      <xdr:nvSpPr>
        <xdr:cNvPr id="65" name="CaixaDeTexto 64"/>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145</xdr:row>
      <xdr:rowOff>0</xdr:rowOff>
    </xdr:from>
    <xdr:ext cx="184731" cy="264560"/>
    <xdr:sp macro="" textlink="">
      <xdr:nvSpPr>
        <xdr:cNvPr id="66" name="CaixaDeTexto 65"/>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145</xdr:row>
      <xdr:rowOff>0</xdr:rowOff>
    </xdr:from>
    <xdr:ext cx="184731" cy="264560"/>
    <xdr:sp macro="" textlink="">
      <xdr:nvSpPr>
        <xdr:cNvPr id="67" name="CaixaDeTexto 66"/>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145</xdr:row>
      <xdr:rowOff>0</xdr:rowOff>
    </xdr:from>
    <xdr:ext cx="184731" cy="264560"/>
    <xdr:sp macro="" textlink="">
      <xdr:nvSpPr>
        <xdr:cNvPr id="68" name="CaixaDeTexto 67"/>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69" name="CaixaDeTexto 68"/>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0" name="CaixaDeTexto 69"/>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1" name="CaixaDeTexto 70"/>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2" name="CaixaDeTexto 71"/>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3" name="CaixaDeTexto 72"/>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4" name="CaixaDeTexto 73"/>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5" name="CaixaDeTexto 74"/>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6" name="CaixaDeTexto 75"/>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7" name="CaixaDeTexto 76"/>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145</xdr:row>
      <xdr:rowOff>0</xdr:rowOff>
    </xdr:from>
    <xdr:ext cx="184731" cy="264560"/>
    <xdr:sp macro="" textlink="">
      <xdr:nvSpPr>
        <xdr:cNvPr id="78" name="CaixaDeTexto 77"/>
        <xdr:cNvSpPr txBox="1"/>
      </xdr:nvSpPr>
      <xdr:spPr>
        <a:xfrm>
          <a:off x="454342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145</xdr:row>
      <xdr:rowOff>0</xdr:rowOff>
    </xdr:from>
    <xdr:ext cx="184731" cy="264560"/>
    <xdr:sp macro="" textlink="">
      <xdr:nvSpPr>
        <xdr:cNvPr id="79" name="CaixaDeTexto 78"/>
        <xdr:cNvSpPr txBox="1"/>
      </xdr:nvSpPr>
      <xdr:spPr>
        <a:xfrm>
          <a:off x="494347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145</xdr:row>
      <xdr:rowOff>0</xdr:rowOff>
    </xdr:from>
    <xdr:ext cx="184731" cy="264560"/>
    <xdr:sp macro="" textlink="">
      <xdr:nvSpPr>
        <xdr:cNvPr id="80" name="CaixaDeTexto 79"/>
        <xdr:cNvSpPr txBox="1"/>
      </xdr:nvSpPr>
      <xdr:spPr>
        <a:xfrm>
          <a:off x="4943475"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141</xdr:row>
      <xdr:rowOff>0</xdr:rowOff>
    </xdr:from>
    <xdr:ext cx="184731" cy="264560"/>
    <xdr:sp macro="" textlink="">
      <xdr:nvSpPr>
        <xdr:cNvPr id="81" name="CaixaDeTexto 80"/>
        <xdr:cNvSpPr txBox="1"/>
      </xdr:nvSpPr>
      <xdr:spPr>
        <a:xfrm>
          <a:off x="494347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141</xdr:row>
      <xdr:rowOff>0</xdr:rowOff>
    </xdr:from>
    <xdr:ext cx="184731" cy="264560"/>
    <xdr:sp macro="" textlink="">
      <xdr:nvSpPr>
        <xdr:cNvPr id="82" name="CaixaDeTexto 81"/>
        <xdr:cNvSpPr txBox="1"/>
      </xdr:nvSpPr>
      <xdr:spPr>
        <a:xfrm>
          <a:off x="494347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83" name="CaixaDeTexto 82"/>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84" name="CaixaDeTexto 83"/>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142</xdr:row>
      <xdr:rowOff>0</xdr:rowOff>
    </xdr:from>
    <xdr:ext cx="184731" cy="264560"/>
    <xdr:sp macro="" textlink="">
      <xdr:nvSpPr>
        <xdr:cNvPr id="85" name="CaixaDeTexto 84"/>
        <xdr:cNvSpPr txBox="1"/>
      </xdr:nvSpPr>
      <xdr:spPr>
        <a:xfrm>
          <a:off x="494347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142</xdr:row>
      <xdr:rowOff>0</xdr:rowOff>
    </xdr:from>
    <xdr:ext cx="184731" cy="264560"/>
    <xdr:sp macro="" textlink="">
      <xdr:nvSpPr>
        <xdr:cNvPr id="86" name="CaixaDeTexto 85"/>
        <xdr:cNvSpPr txBox="1"/>
      </xdr:nvSpPr>
      <xdr:spPr>
        <a:xfrm>
          <a:off x="494347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143</xdr:row>
      <xdr:rowOff>0</xdr:rowOff>
    </xdr:from>
    <xdr:ext cx="184731" cy="264560"/>
    <xdr:sp macro="" textlink="">
      <xdr:nvSpPr>
        <xdr:cNvPr id="87" name="CaixaDeTexto 86"/>
        <xdr:cNvSpPr txBox="1"/>
      </xdr:nvSpPr>
      <xdr:spPr>
        <a:xfrm>
          <a:off x="494347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143</xdr:row>
      <xdr:rowOff>0</xdr:rowOff>
    </xdr:from>
    <xdr:ext cx="184731" cy="264560"/>
    <xdr:sp macro="" textlink="">
      <xdr:nvSpPr>
        <xdr:cNvPr id="88" name="CaixaDeTexto 87"/>
        <xdr:cNvSpPr txBox="1"/>
      </xdr:nvSpPr>
      <xdr:spPr>
        <a:xfrm>
          <a:off x="494347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143</xdr:row>
      <xdr:rowOff>0</xdr:rowOff>
    </xdr:from>
    <xdr:ext cx="184731" cy="264560"/>
    <xdr:sp macro="" textlink="">
      <xdr:nvSpPr>
        <xdr:cNvPr id="89" name="CaixaDeTexto 88"/>
        <xdr:cNvSpPr txBox="1"/>
      </xdr:nvSpPr>
      <xdr:spPr>
        <a:xfrm>
          <a:off x="5372100"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143</xdr:row>
      <xdr:rowOff>0</xdr:rowOff>
    </xdr:from>
    <xdr:ext cx="184731" cy="264560"/>
    <xdr:sp macro="" textlink="">
      <xdr:nvSpPr>
        <xdr:cNvPr id="90" name="CaixaDeTexto 89"/>
        <xdr:cNvSpPr txBox="1"/>
      </xdr:nvSpPr>
      <xdr:spPr>
        <a:xfrm>
          <a:off x="5372100"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144</xdr:row>
      <xdr:rowOff>0</xdr:rowOff>
    </xdr:from>
    <xdr:ext cx="184731" cy="264560"/>
    <xdr:sp macro="" textlink="">
      <xdr:nvSpPr>
        <xdr:cNvPr id="91" name="CaixaDeTexto 90"/>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144</xdr:row>
      <xdr:rowOff>0</xdr:rowOff>
    </xdr:from>
    <xdr:ext cx="184731" cy="264560"/>
    <xdr:sp macro="" textlink="">
      <xdr:nvSpPr>
        <xdr:cNvPr id="92" name="CaixaDeTexto 91"/>
        <xdr:cNvSpPr txBox="1"/>
      </xdr:nvSpPr>
      <xdr:spPr>
        <a:xfrm>
          <a:off x="49434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143</xdr:row>
      <xdr:rowOff>0</xdr:rowOff>
    </xdr:from>
    <xdr:ext cx="184731" cy="264560"/>
    <xdr:sp macro="" textlink="">
      <xdr:nvSpPr>
        <xdr:cNvPr id="93" name="CaixaDeTexto 92"/>
        <xdr:cNvSpPr txBox="1"/>
      </xdr:nvSpPr>
      <xdr:spPr>
        <a:xfrm>
          <a:off x="494347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143</xdr:row>
      <xdr:rowOff>0</xdr:rowOff>
    </xdr:from>
    <xdr:ext cx="184731" cy="264560"/>
    <xdr:sp macro="" textlink="">
      <xdr:nvSpPr>
        <xdr:cNvPr id="94" name="CaixaDeTexto 93"/>
        <xdr:cNvSpPr txBox="1"/>
      </xdr:nvSpPr>
      <xdr:spPr>
        <a:xfrm>
          <a:off x="4943475" y="30841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95" name="CaixaDeTexto 94"/>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96" name="CaixaDeTexto 95"/>
        <xdr:cNvSpPr txBox="1"/>
      </xdr:nvSpPr>
      <xdr:spPr>
        <a:xfrm>
          <a:off x="53721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97" name="CaixaDeTexto 96"/>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98" name="CaixaDeTexto 97"/>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142</xdr:row>
      <xdr:rowOff>0</xdr:rowOff>
    </xdr:from>
    <xdr:ext cx="184731" cy="264560"/>
    <xdr:sp macro="" textlink="">
      <xdr:nvSpPr>
        <xdr:cNvPr id="99" name="CaixaDeTexto 98"/>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142</xdr:row>
      <xdr:rowOff>0</xdr:rowOff>
    </xdr:from>
    <xdr:ext cx="184731" cy="264560"/>
    <xdr:sp macro="" textlink="">
      <xdr:nvSpPr>
        <xdr:cNvPr id="100" name="CaixaDeTexto 99"/>
        <xdr:cNvSpPr txBox="1"/>
      </xdr:nvSpPr>
      <xdr:spPr>
        <a:xfrm>
          <a:off x="5372100"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144</xdr:row>
      <xdr:rowOff>0</xdr:rowOff>
    </xdr:from>
    <xdr:ext cx="184731" cy="264560"/>
    <xdr:sp macro="" textlink="">
      <xdr:nvSpPr>
        <xdr:cNvPr id="101" name="CaixaDeTexto 100"/>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144</xdr:row>
      <xdr:rowOff>0</xdr:rowOff>
    </xdr:from>
    <xdr:ext cx="184731" cy="264560"/>
    <xdr:sp macro="" textlink="">
      <xdr:nvSpPr>
        <xdr:cNvPr id="102" name="CaixaDeTexto 101"/>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144</xdr:row>
      <xdr:rowOff>0</xdr:rowOff>
    </xdr:from>
    <xdr:ext cx="184731" cy="264560"/>
    <xdr:sp macro="" textlink="">
      <xdr:nvSpPr>
        <xdr:cNvPr id="103" name="CaixaDeTexto 102"/>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144</xdr:row>
      <xdr:rowOff>0</xdr:rowOff>
    </xdr:from>
    <xdr:ext cx="184731" cy="264560"/>
    <xdr:sp macro="" textlink="">
      <xdr:nvSpPr>
        <xdr:cNvPr id="104" name="CaixaDeTexto 103"/>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145</xdr:row>
      <xdr:rowOff>0</xdr:rowOff>
    </xdr:from>
    <xdr:ext cx="184731" cy="264560"/>
    <xdr:sp macro="" textlink="">
      <xdr:nvSpPr>
        <xdr:cNvPr id="105" name="CaixaDeTexto 104"/>
        <xdr:cNvSpPr txBox="1"/>
      </xdr:nvSpPr>
      <xdr:spPr>
        <a:xfrm>
          <a:off x="5372100"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145</xdr:row>
      <xdr:rowOff>0</xdr:rowOff>
    </xdr:from>
    <xdr:ext cx="184731" cy="264560"/>
    <xdr:sp macro="" textlink="">
      <xdr:nvSpPr>
        <xdr:cNvPr id="106" name="CaixaDeTexto 105"/>
        <xdr:cNvSpPr txBox="1"/>
      </xdr:nvSpPr>
      <xdr:spPr>
        <a:xfrm>
          <a:off x="5372100" y="3124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144</xdr:row>
      <xdr:rowOff>0</xdr:rowOff>
    </xdr:from>
    <xdr:ext cx="184731" cy="264560"/>
    <xdr:sp macro="" textlink="">
      <xdr:nvSpPr>
        <xdr:cNvPr id="107" name="CaixaDeTexto 106"/>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144</xdr:row>
      <xdr:rowOff>0</xdr:rowOff>
    </xdr:from>
    <xdr:ext cx="184731" cy="264560"/>
    <xdr:sp macro="" textlink="">
      <xdr:nvSpPr>
        <xdr:cNvPr id="108" name="CaixaDeTexto 107"/>
        <xdr:cNvSpPr txBox="1"/>
      </xdr:nvSpPr>
      <xdr:spPr>
        <a:xfrm>
          <a:off x="53721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109" name="CaixaDeTexto 108"/>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110" name="CaixaDeTexto 109"/>
        <xdr:cNvSpPr txBox="1"/>
      </xdr:nvSpPr>
      <xdr:spPr>
        <a:xfrm>
          <a:off x="57721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111" name="CaixaDeTexto 110"/>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112" name="CaixaDeTexto 111"/>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144</xdr:row>
      <xdr:rowOff>0</xdr:rowOff>
    </xdr:from>
    <xdr:ext cx="184731" cy="264560"/>
    <xdr:sp macro="" textlink="">
      <xdr:nvSpPr>
        <xdr:cNvPr id="113" name="CaixaDeTexto 112"/>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144</xdr:row>
      <xdr:rowOff>0</xdr:rowOff>
    </xdr:from>
    <xdr:ext cx="184731" cy="264560"/>
    <xdr:sp macro="" textlink="">
      <xdr:nvSpPr>
        <xdr:cNvPr id="114" name="CaixaDeTexto 113"/>
        <xdr:cNvSpPr txBox="1"/>
      </xdr:nvSpPr>
      <xdr:spPr>
        <a:xfrm>
          <a:off x="577215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144</xdr:row>
      <xdr:rowOff>0</xdr:rowOff>
    </xdr:from>
    <xdr:ext cx="184731" cy="264560"/>
    <xdr:sp macro="" textlink="">
      <xdr:nvSpPr>
        <xdr:cNvPr id="115" name="CaixaDeTexto 114"/>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144</xdr:row>
      <xdr:rowOff>0</xdr:rowOff>
    </xdr:from>
    <xdr:ext cx="184731" cy="264560"/>
    <xdr:sp macro="" textlink="">
      <xdr:nvSpPr>
        <xdr:cNvPr id="116" name="CaixaDeTexto 115"/>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117" name="CaixaDeTexto 116"/>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118" name="CaixaDeTexto 117"/>
        <xdr:cNvSpPr txBox="1"/>
      </xdr:nvSpPr>
      <xdr:spPr>
        <a:xfrm>
          <a:off x="617220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119" name="CaixaDeTexto 118"/>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120" name="CaixaDeTexto 119"/>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144</xdr:row>
      <xdr:rowOff>0</xdr:rowOff>
    </xdr:from>
    <xdr:ext cx="184731" cy="264560"/>
    <xdr:sp macro="" textlink="">
      <xdr:nvSpPr>
        <xdr:cNvPr id="121" name="CaixaDeTexto 120"/>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144</xdr:row>
      <xdr:rowOff>0</xdr:rowOff>
    </xdr:from>
    <xdr:ext cx="184731" cy="264560"/>
    <xdr:sp macro="" textlink="">
      <xdr:nvSpPr>
        <xdr:cNvPr id="122" name="CaixaDeTexto 121"/>
        <xdr:cNvSpPr txBox="1"/>
      </xdr:nvSpPr>
      <xdr:spPr>
        <a:xfrm>
          <a:off x="6172200"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123" name="CaixaDeTexto 122"/>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124" name="CaixaDeTexto 123"/>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25" name="CaixaDeTexto 124"/>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26" name="CaixaDeTexto 125"/>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130" name="CaixaDeTexto 129"/>
        <xdr:cNvSpPr txBox="1"/>
      </xdr:nvSpPr>
      <xdr:spPr>
        <a:xfrm>
          <a:off x="494347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131" name="CaixaDeTexto 130"/>
        <xdr:cNvSpPr txBox="1"/>
      </xdr:nvSpPr>
      <xdr:spPr>
        <a:xfrm>
          <a:off x="494347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132" name="CaixaDeTexto 131"/>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133" name="CaixaDeTexto 132"/>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134" name="CaixaDeTexto 133"/>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135" name="CaixaDeTexto 134"/>
        <xdr:cNvSpPr txBox="1"/>
      </xdr:nvSpPr>
      <xdr:spPr>
        <a:xfrm>
          <a:off x="53721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136" name="CaixaDeTexto 135"/>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137" name="CaixaDeTexto 136"/>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138" name="CaixaDeTexto 137"/>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139" name="CaixaDeTexto 138"/>
        <xdr:cNvSpPr txBox="1"/>
      </xdr:nvSpPr>
      <xdr:spPr>
        <a:xfrm>
          <a:off x="57721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140" name="CaixaDeTexto 139"/>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141" name="CaixaDeTexto 140"/>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142" name="CaixaDeTexto 141"/>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143" name="CaixaDeTexto 142"/>
        <xdr:cNvSpPr txBox="1"/>
      </xdr:nvSpPr>
      <xdr:spPr>
        <a:xfrm>
          <a:off x="617220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44" name="CaixaDeTexto 143"/>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45" name="CaixaDeTexto 144"/>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46" name="CaixaDeTexto 145"/>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47" name="CaixaDeTexto 146"/>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148" name="CaixaDeTexto 147"/>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149" name="CaixaDeTexto 148"/>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228600</xdr:colOff>
      <xdr:row>208</xdr:row>
      <xdr:rowOff>19050</xdr:rowOff>
    </xdr:from>
    <xdr:to>
      <xdr:col>14</xdr:col>
      <xdr:colOff>190500</xdr:colOff>
      <xdr:row>217</xdr:row>
      <xdr:rowOff>171450</xdr:rowOff>
    </xdr:to>
    <xdr:graphicFrame macro="">
      <xdr:nvGraphicFramePr>
        <xdr:cNvPr id="20284818" name="Gráfico 14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5</xdr:col>
      <xdr:colOff>628650</xdr:colOff>
      <xdr:row>65</xdr:row>
      <xdr:rowOff>85725</xdr:rowOff>
    </xdr:from>
    <xdr:ext cx="184731" cy="264560"/>
    <xdr:sp macro="" textlink="">
      <xdr:nvSpPr>
        <xdr:cNvPr id="152" name="CaixaDeTexto 151"/>
        <xdr:cNvSpPr txBox="1"/>
      </xdr:nvSpPr>
      <xdr:spPr>
        <a:xfrm>
          <a:off x="4943475" y="1443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266700</xdr:colOff>
      <xdr:row>87</xdr:row>
      <xdr:rowOff>57150</xdr:rowOff>
    </xdr:from>
    <xdr:to>
      <xdr:col>14</xdr:col>
      <xdr:colOff>133350</xdr:colOff>
      <xdr:row>97</xdr:row>
      <xdr:rowOff>66675</xdr:rowOff>
    </xdr:to>
    <xdr:graphicFrame macro="">
      <xdr:nvGraphicFramePr>
        <xdr:cNvPr id="20284821" name="Gráfico 15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333375</xdr:colOff>
      <xdr:row>41</xdr:row>
      <xdr:rowOff>85725</xdr:rowOff>
    </xdr:from>
    <xdr:to>
      <xdr:col>14</xdr:col>
      <xdr:colOff>238125</xdr:colOff>
      <xdr:row>41</xdr:row>
      <xdr:rowOff>1905000</xdr:rowOff>
    </xdr:to>
    <xdr:graphicFrame macro="">
      <xdr:nvGraphicFramePr>
        <xdr:cNvPr id="20284822" name="Gráfico 15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oneCellAnchor>
    <xdr:from>
      <xdr:col>9</xdr:col>
      <xdr:colOff>628650</xdr:colOff>
      <xdr:row>141</xdr:row>
      <xdr:rowOff>0</xdr:rowOff>
    </xdr:from>
    <xdr:ext cx="184731" cy="264560"/>
    <xdr:sp macro="" textlink="">
      <xdr:nvSpPr>
        <xdr:cNvPr id="155" name="CaixaDeTexto 154"/>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156" name="CaixaDeTexto 155"/>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157" name="CaixaDeTexto 156"/>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158" name="CaixaDeTexto 157"/>
        <xdr:cNvSpPr txBox="1"/>
      </xdr:nvSpPr>
      <xdr:spPr>
        <a:xfrm>
          <a:off x="6677025"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59" name="CaixaDeTexto 158"/>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60" name="CaixaDeTexto 159"/>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61" name="CaixaDeTexto 160"/>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62" name="CaixaDeTexto 161"/>
        <xdr:cNvSpPr txBox="1"/>
      </xdr:nvSpPr>
      <xdr:spPr>
        <a:xfrm>
          <a:off x="7105650" y="30089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142</xdr:row>
      <xdr:rowOff>0</xdr:rowOff>
    </xdr:from>
    <xdr:ext cx="184731" cy="264560"/>
    <xdr:sp macro="" textlink="">
      <xdr:nvSpPr>
        <xdr:cNvPr id="163" name="CaixaDeTexto 162"/>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142</xdr:row>
      <xdr:rowOff>0</xdr:rowOff>
    </xdr:from>
    <xdr:ext cx="184731" cy="264560"/>
    <xdr:sp macro="" textlink="">
      <xdr:nvSpPr>
        <xdr:cNvPr id="164" name="CaixaDeTexto 163"/>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142</xdr:row>
      <xdr:rowOff>0</xdr:rowOff>
    </xdr:from>
    <xdr:ext cx="184731" cy="264560"/>
    <xdr:sp macro="" textlink="">
      <xdr:nvSpPr>
        <xdr:cNvPr id="165" name="CaixaDeTexto 164"/>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142</xdr:row>
      <xdr:rowOff>0</xdr:rowOff>
    </xdr:from>
    <xdr:ext cx="184731" cy="264560"/>
    <xdr:sp macro="" textlink="">
      <xdr:nvSpPr>
        <xdr:cNvPr id="166" name="CaixaDeTexto 165"/>
        <xdr:cNvSpPr txBox="1"/>
      </xdr:nvSpPr>
      <xdr:spPr>
        <a:xfrm>
          <a:off x="6677025" y="30641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69" name="CaixaDeTexto 168"/>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70" name="CaixaDeTexto 169"/>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71" name="CaixaDeTexto 170"/>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72" name="CaixaDeTexto 171"/>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73" name="CaixaDeTexto 172"/>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74" name="CaixaDeTexto 173"/>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75" name="CaixaDeTexto 174"/>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144</xdr:row>
      <xdr:rowOff>0</xdr:rowOff>
    </xdr:from>
    <xdr:ext cx="184731" cy="264560"/>
    <xdr:sp macro="" textlink="">
      <xdr:nvSpPr>
        <xdr:cNvPr id="176" name="CaixaDeTexto 175"/>
        <xdr:cNvSpPr txBox="1"/>
      </xdr:nvSpPr>
      <xdr:spPr>
        <a:xfrm>
          <a:off x="667702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81" name="CaixaDeTexto 180"/>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82" name="CaixaDeTexto 181"/>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83" name="CaixaDeTexto 182"/>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184" name="CaixaDeTexto 183"/>
        <xdr:cNvSpPr txBox="1"/>
      </xdr:nvSpPr>
      <xdr:spPr>
        <a:xfrm>
          <a:off x="6677025"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185" name="CaixaDeTexto 184"/>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186" name="CaixaDeTexto 185"/>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187" name="CaixaDeTexto 186"/>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188" name="CaixaDeTexto 187"/>
        <xdr:cNvSpPr txBox="1"/>
      </xdr:nvSpPr>
      <xdr:spPr>
        <a:xfrm>
          <a:off x="7105650" y="39681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1" name="CaixaDeTexto 190"/>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2" name="CaixaDeTexto 191"/>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3" name="CaixaDeTexto 192"/>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4" name="CaixaDeTexto 193"/>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5" name="CaixaDeTexto 194"/>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6" name="CaixaDeTexto 195"/>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7" name="CaixaDeTexto 196"/>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141</xdr:row>
      <xdr:rowOff>0</xdr:rowOff>
    </xdr:from>
    <xdr:ext cx="184731" cy="264560"/>
    <xdr:sp macro="" textlink="">
      <xdr:nvSpPr>
        <xdr:cNvPr id="198" name="CaixaDeTexto 197"/>
        <xdr:cNvSpPr txBox="1"/>
      </xdr:nvSpPr>
      <xdr:spPr>
        <a:xfrm>
          <a:off x="6734175" y="30156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199" name="CaixaDeTexto 198"/>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200" name="CaixaDeTexto 199"/>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201" name="CaixaDeTexto 200"/>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202" name="CaixaDeTexto 201"/>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203" name="CaixaDeTexto 202"/>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204" name="CaixaDeTexto 203"/>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205" name="CaixaDeTexto 204"/>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142</xdr:row>
      <xdr:rowOff>0</xdr:rowOff>
    </xdr:from>
    <xdr:ext cx="184731" cy="264560"/>
    <xdr:sp macro="" textlink="">
      <xdr:nvSpPr>
        <xdr:cNvPr id="206" name="CaixaDeTexto 205"/>
        <xdr:cNvSpPr txBox="1"/>
      </xdr:nvSpPr>
      <xdr:spPr>
        <a:xfrm>
          <a:off x="6734175" y="30708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07" name="CaixaDeTexto 206"/>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08" name="CaixaDeTexto 207"/>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09" name="CaixaDeTexto 208"/>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0" name="CaixaDeTexto 209"/>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1" name="CaixaDeTexto 210"/>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2" name="CaixaDeTexto 211"/>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3" name="CaixaDeTexto 212"/>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4" name="CaixaDeTexto 213"/>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5" name="CaixaDeTexto 214"/>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6" name="CaixaDeTexto 215"/>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7" name="CaixaDeTexto 216"/>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8" name="CaixaDeTexto 217"/>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19" name="CaixaDeTexto 218"/>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20" name="CaixaDeTexto 219"/>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144</xdr:row>
      <xdr:rowOff>0</xdr:rowOff>
    </xdr:from>
    <xdr:ext cx="184731" cy="264560"/>
    <xdr:sp macro="" textlink="">
      <xdr:nvSpPr>
        <xdr:cNvPr id="221" name="CaixaDeTexto 220"/>
        <xdr:cNvSpPr txBox="1"/>
      </xdr:nvSpPr>
      <xdr:spPr>
        <a:xfrm>
          <a:off x="6734175" y="31108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23" name="CaixaDeTexto 222"/>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24" name="CaixaDeTexto 223"/>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25" name="CaixaDeTexto 224"/>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26" name="CaixaDeTexto 225"/>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27" name="CaixaDeTexto 226"/>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28" name="CaixaDeTexto 227"/>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29" name="CaixaDeTexto 228"/>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230" name="CaixaDeTexto 229"/>
        <xdr:cNvSpPr txBox="1"/>
      </xdr:nvSpPr>
      <xdr:spPr>
        <a:xfrm>
          <a:off x="6772275" y="39938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1" name="CaixaDeTexto 230"/>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2" name="CaixaDeTexto 231"/>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3" name="CaixaDeTexto 232"/>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4" name="CaixaDeTexto 233"/>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5" name="CaixaDeTexto 234"/>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6" name="CaixaDeTexto 235"/>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7" name="CaixaDeTexto 236"/>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8" name="CaixaDeTexto 237"/>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39" name="CaixaDeTexto 238"/>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40" name="CaixaDeTexto 239"/>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41" name="CaixaDeTexto 240"/>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42" name="CaixaDeTexto 241"/>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43" name="CaixaDeTexto 242"/>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44" name="CaixaDeTexto 243"/>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45" name="CaixaDeTexto 244"/>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142</xdr:row>
      <xdr:rowOff>0</xdr:rowOff>
    </xdr:from>
    <xdr:ext cx="184731" cy="264560"/>
    <xdr:sp macro="" textlink="">
      <xdr:nvSpPr>
        <xdr:cNvPr id="246" name="CaixaDeTexto 245"/>
        <xdr:cNvSpPr txBox="1"/>
      </xdr:nvSpPr>
      <xdr:spPr>
        <a:xfrm>
          <a:off x="6248400" y="30803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47" name="CaixaDeTexto 246"/>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48" name="CaixaDeTexto 247"/>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49" name="CaixaDeTexto 248"/>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0" name="CaixaDeTexto 249"/>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1" name="CaixaDeTexto 250"/>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2" name="CaixaDeTexto 251"/>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3" name="CaixaDeTexto 252"/>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4" name="CaixaDeTexto 253"/>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5" name="CaixaDeTexto 254"/>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6" name="CaixaDeTexto 255"/>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7" name="CaixaDeTexto 256"/>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8" name="CaixaDeTexto 257"/>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59" name="CaixaDeTexto 258"/>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0" name="CaixaDeTexto 259"/>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1" name="CaixaDeTexto 260"/>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2" name="CaixaDeTexto 261"/>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3" name="CaixaDeTexto 262"/>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4" name="CaixaDeTexto 263"/>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5" name="CaixaDeTexto 264"/>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6" name="CaixaDeTexto 265"/>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7" name="CaixaDeTexto 266"/>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8" name="CaixaDeTexto 267"/>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69" name="CaixaDeTexto 268"/>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70" name="CaixaDeTexto 269"/>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71" name="CaixaDeTexto 270"/>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72" name="CaixaDeTexto 271"/>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73" name="CaixaDeTexto 272"/>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74" name="CaixaDeTexto 273"/>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75" name="CaixaDeTexto 274"/>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11</xdr:col>
      <xdr:colOff>628650</xdr:colOff>
      <xdr:row>144</xdr:row>
      <xdr:rowOff>0</xdr:rowOff>
    </xdr:from>
    <xdr:ext cx="184731" cy="264560"/>
    <xdr:sp macro="" textlink="">
      <xdr:nvSpPr>
        <xdr:cNvPr id="276" name="CaixaDeTexto 275"/>
        <xdr:cNvSpPr txBox="1"/>
      </xdr:nvSpPr>
      <xdr:spPr>
        <a:xfrm>
          <a:off x="6248400" y="3120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2" name="CaixaDeTexto 281"/>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3" name="CaixaDeTexto 282"/>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4" name="CaixaDeTexto 283"/>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5" name="CaixaDeTexto 284"/>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6" name="CaixaDeTexto 285"/>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7" name="CaixaDeTexto 286"/>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8" name="CaixaDeTexto 287"/>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89" name="CaixaDeTexto 288"/>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0" name="CaixaDeTexto 289"/>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1" name="CaixaDeTexto 290"/>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2" name="CaixaDeTexto 291"/>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3" name="CaixaDeTexto 292"/>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4" name="CaixaDeTexto 293"/>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5" name="CaixaDeTexto 294"/>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6" name="CaixaDeTexto 295"/>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142</xdr:row>
      <xdr:rowOff>0</xdr:rowOff>
    </xdr:from>
    <xdr:ext cx="184731" cy="264560"/>
    <xdr:sp macro="" textlink="">
      <xdr:nvSpPr>
        <xdr:cNvPr id="297" name="CaixaDeTexto 296"/>
        <xdr:cNvSpPr txBox="1"/>
      </xdr:nvSpPr>
      <xdr:spPr>
        <a:xfrm>
          <a:off x="7305675" y="31041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298" name="CaixaDeTexto 297"/>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299" name="CaixaDeTexto 298"/>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0" name="CaixaDeTexto 299"/>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1" name="CaixaDeTexto 300"/>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2" name="CaixaDeTexto 301"/>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3" name="CaixaDeTexto 302"/>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4" name="CaixaDeTexto 303"/>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5" name="CaixaDeTexto 304"/>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6" name="CaixaDeTexto 305"/>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7" name="CaixaDeTexto 306"/>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8" name="CaixaDeTexto 307"/>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09" name="CaixaDeTexto 308"/>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0" name="CaixaDeTexto 309"/>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1" name="CaixaDeTexto 310"/>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2" name="CaixaDeTexto 311"/>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3" name="CaixaDeTexto 312"/>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4" name="CaixaDeTexto 313"/>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5" name="CaixaDeTexto 314"/>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6" name="CaixaDeTexto 315"/>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7" name="CaixaDeTexto 316"/>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8" name="CaixaDeTexto 317"/>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19" name="CaixaDeTexto 318"/>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0" name="CaixaDeTexto 319"/>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1" name="CaixaDeTexto 320"/>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2" name="CaixaDeTexto 321"/>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3" name="CaixaDeTexto 322"/>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4" name="CaixaDeTexto 323"/>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5" name="CaixaDeTexto 324"/>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6" name="CaixaDeTexto 325"/>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12</xdr:col>
      <xdr:colOff>628650</xdr:colOff>
      <xdr:row>144</xdr:row>
      <xdr:rowOff>0</xdr:rowOff>
    </xdr:from>
    <xdr:ext cx="184731" cy="264560"/>
    <xdr:sp macro="" textlink="">
      <xdr:nvSpPr>
        <xdr:cNvPr id="327" name="CaixaDeTexto 326"/>
        <xdr:cNvSpPr txBox="1"/>
      </xdr:nvSpPr>
      <xdr:spPr>
        <a:xfrm>
          <a:off x="7305675" y="31442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447675</xdr:colOff>
      <xdr:row>2</xdr:row>
      <xdr:rowOff>9524</xdr:rowOff>
    </xdr:from>
    <xdr:to>
      <xdr:col>3</xdr:col>
      <xdr:colOff>1247772</xdr:colOff>
      <xdr:row>6</xdr:row>
      <xdr:rowOff>38098</xdr:rowOff>
    </xdr:to>
    <xdr:pic>
      <xdr:nvPicPr>
        <xdr:cNvPr id="328" name="Imagem 327" descr="LOGO DETRAN PLÁSTICA.jpg"/>
        <xdr:cNvPicPr>
          <a:picLocks noChangeAspect="1"/>
        </xdr:cNvPicPr>
      </xdr:nvPicPr>
      <xdr:blipFill>
        <a:blip xmlns:r="http://schemas.openxmlformats.org/officeDocument/2006/relationships" r:embed="rId7" cstate="print"/>
        <a:stretch>
          <a:fillRect/>
        </a:stretch>
      </xdr:blipFill>
      <xdr:spPr>
        <a:xfrm>
          <a:off x="2657475" y="4095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12</xdr:col>
      <xdr:colOff>95248</xdr:colOff>
      <xdr:row>1</xdr:row>
      <xdr:rowOff>161925</xdr:rowOff>
    </xdr:from>
    <xdr:to>
      <xdr:col>13</xdr:col>
      <xdr:colOff>403968</xdr:colOff>
      <xdr:row>6</xdr:row>
      <xdr:rowOff>47624</xdr:rowOff>
    </xdr:to>
    <xdr:pic>
      <xdr:nvPicPr>
        <xdr:cNvPr id="329" name="Imagem 328" descr="BrasaoRondonia.jpg"/>
        <xdr:cNvPicPr>
          <a:picLocks noChangeAspect="1"/>
        </xdr:cNvPicPr>
      </xdr:nvPicPr>
      <xdr:blipFill>
        <a:blip xmlns:r="http://schemas.openxmlformats.org/officeDocument/2006/relationships" r:embed="rId8" cstate="print"/>
        <a:stretch>
          <a:fillRect/>
        </a:stretch>
      </xdr:blipFill>
      <xdr:spPr>
        <a:xfrm>
          <a:off x="7400923" y="361950"/>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oneCellAnchor>
    <xdr:from>
      <xdr:col>4</xdr:col>
      <xdr:colOff>628650</xdr:colOff>
      <xdr:row>141</xdr:row>
      <xdr:rowOff>0</xdr:rowOff>
    </xdr:from>
    <xdr:ext cx="184731" cy="264560"/>
    <xdr:sp macro="" textlink="">
      <xdr:nvSpPr>
        <xdr:cNvPr id="330" name="CaixaDeTexto 329"/>
        <xdr:cNvSpPr txBox="1"/>
      </xdr:nvSpPr>
      <xdr:spPr>
        <a:xfrm>
          <a:off x="44958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141</xdr:row>
      <xdr:rowOff>0</xdr:rowOff>
    </xdr:from>
    <xdr:ext cx="184731" cy="264560"/>
    <xdr:sp macro="" textlink="">
      <xdr:nvSpPr>
        <xdr:cNvPr id="331" name="CaixaDeTexto 330"/>
        <xdr:cNvSpPr txBox="1"/>
      </xdr:nvSpPr>
      <xdr:spPr>
        <a:xfrm>
          <a:off x="44958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141</xdr:row>
      <xdr:rowOff>0</xdr:rowOff>
    </xdr:from>
    <xdr:ext cx="184731" cy="264560"/>
    <xdr:sp macro="" textlink="">
      <xdr:nvSpPr>
        <xdr:cNvPr id="332" name="CaixaDeTexto 331"/>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141</xdr:row>
      <xdr:rowOff>0</xdr:rowOff>
    </xdr:from>
    <xdr:ext cx="184731" cy="264560"/>
    <xdr:sp macro="" textlink="">
      <xdr:nvSpPr>
        <xdr:cNvPr id="333" name="CaixaDeTexto 332"/>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141</xdr:row>
      <xdr:rowOff>0</xdr:rowOff>
    </xdr:from>
    <xdr:ext cx="184731" cy="264560"/>
    <xdr:sp macro="" textlink="">
      <xdr:nvSpPr>
        <xdr:cNvPr id="334" name="CaixaDeTexto 333"/>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141</xdr:row>
      <xdr:rowOff>0</xdr:rowOff>
    </xdr:from>
    <xdr:ext cx="184731" cy="264560"/>
    <xdr:sp macro="" textlink="">
      <xdr:nvSpPr>
        <xdr:cNvPr id="335" name="CaixaDeTexto 334"/>
        <xdr:cNvSpPr txBox="1"/>
      </xdr:nvSpPr>
      <xdr:spPr>
        <a:xfrm>
          <a:off x="49339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336" name="CaixaDeTexto 335"/>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337" name="CaixaDeTexto 336"/>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338" name="CaixaDeTexto 337"/>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141</xdr:row>
      <xdr:rowOff>0</xdr:rowOff>
    </xdr:from>
    <xdr:ext cx="184731" cy="264560"/>
    <xdr:sp macro="" textlink="">
      <xdr:nvSpPr>
        <xdr:cNvPr id="339" name="CaixaDeTexto 338"/>
        <xdr:cNvSpPr txBox="1"/>
      </xdr:nvSpPr>
      <xdr:spPr>
        <a:xfrm>
          <a:off x="53721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340" name="CaixaDeTexto 339"/>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341" name="CaixaDeTexto 340"/>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342" name="CaixaDeTexto 341"/>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141</xdr:row>
      <xdr:rowOff>0</xdr:rowOff>
    </xdr:from>
    <xdr:ext cx="184731" cy="264560"/>
    <xdr:sp macro="" textlink="">
      <xdr:nvSpPr>
        <xdr:cNvPr id="343" name="CaixaDeTexto 342"/>
        <xdr:cNvSpPr txBox="1"/>
      </xdr:nvSpPr>
      <xdr:spPr>
        <a:xfrm>
          <a:off x="58102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44" name="CaixaDeTexto 343"/>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45" name="CaixaDeTexto 344"/>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46" name="CaixaDeTexto 345"/>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47" name="CaixaDeTexto 346"/>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48" name="CaixaDeTexto 347"/>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49" name="CaixaDeTexto 348"/>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50" name="CaixaDeTexto 349"/>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51" name="CaixaDeTexto 350"/>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52" name="CaixaDeTexto 351"/>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141</xdr:row>
      <xdr:rowOff>0</xdr:rowOff>
    </xdr:from>
    <xdr:ext cx="184731" cy="264560"/>
    <xdr:sp macro="" textlink="">
      <xdr:nvSpPr>
        <xdr:cNvPr id="353" name="CaixaDeTexto 352"/>
        <xdr:cNvSpPr txBox="1"/>
      </xdr:nvSpPr>
      <xdr:spPr>
        <a:xfrm>
          <a:off x="626745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54" name="CaixaDeTexto 353"/>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55" name="CaixaDeTexto 354"/>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56" name="CaixaDeTexto 355"/>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57" name="CaixaDeTexto 356"/>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58" name="CaixaDeTexto 357"/>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59" name="CaixaDeTexto 358"/>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60" name="CaixaDeTexto 359"/>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61" name="CaixaDeTexto 360"/>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62" name="CaixaDeTexto 361"/>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63" name="CaixaDeTexto 362"/>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64" name="CaixaDeTexto 363"/>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141</xdr:row>
      <xdr:rowOff>0</xdr:rowOff>
    </xdr:from>
    <xdr:ext cx="184731" cy="264560"/>
    <xdr:sp macro="" textlink="">
      <xdr:nvSpPr>
        <xdr:cNvPr id="365" name="CaixaDeTexto 364"/>
        <xdr:cNvSpPr txBox="1"/>
      </xdr:nvSpPr>
      <xdr:spPr>
        <a:xfrm>
          <a:off x="6705600" y="35452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366" name="CaixaDeTexto 365"/>
        <xdr:cNvSpPr txBox="1"/>
      </xdr:nvSpPr>
      <xdr:spPr>
        <a:xfrm>
          <a:off x="46577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367" name="CaixaDeTexto 366"/>
        <xdr:cNvSpPr txBox="1"/>
      </xdr:nvSpPr>
      <xdr:spPr>
        <a:xfrm>
          <a:off x="46577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368" name="CaixaDeTexto 367"/>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369" name="CaixaDeTexto 368"/>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370" name="CaixaDeTexto 369"/>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371" name="CaixaDeTexto 370"/>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372" name="CaixaDeTexto 371"/>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373" name="CaixaDeTexto 372"/>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374" name="CaixaDeTexto 373"/>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375" name="CaixaDeTexto 374"/>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376" name="CaixaDeTexto 375"/>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377" name="CaixaDeTexto 376"/>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378" name="CaixaDeTexto 377"/>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379" name="CaixaDeTexto 378"/>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0" name="CaixaDeTexto 379"/>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1" name="CaixaDeTexto 380"/>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2" name="CaixaDeTexto 381"/>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3" name="CaixaDeTexto 382"/>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84" name="CaixaDeTexto 383"/>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85" name="CaixaDeTexto 384"/>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6" name="CaixaDeTexto 385"/>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7" name="CaixaDeTexto 386"/>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8" name="CaixaDeTexto 387"/>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389" name="CaixaDeTexto 388"/>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0" name="CaixaDeTexto 389"/>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1" name="CaixaDeTexto 390"/>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2" name="CaixaDeTexto 391"/>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3" name="CaixaDeTexto 392"/>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4" name="CaixaDeTexto 393"/>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5" name="CaixaDeTexto 394"/>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6" name="CaixaDeTexto 395"/>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7" name="CaixaDeTexto 396"/>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8" name="CaixaDeTexto 397"/>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399" name="CaixaDeTexto 398"/>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00" name="CaixaDeTexto 399"/>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01" name="CaixaDeTexto 400"/>
        <xdr:cNvSpPr txBox="1"/>
      </xdr:nvSpPr>
      <xdr:spPr>
        <a:xfrm>
          <a:off x="68675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187</xdr:row>
      <xdr:rowOff>0</xdr:rowOff>
    </xdr:from>
    <xdr:ext cx="184731" cy="264560"/>
    <xdr:sp macro="" textlink="">
      <xdr:nvSpPr>
        <xdr:cNvPr id="402" name="CaixaDeTexto 401"/>
        <xdr:cNvSpPr txBox="1"/>
      </xdr:nvSpPr>
      <xdr:spPr>
        <a:xfrm>
          <a:off x="42195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187</xdr:row>
      <xdr:rowOff>0</xdr:rowOff>
    </xdr:from>
    <xdr:ext cx="184731" cy="264560"/>
    <xdr:sp macro="" textlink="">
      <xdr:nvSpPr>
        <xdr:cNvPr id="403" name="CaixaDeTexto 402"/>
        <xdr:cNvSpPr txBox="1"/>
      </xdr:nvSpPr>
      <xdr:spPr>
        <a:xfrm>
          <a:off x="42195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04" name="CaixaDeTexto 403"/>
        <xdr:cNvSpPr txBox="1"/>
      </xdr:nvSpPr>
      <xdr:spPr>
        <a:xfrm>
          <a:off x="46577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05" name="CaixaDeTexto 404"/>
        <xdr:cNvSpPr txBox="1"/>
      </xdr:nvSpPr>
      <xdr:spPr>
        <a:xfrm>
          <a:off x="46577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06" name="CaixaDeTexto 405"/>
        <xdr:cNvSpPr txBox="1"/>
      </xdr:nvSpPr>
      <xdr:spPr>
        <a:xfrm>
          <a:off x="46577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07" name="CaixaDeTexto 406"/>
        <xdr:cNvSpPr txBox="1"/>
      </xdr:nvSpPr>
      <xdr:spPr>
        <a:xfrm>
          <a:off x="46577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08" name="CaixaDeTexto 407"/>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09" name="CaixaDeTexto 408"/>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10" name="CaixaDeTexto 409"/>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11" name="CaixaDeTexto 410"/>
        <xdr:cNvSpPr txBox="1"/>
      </xdr:nvSpPr>
      <xdr:spPr>
        <a:xfrm>
          <a:off x="50958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12" name="CaixaDeTexto 411"/>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13" name="CaixaDeTexto 412"/>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14" name="CaixaDeTexto 413"/>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15" name="CaixaDeTexto 414"/>
        <xdr:cNvSpPr txBox="1"/>
      </xdr:nvSpPr>
      <xdr:spPr>
        <a:xfrm>
          <a:off x="553402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16" name="CaixaDeTexto 415"/>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17" name="CaixaDeTexto 416"/>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18" name="CaixaDeTexto 417"/>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19" name="CaixaDeTexto 418"/>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20" name="CaixaDeTexto 419"/>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21" name="CaixaDeTexto 420"/>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22" name="CaixaDeTexto 421"/>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23" name="CaixaDeTexto 422"/>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24" name="CaixaDeTexto 423"/>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25" name="CaixaDeTexto 424"/>
        <xdr:cNvSpPr txBox="1"/>
      </xdr:nvSpPr>
      <xdr:spPr>
        <a:xfrm>
          <a:off x="59721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26" name="CaixaDeTexto 425"/>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27" name="CaixaDeTexto 426"/>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28" name="CaixaDeTexto 427"/>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29" name="CaixaDeTexto 428"/>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0" name="CaixaDeTexto 429"/>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1" name="CaixaDeTexto 430"/>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2" name="CaixaDeTexto 431"/>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3" name="CaixaDeTexto 432"/>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4" name="CaixaDeTexto 433"/>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5" name="CaixaDeTexto 434"/>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6" name="CaixaDeTexto 435"/>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37" name="CaixaDeTexto 436"/>
        <xdr:cNvSpPr txBox="1"/>
      </xdr:nvSpPr>
      <xdr:spPr>
        <a:xfrm>
          <a:off x="6429375" y="2880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38" name="CaixaDeTexto 437"/>
        <xdr:cNvSpPr txBox="1"/>
      </xdr:nvSpPr>
      <xdr:spPr>
        <a:xfrm>
          <a:off x="46577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39" name="CaixaDeTexto 438"/>
        <xdr:cNvSpPr txBox="1"/>
      </xdr:nvSpPr>
      <xdr:spPr>
        <a:xfrm>
          <a:off x="46577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40" name="CaixaDeTexto 439"/>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41" name="CaixaDeTexto 440"/>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42" name="CaixaDeTexto 441"/>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43" name="CaixaDeTexto 442"/>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44" name="CaixaDeTexto 443"/>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45" name="CaixaDeTexto 444"/>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46" name="CaixaDeTexto 445"/>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47" name="CaixaDeTexto 446"/>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48" name="CaixaDeTexto 447"/>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49" name="CaixaDeTexto 448"/>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50" name="CaixaDeTexto 449"/>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51" name="CaixaDeTexto 450"/>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52" name="CaixaDeTexto 451"/>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53" name="CaixaDeTexto 452"/>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54" name="CaixaDeTexto 453"/>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55" name="CaixaDeTexto 454"/>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56" name="CaixaDeTexto 455"/>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57" name="CaixaDeTexto 456"/>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58" name="CaixaDeTexto 457"/>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59" name="CaixaDeTexto 458"/>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60" name="CaixaDeTexto 459"/>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61" name="CaixaDeTexto 460"/>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2" name="CaixaDeTexto 461"/>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3" name="CaixaDeTexto 462"/>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4" name="CaixaDeTexto 463"/>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5" name="CaixaDeTexto 464"/>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6" name="CaixaDeTexto 465"/>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7" name="CaixaDeTexto 466"/>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8" name="CaixaDeTexto 467"/>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69" name="CaixaDeTexto 468"/>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70" name="CaixaDeTexto 469"/>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71" name="CaixaDeTexto 470"/>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72" name="CaixaDeTexto 471"/>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187</xdr:row>
      <xdr:rowOff>0</xdr:rowOff>
    </xdr:from>
    <xdr:ext cx="184731" cy="264560"/>
    <xdr:sp macro="" textlink="">
      <xdr:nvSpPr>
        <xdr:cNvPr id="473" name="CaixaDeTexto 472"/>
        <xdr:cNvSpPr txBox="1"/>
      </xdr:nvSpPr>
      <xdr:spPr>
        <a:xfrm>
          <a:off x="68675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187</xdr:row>
      <xdr:rowOff>0</xdr:rowOff>
    </xdr:from>
    <xdr:ext cx="184731" cy="264560"/>
    <xdr:sp macro="" textlink="">
      <xdr:nvSpPr>
        <xdr:cNvPr id="474" name="CaixaDeTexto 473"/>
        <xdr:cNvSpPr txBox="1"/>
      </xdr:nvSpPr>
      <xdr:spPr>
        <a:xfrm>
          <a:off x="42195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187</xdr:row>
      <xdr:rowOff>0</xdr:rowOff>
    </xdr:from>
    <xdr:ext cx="184731" cy="264560"/>
    <xdr:sp macro="" textlink="">
      <xdr:nvSpPr>
        <xdr:cNvPr id="475" name="CaixaDeTexto 474"/>
        <xdr:cNvSpPr txBox="1"/>
      </xdr:nvSpPr>
      <xdr:spPr>
        <a:xfrm>
          <a:off x="42195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76" name="CaixaDeTexto 475"/>
        <xdr:cNvSpPr txBox="1"/>
      </xdr:nvSpPr>
      <xdr:spPr>
        <a:xfrm>
          <a:off x="46577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77" name="CaixaDeTexto 476"/>
        <xdr:cNvSpPr txBox="1"/>
      </xdr:nvSpPr>
      <xdr:spPr>
        <a:xfrm>
          <a:off x="46577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78" name="CaixaDeTexto 477"/>
        <xdr:cNvSpPr txBox="1"/>
      </xdr:nvSpPr>
      <xdr:spPr>
        <a:xfrm>
          <a:off x="46577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187</xdr:row>
      <xdr:rowOff>0</xdr:rowOff>
    </xdr:from>
    <xdr:ext cx="184731" cy="264560"/>
    <xdr:sp macro="" textlink="">
      <xdr:nvSpPr>
        <xdr:cNvPr id="479" name="CaixaDeTexto 478"/>
        <xdr:cNvSpPr txBox="1"/>
      </xdr:nvSpPr>
      <xdr:spPr>
        <a:xfrm>
          <a:off x="46577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80" name="CaixaDeTexto 479"/>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81" name="CaixaDeTexto 480"/>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82" name="CaixaDeTexto 481"/>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187</xdr:row>
      <xdr:rowOff>0</xdr:rowOff>
    </xdr:from>
    <xdr:ext cx="184731" cy="264560"/>
    <xdr:sp macro="" textlink="">
      <xdr:nvSpPr>
        <xdr:cNvPr id="483" name="CaixaDeTexto 482"/>
        <xdr:cNvSpPr txBox="1"/>
      </xdr:nvSpPr>
      <xdr:spPr>
        <a:xfrm>
          <a:off x="50958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84" name="CaixaDeTexto 483"/>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85" name="CaixaDeTexto 484"/>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86" name="CaixaDeTexto 485"/>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187</xdr:row>
      <xdr:rowOff>0</xdr:rowOff>
    </xdr:from>
    <xdr:ext cx="184731" cy="264560"/>
    <xdr:sp macro="" textlink="">
      <xdr:nvSpPr>
        <xdr:cNvPr id="487" name="CaixaDeTexto 486"/>
        <xdr:cNvSpPr txBox="1"/>
      </xdr:nvSpPr>
      <xdr:spPr>
        <a:xfrm>
          <a:off x="553402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88" name="CaixaDeTexto 487"/>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89" name="CaixaDeTexto 488"/>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90" name="CaixaDeTexto 489"/>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91" name="CaixaDeTexto 490"/>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92" name="CaixaDeTexto 491"/>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93" name="CaixaDeTexto 492"/>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94" name="CaixaDeTexto 493"/>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95" name="CaixaDeTexto 494"/>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96" name="CaixaDeTexto 495"/>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187</xdr:row>
      <xdr:rowOff>0</xdr:rowOff>
    </xdr:from>
    <xdr:ext cx="184731" cy="264560"/>
    <xdr:sp macro="" textlink="">
      <xdr:nvSpPr>
        <xdr:cNvPr id="497" name="CaixaDeTexto 496"/>
        <xdr:cNvSpPr txBox="1"/>
      </xdr:nvSpPr>
      <xdr:spPr>
        <a:xfrm>
          <a:off x="59721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98" name="CaixaDeTexto 497"/>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499" name="CaixaDeTexto 498"/>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0" name="CaixaDeTexto 499"/>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1" name="CaixaDeTexto 500"/>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2" name="CaixaDeTexto 501"/>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3" name="CaixaDeTexto 502"/>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4" name="CaixaDeTexto 503"/>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5" name="CaixaDeTexto 504"/>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6" name="CaixaDeTexto 505"/>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7" name="CaixaDeTexto 506"/>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8" name="CaixaDeTexto 507"/>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187</xdr:row>
      <xdr:rowOff>0</xdr:rowOff>
    </xdr:from>
    <xdr:ext cx="184731" cy="264560"/>
    <xdr:sp macro="" textlink="">
      <xdr:nvSpPr>
        <xdr:cNvPr id="509" name="CaixaDeTexto 508"/>
        <xdr:cNvSpPr txBox="1"/>
      </xdr:nvSpPr>
      <xdr:spPr>
        <a:xfrm>
          <a:off x="6429375" y="29308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17</xdr:col>
      <xdr:colOff>266700</xdr:colOff>
      <xdr:row>10</xdr:row>
      <xdr:rowOff>171451</xdr:rowOff>
    </xdr:from>
    <xdr:to>
      <xdr:col>21</xdr:col>
      <xdr:colOff>264757</xdr:colOff>
      <xdr:row>17</xdr:row>
      <xdr:rowOff>9525</xdr:rowOff>
    </xdr:to>
    <xdr:pic>
      <xdr:nvPicPr>
        <xdr:cNvPr id="16" name="Imagem 15">
          <a:hlinkClick xmlns:r="http://schemas.openxmlformats.org/officeDocument/2006/relationships" r:id="rId9"/>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267825" y="2066926"/>
          <a:ext cx="2531707" cy="123824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3</xdr:col>
      <xdr:colOff>628650</xdr:colOff>
      <xdr:row>3</xdr:row>
      <xdr:rowOff>85725</xdr:rowOff>
    </xdr:from>
    <xdr:ext cx="184731" cy="264560"/>
    <xdr:sp macro="" textlink="">
      <xdr:nvSpPr>
        <xdr:cNvPr id="2" name="CaixaDeTexto 1"/>
        <xdr:cNvSpPr txBox="1"/>
      </xdr:nvSpPr>
      <xdr:spPr>
        <a:xfrm>
          <a:off x="43910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91</xdr:row>
      <xdr:rowOff>0</xdr:rowOff>
    </xdr:from>
    <xdr:ext cx="184731" cy="264560"/>
    <xdr:sp macro="" textlink="">
      <xdr:nvSpPr>
        <xdr:cNvPr id="3" name="CaixaDeTexto 2"/>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91</xdr:row>
      <xdr:rowOff>0</xdr:rowOff>
    </xdr:from>
    <xdr:ext cx="184731" cy="264560"/>
    <xdr:sp macro="" textlink="">
      <xdr:nvSpPr>
        <xdr:cNvPr id="4" name="CaixaDeTexto 3"/>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91</xdr:row>
      <xdr:rowOff>0</xdr:rowOff>
    </xdr:from>
    <xdr:ext cx="184731" cy="264560"/>
    <xdr:sp macro="" textlink="">
      <xdr:nvSpPr>
        <xdr:cNvPr id="5" name="CaixaDeTexto 4"/>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6" name="CaixaDeTexto 5"/>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7" name="CaixaDeTexto 6"/>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8" name="CaixaDeTexto 7"/>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9" name="CaixaDeTexto 8"/>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10" name="CaixaDeTexto 9"/>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11" name="CaixaDeTexto 10"/>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12" name="CaixaDeTexto 11"/>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91</xdr:row>
      <xdr:rowOff>0</xdr:rowOff>
    </xdr:from>
    <xdr:ext cx="184731" cy="264560"/>
    <xdr:sp macro="" textlink="">
      <xdr:nvSpPr>
        <xdr:cNvPr id="13" name="CaixaDeTexto 12"/>
        <xdr:cNvSpPr txBox="1"/>
      </xdr:nvSpPr>
      <xdr:spPr>
        <a:xfrm>
          <a:off x="4391025" y="18488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122</xdr:row>
      <xdr:rowOff>85725</xdr:rowOff>
    </xdr:from>
    <xdr:ext cx="184731" cy="264560"/>
    <xdr:sp macro="" textlink="">
      <xdr:nvSpPr>
        <xdr:cNvPr id="14" name="CaixaDeTexto 13"/>
        <xdr:cNvSpPr txBox="1"/>
      </xdr:nvSpPr>
      <xdr:spPr>
        <a:xfrm>
          <a:off x="4391025" y="25469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197</xdr:row>
      <xdr:rowOff>0</xdr:rowOff>
    </xdr:from>
    <xdr:ext cx="184731" cy="264560"/>
    <xdr:sp macro="" textlink="">
      <xdr:nvSpPr>
        <xdr:cNvPr id="15" name="CaixaDeTexto 14"/>
        <xdr:cNvSpPr txBox="1"/>
      </xdr:nvSpPr>
      <xdr:spPr>
        <a:xfrm>
          <a:off x="4391025" y="40252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266700</xdr:colOff>
      <xdr:row>86</xdr:row>
      <xdr:rowOff>19050</xdr:rowOff>
    </xdr:from>
    <xdr:to>
      <xdr:col>13</xdr:col>
      <xdr:colOff>161925</xdr:colOff>
      <xdr:row>96</xdr:row>
      <xdr:rowOff>142875</xdr:rowOff>
    </xdr:to>
    <xdr:graphicFrame macro="">
      <xdr:nvGraphicFramePr>
        <xdr:cNvPr id="18506612" name="Gráfico 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428625</xdr:colOff>
      <xdr:row>144</xdr:row>
      <xdr:rowOff>142875</xdr:rowOff>
    </xdr:from>
    <xdr:to>
      <xdr:col>13</xdr:col>
      <xdr:colOff>104775</xdr:colOff>
      <xdr:row>154</xdr:row>
      <xdr:rowOff>180975</xdr:rowOff>
    </xdr:to>
    <xdr:graphicFrame macro="">
      <xdr:nvGraphicFramePr>
        <xdr:cNvPr id="18506613" name="Gráfico 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419100</xdr:colOff>
      <xdr:row>157</xdr:row>
      <xdr:rowOff>95250</xdr:rowOff>
    </xdr:from>
    <xdr:to>
      <xdr:col>13</xdr:col>
      <xdr:colOff>47625</xdr:colOff>
      <xdr:row>168</xdr:row>
      <xdr:rowOff>142875</xdr:rowOff>
    </xdr:to>
    <xdr:graphicFrame macro="">
      <xdr:nvGraphicFramePr>
        <xdr:cNvPr id="18506614" name="Gráfico 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419100</xdr:colOff>
      <xdr:row>172</xdr:row>
      <xdr:rowOff>38100</xdr:rowOff>
    </xdr:from>
    <xdr:to>
      <xdr:col>13</xdr:col>
      <xdr:colOff>57150</xdr:colOff>
      <xdr:row>182</xdr:row>
      <xdr:rowOff>123825</xdr:rowOff>
    </xdr:to>
    <xdr:graphicFrame macro="">
      <xdr:nvGraphicFramePr>
        <xdr:cNvPr id="18506615" name="Gráfico 1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381000</xdr:colOff>
      <xdr:row>186</xdr:row>
      <xdr:rowOff>9525</xdr:rowOff>
    </xdr:from>
    <xdr:to>
      <xdr:col>13</xdr:col>
      <xdr:colOff>66675</xdr:colOff>
      <xdr:row>196</xdr:row>
      <xdr:rowOff>76200</xdr:rowOff>
    </xdr:to>
    <xdr:graphicFrame macro="">
      <xdr:nvGraphicFramePr>
        <xdr:cNvPr id="18506616" name="Gráfico 1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381000</xdr:colOff>
      <xdr:row>200</xdr:row>
      <xdr:rowOff>47625</xdr:rowOff>
    </xdr:from>
    <xdr:to>
      <xdr:col>13</xdr:col>
      <xdr:colOff>85725</xdr:colOff>
      <xdr:row>210</xdr:row>
      <xdr:rowOff>28575</xdr:rowOff>
    </xdr:to>
    <xdr:graphicFrame macro="">
      <xdr:nvGraphicFramePr>
        <xdr:cNvPr id="18506617" name="Gráfico 2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0</xdr:colOff>
      <xdr:row>278</xdr:row>
      <xdr:rowOff>38100</xdr:rowOff>
    </xdr:from>
    <xdr:to>
      <xdr:col>13</xdr:col>
      <xdr:colOff>352425</xdr:colOff>
      <xdr:row>289</xdr:row>
      <xdr:rowOff>85725</xdr:rowOff>
    </xdr:to>
    <xdr:graphicFrame macro="">
      <xdr:nvGraphicFramePr>
        <xdr:cNvPr id="18506618" name="Gráfico 2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247650</xdr:colOff>
      <xdr:row>40</xdr:row>
      <xdr:rowOff>76200</xdr:rowOff>
    </xdr:from>
    <xdr:to>
      <xdr:col>13</xdr:col>
      <xdr:colOff>200025</xdr:colOff>
      <xdr:row>49</xdr:row>
      <xdr:rowOff>142875</xdr:rowOff>
    </xdr:to>
    <xdr:graphicFrame macro="">
      <xdr:nvGraphicFramePr>
        <xdr:cNvPr id="18506620" name="Gráfico 2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342900</xdr:colOff>
      <xdr:row>214</xdr:row>
      <xdr:rowOff>28575</xdr:rowOff>
    </xdr:from>
    <xdr:to>
      <xdr:col>13</xdr:col>
      <xdr:colOff>123825</xdr:colOff>
      <xdr:row>224</xdr:row>
      <xdr:rowOff>9525</xdr:rowOff>
    </xdr:to>
    <xdr:graphicFrame macro="">
      <xdr:nvGraphicFramePr>
        <xdr:cNvPr id="18506621" name="Gráfico 2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2</xdr:col>
      <xdr:colOff>38100</xdr:colOff>
      <xdr:row>227</xdr:row>
      <xdr:rowOff>66675</xdr:rowOff>
    </xdr:from>
    <xdr:to>
      <xdr:col>13</xdr:col>
      <xdr:colOff>304800</xdr:colOff>
      <xdr:row>230</xdr:row>
      <xdr:rowOff>114300</xdr:rowOff>
    </xdr:to>
    <xdr:graphicFrame macro="">
      <xdr:nvGraphicFramePr>
        <xdr:cNvPr id="18506622" name="Gráfico 2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editAs="oneCell">
    <xdr:from>
      <xdr:col>2</xdr:col>
      <xdr:colOff>342900</xdr:colOff>
      <xdr:row>2</xdr:row>
      <xdr:rowOff>133349</xdr:rowOff>
    </xdr:from>
    <xdr:to>
      <xdr:col>2</xdr:col>
      <xdr:colOff>1142997</xdr:colOff>
      <xdr:row>6</xdr:row>
      <xdr:rowOff>161923</xdr:rowOff>
    </xdr:to>
    <xdr:pic>
      <xdr:nvPicPr>
        <xdr:cNvPr id="29" name="Imagem 28" descr="LOGO DETRAN PLÁSTICA.jpg"/>
        <xdr:cNvPicPr>
          <a:picLocks noChangeAspect="1"/>
        </xdr:cNvPicPr>
      </xdr:nvPicPr>
      <xdr:blipFill>
        <a:blip xmlns:r="http://schemas.openxmlformats.org/officeDocument/2006/relationships" r:embed="rId11" cstate="print"/>
        <a:stretch>
          <a:fillRect/>
        </a:stretch>
      </xdr:blipFill>
      <xdr:spPr>
        <a:xfrm>
          <a:off x="2505075" y="5238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11</xdr:col>
      <xdr:colOff>228598</xdr:colOff>
      <xdr:row>2</xdr:row>
      <xdr:rowOff>95250</xdr:rowOff>
    </xdr:from>
    <xdr:to>
      <xdr:col>13</xdr:col>
      <xdr:colOff>99168</xdr:colOff>
      <xdr:row>6</xdr:row>
      <xdr:rowOff>180974</xdr:rowOff>
    </xdr:to>
    <xdr:pic>
      <xdr:nvPicPr>
        <xdr:cNvPr id="30" name="Imagem 29" descr="BrasaoRondonia.jpg"/>
        <xdr:cNvPicPr>
          <a:picLocks noChangeAspect="1"/>
        </xdr:cNvPicPr>
      </xdr:nvPicPr>
      <xdr:blipFill>
        <a:blip xmlns:r="http://schemas.openxmlformats.org/officeDocument/2006/relationships" r:embed="rId12" cstate="print"/>
        <a:stretch>
          <a:fillRect/>
        </a:stretch>
      </xdr:blipFill>
      <xdr:spPr>
        <a:xfrm>
          <a:off x="7181848" y="48577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oneCellAnchor>
    <xdr:from>
      <xdr:col>4</xdr:col>
      <xdr:colOff>628650</xdr:colOff>
      <xdr:row>66</xdr:row>
      <xdr:rowOff>0</xdr:rowOff>
    </xdr:from>
    <xdr:ext cx="184731" cy="264560"/>
    <xdr:sp macro="" textlink="">
      <xdr:nvSpPr>
        <xdr:cNvPr id="28" name="CaixaDeTexto 2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31" name="CaixaDeTexto 30"/>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32" name="CaixaDeTexto 3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33" name="CaixaDeTexto 3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34" name="CaixaDeTexto 33"/>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35" name="CaixaDeTexto 34"/>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36" name="CaixaDeTexto 3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37" name="CaixaDeTexto 3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38" name="CaixaDeTexto 37"/>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39" name="CaixaDeTexto 38"/>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40" name="CaixaDeTexto 3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41" name="CaixaDeTexto 4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42" name="CaixaDeTexto 4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43" name="CaixaDeTexto 4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44" name="CaixaDeTexto 4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45" name="CaixaDeTexto 4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46" name="CaixaDeTexto 4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47" name="CaixaDeTexto 4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48" name="CaixaDeTexto 4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49" name="CaixaDeTexto 4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50" name="CaixaDeTexto 4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51" name="CaixaDeTexto 5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52" name="CaixaDeTexto 5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53" name="CaixaDeTexto 5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54" name="CaixaDeTexto 5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55" name="CaixaDeTexto 5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56" name="CaixaDeTexto 5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57" name="CaixaDeTexto 5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58" name="CaixaDeTexto 5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59" name="CaixaDeTexto 5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60" name="CaixaDeTexto 5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61" name="CaixaDeTexto 6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62" name="CaixaDeTexto 6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63" name="CaixaDeTexto 6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64" name="CaixaDeTexto 6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65" name="CaixaDeTexto 6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66" name="CaixaDeTexto 6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67" name="CaixaDeTexto 6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68" name="CaixaDeTexto 6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69" name="CaixaDeTexto 6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70" name="CaixaDeTexto 6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71" name="CaixaDeTexto 7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72" name="CaixaDeTexto 7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73" name="CaixaDeTexto 7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74" name="CaixaDeTexto 7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75" name="CaixaDeTexto 7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76" name="CaixaDeTexto 7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77" name="CaixaDeTexto 7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78" name="CaixaDeTexto 7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79" name="CaixaDeTexto 7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0" name="CaixaDeTexto 7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1" name="CaixaDeTexto 8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2" name="CaixaDeTexto 8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3" name="CaixaDeTexto 8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84" name="CaixaDeTexto 8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85" name="CaixaDeTexto 8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6" name="CaixaDeTexto 8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7" name="CaixaDeTexto 8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8" name="CaixaDeTexto 8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89" name="CaixaDeTexto 8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0" name="CaixaDeTexto 8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1" name="CaixaDeTexto 9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2" name="CaixaDeTexto 9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3" name="CaixaDeTexto 9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4" name="CaixaDeTexto 9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5" name="CaixaDeTexto 9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6" name="CaixaDeTexto 9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7" name="CaixaDeTexto 9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8" name="CaixaDeTexto 9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99" name="CaixaDeTexto 9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00" name="CaixaDeTexto 9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01" name="CaixaDeTexto 10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66</xdr:row>
      <xdr:rowOff>0</xdr:rowOff>
    </xdr:from>
    <xdr:ext cx="184731" cy="264560"/>
    <xdr:sp macro="" textlink="">
      <xdr:nvSpPr>
        <xdr:cNvPr id="102" name="CaixaDeTexto 101"/>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66</xdr:row>
      <xdr:rowOff>0</xdr:rowOff>
    </xdr:from>
    <xdr:ext cx="184731" cy="264560"/>
    <xdr:sp macro="" textlink="">
      <xdr:nvSpPr>
        <xdr:cNvPr id="103" name="CaixaDeTexto 102"/>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04" name="CaixaDeTexto 103"/>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05" name="CaixaDeTexto 104"/>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06" name="CaixaDeTexto 10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07" name="CaixaDeTexto 10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08" name="CaixaDeTexto 10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09" name="CaixaDeTexto 10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10" name="CaixaDeTexto 10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11" name="CaixaDeTexto 11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12" name="CaixaDeTexto 11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13" name="CaixaDeTexto 11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14" name="CaixaDeTexto 11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15" name="CaixaDeTexto 11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16" name="CaixaDeTexto 11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17" name="CaixaDeTexto 11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18" name="CaixaDeTexto 11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19" name="CaixaDeTexto 11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20" name="CaixaDeTexto 11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21" name="CaixaDeTexto 12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22" name="CaixaDeTexto 12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23" name="CaixaDeTexto 12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24" name="CaixaDeTexto 12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25" name="CaixaDeTexto 12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26" name="CaixaDeTexto 12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27" name="CaixaDeTexto 12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28" name="CaixaDeTexto 12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29" name="CaixaDeTexto 12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0" name="CaixaDeTexto 12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1" name="CaixaDeTexto 13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2" name="CaixaDeTexto 13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3" name="CaixaDeTexto 13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4" name="CaixaDeTexto 13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5" name="CaixaDeTexto 13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6" name="CaixaDeTexto 13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37" name="CaixaDeTexto 13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38" name="CaixaDeTexto 13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39" name="CaixaDeTexto 13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40" name="CaixaDeTexto 13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41" name="CaixaDeTexto 14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42" name="CaixaDeTexto 14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43" name="CaixaDeTexto 14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44" name="CaixaDeTexto 14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45" name="CaixaDeTexto 14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46" name="CaixaDeTexto 14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47" name="CaixaDeTexto 14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48" name="CaixaDeTexto 14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49" name="CaixaDeTexto 14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50" name="CaixaDeTexto 14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51" name="CaixaDeTexto 15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52" name="CaixaDeTexto 15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53" name="CaixaDeTexto 15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54" name="CaixaDeTexto 15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55" name="CaixaDeTexto 15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56" name="CaixaDeTexto 15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57" name="CaixaDeTexto 15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58" name="CaixaDeTexto 15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59" name="CaixaDeTexto 15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60" name="CaixaDeTexto 15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61" name="CaixaDeTexto 16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2" name="CaixaDeTexto 16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3" name="CaixaDeTexto 16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4" name="CaixaDeTexto 16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5" name="CaixaDeTexto 16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6" name="CaixaDeTexto 16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7" name="CaixaDeTexto 16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8" name="CaixaDeTexto 16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69" name="CaixaDeTexto 16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70" name="CaixaDeTexto 16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71" name="CaixaDeTexto 17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72" name="CaixaDeTexto 17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66</xdr:row>
      <xdr:rowOff>0</xdr:rowOff>
    </xdr:from>
    <xdr:ext cx="184731" cy="264560"/>
    <xdr:sp macro="" textlink="">
      <xdr:nvSpPr>
        <xdr:cNvPr id="173" name="CaixaDeTexto 17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66</xdr:row>
      <xdr:rowOff>0</xdr:rowOff>
    </xdr:from>
    <xdr:ext cx="184731" cy="264560"/>
    <xdr:sp macro="" textlink="">
      <xdr:nvSpPr>
        <xdr:cNvPr id="174" name="CaixaDeTexto 173"/>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66</xdr:row>
      <xdr:rowOff>0</xdr:rowOff>
    </xdr:from>
    <xdr:ext cx="184731" cy="264560"/>
    <xdr:sp macro="" textlink="">
      <xdr:nvSpPr>
        <xdr:cNvPr id="175" name="CaixaDeTexto 174"/>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76" name="CaixaDeTexto 17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77" name="CaixaDeTexto 17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78" name="CaixaDeTexto 17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66</xdr:row>
      <xdr:rowOff>0</xdr:rowOff>
    </xdr:from>
    <xdr:ext cx="184731" cy="264560"/>
    <xdr:sp macro="" textlink="">
      <xdr:nvSpPr>
        <xdr:cNvPr id="179" name="CaixaDeTexto 17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80" name="CaixaDeTexto 17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81" name="CaixaDeTexto 18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82" name="CaixaDeTexto 18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66</xdr:row>
      <xdr:rowOff>0</xdr:rowOff>
    </xdr:from>
    <xdr:ext cx="184731" cy="264560"/>
    <xdr:sp macro="" textlink="">
      <xdr:nvSpPr>
        <xdr:cNvPr id="183" name="CaixaDeTexto 18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84" name="CaixaDeTexto 18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85" name="CaixaDeTexto 18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86" name="CaixaDeTexto 18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66</xdr:row>
      <xdr:rowOff>0</xdr:rowOff>
    </xdr:from>
    <xdr:ext cx="184731" cy="264560"/>
    <xdr:sp macro="" textlink="">
      <xdr:nvSpPr>
        <xdr:cNvPr id="187" name="CaixaDeTexto 18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88" name="CaixaDeTexto 18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89" name="CaixaDeTexto 18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90" name="CaixaDeTexto 18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91" name="CaixaDeTexto 19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92" name="CaixaDeTexto 19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93" name="CaixaDeTexto 19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94" name="CaixaDeTexto 19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95" name="CaixaDeTexto 19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96" name="CaixaDeTexto 19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66</xdr:row>
      <xdr:rowOff>0</xdr:rowOff>
    </xdr:from>
    <xdr:ext cx="184731" cy="264560"/>
    <xdr:sp macro="" textlink="">
      <xdr:nvSpPr>
        <xdr:cNvPr id="197" name="CaixaDeTexto 19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98" name="CaixaDeTexto 19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199" name="CaixaDeTexto 19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0" name="CaixaDeTexto 19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1" name="CaixaDeTexto 20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2" name="CaixaDeTexto 20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3" name="CaixaDeTexto 20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4" name="CaixaDeTexto 20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5" name="CaixaDeTexto 20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6" name="CaixaDeTexto 20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7" name="CaixaDeTexto 20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8" name="CaixaDeTexto 20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66</xdr:row>
      <xdr:rowOff>0</xdr:rowOff>
    </xdr:from>
    <xdr:ext cx="184731" cy="264560"/>
    <xdr:sp macro="" textlink="">
      <xdr:nvSpPr>
        <xdr:cNvPr id="209" name="CaixaDeTexto 20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10" name="CaixaDeTexto 209"/>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11" name="CaixaDeTexto 210"/>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12" name="CaixaDeTexto 21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13" name="CaixaDeTexto 21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14" name="CaixaDeTexto 213"/>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15" name="CaixaDeTexto 214"/>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16" name="CaixaDeTexto 21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17" name="CaixaDeTexto 21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18" name="CaixaDeTexto 217"/>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19" name="CaixaDeTexto 218"/>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20" name="CaixaDeTexto 21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21" name="CaixaDeTexto 22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22" name="CaixaDeTexto 22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23" name="CaixaDeTexto 22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24" name="CaixaDeTexto 22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25" name="CaixaDeTexto 22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26" name="CaixaDeTexto 22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27" name="CaixaDeTexto 22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28" name="CaixaDeTexto 22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29" name="CaixaDeTexto 22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30" name="CaixaDeTexto 22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31" name="CaixaDeTexto 23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32" name="CaixaDeTexto 23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33" name="CaixaDeTexto 23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34" name="CaixaDeTexto 23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35" name="CaixaDeTexto 23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36" name="CaixaDeTexto 23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37" name="CaixaDeTexto 23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38" name="CaixaDeTexto 23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39" name="CaixaDeTexto 23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40" name="CaixaDeTexto 23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41" name="CaixaDeTexto 24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42" name="CaixaDeTexto 24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43" name="CaixaDeTexto 24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44" name="CaixaDeTexto 24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45" name="CaixaDeTexto 24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46" name="CaixaDeTexto 24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47" name="CaixaDeTexto 24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48" name="CaixaDeTexto 24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49" name="CaixaDeTexto 24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50" name="CaixaDeTexto 24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51" name="CaixaDeTexto 25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52" name="CaixaDeTexto 25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53" name="CaixaDeTexto 25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54" name="CaixaDeTexto 25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55" name="CaixaDeTexto 25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56" name="CaixaDeTexto 25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57" name="CaixaDeTexto 25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58" name="CaixaDeTexto 25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59" name="CaixaDeTexto 25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0" name="CaixaDeTexto 25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1" name="CaixaDeTexto 26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2" name="CaixaDeTexto 26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3" name="CaixaDeTexto 26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64" name="CaixaDeTexto 26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65" name="CaixaDeTexto 26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6" name="CaixaDeTexto 26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7" name="CaixaDeTexto 26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8" name="CaixaDeTexto 26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269" name="CaixaDeTexto 26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0" name="CaixaDeTexto 26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1" name="CaixaDeTexto 27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2" name="CaixaDeTexto 27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3" name="CaixaDeTexto 27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4" name="CaixaDeTexto 27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5" name="CaixaDeTexto 27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6" name="CaixaDeTexto 27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7" name="CaixaDeTexto 27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8" name="CaixaDeTexto 27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79" name="CaixaDeTexto 27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80" name="CaixaDeTexto 27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281" name="CaixaDeTexto 28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116</xdr:row>
      <xdr:rowOff>0</xdr:rowOff>
    </xdr:from>
    <xdr:ext cx="184731" cy="264560"/>
    <xdr:sp macro="" textlink="">
      <xdr:nvSpPr>
        <xdr:cNvPr id="282" name="CaixaDeTexto 281"/>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116</xdr:row>
      <xdr:rowOff>0</xdr:rowOff>
    </xdr:from>
    <xdr:ext cx="184731" cy="264560"/>
    <xdr:sp macro="" textlink="">
      <xdr:nvSpPr>
        <xdr:cNvPr id="283" name="CaixaDeTexto 282"/>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84" name="CaixaDeTexto 283"/>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85" name="CaixaDeTexto 284"/>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86" name="CaixaDeTexto 28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287" name="CaixaDeTexto 28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88" name="CaixaDeTexto 28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89" name="CaixaDeTexto 28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90" name="CaixaDeTexto 28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291" name="CaixaDeTexto 29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92" name="CaixaDeTexto 29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93" name="CaixaDeTexto 29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94" name="CaixaDeTexto 29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295" name="CaixaDeTexto 29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96" name="CaixaDeTexto 29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97" name="CaixaDeTexto 29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98" name="CaixaDeTexto 29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299" name="CaixaDeTexto 29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00" name="CaixaDeTexto 29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01" name="CaixaDeTexto 30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02" name="CaixaDeTexto 30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03" name="CaixaDeTexto 30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04" name="CaixaDeTexto 30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05" name="CaixaDeTexto 30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06" name="CaixaDeTexto 30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07" name="CaixaDeTexto 30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08" name="CaixaDeTexto 30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09" name="CaixaDeTexto 30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0" name="CaixaDeTexto 30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1" name="CaixaDeTexto 31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2" name="CaixaDeTexto 31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3" name="CaixaDeTexto 31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4" name="CaixaDeTexto 31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5" name="CaixaDeTexto 31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6" name="CaixaDeTexto 31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17" name="CaixaDeTexto 31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318" name="CaixaDeTexto 31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319" name="CaixaDeTexto 31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20" name="CaixaDeTexto 31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21" name="CaixaDeTexto 32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22" name="CaixaDeTexto 32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23" name="CaixaDeTexto 32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24" name="CaixaDeTexto 32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25" name="CaixaDeTexto 32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26" name="CaixaDeTexto 32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27" name="CaixaDeTexto 32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28" name="CaixaDeTexto 32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29" name="CaixaDeTexto 32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30" name="CaixaDeTexto 32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31" name="CaixaDeTexto 33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32" name="CaixaDeTexto 33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33" name="CaixaDeTexto 33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34" name="CaixaDeTexto 33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35" name="CaixaDeTexto 33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36" name="CaixaDeTexto 33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37" name="CaixaDeTexto 33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38" name="CaixaDeTexto 33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39" name="CaixaDeTexto 33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40" name="CaixaDeTexto 33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41" name="CaixaDeTexto 34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2" name="CaixaDeTexto 34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3" name="CaixaDeTexto 34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4" name="CaixaDeTexto 34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5" name="CaixaDeTexto 34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6" name="CaixaDeTexto 34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7" name="CaixaDeTexto 34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8" name="CaixaDeTexto 34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49" name="CaixaDeTexto 34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50" name="CaixaDeTexto 34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51" name="CaixaDeTexto 35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52" name="CaixaDeTexto 35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116</xdr:row>
      <xdr:rowOff>0</xdr:rowOff>
    </xdr:from>
    <xdr:ext cx="184731" cy="264560"/>
    <xdr:sp macro="" textlink="">
      <xdr:nvSpPr>
        <xdr:cNvPr id="353" name="CaixaDeTexto 35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116</xdr:row>
      <xdr:rowOff>0</xdr:rowOff>
    </xdr:from>
    <xdr:ext cx="184731" cy="264560"/>
    <xdr:sp macro="" textlink="">
      <xdr:nvSpPr>
        <xdr:cNvPr id="354" name="CaixaDeTexto 353"/>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116</xdr:row>
      <xdr:rowOff>0</xdr:rowOff>
    </xdr:from>
    <xdr:ext cx="184731" cy="264560"/>
    <xdr:sp macro="" textlink="">
      <xdr:nvSpPr>
        <xdr:cNvPr id="355" name="CaixaDeTexto 354"/>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356" name="CaixaDeTexto 35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357" name="CaixaDeTexto 35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358" name="CaixaDeTexto 35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116</xdr:row>
      <xdr:rowOff>0</xdr:rowOff>
    </xdr:from>
    <xdr:ext cx="184731" cy="264560"/>
    <xdr:sp macro="" textlink="">
      <xdr:nvSpPr>
        <xdr:cNvPr id="359" name="CaixaDeTexto 35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60" name="CaixaDeTexto 35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61" name="CaixaDeTexto 36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62" name="CaixaDeTexto 36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116</xdr:row>
      <xdr:rowOff>0</xdr:rowOff>
    </xdr:from>
    <xdr:ext cx="184731" cy="264560"/>
    <xdr:sp macro="" textlink="">
      <xdr:nvSpPr>
        <xdr:cNvPr id="363" name="CaixaDeTexto 36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64" name="CaixaDeTexto 36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65" name="CaixaDeTexto 36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66" name="CaixaDeTexto 36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116</xdr:row>
      <xdr:rowOff>0</xdr:rowOff>
    </xdr:from>
    <xdr:ext cx="184731" cy="264560"/>
    <xdr:sp macro="" textlink="">
      <xdr:nvSpPr>
        <xdr:cNvPr id="367" name="CaixaDeTexto 36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68" name="CaixaDeTexto 36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69" name="CaixaDeTexto 36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70" name="CaixaDeTexto 36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71" name="CaixaDeTexto 37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72" name="CaixaDeTexto 37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73" name="CaixaDeTexto 37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74" name="CaixaDeTexto 37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75" name="CaixaDeTexto 37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76" name="CaixaDeTexto 37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116</xdr:row>
      <xdr:rowOff>0</xdr:rowOff>
    </xdr:from>
    <xdr:ext cx="184731" cy="264560"/>
    <xdr:sp macro="" textlink="">
      <xdr:nvSpPr>
        <xdr:cNvPr id="377" name="CaixaDeTexto 37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78" name="CaixaDeTexto 37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79" name="CaixaDeTexto 37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0" name="CaixaDeTexto 37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1" name="CaixaDeTexto 38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2" name="CaixaDeTexto 38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3" name="CaixaDeTexto 38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4" name="CaixaDeTexto 38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5" name="CaixaDeTexto 38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6" name="CaixaDeTexto 38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7" name="CaixaDeTexto 38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8" name="CaixaDeTexto 38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116</xdr:row>
      <xdr:rowOff>0</xdr:rowOff>
    </xdr:from>
    <xdr:ext cx="184731" cy="264560"/>
    <xdr:sp macro="" textlink="">
      <xdr:nvSpPr>
        <xdr:cNvPr id="389" name="CaixaDeTexto 38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390" name="CaixaDeTexto 389"/>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391" name="CaixaDeTexto 390"/>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392" name="CaixaDeTexto 39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393" name="CaixaDeTexto 39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394" name="CaixaDeTexto 393"/>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395" name="CaixaDeTexto 394"/>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396" name="CaixaDeTexto 39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397" name="CaixaDeTexto 39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398" name="CaixaDeTexto 397"/>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399" name="CaixaDeTexto 398"/>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00" name="CaixaDeTexto 39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01" name="CaixaDeTexto 40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02" name="CaixaDeTexto 40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03" name="CaixaDeTexto 40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04" name="CaixaDeTexto 40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05" name="CaixaDeTexto 40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06" name="CaixaDeTexto 40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07" name="CaixaDeTexto 40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08" name="CaixaDeTexto 40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09" name="CaixaDeTexto 40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10" name="CaixaDeTexto 40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11" name="CaixaDeTexto 41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12" name="CaixaDeTexto 41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13" name="CaixaDeTexto 41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14" name="CaixaDeTexto 41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15" name="CaixaDeTexto 41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16" name="CaixaDeTexto 41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17" name="CaixaDeTexto 41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18" name="CaixaDeTexto 41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19" name="CaixaDeTexto 41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20" name="CaixaDeTexto 41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21" name="CaixaDeTexto 42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22" name="CaixaDeTexto 42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23" name="CaixaDeTexto 42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24" name="CaixaDeTexto 42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25" name="CaixaDeTexto 42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26" name="CaixaDeTexto 42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27" name="CaixaDeTexto 42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28" name="CaixaDeTexto 42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29" name="CaixaDeTexto 42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30" name="CaixaDeTexto 42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31" name="CaixaDeTexto 43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32" name="CaixaDeTexto 43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33" name="CaixaDeTexto 43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34" name="CaixaDeTexto 43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35" name="CaixaDeTexto 43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36" name="CaixaDeTexto 43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37" name="CaixaDeTexto 43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38" name="CaixaDeTexto 43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39" name="CaixaDeTexto 43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0" name="CaixaDeTexto 43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1" name="CaixaDeTexto 44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2" name="CaixaDeTexto 44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3" name="CaixaDeTexto 44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44" name="CaixaDeTexto 44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45" name="CaixaDeTexto 44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6" name="CaixaDeTexto 44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7" name="CaixaDeTexto 44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8" name="CaixaDeTexto 44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49" name="CaixaDeTexto 44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0" name="CaixaDeTexto 44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1" name="CaixaDeTexto 45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2" name="CaixaDeTexto 45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3" name="CaixaDeTexto 45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4" name="CaixaDeTexto 45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5" name="CaixaDeTexto 45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6" name="CaixaDeTexto 45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7" name="CaixaDeTexto 45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8" name="CaixaDeTexto 45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59" name="CaixaDeTexto 45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60" name="CaixaDeTexto 45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461" name="CaixaDeTexto 46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249</xdr:row>
      <xdr:rowOff>0</xdr:rowOff>
    </xdr:from>
    <xdr:ext cx="184731" cy="264560"/>
    <xdr:sp macro="" textlink="">
      <xdr:nvSpPr>
        <xdr:cNvPr id="462" name="CaixaDeTexto 461"/>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249</xdr:row>
      <xdr:rowOff>0</xdr:rowOff>
    </xdr:from>
    <xdr:ext cx="184731" cy="264560"/>
    <xdr:sp macro="" textlink="">
      <xdr:nvSpPr>
        <xdr:cNvPr id="463" name="CaixaDeTexto 462"/>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64" name="CaixaDeTexto 463"/>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65" name="CaixaDeTexto 464"/>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66" name="CaixaDeTexto 46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67" name="CaixaDeTexto 46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68" name="CaixaDeTexto 46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69" name="CaixaDeTexto 46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70" name="CaixaDeTexto 46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471" name="CaixaDeTexto 47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72" name="CaixaDeTexto 47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73" name="CaixaDeTexto 47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74" name="CaixaDeTexto 47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475" name="CaixaDeTexto 47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76" name="CaixaDeTexto 47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77" name="CaixaDeTexto 47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78" name="CaixaDeTexto 47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79" name="CaixaDeTexto 47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80" name="CaixaDeTexto 47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81" name="CaixaDeTexto 48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82" name="CaixaDeTexto 48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83" name="CaixaDeTexto 48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84" name="CaixaDeTexto 48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485" name="CaixaDeTexto 48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86" name="CaixaDeTexto 48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87" name="CaixaDeTexto 48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88" name="CaixaDeTexto 48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89" name="CaixaDeTexto 48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0" name="CaixaDeTexto 48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1" name="CaixaDeTexto 49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2" name="CaixaDeTexto 49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3" name="CaixaDeTexto 49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4" name="CaixaDeTexto 49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5" name="CaixaDeTexto 49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6" name="CaixaDeTexto 49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497" name="CaixaDeTexto 49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98" name="CaixaDeTexto 49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499" name="CaixaDeTexto 49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00" name="CaixaDeTexto 49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01" name="CaixaDeTexto 50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02" name="CaixaDeTexto 50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03" name="CaixaDeTexto 50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04" name="CaixaDeTexto 50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05" name="CaixaDeTexto 50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06" name="CaixaDeTexto 50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07" name="CaixaDeTexto 50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08" name="CaixaDeTexto 50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09" name="CaixaDeTexto 50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10" name="CaixaDeTexto 50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11" name="CaixaDeTexto 51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12" name="CaixaDeTexto 51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13" name="CaixaDeTexto 51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14" name="CaixaDeTexto 51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15" name="CaixaDeTexto 51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16" name="CaixaDeTexto 51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17" name="CaixaDeTexto 51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18" name="CaixaDeTexto 51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19" name="CaixaDeTexto 51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20" name="CaixaDeTexto 51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21" name="CaixaDeTexto 52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2" name="CaixaDeTexto 52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3" name="CaixaDeTexto 52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4" name="CaixaDeTexto 52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5" name="CaixaDeTexto 52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6" name="CaixaDeTexto 52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7" name="CaixaDeTexto 52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8" name="CaixaDeTexto 52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29" name="CaixaDeTexto 52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30" name="CaixaDeTexto 52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31" name="CaixaDeTexto 53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32" name="CaixaDeTexto 53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249</xdr:row>
      <xdr:rowOff>0</xdr:rowOff>
    </xdr:from>
    <xdr:ext cx="184731" cy="264560"/>
    <xdr:sp macro="" textlink="">
      <xdr:nvSpPr>
        <xdr:cNvPr id="533" name="CaixaDeTexto 53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249</xdr:row>
      <xdr:rowOff>0</xdr:rowOff>
    </xdr:from>
    <xdr:ext cx="184731" cy="264560"/>
    <xdr:sp macro="" textlink="">
      <xdr:nvSpPr>
        <xdr:cNvPr id="534" name="CaixaDeTexto 533"/>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249</xdr:row>
      <xdr:rowOff>0</xdr:rowOff>
    </xdr:from>
    <xdr:ext cx="184731" cy="264560"/>
    <xdr:sp macro="" textlink="">
      <xdr:nvSpPr>
        <xdr:cNvPr id="535" name="CaixaDeTexto 534"/>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536" name="CaixaDeTexto 53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537" name="CaixaDeTexto 53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538" name="CaixaDeTexto 53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249</xdr:row>
      <xdr:rowOff>0</xdr:rowOff>
    </xdr:from>
    <xdr:ext cx="184731" cy="264560"/>
    <xdr:sp macro="" textlink="">
      <xdr:nvSpPr>
        <xdr:cNvPr id="539" name="CaixaDeTexto 53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40" name="CaixaDeTexto 53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41" name="CaixaDeTexto 54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42" name="CaixaDeTexto 54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249</xdr:row>
      <xdr:rowOff>0</xdr:rowOff>
    </xdr:from>
    <xdr:ext cx="184731" cy="264560"/>
    <xdr:sp macro="" textlink="">
      <xdr:nvSpPr>
        <xdr:cNvPr id="543" name="CaixaDeTexto 54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44" name="CaixaDeTexto 54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45" name="CaixaDeTexto 54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46" name="CaixaDeTexto 54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249</xdr:row>
      <xdr:rowOff>0</xdr:rowOff>
    </xdr:from>
    <xdr:ext cx="184731" cy="264560"/>
    <xdr:sp macro="" textlink="">
      <xdr:nvSpPr>
        <xdr:cNvPr id="547" name="CaixaDeTexto 54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48" name="CaixaDeTexto 54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49" name="CaixaDeTexto 54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50" name="CaixaDeTexto 54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51" name="CaixaDeTexto 55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52" name="CaixaDeTexto 55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53" name="CaixaDeTexto 55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54" name="CaixaDeTexto 55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55" name="CaixaDeTexto 55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56" name="CaixaDeTexto 55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249</xdr:row>
      <xdr:rowOff>0</xdr:rowOff>
    </xdr:from>
    <xdr:ext cx="184731" cy="264560"/>
    <xdr:sp macro="" textlink="">
      <xdr:nvSpPr>
        <xdr:cNvPr id="557" name="CaixaDeTexto 55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58" name="CaixaDeTexto 55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59" name="CaixaDeTexto 55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0" name="CaixaDeTexto 55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1" name="CaixaDeTexto 56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2" name="CaixaDeTexto 56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3" name="CaixaDeTexto 56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4" name="CaixaDeTexto 56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5" name="CaixaDeTexto 56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6" name="CaixaDeTexto 56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7" name="CaixaDeTexto 56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8" name="CaixaDeTexto 56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249</xdr:row>
      <xdr:rowOff>0</xdr:rowOff>
    </xdr:from>
    <xdr:ext cx="184731" cy="264560"/>
    <xdr:sp macro="" textlink="">
      <xdr:nvSpPr>
        <xdr:cNvPr id="569" name="CaixaDeTexto 56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8.xml><?xml version="1.0" encoding="utf-8"?>
<xdr:wsDr xmlns:xdr="http://schemas.openxmlformats.org/drawingml/2006/spreadsheetDrawing" xmlns:a="http://schemas.openxmlformats.org/drawingml/2006/main">
  <xdr:oneCellAnchor>
    <xdr:from>
      <xdr:col>3</xdr:col>
      <xdr:colOff>628650</xdr:colOff>
      <xdr:row>2</xdr:row>
      <xdr:rowOff>0</xdr:rowOff>
    </xdr:from>
    <xdr:ext cx="184731" cy="264560"/>
    <xdr:sp macro="" textlink="">
      <xdr:nvSpPr>
        <xdr:cNvPr id="2" name="CaixaDeTexto 1"/>
        <xdr:cNvSpPr txBox="1"/>
      </xdr:nvSpPr>
      <xdr:spPr>
        <a:xfrm>
          <a:off x="4410075"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68</xdr:row>
      <xdr:rowOff>85725</xdr:rowOff>
    </xdr:from>
    <xdr:ext cx="184731" cy="264560"/>
    <xdr:sp macro="" textlink="">
      <xdr:nvSpPr>
        <xdr:cNvPr id="3" name="CaixaDeTexto 2"/>
        <xdr:cNvSpPr txBox="1"/>
      </xdr:nvSpPr>
      <xdr:spPr>
        <a:xfrm>
          <a:off x="4410075" y="14839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81</xdr:row>
      <xdr:rowOff>0</xdr:rowOff>
    </xdr:from>
    <xdr:ext cx="184731" cy="264560"/>
    <xdr:sp macro="" textlink="">
      <xdr:nvSpPr>
        <xdr:cNvPr id="4" name="CaixaDeTexto 3"/>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81</xdr:row>
      <xdr:rowOff>0</xdr:rowOff>
    </xdr:from>
    <xdr:ext cx="184731" cy="264560"/>
    <xdr:sp macro="" textlink="">
      <xdr:nvSpPr>
        <xdr:cNvPr id="5" name="CaixaDeTexto 4"/>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6" name="CaixaDeTexto 5"/>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7" name="CaixaDeTexto 6"/>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8" name="CaixaDeTexto 7"/>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9" name="CaixaDeTexto 8"/>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10" name="CaixaDeTexto 9"/>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11" name="CaixaDeTexto 10"/>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12" name="CaixaDeTexto 11"/>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81</xdr:row>
      <xdr:rowOff>0</xdr:rowOff>
    </xdr:from>
    <xdr:ext cx="184731" cy="264560"/>
    <xdr:sp macro="" textlink="">
      <xdr:nvSpPr>
        <xdr:cNvPr id="13" name="CaixaDeTexto 12"/>
        <xdr:cNvSpPr txBox="1"/>
      </xdr:nvSpPr>
      <xdr:spPr>
        <a:xfrm>
          <a:off x="4410075" y="1710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194</xdr:row>
      <xdr:rowOff>85725</xdr:rowOff>
    </xdr:from>
    <xdr:ext cx="184731" cy="264560"/>
    <xdr:sp macro="" textlink="">
      <xdr:nvSpPr>
        <xdr:cNvPr id="14" name="CaixaDeTexto 13"/>
        <xdr:cNvSpPr txBox="1"/>
      </xdr:nvSpPr>
      <xdr:spPr>
        <a:xfrm>
          <a:off x="4410075" y="3890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219075</xdr:colOff>
      <xdr:row>87</xdr:row>
      <xdr:rowOff>9525</xdr:rowOff>
    </xdr:from>
    <xdr:to>
      <xdr:col>13</xdr:col>
      <xdr:colOff>114300</xdr:colOff>
      <xdr:row>97</xdr:row>
      <xdr:rowOff>28575</xdr:rowOff>
    </xdr:to>
    <xdr:graphicFrame macro="">
      <xdr:nvGraphicFramePr>
        <xdr:cNvPr id="20083178" name="Gráfico 1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276225</xdr:colOff>
      <xdr:row>150</xdr:row>
      <xdr:rowOff>28575</xdr:rowOff>
    </xdr:from>
    <xdr:to>
      <xdr:col>12</xdr:col>
      <xdr:colOff>228600</xdr:colOff>
      <xdr:row>158</xdr:row>
      <xdr:rowOff>57150</xdr:rowOff>
    </xdr:to>
    <xdr:graphicFrame macro="">
      <xdr:nvGraphicFramePr>
        <xdr:cNvPr id="20083179" name="Gráfico 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304800</xdr:colOff>
      <xdr:row>162</xdr:row>
      <xdr:rowOff>95250</xdr:rowOff>
    </xdr:from>
    <xdr:to>
      <xdr:col>12</xdr:col>
      <xdr:colOff>266700</xdr:colOff>
      <xdr:row>171</xdr:row>
      <xdr:rowOff>0</xdr:rowOff>
    </xdr:to>
    <xdr:graphicFrame macro="">
      <xdr:nvGraphicFramePr>
        <xdr:cNvPr id="20083180" name="Gráfico 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295275</xdr:colOff>
      <xdr:row>175</xdr:row>
      <xdr:rowOff>66675</xdr:rowOff>
    </xdr:from>
    <xdr:to>
      <xdr:col>12</xdr:col>
      <xdr:colOff>247650</xdr:colOff>
      <xdr:row>183</xdr:row>
      <xdr:rowOff>171450</xdr:rowOff>
    </xdr:to>
    <xdr:graphicFrame macro="">
      <xdr:nvGraphicFramePr>
        <xdr:cNvPr id="20083181" name="Gráfico 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285750</xdr:colOff>
      <xdr:row>188</xdr:row>
      <xdr:rowOff>0</xdr:rowOff>
    </xdr:from>
    <xdr:to>
      <xdr:col>12</xdr:col>
      <xdr:colOff>257175</xdr:colOff>
      <xdr:row>197</xdr:row>
      <xdr:rowOff>0</xdr:rowOff>
    </xdr:to>
    <xdr:graphicFrame macro="">
      <xdr:nvGraphicFramePr>
        <xdr:cNvPr id="20083182" name="Gráfico 1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257175</xdr:colOff>
      <xdr:row>200</xdr:row>
      <xdr:rowOff>104775</xdr:rowOff>
    </xdr:from>
    <xdr:to>
      <xdr:col>12</xdr:col>
      <xdr:colOff>209550</xdr:colOff>
      <xdr:row>209</xdr:row>
      <xdr:rowOff>152400</xdr:rowOff>
    </xdr:to>
    <xdr:graphicFrame macro="">
      <xdr:nvGraphicFramePr>
        <xdr:cNvPr id="20083183" name="Gráfico 1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238125</xdr:colOff>
      <xdr:row>213</xdr:row>
      <xdr:rowOff>57150</xdr:rowOff>
    </xdr:from>
    <xdr:to>
      <xdr:col>12</xdr:col>
      <xdr:colOff>219075</xdr:colOff>
      <xdr:row>223</xdr:row>
      <xdr:rowOff>95250</xdr:rowOff>
    </xdr:to>
    <xdr:graphicFrame macro="">
      <xdr:nvGraphicFramePr>
        <xdr:cNvPr id="20083184" name="Gráfico 2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190500</xdr:colOff>
      <xdr:row>228</xdr:row>
      <xdr:rowOff>47625</xdr:rowOff>
    </xdr:from>
    <xdr:to>
      <xdr:col>12</xdr:col>
      <xdr:colOff>428625</xdr:colOff>
      <xdr:row>240</xdr:row>
      <xdr:rowOff>85725</xdr:rowOff>
    </xdr:to>
    <xdr:graphicFrame macro="">
      <xdr:nvGraphicFramePr>
        <xdr:cNvPr id="20083185" name="Gráfico 2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76200</xdr:colOff>
      <xdr:row>291</xdr:row>
      <xdr:rowOff>85725</xdr:rowOff>
    </xdr:from>
    <xdr:to>
      <xdr:col>13</xdr:col>
      <xdr:colOff>419100</xdr:colOff>
      <xdr:row>303</xdr:row>
      <xdr:rowOff>123825</xdr:rowOff>
    </xdr:to>
    <xdr:graphicFrame macro="">
      <xdr:nvGraphicFramePr>
        <xdr:cNvPr id="20083186" name="Gráfico 2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oneCellAnchor>
    <xdr:from>
      <xdr:col>3</xdr:col>
      <xdr:colOff>628650</xdr:colOff>
      <xdr:row>3</xdr:row>
      <xdr:rowOff>85725</xdr:rowOff>
    </xdr:from>
    <xdr:ext cx="184731" cy="264560"/>
    <xdr:sp macro="" textlink="">
      <xdr:nvSpPr>
        <xdr:cNvPr id="24" name="CaixaDeTexto 23"/>
        <xdr:cNvSpPr txBox="1"/>
      </xdr:nvSpPr>
      <xdr:spPr>
        <a:xfrm>
          <a:off x="441007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xdr:row>
      <xdr:rowOff>85725</xdr:rowOff>
    </xdr:from>
    <xdr:ext cx="184731" cy="264560"/>
    <xdr:sp macro="" textlink="">
      <xdr:nvSpPr>
        <xdr:cNvPr id="25" name="CaixaDeTexto 24"/>
        <xdr:cNvSpPr txBox="1"/>
      </xdr:nvSpPr>
      <xdr:spPr>
        <a:xfrm>
          <a:off x="441007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276225</xdr:colOff>
      <xdr:row>40</xdr:row>
      <xdr:rowOff>95250</xdr:rowOff>
    </xdr:from>
    <xdr:to>
      <xdr:col>13</xdr:col>
      <xdr:colOff>133350</xdr:colOff>
      <xdr:row>48</xdr:row>
      <xdr:rowOff>171450</xdr:rowOff>
    </xdr:to>
    <xdr:graphicFrame macro="">
      <xdr:nvGraphicFramePr>
        <xdr:cNvPr id="20083190" name="Gráfico 2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oneCellAnchor>
    <xdr:from>
      <xdr:col>3</xdr:col>
      <xdr:colOff>628650</xdr:colOff>
      <xdr:row>80</xdr:row>
      <xdr:rowOff>85725</xdr:rowOff>
    </xdr:from>
    <xdr:ext cx="184731" cy="264560"/>
    <xdr:sp macro="" textlink="">
      <xdr:nvSpPr>
        <xdr:cNvPr id="28" name="CaixaDeTexto 27"/>
        <xdr:cNvSpPr txBox="1"/>
      </xdr:nvSpPr>
      <xdr:spPr>
        <a:xfrm>
          <a:off x="4410075" y="16992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113</xdr:row>
      <xdr:rowOff>0</xdr:rowOff>
    </xdr:from>
    <xdr:ext cx="184731" cy="264560"/>
    <xdr:sp macro="" textlink="">
      <xdr:nvSpPr>
        <xdr:cNvPr id="29" name="CaixaDeTexto 28"/>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113</xdr:row>
      <xdr:rowOff>0</xdr:rowOff>
    </xdr:from>
    <xdr:ext cx="184731" cy="264560"/>
    <xdr:sp macro="" textlink="">
      <xdr:nvSpPr>
        <xdr:cNvPr id="30" name="CaixaDeTexto 29"/>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1" name="CaixaDeTexto 30"/>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2" name="CaixaDeTexto 31"/>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3" name="CaixaDeTexto 32"/>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4" name="CaixaDeTexto 33"/>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5" name="CaixaDeTexto 34"/>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6" name="CaixaDeTexto 35"/>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7" name="CaixaDeTexto 36"/>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113</xdr:row>
      <xdr:rowOff>0</xdr:rowOff>
    </xdr:from>
    <xdr:ext cx="184731" cy="264560"/>
    <xdr:sp macro="" textlink="">
      <xdr:nvSpPr>
        <xdr:cNvPr id="38" name="CaixaDeTexto 37"/>
        <xdr:cNvSpPr txBox="1"/>
      </xdr:nvSpPr>
      <xdr:spPr>
        <a:xfrm>
          <a:off x="4410075" y="2310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112</xdr:row>
      <xdr:rowOff>85725</xdr:rowOff>
    </xdr:from>
    <xdr:ext cx="184731" cy="264560"/>
    <xdr:sp macro="" textlink="">
      <xdr:nvSpPr>
        <xdr:cNvPr id="39" name="CaixaDeTexto 38"/>
        <xdr:cNvSpPr txBox="1"/>
      </xdr:nvSpPr>
      <xdr:spPr>
        <a:xfrm>
          <a:off x="4410075" y="22993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128</xdr:row>
      <xdr:rowOff>0</xdr:rowOff>
    </xdr:from>
    <xdr:ext cx="184731" cy="264560"/>
    <xdr:sp macro="" textlink="">
      <xdr:nvSpPr>
        <xdr:cNvPr id="40" name="CaixaDeTexto 39"/>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128</xdr:row>
      <xdr:rowOff>0</xdr:rowOff>
    </xdr:from>
    <xdr:ext cx="184731" cy="264560"/>
    <xdr:sp macro="" textlink="">
      <xdr:nvSpPr>
        <xdr:cNvPr id="41" name="CaixaDeTexto 40"/>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2" name="CaixaDeTexto 41"/>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3" name="CaixaDeTexto 42"/>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4" name="CaixaDeTexto 43"/>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5" name="CaixaDeTexto 44"/>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6" name="CaixaDeTexto 45"/>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7" name="CaixaDeTexto 46"/>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8" name="CaixaDeTexto 47"/>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128</xdr:row>
      <xdr:rowOff>0</xdr:rowOff>
    </xdr:from>
    <xdr:ext cx="184731" cy="264560"/>
    <xdr:sp macro="" textlink="">
      <xdr:nvSpPr>
        <xdr:cNvPr id="49" name="CaixaDeTexto 48"/>
        <xdr:cNvSpPr txBox="1"/>
      </xdr:nvSpPr>
      <xdr:spPr>
        <a:xfrm>
          <a:off x="4410075" y="26565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144</xdr:row>
      <xdr:rowOff>0</xdr:rowOff>
    </xdr:from>
    <xdr:ext cx="184731" cy="264560"/>
    <xdr:sp macro="" textlink="">
      <xdr:nvSpPr>
        <xdr:cNvPr id="50" name="CaixaDeTexto 49"/>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144</xdr:row>
      <xdr:rowOff>0</xdr:rowOff>
    </xdr:from>
    <xdr:ext cx="184731" cy="264560"/>
    <xdr:sp macro="" textlink="">
      <xdr:nvSpPr>
        <xdr:cNvPr id="51" name="CaixaDeTexto 50"/>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2" name="CaixaDeTexto 51"/>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3" name="CaixaDeTexto 52"/>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4" name="CaixaDeTexto 53"/>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5" name="CaixaDeTexto 54"/>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6" name="CaixaDeTexto 55"/>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7" name="CaixaDeTexto 56"/>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8" name="CaixaDeTexto 57"/>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144</xdr:row>
      <xdr:rowOff>0</xdr:rowOff>
    </xdr:from>
    <xdr:ext cx="184731" cy="264560"/>
    <xdr:sp macro="" textlink="">
      <xdr:nvSpPr>
        <xdr:cNvPr id="59" name="CaixaDeTexto 58"/>
        <xdr:cNvSpPr txBox="1"/>
      </xdr:nvSpPr>
      <xdr:spPr>
        <a:xfrm>
          <a:off x="4410075" y="29498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286</xdr:row>
      <xdr:rowOff>0</xdr:rowOff>
    </xdr:from>
    <xdr:ext cx="184731" cy="264560"/>
    <xdr:sp macro="" textlink="">
      <xdr:nvSpPr>
        <xdr:cNvPr id="60" name="CaixaDeTexto 59"/>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286</xdr:row>
      <xdr:rowOff>0</xdr:rowOff>
    </xdr:from>
    <xdr:ext cx="184731" cy="264560"/>
    <xdr:sp macro="" textlink="">
      <xdr:nvSpPr>
        <xdr:cNvPr id="61" name="CaixaDeTexto 60"/>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2" name="CaixaDeTexto 61"/>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3" name="CaixaDeTexto 62"/>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4" name="CaixaDeTexto 63"/>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5" name="CaixaDeTexto 64"/>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6" name="CaixaDeTexto 65"/>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7" name="CaixaDeTexto 66"/>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8" name="CaixaDeTexto 67"/>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286</xdr:row>
      <xdr:rowOff>0</xdr:rowOff>
    </xdr:from>
    <xdr:ext cx="184731" cy="264560"/>
    <xdr:sp macro="" textlink="">
      <xdr:nvSpPr>
        <xdr:cNvPr id="69" name="CaixaDeTexto 68"/>
        <xdr:cNvSpPr txBox="1"/>
      </xdr:nvSpPr>
      <xdr:spPr>
        <a:xfrm>
          <a:off x="4410075" y="55473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304</xdr:row>
      <xdr:rowOff>0</xdr:rowOff>
    </xdr:from>
    <xdr:ext cx="184731" cy="264560"/>
    <xdr:sp macro="" textlink="">
      <xdr:nvSpPr>
        <xdr:cNvPr id="70" name="CaixaDeTexto 69"/>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304</xdr:row>
      <xdr:rowOff>0</xdr:rowOff>
    </xdr:from>
    <xdr:ext cx="184731" cy="264560"/>
    <xdr:sp macro="" textlink="">
      <xdr:nvSpPr>
        <xdr:cNvPr id="71" name="CaixaDeTexto 70"/>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2" name="CaixaDeTexto 71"/>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3" name="CaixaDeTexto 72"/>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4" name="CaixaDeTexto 73"/>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5" name="CaixaDeTexto 74"/>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6" name="CaixaDeTexto 75"/>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7" name="CaixaDeTexto 76"/>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8" name="CaixaDeTexto 77"/>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79" name="CaixaDeTexto 78"/>
        <xdr:cNvSpPr txBox="1"/>
      </xdr:nvSpPr>
      <xdr:spPr>
        <a:xfrm>
          <a:off x="4410075" y="61226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304</xdr:row>
      <xdr:rowOff>0</xdr:rowOff>
    </xdr:from>
    <xdr:ext cx="184731" cy="264560"/>
    <xdr:sp macro="" textlink="">
      <xdr:nvSpPr>
        <xdr:cNvPr id="80" name="CaixaDeTexto 79"/>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304</xdr:row>
      <xdr:rowOff>0</xdr:rowOff>
    </xdr:from>
    <xdr:ext cx="184731" cy="264560"/>
    <xdr:sp macro="" textlink="">
      <xdr:nvSpPr>
        <xdr:cNvPr id="81" name="CaixaDeTexto 80"/>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82" name="CaixaDeTexto 81"/>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83" name="CaixaDeTexto 82"/>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84" name="CaixaDeTexto 83"/>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85" name="CaixaDeTexto 84"/>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86" name="CaixaDeTexto 85"/>
        <xdr:cNvSpPr txBox="1"/>
      </xdr:nvSpPr>
      <xdr:spPr>
        <a:xfrm>
          <a:off x="4410075" y="64636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89" name="CaixaDeTexto 88"/>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0" name="CaixaDeTexto 89"/>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1" name="CaixaDeTexto 90"/>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2" name="CaixaDeTexto 91"/>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3" name="CaixaDeTexto 92"/>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4" name="CaixaDeTexto 93"/>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5" name="CaixaDeTexto 94"/>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6" name="CaixaDeTexto 95"/>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7" name="CaixaDeTexto 96"/>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8" name="CaixaDeTexto 97"/>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99" name="CaixaDeTexto 98"/>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100" name="CaixaDeTexto 99"/>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2</xdr:col>
      <xdr:colOff>0</xdr:colOff>
      <xdr:row>304</xdr:row>
      <xdr:rowOff>0</xdr:rowOff>
    </xdr:from>
    <xdr:ext cx="184731" cy="264560"/>
    <xdr:sp macro="" textlink="">
      <xdr:nvSpPr>
        <xdr:cNvPr id="101" name="CaixaDeTexto 100"/>
        <xdr:cNvSpPr txBox="1"/>
      </xdr:nvSpPr>
      <xdr:spPr>
        <a:xfrm>
          <a:off x="1943100" y="619029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219075</xdr:colOff>
      <xdr:row>2</xdr:row>
      <xdr:rowOff>171449</xdr:rowOff>
    </xdr:from>
    <xdr:to>
      <xdr:col>2</xdr:col>
      <xdr:colOff>1019172</xdr:colOff>
      <xdr:row>7</xdr:row>
      <xdr:rowOff>19048</xdr:rowOff>
    </xdr:to>
    <xdr:pic>
      <xdr:nvPicPr>
        <xdr:cNvPr id="103" name="Imagem 102" descr="LOGO DETRAN PLÁSTICA.jpg"/>
        <xdr:cNvPicPr>
          <a:picLocks noChangeAspect="1"/>
        </xdr:cNvPicPr>
      </xdr:nvPicPr>
      <xdr:blipFill>
        <a:blip xmlns:r="http://schemas.openxmlformats.org/officeDocument/2006/relationships" r:embed="rId11" cstate="print"/>
        <a:stretch>
          <a:fillRect/>
        </a:stretch>
      </xdr:blipFill>
      <xdr:spPr>
        <a:xfrm>
          <a:off x="2609850" y="5619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11</xdr:col>
      <xdr:colOff>352423</xdr:colOff>
      <xdr:row>2</xdr:row>
      <xdr:rowOff>133350</xdr:rowOff>
    </xdr:from>
    <xdr:to>
      <xdr:col>13</xdr:col>
      <xdr:colOff>165843</xdr:colOff>
      <xdr:row>7</xdr:row>
      <xdr:rowOff>38099</xdr:rowOff>
    </xdr:to>
    <xdr:pic>
      <xdr:nvPicPr>
        <xdr:cNvPr id="104" name="Imagem 103" descr="BrasaoRondonia.jpg"/>
        <xdr:cNvPicPr>
          <a:picLocks noChangeAspect="1"/>
        </xdr:cNvPicPr>
      </xdr:nvPicPr>
      <xdr:blipFill>
        <a:blip xmlns:r="http://schemas.openxmlformats.org/officeDocument/2006/relationships" r:embed="rId12" cstate="print"/>
        <a:stretch>
          <a:fillRect/>
        </a:stretch>
      </xdr:blipFill>
      <xdr:spPr>
        <a:xfrm>
          <a:off x="7458073" y="52387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oneCellAnchor>
    <xdr:from>
      <xdr:col>4</xdr:col>
      <xdr:colOff>628650</xdr:colOff>
      <xdr:row>64</xdr:row>
      <xdr:rowOff>0</xdr:rowOff>
    </xdr:from>
    <xdr:ext cx="184731" cy="264560"/>
    <xdr:sp macro="" textlink="">
      <xdr:nvSpPr>
        <xdr:cNvPr id="102" name="CaixaDeTexto 101"/>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105" name="CaixaDeTexto 104"/>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06" name="CaixaDeTexto 10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07" name="CaixaDeTexto 10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08" name="CaixaDeTexto 107"/>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09" name="CaixaDeTexto 108"/>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10" name="CaixaDeTexto 10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11" name="CaixaDeTexto 11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12" name="CaixaDeTexto 111"/>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13" name="CaixaDeTexto 112"/>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14" name="CaixaDeTexto 11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15" name="CaixaDeTexto 11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16" name="CaixaDeTexto 115"/>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17" name="CaixaDeTexto 116"/>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18" name="CaixaDeTexto 11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19" name="CaixaDeTexto 11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20" name="CaixaDeTexto 11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21" name="CaixaDeTexto 12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22" name="CaixaDeTexto 12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23" name="CaixaDeTexto 12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24" name="CaixaDeTexto 12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25" name="CaixaDeTexto 12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26" name="CaixaDeTexto 12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27" name="CaixaDeTexto 12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28" name="CaixaDeTexto 12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29" name="CaixaDeTexto 12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0" name="CaixaDeTexto 12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1" name="CaixaDeTexto 13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2" name="CaixaDeTexto 13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3" name="CaixaDeTexto 13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4" name="CaixaDeTexto 13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5" name="CaixaDeTexto 13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6" name="CaixaDeTexto 13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7" name="CaixaDeTexto 13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8" name="CaixaDeTexto 13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39" name="CaixaDeTexto 13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140" name="CaixaDeTexto 13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141" name="CaixaDeTexto 14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42" name="CaixaDeTexto 141"/>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43" name="CaixaDeTexto 142"/>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44" name="CaixaDeTexto 14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45" name="CaixaDeTexto 14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46" name="CaixaDeTexto 145"/>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47" name="CaixaDeTexto 146"/>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48" name="CaixaDeTexto 14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49" name="CaixaDeTexto 14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50" name="CaixaDeTexto 14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51" name="CaixaDeTexto 15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52" name="CaixaDeTexto 15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53" name="CaixaDeTexto 15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54" name="CaixaDeTexto 15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55" name="CaixaDeTexto 15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56" name="CaixaDeTexto 15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57" name="CaixaDeTexto 15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58" name="CaixaDeTexto 15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59" name="CaixaDeTexto 15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60" name="CaixaDeTexto 15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61" name="CaixaDeTexto 16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62" name="CaixaDeTexto 16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63" name="CaixaDeTexto 16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64" name="CaixaDeTexto 16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65" name="CaixaDeTexto 16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66" name="CaixaDeTexto 16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67" name="CaixaDeTexto 16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68" name="CaixaDeTexto 16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69" name="CaixaDeTexto 16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70" name="CaixaDeTexto 16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71" name="CaixaDeTexto 17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72" name="CaixaDeTexto 17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73" name="CaixaDeTexto 17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74" name="CaixaDeTexto 17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175" name="CaixaDeTexto 17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64</xdr:row>
      <xdr:rowOff>0</xdr:rowOff>
    </xdr:from>
    <xdr:ext cx="184731" cy="264560"/>
    <xdr:sp macro="" textlink="">
      <xdr:nvSpPr>
        <xdr:cNvPr id="176" name="CaixaDeTexto 175"/>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64</xdr:row>
      <xdr:rowOff>0</xdr:rowOff>
    </xdr:from>
    <xdr:ext cx="184731" cy="264560"/>
    <xdr:sp macro="" textlink="">
      <xdr:nvSpPr>
        <xdr:cNvPr id="177" name="CaixaDeTexto 176"/>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178" name="CaixaDeTexto 177"/>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179" name="CaixaDeTexto 178"/>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180" name="CaixaDeTexto 17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181" name="CaixaDeTexto 18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82" name="CaixaDeTexto 181"/>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83" name="CaixaDeTexto 182"/>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84" name="CaixaDeTexto 18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185" name="CaixaDeTexto 18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86" name="CaixaDeTexto 185"/>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87" name="CaixaDeTexto 186"/>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88" name="CaixaDeTexto 18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189" name="CaixaDeTexto 18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0" name="CaixaDeTexto 18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1" name="CaixaDeTexto 19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2" name="CaixaDeTexto 19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3" name="CaixaDeTexto 19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94" name="CaixaDeTexto 19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195" name="CaixaDeTexto 19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6" name="CaixaDeTexto 195"/>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7" name="CaixaDeTexto 196"/>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8" name="CaixaDeTexto 197"/>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199" name="CaixaDeTexto 198"/>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0" name="CaixaDeTexto 19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1" name="CaixaDeTexto 20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2" name="CaixaDeTexto 20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3" name="CaixaDeTexto 20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4" name="CaixaDeTexto 20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5" name="CaixaDeTexto 20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6" name="CaixaDeTexto 20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7" name="CaixaDeTexto 20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8" name="CaixaDeTexto 20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09" name="CaixaDeTexto 20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10" name="CaixaDeTexto 20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11" name="CaixaDeTexto 21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212" name="CaixaDeTexto 211"/>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213" name="CaixaDeTexto 212"/>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14" name="CaixaDeTexto 21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15" name="CaixaDeTexto 21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16" name="CaixaDeTexto 21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17" name="CaixaDeTexto 21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18" name="CaixaDeTexto 21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19" name="CaixaDeTexto 21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20" name="CaixaDeTexto 21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21" name="CaixaDeTexto 22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22" name="CaixaDeTexto 22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23" name="CaixaDeTexto 22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24" name="CaixaDeTexto 22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25" name="CaixaDeTexto 22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26" name="CaixaDeTexto 22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27" name="CaixaDeTexto 22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28" name="CaixaDeTexto 22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29" name="CaixaDeTexto 22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30" name="CaixaDeTexto 22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31" name="CaixaDeTexto 23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32" name="CaixaDeTexto 23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33" name="CaixaDeTexto 23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34" name="CaixaDeTexto 23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35" name="CaixaDeTexto 23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36" name="CaixaDeTexto 23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37" name="CaixaDeTexto 23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38" name="CaixaDeTexto 23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39" name="CaixaDeTexto 23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0" name="CaixaDeTexto 23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1" name="CaixaDeTexto 24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2" name="CaixaDeTexto 24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3" name="CaixaDeTexto 24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4" name="CaixaDeTexto 24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5" name="CaixaDeTexto 24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6" name="CaixaDeTexto 24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64</xdr:row>
      <xdr:rowOff>0</xdr:rowOff>
    </xdr:from>
    <xdr:ext cx="184731" cy="264560"/>
    <xdr:sp macro="" textlink="">
      <xdr:nvSpPr>
        <xdr:cNvPr id="247" name="CaixaDeTexto 24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64</xdr:row>
      <xdr:rowOff>0</xdr:rowOff>
    </xdr:from>
    <xdr:ext cx="184731" cy="264560"/>
    <xdr:sp macro="" textlink="">
      <xdr:nvSpPr>
        <xdr:cNvPr id="248" name="CaixaDeTexto 247"/>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64</xdr:row>
      <xdr:rowOff>0</xdr:rowOff>
    </xdr:from>
    <xdr:ext cx="184731" cy="264560"/>
    <xdr:sp macro="" textlink="">
      <xdr:nvSpPr>
        <xdr:cNvPr id="249" name="CaixaDeTexto 248"/>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250" name="CaixaDeTexto 24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251" name="CaixaDeTexto 25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252" name="CaixaDeTexto 251"/>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64</xdr:row>
      <xdr:rowOff>0</xdr:rowOff>
    </xdr:from>
    <xdr:ext cx="184731" cy="264560"/>
    <xdr:sp macro="" textlink="">
      <xdr:nvSpPr>
        <xdr:cNvPr id="253" name="CaixaDeTexto 252"/>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54" name="CaixaDeTexto 25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55" name="CaixaDeTexto 25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56" name="CaixaDeTexto 25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64</xdr:row>
      <xdr:rowOff>0</xdr:rowOff>
    </xdr:from>
    <xdr:ext cx="184731" cy="264560"/>
    <xdr:sp macro="" textlink="">
      <xdr:nvSpPr>
        <xdr:cNvPr id="257" name="CaixaDeTexto 25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58" name="CaixaDeTexto 25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59" name="CaixaDeTexto 25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60" name="CaixaDeTexto 25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64</xdr:row>
      <xdr:rowOff>0</xdr:rowOff>
    </xdr:from>
    <xdr:ext cx="184731" cy="264560"/>
    <xdr:sp macro="" textlink="">
      <xdr:nvSpPr>
        <xdr:cNvPr id="261" name="CaixaDeTexto 26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62" name="CaixaDeTexto 26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63" name="CaixaDeTexto 26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64" name="CaixaDeTexto 26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65" name="CaixaDeTexto 26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66" name="CaixaDeTexto 26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67" name="CaixaDeTexto 26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68" name="CaixaDeTexto 267"/>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69" name="CaixaDeTexto 268"/>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70" name="CaixaDeTexto 26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64</xdr:row>
      <xdr:rowOff>0</xdr:rowOff>
    </xdr:from>
    <xdr:ext cx="184731" cy="264560"/>
    <xdr:sp macro="" textlink="">
      <xdr:nvSpPr>
        <xdr:cNvPr id="271" name="CaixaDeTexto 27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2" name="CaixaDeTexto 27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3" name="CaixaDeTexto 27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4" name="CaixaDeTexto 27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5" name="CaixaDeTexto 27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6" name="CaixaDeTexto 27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7" name="CaixaDeTexto 27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8" name="CaixaDeTexto 27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79" name="CaixaDeTexto 27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80" name="CaixaDeTexto 27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81" name="CaixaDeTexto 28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82" name="CaixaDeTexto 28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64</xdr:row>
      <xdr:rowOff>0</xdr:rowOff>
    </xdr:from>
    <xdr:ext cx="184731" cy="264560"/>
    <xdr:sp macro="" textlink="">
      <xdr:nvSpPr>
        <xdr:cNvPr id="283" name="CaixaDeTexto 28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284" name="CaixaDeTexto 283"/>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285" name="CaixaDeTexto 284"/>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286" name="CaixaDeTexto 28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287" name="CaixaDeTexto 28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288" name="CaixaDeTexto 287"/>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289" name="CaixaDeTexto 288"/>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290" name="CaixaDeTexto 28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291" name="CaixaDeTexto 29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292" name="CaixaDeTexto 291"/>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293" name="CaixaDeTexto 292"/>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294" name="CaixaDeTexto 29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295" name="CaixaDeTexto 29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296" name="CaixaDeTexto 295"/>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297" name="CaixaDeTexto 296"/>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298" name="CaixaDeTexto 29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299" name="CaixaDeTexto 29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00" name="CaixaDeTexto 29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01" name="CaixaDeTexto 30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02" name="CaixaDeTexto 30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03" name="CaixaDeTexto 30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04" name="CaixaDeTexto 30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05" name="CaixaDeTexto 30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06" name="CaixaDeTexto 30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07" name="CaixaDeTexto 30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08" name="CaixaDeTexto 30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09" name="CaixaDeTexto 30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0" name="CaixaDeTexto 30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1" name="CaixaDeTexto 31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2" name="CaixaDeTexto 31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3" name="CaixaDeTexto 31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4" name="CaixaDeTexto 31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5" name="CaixaDeTexto 31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6" name="CaixaDeTexto 31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7" name="CaixaDeTexto 31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8" name="CaixaDeTexto 31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19" name="CaixaDeTexto 31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20" name="CaixaDeTexto 31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21" name="CaixaDeTexto 32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22" name="CaixaDeTexto 321"/>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23" name="CaixaDeTexto 322"/>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24" name="CaixaDeTexto 32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25" name="CaixaDeTexto 32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26" name="CaixaDeTexto 325"/>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27" name="CaixaDeTexto 326"/>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28" name="CaixaDeTexto 32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29" name="CaixaDeTexto 32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30" name="CaixaDeTexto 32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31" name="CaixaDeTexto 33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32" name="CaixaDeTexto 33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33" name="CaixaDeTexto 33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34" name="CaixaDeTexto 33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35" name="CaixaDeTexto 33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36" name="CaixaDeTexto 33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37" name="CaixaDeTexto 33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38" name="CaixaDeTexto 33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39" name="CaixaDeTexto 33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40" name="CaixaDeTexto 33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41" name="CaixaDeTexto 34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42" name="CaixaDeTexto 34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43" name="CaixaDeTexto 34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44" name="CaixaDeTexto 34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45" name="CaixaDeTexto 34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46" name="CaixaDeTexto 34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47" name="CaixaDeTexto 34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48" name="CaixaDeTexto 34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49" name="CaixaDeTexto 34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50" name="CaixaDeTexto 34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51" name="CaixaDeTexto 35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52" name="CaixaDeTexto 35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53" name="CaixaDeTexto 35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54" name="CaixaDeTexto 35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355" name="CaixaDeTexto 35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119</xdr:row>
      <xdr:rowOff>0</xdr:rowOff>
    </xdr:from>
    <xdr:ext cx="184731" cy="264560"/>
    <xdr:sp macro="" textlink="">
      <xdr:nvSpPr>
        <xdr:cNvPr id="356" name="CaixaDeTexto 355"/>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119</xdr:row>
      <xdr:rowOff>0</xdr:rowOff>
    </xdr:from>
    <xdr:ext cx="184731" cy="264560"/>
    <xdr:sp macro="" textlink="">
      <xdr:nvSpPr>
        <xdr:cNvPr id="357" name="CaixaDeTexto 356"/>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58" name="CaixaDeTexto 357"/>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59" name="CaixaDeTexto 358"/>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60" name="CaixaDeTexto 35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61" name="CaixaDeTexto 36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62" name="CaixaDeTexto 361"/>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63" name="CaixaDeTexto 362"/>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64" name="CaixaDeTexto 36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65" name="CaixaDeTexto 36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66" name="CaixaDeTexto 365"/>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67" name="CaixaDeTexto 366"/>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68" name="CaixaDeTexto 36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69" name="CaixaDeTexto 36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0" name="CaixaDeTexto 36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1" name="CaixaDeTexto 37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2" name="CaixaDeTexto 37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3" name="CaixaDeTexto 37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74" name="CaixaDeTexto 37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75" name="CaixaDeTexto 37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6" name="CaixaDeTexto 375"/>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7" name="CaixaDeTexto 376"/>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8" name="CaixaDeTexto 377"/>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379" name="CaixaDeTexto 378"/>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0" name="CaixaDeTexto 37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1" name="CaixaDeTexto 38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2" name="CaixaDeTexto 38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3" name="CaixaDeTexto 38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4" name="CaixaDeTexto 38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5" name="CaixaDeTexto 38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6" name="CaixaDeTexto 38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7" name="CaixaDeTexto 38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8" name="CaixaDeTexto 38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89" name="CaixaDeTexto 38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90" name="CaixaDeTexto 38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391" name="CaixaDeTexto 39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92" name="CaixaDeTexto 391"/>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393" name="CaixaDeTexto 392"/>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94" name="CaixaDeTexto 39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95" name="CaixaDeTexto 39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96" name="CaixaDeTexto 39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397" name="CaixaDeTexto 39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98" name="CaixaDeTexto 39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399" name="CaixaDeTexto 39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400" name="CaixaDeTexto 39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401" name="CaixaDeTexto 40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02" name="CaixaDeTexto 40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03" name="CaixaDeTexto 40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04" name="CaixaDeTexto 40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05" name="CaixaDeTexto 40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06" name="CaixaDeTexto 40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07" name="CaixaDeTexto 40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08" name="CaixaDeTexto 40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09" name="CaixaDeTexto 40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10" name="CaixaDeTexto 40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11" name="CaixaDeTexto 41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12" name="CaixaDeTexto 41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13" name="CaixaDeTexto 41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14" name="CaixaDeTexto 41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15" name="CaixaDeTexto 41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16" name="CaixaDeTexto 41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17" name="CaixaDeTexto 41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18" name="CaixaDeTexto 41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19" name="CaixaDeTexto 41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0" name="CaixaDeTexto 41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1" name="CaixaDeTexto 42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2" name="CaixaDeTexto 42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3" name="CaixaDeTexto 42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4" name="CaixaDeTexto 42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5" name="CaixaDeTexto 42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6" name="CaixaDeTexto 42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119</xdr:row>
      <xdr:rowOff>0</xdr:rowOff>
    </xdr:from>
    <xdr:ext cx="184731" cy="264560"/>
    <xdr:sp macro="" textlink="">
      <xdr:nvSpPr>
        <xdr:cNvPr id="427" name="CaixaDeTexto 42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119</xdr:row>
      <xdr:rowOff>0</xdr:rowOff>
    </xdr:from>
    <xdr:ext cx="184731" cy="264560"/>
    <xdr:sp macro="" textlink="">
      <xdr:nvSpPr>
        <xdr:cNvPr id="428" name="CaixaDeTexto 427"/>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119</xdr:row>
      <xdr:rowOff>0</xdr:rowOff>
    </xdr:from>
    <xdr:ext cx="184731" cy="264560"/>
    <xdr:sp macro="" textlink="">
      <xdr:nvSpPr>
        <xdr:cNvPr id="429" name="CaixaDeTexto 428"/>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430" name="CaixaDeTexto 42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431" name="CaixaDeTexto 43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432" name="CaixaDeTexto 431"/>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119</xdr:row>
      <xdr:rowOff>0</xdr:rowOff>
    </xdr:from>
    <xdr:ext cx="184731" cy="264560"/>
    <xdr:sp macro="" textlink="">
      <xdr:nvSpPr>
        <xdr:cNvPr id="433" name="CaixaDeTexto 432"/>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434" name="CaixaDeTexto 43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435" name="CaixaDeTexto 43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436" name="CaixaDeTexto 43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119</xdr:row>
      <xdr:rowOff>0</xdr:rowOff>
    </xdr:from>
    <xdr:ext cx="184731" cy="264560"/>
    <xdr:sp macro="" textlink="">
      <xdr:nvSpPr>
        <xdr:cNvPr id="437" name="CaixaDeTexto 43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438" name="CaixaDeTexto 43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439" name="CaixaDeTexto 43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440" name="CaixaDeTexto 43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119</xdr:row>
      <xdr:rowOff>0</xdr:rowOff>
    </xdr:from>
    <xdr:ext cx="184731" cy="264560"/>
    <xdr:sp macro="" textlink="">
      <xdr:nvSpPr>
        <xdr:cNvPr id="441" name="CaixaDeTexto 44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42" name="CaixaDeTexto 44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43" name="CaixaDeTexto 44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44" name="CaixaDeTexto 44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45" name="CaixaDeTexto 44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46" name="CaixaDeTexto 44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47" name="CaixaDeTexto 44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48" name="CaixaDeTexto 447"/>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49" name="CaixaDeTexto 448"/>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50" name="CaixaDeTexto 44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119</xdr:row>
      <xdr:rowOff>0</xdr:rowOff>
    </xdr:from>
    <xdr:ext cx="184731" cy="264560"/>
    <xdr:sp macro="" textlink="">
      <xdr:nvSpPr>
        <xdr:cNvPr id="451" name="CaixaDeTexto 45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2" name="CaixaDeTexto 45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3" name="CaixaDeTexto 45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4" name="CaixaDeTexto 45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5" name="CaixaDeTexto 45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6" name="CaixaDeTexto 45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7" name="CaixaDeTexto 45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8" name="CaixaDeTexto 45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59" name="CaixaDeTexto 45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60" name="CaixaDeTexto 45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61" name="CaixaDeTexto 46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62" name="CaixaDeTexto 46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119</xdr:row>
      <xdr:rowOff>0</xdr:rowOff>
    </xdr:from>
    <xdr:ext cx="184731" cy="264560"/>
    <xdr:sp macro="" textlink="">
      <xdr:nvSpPr>
        <xdr:cNvPr id="463" name="CaixaDeTexto 46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464" name="CaixaDeTexto 463"/>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465" name="CaixaDeTexto 464"/>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466" name="CaixaDeTexto 46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467" name="CaixaDeTexto 46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468" name="CaixaDeTexto 467"/>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469" name="CaixaDeTexto 468"/>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470" name="CaixaDeTexto 46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471" name="CaixaDeTexto 47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472" name="CaixaDeTexto 471"/>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473" name="CaixaDeTexto 472"/>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474" name="CaixaDeTexto 47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475" name="CaixaDeTexto 47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476" name="CaixaDeTexto 475"/>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477" name="CaixaDeTexto 476"/>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78" name="CaixaDeTexto 47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79" name="CaixaDeTexto 47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80" name="CaixaDeTexto 47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81" name="CaixaDeTexto 48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82" name="CaixaDeTexto 48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83" name="CaixaDeTexto 48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84" name="CaixaDeTexto 48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85" name="CaixaDeTexto 48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86" name="CaixaDeTexto 48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487" name="CaixaDeTexto 48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88" name="CaixaDeTexto 48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89" name="CaixaDeTexto 48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0" name="CaixaDeTexto 48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1" name="CaixaDeTexto 49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2" name="CaixaDeTexto 49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3" name="CaixaDeTexto 49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4" name="CaixaDeTexto 49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5" name="CaixaDeTexto 49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6" name="CaixaDeTexto 49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7" name="CaixaDeTexto 49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8" name="CaixaDeTexto 49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499" name="CaixaDeTexto 49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00" name="CaixaDeTexto 49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01" name="CaixaDeTexto 50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02" name="CaixaDeTexto 501"/>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03" name="CaixaDeTexto 502"/>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04" name="CaixaDeTexto 50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05" name="CaixaDeTexto 50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06" name="CaixaDeTexto 505"/>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07" name="CaixaDeTexto 506"/>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08" name="CaixaDeTexto 50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09" name="CaixaDeTexto 50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10" name="CaixaDeTexto 50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11" name="CaixaDeTexto 51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12" name="CaixaDeTexto 51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13" name="CaixaDeTexto 51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14" name="CaixaDeTexto 51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15" name="CaixaDeTexto 51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16" name="CaixaDeTexto 51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17" name="CaixaDeTexto 51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18" name="CaixaDeTexto 51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19" name="CaixaDeTexto 51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20" name="CaixaDeTexto 51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21" name="CaixaDeTexto 52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22" name="CaixaDeTexto 52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23" name="CaixaDeTexto 52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24" name="CaixaDeTexto 52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25" name="CaixaDeTexto 52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26" name="CaixaDeTexto 52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27" name="CaixaDeTexto 52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28" name="CaixaDeTexto 52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29" name="CaixaDeTexto 52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30" name="CaixaDeTexto 52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31" name="CaixaDeTexto 53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32" name="CaixaDeTexto 53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33" name="CaixaDeTexto 53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34" name="CaixaDeTexto 53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35" name="CaixaDeTexto 53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261</xdr:row>
      <xdr:rowOff>0</xdr:rowOff>
    </xdr:from>
    <xdr:ext cx="184731" cy="264560"/>
    <xdr:sp macro="" textlink="">
      <xdr:nvSpPr>
        <xdr:cNvPr id="536" name="CaixaDeTexto 535"/>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261</xdr:row>
      <xdr:rowOff>0</xdr:rowOff>
    </xdr:from>
    <xdr:ext cx="184731" cy="264560"/>
    <xdr:sp macro="" textlink="">
      <xdr:nvSpPr>
        <xdr:cNvPr id="537" name="CaixaDeTexto 536"/>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38" name="CaixaDeTexto 537"/>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39" name="CaixaDeTexto 538"/>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40" name="CaixaDeTexto 53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41" name="CaixaDeTexto 54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42" name="CaixaDeTexto 541"/>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43" name="CaixaDeTexto 542"/>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44" name="CaixaDeTexto 54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45" name="CaixaDeTexto 54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46" name="CaixaDeTexto 545"/>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47" name="CaixaDeTexto 546"/>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48" name="CaixaDeTexto 54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49" name="CaixaDeTexto 54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0" name="CaixaDeTexto 54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1" name="CaixaDeTexto 55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2" name="CaixaDeTexto 55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3" name="CaixaDeTexto 55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54" name="CaixaDeTexto 55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55" name="CaixaDeTexto 55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6" name="CaixaDeTexto 555"/>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7" name="CaixaDeTexto 556"/>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8" name="CaixaDeTexto 557"/>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59" name="CaixaDeTexto 558"/>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0" name="CaixaDeTexto 55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1" name="CaixaDeTexto 56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2" name="CaixaDeTexto 56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3" name="CaixaDeTexto 56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4" name="CaixaDeTexto 56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5" name="CaixaDeTexto 56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6" name="CaixaDeTexto 56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7" name="CaixaDeTexto 56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8" name="CaixaDeTexto 56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69" name="CaixaDeTexto 56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70" name="CaixaDeTexto 56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71" name="CaixaDeTexto 57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72" name="CaixaDeTexto 571"/>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573" name="CaixaDeTexto 572"/>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74" name="CaixaDeTexto 57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75" name="CaixaDeTexto 57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76" name="CaixaDeTexto 57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577" name="CaixaDeTexto 57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78" name="CaixaDeTexto 57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79" name="CaixaDeTexto 57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80" name="CaixaDeTexto 57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581" name="CaixaDeTexto 58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82" name="CaixaDeTexto 58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83" name="CaixaDeTexto 58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84" name="CaixaDeTexto 58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585" name="CaixaDeTexto 58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86" name="CaixaDeTexto 58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87" name="CaixaDeTexto 58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88" name="CaixaDeTexto 58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89" name="CaixaDeTexto 58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90" name="CaixaDeTexto 58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91" name="CaixaDeTexto 59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92" name="CaixaDeTexto 59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93" name="CaixaDeTexto 59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94" name="CaixaDeTexto 59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595" name="CaixaDeTexto 59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96" name="CaixaDeTexto 59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97" name="CaixaDeTexto 59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98" name="CaixaDeTexto 597"/>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599" name="CaixaDeTexto 598"/>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0" name="CaixaDeTexto 599"/>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1" name="CaixaDeTexto 600"/>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2" name="CaixaDeTexto 601"/>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3" name="CaixaDeTexto 602"/>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4" name="CaixaDeTexto 603"/>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5" name="CaixaDeTexto 604"/>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6" name="CaixaDeTexto 605"/>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261</xdr:row>
      <xdr:rowOff>0</xdr:rowOff>
    </xdr:from>
    <xdr:ext cx="184731" cy="264560"/>
    <xdr:sp macro="" textlink="">
      <xdr:nvSpPr>
        <xdr:cNvPr id="607" name="CaixaDeTexto 606"/>
        <xdr:cNvSpPr txBox="1"/>
      </xdr:nvSpPr>
      <xdr:spPr>
        <a:xfrm>
          <a:off x="65151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261</xdr:row>
      <xdr:rowOff>0</xdr:rowOff>
    </xdr:from>
    <xdr:ext cx="184731" cy="264560"/>
    <xdr:sp macro="" textlink="">
      <xdr:nvSpPr>
        <xdr:cNvPr id="608" name="CaixaDeTexto 607"/>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261</xdr:row>
      <xdr:rowOff>0</xdr:rowOff>
    </xdr:from>
    <xdr:ext cx="184731" cy="264560"/>
    <xdr:sp macro="" textlink="">
      <xdr:nvSpPr>
        <xdr:cNvPr id="609" name="CaixaDeTexto 608"/>
        <xdr:cNvSpPr txBox="1"/>
      </xdr:nvSpPr>
      <xdr:spPr>
        <a:xfrm>
          <a:off x="38671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610" name="CaixaDeTexto 609"/>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611" name="CaixaDeTexto 610"/>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612" name="CaixaDeTexto 611"/>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261</xdr:row>
      <xdr:rowOff>0</xdr:rowOff>
    </xdr:from>
    <xdr:ext cx="184731" cy="264560"/>
    <xdr:sp macro="" textlink="">
      <xdr:nvSpPr>
        <xdr:cNvPr id="613" name="CaixaDeTexto 612"/>
        <xdr:cNvSpPr txBox="1"/>
      </xdr:nvSpPr>
      <xdr:spPr>
        <a:xfrm>
          <a:off x="428625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614" name="CaixaDeTexto 613"/>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615" name="CaixaDeTexto 614"/>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616" name="CaixaDeTexto 615"/>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261</xdr:row>
      <xdr:rowOff>0</xdr:rowOff>
    </xdr:from>
    <xdr:ext cx="184731" cy="264560"/>
    <xdr:sp macro="" textlink="">
      <xdr:nvSpPr>
        <xdr:cNvPr id="617" name="CaixaDeTexto 616"/>
        <xdr:cNvSpPr txBox="1"/>
      </xdr:nvSpPr>
      <xdr:spPr>
        <a:xfrm>
          <a:off x="4724400"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618" name="CaixaDeTexto 617"/>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619" name="CaixaDeTexto 618"/>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620" name="CaixaDeTexto 619"/>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261</xdr:row>
      <xdr:rowOff>0</xdr:rowOff>
    </xdr:from>
    <xdr:ext cx="184731" cy="264560"/>
    <xdr:sp macro="" textlink="">
      <xdr:nvSpPr>
        <xdr:cNvPr id="621" name="CaixaDeTexto 620"/>
        <xdr:cNvSpPr txBox="1"/>
      </xdr:nvSpPr>
      <xdr:spPr>
        <a:xfrm>
          <a:off x="517207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22" name="CaixaDeTexto 621"/>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23" name="CaixaDeTexto 622"/>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24" name="CaixaDeTexto 623"/>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25" name="CaixaDeTexto 624"/>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26" name="CaixaDeTexto 62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27" name="CaixaDeTexto 62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28" name="CaixaDeTexto 627"/>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29" name="CaixaDeTexto 628"/>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30" name="CaixaDeTexto 629"/>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261</xdr:row>
      <xdr:rowOff>0</xdr:rowOff>
    </xdr:from>
    <xdr:ext cx="184731" cy="264560"/>
    <xdr:sp macro="" textlink="">
      <xdr:nvSpPr>
        <xdr:cNvPr id="631" name="CaixaDeTexto 630"/>
        <xdr:cNvSpPr txBox="1"/>
      </xdr:nvSpPr>
      <xdr:spPr>
        <a:xfrm>
          <a:off x="56102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2" name="CaixaDeTexto 63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3" name="CaixaDeTexto 63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4" name="CaixaDeTexto 633"/>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5" name="CaixaDeTexto 634"/>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6" name="CaixaDeTexto 635"/>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7" name="CaixaDeTexto 636"/>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8" name="CaixaDeTexto 637"/>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39" name="CaixaDeTexto 638"/>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40" name="CaixaDeTexto 639"/>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41" name="CaixaDeTexto 640"/>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42" name="CaixaDeTexto 641"/>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261</xdr:row>
      <xdr:rowOff>0</xdr:rowOff>
    </xdr:from>
    <xdr:ext cx="184731" cy="264560"/>
    <xdr:sp macro="" textlink="">
      <xdr:nvSpPr>
        <xdr:cNvPr id="643" name="CaixaDeTexto 642"/>
        <xdr:cNvSpPr txBox="1"/>
      </xdr:nvSpPr>
      <xdr:spPr>
        <a:xfrm>
          <a:off x="6067425" y="52749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9.xml><?xml version="1.0" encoding="utf-8"?>
<xdr:wsDr xmlns:xdr="http://schemas.openxmlformats.org/drawingml/2006/spreadsheetDrawing" xmlns:a="http://schemas.openxmlformats.org/drawingml/2006/main">
  <xdr:oneCellAnchor>
    <xdr:from>
      <xdr:col>3</xdr:col>
      <xdr:colOff>628650</xdr:colOff>
      <xdr:row>2</xdr:row>
      <xdr:rowOff>0</xdr:rowOff>
    </xdr:from>
    <xdr:ext cx="184731" cy="264560"/>
    <xdr:sp macro="" textlink="">
      <xdr:nvSpPr>
        <xdr:cNvPr id="2" name="CaixaDeTexto 1"/>
        <xdr:cNvSpPr txBox="1"/>
      </xdr:nvSpPr>
      <xdr:spPr>
        <a:xfrm>
          <a:off x="4933950"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92</xdr:row>
      <xdr:rowOff>0</xdr:rowOff>
    </xdr:from>
    <xdr:ext cx="184731" cy="264560"/>
    <xdr:sp macro="" textlink="">
      <xdr:nvSpPr>
        <xdr:cNvPr id="4" name="CaixaDeTexto 3"/>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92</xdr:row>
      <xdr:rowOff>0</xdr:rowOff>
    </xdr:from>
    <xdr:ext cx="184731" cy="264560"/>
    <xdr:sp macro="" textlink="">
      <xdr:nvSpPr>
        <xdr:cNvPr id="5" name="CaixaDeTexto 4"/>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6" name="CaixaDeTexto 5"/>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7" name="CaixaDeTexto 6"/>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8" name="CaixaDeTexto 7"/>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9" name="CaixaDeTexto 8"/>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10" name="CaixaDeTexto 9"/>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11" name="CaixaDeTexto 10"/>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12" name="CaixaDeTexto 11"/>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13" name="CaixaDeTexto 12"/>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14" name="CaixaDeTexto 13"/>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0</xdr:colOff>
      <xdr:row>92</xdr:row>
      <xdr:rowOff>0</xdr:rowOff>
    </xdr:from>
    <xdr:ext cx="184731" cy="264560"/>
    <xdr:sp macro="" textlink="">
      <xdr:nvSpPr>
        <xdr:cNvPr id="15" name="CaixaDeTexto 14"/>
        <xdr:cNvSpPr txBox="1"/>
      </xdr:nvSpPr>
      <xdr:spPr>
        <a:xfrm>
          <a:off x="4933950" y="20335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228600</xdr:colOff>
      <xdr:row>87</xdr:row>
      <xdr:rowOff>57150</xdr:rowOff>
    </xdr:from>
    <xdr:to>
      <xdr:col>13</xdr:col>
      <xdr:colOff>76200</xdr:colOff>
      <xdr:row>96</xdr:row>
      <xdr:rowOff>171450</xdr:rowOff>
    </xdr:to>
    <xdr:graphicFrame macro="">
      <xdr:nvGraphicFramePr>
        <xdr:cNvPr id="20146257" name="Gráfico 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238125</xdr:colOff>
      <xdr:row>101</xdr:row>
      <xdr:rowOff>76200</xdr:rowOff>
    </xdr:from>
    <xdr:to>
      <xdr:col>13</xdr:col>
      <xdr:colOff>85725</xdr:colOff>
      <xdr:row>111</xdr:row>
      <xdr:rowOff>0</xdr:rowOff>
    </xdr:to>
    <xdr:graphicFrame macro="">
      <xdr:nvGraphicFramePr>
        <xdr:cNvPr id="20146258" name="Gráfico 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266700</xdr:colOff>
      <xdr:row>116</xdr:row>
      <xdr:rowOff>95250</xdr:rowOff>
    </xdr:from>
    <xdr:to>
      <xdr:col>12</xdr:col>
      <xdr:colOff>409575</xdr:colOff>
      <xdr:row>126</xdr:row>
      <xdr:rowOff>19050</xdr:rowOff>
    </xdr:to>
    <xdr:graphicFrame macro="">
      <xdr:nvGraphicFramePr>
        <xdr:cNvPr id="20146259" name="Gráfico 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66675</xdr:colOff>
      <xdr:row>172</xdr:row>
      <xdr:rowOff>76200</xdr:rowOff>
    </xdr:from>
    <xdr:to>
      <xdr:col>13</xdr:col>
      <xdr:colOff>342900</xdr:colOff>
      <xdr:row>183</xdr:row>
      <xdr:rowOff>0</xdr:rowOff>
    </xdr:to>
    <xdr:graphicFrame macro="">
      <xdr:nvGraphicFramePr>
        <xdr:cNvPr id="20146260" name="Gráfico 1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266700</xdr:colOff>
      <xdr:row>218</xdr:row>
      <xdr:rowOff>19050</xdr:rowOff>
    </xdr:from>
    <xdr:to>
      <xdr:col>13</xdr:col>
      <xdr:colOff>76200</xdr:colOff>
      <xdr:row>228</xdr:row>
      <xdr:rowOff>171450</xdr:rowOff>
    </xdr:to>
    <xdr:graphicFrame macro="">
      <xdr:nvGraphicFramePr>
        <xdr:cNvPr id="20146261" name="Gráfico 1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142875</xdr:colOff>
      <xdr:row>34</xdr:row>
      <xdr:rowOff>133350</xdr:rowOff>
    </xdr:from>
    <xdr:to>
      <xdr:col>13</xdr:col>
      <xdr:colOff>295275</xdr:colOff>
      <xdr:row>44</xdr:row>
      <xdr:rowOff>180975</xdr:rowOff>
    </xdr:to>
    <xdr:graphicFrame macro="">
      <xdr:nvGraphicFramePr>
        <xdr:cNvPr id="20146263" name="Gráfico 2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2</xdr:col>
      <xdr:colOff>333376</xdr:colOff>
      <xdr:row>2</xdr:row>
      <xdr:rowOff>161924</xdr:rowOff>
    </xdr:from>
    <xdr:to>
      <xdr:col>2</xdr:col>
      <xdr:colOff>1050706</xdr:colOff>
      <xdr:row>6</xdr:row>
      <xdr:rowOff>123825</xdr:rowOff>
    </xdr:to>
    <xdr:pic>
      <xdr:nvPicPr>
        <xdr:cNvPr id="23" name="Imagem 22" descr="LOGO DETRAN PLÁSTICA.jpg"/>
        <xdr:cNvPicPr>
          <a:picLocks noChangeAspect="1"/>
        </xdr:cNvPicPr>
      </xdr:nvPicPr>
      <xdr:blipFill>
        <a:blip xmlns:r="http://schemas.openxmlformats.org/officeDocument/2006/relationships" r:embed="rId7" cstate="print"/>
        <a:stretch>
          <a:fillRect/>
        </a:stretch>
      </xdr:blipFill>
      <xdr:spPr>
        <a:xfrm>
          <a:off x="2600326" y="552449"/>
          <a:ext cx="717330" cy="74295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11</xdr:col>
      <xdr:colOff>228598</xdr:colOff>
      <xdr:row>2</xdr:row>
      <xdr:rowOff>161925</xdr:rowOff>
    </xdr:from>
    <xdr:to>
      <xdr:col>13</xdr:col>
      <xdr:colOff>2985</xdr:colOff>
      <xdr:row>6</xdr:row>
      <xdr:rowOff>171450</xdr:rowOff>
    </xdr:to>
    <xdr:pic>
      <xdr:nvPicPr>
        <xdr:cNvPr id="25" name="Imagem 24" descr="BrasaoRondonia.jpg"/>
        <xdr:cNvPicPr>
          <a:picLocks noChangeAspect="1"/>
        </xdr:cNvPicPr>
      </xdr:nvPicPr>
      <xdr:blipFill>
        <a:blip xmlns:r="http://schemas.openxmlformats.org/officeDocument/2006/relationships" r:embed="rId8" cstate="print"/>
        <a:stretch>
          <a:fillRect/>
        </a:stretch>
      </xdr:blipFill>
      <xdr:spPr>
        <a:xfrm>
          <a:off x="7305673" y="552450"/>
          <a:ext cx="666562" cy="7905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oneCellAnchor>
    <xdr:from>
      <xdr:col>4</xdr:col>
      <xdr:colOff>628650</xdr:colOff>
      <xdr:row>62</xdr:row>
      <xdr:rowOff>0</xdr:rowOff>
    </xdr:from>
    <xdr:ext cx="184731" cy="264560"/>
    <xdr:sp macro="" textlink="">
      <xdr:nvSpPr>
        <xdr:cNvPr id="24" name="CaixaDeTexto 23"/>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26" name="CaixaDeTexto 25"/>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27" name="CaixaDeTexto 2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28" name="CaixaDeTexto 2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29" name="CaixaDeTexto 28"/>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30" name="CaixaDeTexto 29"/>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31" name="CaixaDeTexto 3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32" name="CaixaDeTexto 3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33" name="CaixaDeTexto 32"/>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34" name="CaixaDeTexto 33"/>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35" name="CaixaDeTexto 3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36" name="CaixaDeTexto 3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37" name="CaixaDeTexto 36"/>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38" name="CaixaDeTexto 37"/>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39" name="CaixaDeTexto 3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40" name="CaixaDeTexto 3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41" name="CaixaDeTexto 4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42" name="CaixaDeTexto 4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43" name="CaixaDeTexto 4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44" name="CaixaDeTexto 4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45" name="CaixaDeTexto 4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46" name="CaixaDeTexto 4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47" name="CaixaDeTexto 4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48" name="CaixaDeTexto 4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49" name="CaixaDeTexto 4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0" name="CaixaDeTexto 4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1" name="CaixaDeTexto 5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2" name="CaixaDeTexto 5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3" name="CaixaDeTexto 5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4" name="CaixaDeTexto 5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5" name="CaixaDeTexto 5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6" name="CaixaDeTexto 5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7" name="CaixaDeTexto 5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8" name="CaixaDeTexto 5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59" name="CaixaDeTexto 5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60" name="CaixaDeTexto 5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61" name="CaixaDeTexto 6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62" name="CaixaDeTexto 6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63" name="CaixaDeTexto 62"/>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64" name="CaixaDeTexto 63"/>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65" name="CaixaDeTexto 6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66" name="CaixaDeTexto 6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67" name="CaixaDeTexto 66"/>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68" name="CaixaDeTexto 67"/>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69" name="CaixaDeTexto 6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70" name="CaixaDeTexto 6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71" name="CaixaDeTexto 7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72" name="CaixaDeTexto 7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73" name="CaixaDeTexto 7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74" name="CaixaDeTexto 7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75" name="CaixaDeTexto 7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76" name="CaixaDeTexto 7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77" name="CaixaDeTexto 7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78" name="CaixaDeTexto 7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79" name="CaixaDeTexto 7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80" name="CaixaDeTexto 7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81" name="CaixaDeTexto 8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82" name="CaixaDeTexto 8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83" name="CaixaDeTexto 8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84" name="CaixaDeTexto 8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85" name="CaixaDeTexto 8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86" name="CaixaDeTexto 8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87" name="CaixaDeTexto 8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88" name="CaixaDeTexto 8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89" name="CaixaDeTexto 8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90" name="CaixaDeTexto 8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91" name="CaixaDeTexto 9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92" name="CaixaDeTexto 9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93" name="CaixaDeTexto 9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94" name="CaixaDeTexto 9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95" name="CaixaDeTexto 9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96" name="CaixaDeTexto 9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62</xdr:row>
      <xdr:rowOff>0</xdr:rowOff>
    </xdr:from>
    <xdr:ext cx="184731" cy="264560"/>
    <xdr:sp macro="" textlink="">
      <xdr:nvSpPr>
        <xdr:cNvPr id="97" name="CaixaDeTexto 96"/>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62</xdr:row>
      <xdr:rowOff>0</xdr:rowOff>
    </xdr:from>
    <xdr:ext cx="184731" cy="264560"/>
    <xdr:sp macro="" textlink="">
      <xdr:nvSpPr>
        <xdr:cNvPr id="98" name="CaixaDeTexto 97"/>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99" name="CaixaDeTexto 98"/>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00" name="CaixaDeTexto 99"/>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01" name="CaixaDeTexto 10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02" name="CaixaDeTexto 10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03" name="CaixaDeTexto 102"/>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04" name="CaixaDeTexto 103"/>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05" name="CaixaDeTexto 10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06" name="CaixaDeTexto 10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07" name="CaixaDeTexto 106"/>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08" name="CaixaDeTexto 107"/>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09" name="CaixaDeTexto 10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10" name="CaixaDeTexto 10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11" name="CaixaDeTexto 11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12" name="CaixaDeTexto 11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13" name="CaixaDeTexto 11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14" name="CaixaDeTexto 11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15" name="CaixaDeTexto 11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16" name="CaixaDeTexto 11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17" name="CaixaDeTexto 116"/>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18" name="CaixaDeTexto 117"/>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19" name="CaixaDeTexto 118"/>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20" name="CaixaDeTexto 119"/>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1" name="CaixaDeTexto 12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2" name="CaixaDeTexto 12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3" name="CaixaDeTexto 12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4" name="CaixaDeTexto 12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5" name="CaixaDeTexto 12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6" name="CaixaDeTexto 12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7" name="CaixaDeTexto 12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8" name="CaixaDeTexto 12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29" name="CaixaDeTexto 12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30" name="CaixaDeTexto 12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31" name="CaixaDeTexto 13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32" name="CaixaDeTexto 13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33" name="CaixaDeTexto 132"/>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34" name="CaixaDeTexto 133"/>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35" name="CaixaDeTexto 13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36" name="CaixaDeTexto 13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37" name="CaixaDeTexto 13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38" name="CaixaDeTexto 13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39" name="CaixaDeTexto 13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40" name="CaixaDeTexto 13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41" name="CaixaDeTexto 14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42" name="CaixaDeTexto 14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43" name="CaixaDeTexto 14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44" name="CaixaDeTexto 14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45" name="CaixaDeTexto 14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46" name="CaixaDeTexto 14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47" name="CaixaDeTexto 14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48" name="CaixaDeTexto 14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49" name="CaixaDeTexto 14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50" name="CaixaDeTexto 14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51" name="CaixaDeTexto 15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52" name="CaixaDeTexto 15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53" name="CaixaDeTexto 15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54" name="CaixaDeTexto 15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55" name="CaixaDeTexto 15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56" name="CaixaDeTexto 15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57" name="CaixaDeTexto 15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58" name="CaixaDeTexto 15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59" name="CaixaDeTexto 15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0" name="CaixaDeTexto 15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1" name="CaixaDeTexto 16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2" name="CaixaDeTexto 16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3" name="CaixaDeTexto 16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4" name="CaixaDeTexto 16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5" name="CaixaDeTexto 16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6" name="CaixaDeTexto 16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7" name="CaixaDeTexto 16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62</xdr:row>
      <xdr:rowOff>0</xdr:rowOff>
    </xdr:from>
    <xdr:ext cx="184731" cy="264560"/>
    <xdr:sp macro="" textlink="">
      <xdr:nvSpPr>
        <xdr:cNvPr id="168" name="CaixaDeTexto 16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62</xdr:row>
      <xdr:rowOff>0</xdr:rowOff>
    </xdr:from>
    <xdr:ext cx="184731" cy="264560"/>
    <xdr:sp macro="" textlink="">
      <xdr:nvSpPr>
        <xdr:cNvPr id="169" name="CaixaDeTexto 168"/>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62</xdr:row>
      <xdr:rowOff>0</xdr:rowOff>
    </xdr:from>
    <xdr:ext cx="184731" cy="264560"/>
    <xdr:sp macro="" textlink="">
      <xdr:nvSpPr>
        <xdr:cNvPr id="170" name="CaixaDeTexto 169"/>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71" name="CaixaDeTexto 17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72" name="CaixaDeTexto 17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73" name="CaixaDeTexto 172"/>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62</xdr:row>
      <xdr:rowOff>0</xdr:rowOff>
    </xdr:from>
    <xdr:ext cx="184731" cy="264560"/>
    <xdr:sp macro="" textlink="">
      <xdr:nvSpPr>
        <xdr:cNvPr id="174" name="CaixaDeTexto 173"/>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75" name="CaixaDeTexto 17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76" name="CaixaDeTexto 17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77" name="CaixaDeTexto 17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62</xdr:row>
      <xdr:rowOff>0</xdr:rowOff>
    </xdr:from>
    <xdr:ext cx="184731" cy="264560"/>
    <xdr:sp macro="" textlink="">
      <xdr:nvSpPr>
        <xdr:cNvPr id="178" name="CaixaDeTexto 17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79" name="CaixaDeTexto 17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80" name="CaixaDeTexto 17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81" name="CaixaDeTexto 18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62</xdr:row>
      <xdr:rowOff>0</xdr:rowOff>
    </xdr:from>
    <xdr:ext cx="184731" cy="264560"/>
    <xdr:sp macro="" textlink="">
      <xdr:nvSpPr>
        <xdr:cNvPr id="182" name="CaixaDeTexto 18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83" name="CaixaDeTexto 18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84" name="CaixaDeTexto 18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85" name="CaixaDeTexto 18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86" name="CaixaDeTexto 18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87" name="CaixaDeTexto 18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88" name="CaixaDeTexto 18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89" name="CaixaDeTexto 188"/>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90" name="CaixaDeTexto 189"/>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91" name="CaixaDeTexto 19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62</xdr:row>
      <xdr:rowOff>0</xdr:rowOff>
    </xdr:from>
    <xdr:ext cx="184731" cy="264560"/>
    <xdr:sp macro="" textlink="">
      <xdr:nvSpPr>
        <xdr:cNvPr id="192" name="CaixaDeTexto 19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93" name="CaixaDeTexto 19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94" name="CaixaDeTexto 19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95" name="CaixaDeTexto 19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96" name="CaixaDeTexto 19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97" name="CaixaDeTexto 19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98" name="CaixaDeTexto 19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199" name="CaixaDeTexto 19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200" name="CaixaDeTexto 19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201" name="CaixaDeTexto 20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202" name="CaixaDeTexto 20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203" name="CaixaDeTexto 20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62</xdr:row>
      <xdr:rowOff>0</xdr:rowOff>
    </xdr:from>
    <xdr:ext cx="184731" cy="264560"/>
    <xdr:sp macro="" textlink="">
      <xdr:nvSpPr>
        <xdr:cNvPr id="204" name="CaixaDeTexto 20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05" name="CaixaDeTexto 204"/>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06" name="CaixaDeTexto 205"/>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07" name="CaixaDeTexto 20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08" name="CaixaDeTexto 20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09" name="CaixaDeTexto 208"/>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10" name="CaixaDeTexto 209"/>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11" name="CaixaDeTexto 21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12" name="CaixaDeTexto 21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13" name="CaixaDeTexto 212"/>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14" name="CaixaDeTexto 213"/>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15" name="CaixaDeTexto 21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16" name="CaixaDeTexto 21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17" name="CaixaDeTexto 216"/>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18" name="CaixaDeTexto 217"/>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19" name="CaixaDeTexto 21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20" name="CaixaDeTexto 21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21" name="CaixaDeTexto 22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22" name="CaixaDeTexto 22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23" name="CaixaDeTexto 22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24" name="CaixaDeTexto 22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25" name="CaixaDeTexto 22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26" name="CaixaDeTexto 22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27" name="CaixaDeTexto 22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28" name="CaixaDeTexto 22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29" name="CaixaDeTexto 22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0" name="CaixaDeTexto 22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1" name="CaixaDeTexto 23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2" name="CaixaDeTexto 23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3" name="CaixaDeTexto 23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4" name="CaixaDeTexto 23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5" name="CaixaDeTexto 23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6" name="CaixaDeTexto 23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7" name="CaixaDeTexto 23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8" name="CaixaDeTexto 23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39" name="CaixaDeTexto 23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40" name="CaixaDeTexto 23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41" name="CaixaDeTexto 24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42" name="CaixaDeTexto 24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43" name="CaixaDeTexto 242"/>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44" name="CaixaDeTexto 243"/>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45" name="CaixaDeTexto 24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46" name="CaixaDeTexto 24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47" name="CaixaDeTexto 246"/>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48" name="CaixaDeTexto 247"/>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49" name="CaixaDeTexto 24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50" name="CaixaDeTexto 24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51" name="CaixaDeTexto 25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52" name="CaixaDeTexto 25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53" name="CaixaDeTexto 25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54" name="CaixaDeTexto 25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55" name="CaixaDeTexto 25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56" name="CaixaDeTexto 25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57" name="CaixaDeTexto 25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58" name="CaixaDeTexto 25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59" name="CaixaDeTexto 25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60" name="CaixaDeTexto 25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61" name="CaixaDeTexto 26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62" name="CaixaDeTexto 26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63" name="CaixaDeTexto 26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64" name="CaixaDeTexto 26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65" name="CaixaDeTexto 26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66" name="CaixaDeTexto 26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67" name="CaixaDeTexto 26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68" name="CaixaDeTexto 26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69" name="CaixaDeTexto 26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70" name="CaixaDeTexto 26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71" name="CaixaDeTexto 27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72" name="CaixaDeTexto 27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73" name="CaixaDeTexto 27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74" name="CaixaDeTexto 27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75" name="CaixaDeTexto 27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276" name="CaixaDeTexto 27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146</xdr:row>
      <xdr:rowOff>0</xdr:rowOff>
    </xdr:from>
    <xdr:ext cx="184731" cy="264560"/>
    <xdr:sp macro="" textlink="">
      <xdr:nvSpPr>
        <xdr:cNvPr id="277" name="CaixaDeTexto 276"/>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146</xdr:row>
      <xdr:rowOff>0</xdr:rowOff>
    </xdr:from>
    <xdr:ext cx="184731" cy="264560"/>
    <xdr:sp macro="" textlink="">
      <xdr:nvSpPr>
        <xdr:cNvPr id="278" name="CaixaDeTexto 277"/>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79" name="CaixaDeTexto 278"/>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80" name="CaixaDeTexto 279"/>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81" name="CaixaDeTexto 28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282" name="CaixaDeTexto 28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83" name="CaixaDeTexto 282"/>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84" name="CaixaDeTexto 283"/>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85" name="CaixaDeTexto 28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286" name="CaixaDeTexto 28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87" name="CaixaDeTexto 286"/>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88" name="CaixaDeTexto 287"/>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89" name="CaixaDeTexto 28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290" name="CaixaDeTexto 28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91" name="CaixaDeTexto 29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92" name="CaixaDeTexto 29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93" name="CaixaDeTexto 29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94" name="CaixaDeTexto 29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95" name="CaixaDeTexto 29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296" name="CaixaDeTexto 29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97" name="CaixaDeTexto 296"/>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98" name="CaixaDeTexto 297"/>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299" name="CaixaDeTexto 298"/>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00" name="CaixaDeTexto 299"/>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1" name="CaixaDeTexto 30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2" name="CaixaDeTexto 30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3" name="CaixaDeTexto 30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4" name="CaixaDeTexto 30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5" name="CaixaDeTexto 30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6" name="CaixaDeTexto 30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7" name="CaixaDeTexto 30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8" name="CaixaDeTexto 30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09" name="CaixaDeTexto 30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10" name="CaixaDeTexto 30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11" name="CaixaDeTexto 31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12" name="CaixaDeTexto 31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313" name="CaixaDeTexto 312"/>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314" name="CaixaDeTexto 313"/>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15" name="CaixaDeTexto 31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16" name="CaixaDeTexto 31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17" name="CaixaDeTexto 31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18" name="CaixaDeTexto 31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19" name="CaixaDeTexto 31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20" name="CaixaDeTexto 31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21" name="CaixaDeTexto 32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22" name="CaixaDeTexto 32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23" name="CaixaDeTexto 32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24" name="CaixaDeTexto 32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25" name="CaixaDeTexto 32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26" name="CaixaDeTexto 32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27" name="CaixaDeTexto 32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28" name="CaixaDeTexto 32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29" name="CaixaDeTexto 32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30" name="CaixaDeTexto 32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31" name="CaixaDeTexto 33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32" name="CaixaDeTexto 33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33" name="CaixaDeTexto 33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34" name="CaixaDeTexto 33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35" name="CaixaDeTexto 33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36" name="CaixaDeTexto 33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37" name="CaixaDeTexto 33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38" name="CaixaDeTexto 33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39" name="CaixaDeTexto 33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0" name="CaixaDeTexto 33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1" name="CaixaDeTexto 34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2" name="CaixaDeTexto 34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3" name="CaixaDeTexto 34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4" name="CaixaDeTexto 34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5" name="CaixaDeTexto 34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6" name="CaixaDeTexto 34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7" name="CaixaDeTexto 34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146</xdr:row>
      <xdr:rowOff>0</xdr:rowOff>
    </xdr:from>
    <xdr:ext cx="184731" cy="264560"/>
    <xdr:sp macro="" textlink="">
      <xdr:nvSpPr>
        <xdr:cNvPr id="348" name="CaixaDeTexto 34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146</xdr:row>
      <xdr:rowOff>0</xdr:rowOff>
    </xdr:from>
    <xdr:ext cx="184731" cy="264560"/>
    <xdr:sp macro="" textlink="">
      <xdr:nvSpPr>
        <xdr:cNvPr id="349" name="CaixaDeTexto 348"/>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146</xdr:row>
      <xdr:rowOff>0</xdr:rowOff>
    </xdr:from>
    <xdr:ext cx="184731" cy="264560"/>
    <xdr:sp macro="" textlink="">
      <xdr:nvSpPr>
        <xdr:cNvPr id="350" name="CaixaDeTexto 349"/>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351" name="CaixaDeTexto 35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352" name="CaixaDeTexto 35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353" name="CaixaDeTexto 352"/>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146</xdr:row>
      <xdr:rowOff>0</xdr:rowOff>
    </xdr:from>
    <xdr:ext cx="184731" cy="264560"/>
    <xdr:sp macro="" textlink="">
      <xdr:nvSpPr>
        <xdr:cNvPr id="354" name="CaixaDeTexto 353"/>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55" name="CaixaDeTexto 35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56" name="CaixaDeTexto 35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57" name="CaixaDeTexto 35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146</xdr:row>
      <xdr:rowOff>0</xdr:rowOff>
    </xdr:from>
    <xdr:ext cx="184731" cy="264560"/>
    <xdr:sp macro="" textlink="">
      <xdr:nvSpPr>
        <xdr:cNvPr id="358" name="CaixaDeTexto 35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59" name="CaixaDeTexto 35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60" name="CaixaDeTexto 35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61" name="CaixaDeTexto 36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146</xdr:row>
      <xdr:rowOff>0</xdr:rowOff>
    </xdr:from>
    <xdr:ext cx="184731" cy="264560"/>
    <xdr:sp macro="" textlink="">
      <xdr:nvSpPr>
        <xdr:cNvPr id="362" name="CaixaDeTexto 36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63" name="CaixaDeTexto 36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64" name="CaixaDeTexto 36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65" name="CaixaDeTexto 36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66" name="CaixaDeTexto 36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67" name="CaixaDeTexto 36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68" name="CaixaDeTexto 36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69" name="CaixaDeTexto 368"/>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70" name="CaixaDeTexto 369"/>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71" name="CaixaDeTexto 37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146</xdr:row>
      <xdr:rowOff>0</xdr:rowOff>
    </xdr:from>
    <xdr:ext cx="184731" cy="264560"/>
    <xdr:sp macro="" textlink="">
      <xdr:nvSpPr>
        <xdr:cNvPr id="372" name="CaixaDeTexto 37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73" name="CaixaDeTexto 37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74" name="CaixaDeTexto 37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75" name="CaixaDeTexto 37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76" name="CaixaDeTexto 37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77" name="CaixaDeTexto 37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78" name="CaixaDeTexto 37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79" name="CaixaDeTexto 37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80" name="CaixaDeTexto 37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81" name="CaixaDeTexto 38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82" name="CaixaDeTexto 38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83" name="CaixaDeTexto 38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146</xdr:row>
      <xdr:rowOff>0</xdr:rowOff>
    </xdr:from>
    <xdr:ext cx="184731" cy="264560"/>
    <xdr:sp macro="" textlink="">
      <xdr:nvSpPr>
        <xdr:cNvPr id="384" name="CaixaDeTexto 38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385" name="CaixaDeTexto 384"/>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386" name="CaixaDeTexto 385"/>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387" name="CaixaDeTexto 38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388" name="CaixaDeTexto 38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389" name="CaixaDeTexto 388"/>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390" name="CaixaDeTexto 389"/>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391" name="CaixaDeTexto 39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392" name="CaixaDeTexto 39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393" name="CaixaDeTexto 392"/>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394" name="CaixaDeTexto 393"/>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395" name="CaixaDeTexto 39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396" name="CaixaDeTexto 39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397" name="CaixaDeTexto 396"/>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398" name="CaixaDeTexto 397"/>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399" name="CaixaDeTexto 39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00" name="CaixaDeTexto 39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01" name="CaixaDeTexto 40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02" name="CaixaDeTexto 40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03" name="CaixaDeTexto 40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04" name="CaixaDeTexto 40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05" name="CaixaDeTexto 40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06" name="CaixaDeTexto 40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07" name="CaixaDeTexto 40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08" name="CaixaDeTexto 40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09" name="CaixaDeTexto 40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0" name="CaixaDeTexto 40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1" name="CaixaDeTexto 41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2" name="CaixaDeTexto 41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3" name="CaixaDeTexto 41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4" name="CaixaDeTexto 41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5" name="CaixaDeTexto 41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6" name="CaixaDeTexto 41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7" name="CaixaDeTexto 41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8" name="CaixaDeTexto 41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19" name="CaixaDeTexto 41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20" name="CaixaDeTexto 41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21" name="CaixaDeTexto 42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22" name="CaixaDeTexto 42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23" name="CaixaDeTexto 422"/>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24" name="CaixaDeTexto 423"/>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25" name="CaixaDeTexto 42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26" name="CaixaDeTexto 42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27" name="CaixaDeTexto 426"/>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28" name="CaixaDeTexto 427"/>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29" name="CaixaDeTexto 42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30" name="CaixaDeTexto 42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31" name="CaixaDeTexto 43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32" name="CaixaDeTexto 43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33" name="CaixaDeTexto 43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34" name="CaixaDeTexto 43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35" name="CaixaDeTexto 43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36" name="CaixaDeTexto 43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37" name="CaixaDeTexto 43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38" name="CaixaDeTexto 43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39" name="CaixaDeTexto 43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40" name="CaixaDeTexto 43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41" name="CaixaDeTexto 44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42" name="CaixaDeTexto 44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43" name="CaixaDeTexto 44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44" name="CaixaDeTexto 44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45" name="CaixaDeTexto 44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46" name="CaixaDeTexto 44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47" name="CaixaDeTexto 44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48" name="CaixaDeTexto 44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49" name="CaixaDeTexto 44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50" name="CaixaDeTexto 44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51" name="CaixaDeTexto 45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52" name="CaixaDeTexto 45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53" name="CaixaDeTexto 45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54" name="CaixaDeTexto 45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55" name="CaixaDeTexto 45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456" name="CaixaDeTexto 45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197</xdr:row>
      <xdr:rowOff>0</xdr:rowOff>
    </xdr:from>
    <xdr:ext cx="184731" cy="264560"/>
    <xdr:sp macro="" textlink="">
      <xdr:nvSpPr>
        <xdr:cNvPr id="457" name="CaixaDeTexto 456"/>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197</xdr:row>
      <xdr:rowOff>0</xdr:rowOff>
    </xdr:from>
    <xdr:ext cx="184731" cy="264560"/>
    <xdr:sp macro="" textlink="">
      <xdr:nvSpPr>
        <xdr:cNvPr id="458" name="CaixaDeTexto 457"/>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59" name="CaixaDeTexto 458"/>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60" name="CaixaDeTexto 459"/>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61" name="CaixaDeTexto 46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62" name="CaixaDeTexto 46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63" name="CaixaDeTexto 462"/>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64" name="CaixaDeTexto 463"/>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65" name="CaixaDeTexto 46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66" name="CaixaDeTexto 46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67" name="CaixaDeTexto 466"/>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68" name="CaixaDeTexto 467"/>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69" name="CaixaDeTexto 46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70" name="CaixaDeTexto 46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71" name="CaixaDeTexto 47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72" name="CaixaDeTexto 47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73" name="CaixaDeTexto 47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74" name="CaixaDeTexto 47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75" name="CaixaDeTexto 47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76" name="CaixaDeTexto 47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77" name="CaixaDeTexto 476"/>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78" name="CaixaDeTexto 477"/>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79" name="CaixaDeTexto 478"/>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480" name="CaixaDeTexto 479"/>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1" name="CaixaDeTexto 48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2" name="CaixaDeTexto 48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3" name="CaixaDeTexto 48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4" name="CaixaDeTexto 48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5" name="CaixaDeTexto 48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6" name="CaixaDeTexto 48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7" name="CaixaDeTexto 48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8" name="CaixaDeTexto 48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89" name="CaixaDeTexto 48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90" name="CaixaDeTexto 48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91" name="CaixaDeTexto 49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492" name="CaixaDeTexto 49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93" name="CaixaDeTexto 492"/>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494" name="CaixaDeTexto 493"/>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95" name="CaixaDeTexto 49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96" name="CaixaDeTexto 49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97" name="CaixaDeTexto 49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498" name="CaixaDeTexto 49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499" name="CaixaDeTexto 49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500" name="CaixaDeTexto 49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501" name="CaixaDeTexto 50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502" name="CaixaDeTexto 50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03" name="CaixaDeTexto 50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04" name="CaixaDeTexto 50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05" name="CaixaDeTexto 50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06" name="CaixaDeTexto 50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07" name="CaixaDeTexto 50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08" name="CaixaDeTexto 50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09" name="CaixaDeTexto 50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10" name="CaixaDeTexto 50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11" name="CaixaDeTexto 51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12" name="CaixaDeTexto 51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13" name="CaixaDeTexto 51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14" name="CaixaDeTexto 51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15" name="CaixaDeTexto 51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16" name="CaixaDeTexto 51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17" name="CaixaDeTexto 51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18" name="CaixaDeTexto 51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19" name="CaixaDeTexto 518"/>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0" name="CaixaDeTexto 519"/>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1" name="CaixaDeTexto 520"/>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2" name="CaixaDeTexto 521"/>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3" name="CaixaDeTexto 522"/>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4" name="CaixaDeTexto 523"/>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5" name="CaixaDeTexto 524"/>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6" name="CaixaDeTexto 525"/>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7" name="CaixaDeTexto 526"/>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197</xdr:row>
      <xdr:rowOff>0</xdr:rowOff>
    </xdr:from>
    <xdr:ext cx="184731" cy="264560"/>
    <xdr:sp macro="" textlink="">
      <xdr:nvSpPr>
        <xdr:cNvPr id="528" name="CaixaDeTexto 527"/>
        <xdr:cNvSpPr txBox="1"/>
      </xdr:nvSpPr>
      <xdr:spPr>
        <a:xfrm>
          <a:off x="68580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197</xdr:row>
      <xdr:rowOff>0</xdr:rowOff>
    </xdr:from>
    <xdr:ext cx="184731" cy="264560"/>
    <xdr:sp macro="" textlink="">
      <xdr:nvSpPr>
        <xdr:cNvPr id="529" name="CaixaDeTexto 528"/>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197</xdr:row>
      <xdr:rowOff>0</xdr:rowOff>
    </xdr:from>
    <xdr:ext cx="184731" cy="264560"/>
    <xdr:sp macro="" textlink="">
      <xdr:nvSpPr>
        <xdr:cNvPr id="530" name="CaixaDeTexto 529"/>
        <xdr:cNvSpPr txBox="1"/>
      </xdr:nvSpPr>
      <xdr:spPr>
        <a:xfrm>
          <a:off x="41719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531" name="CaixaDeTexto 530"/>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532" name="CaixaDeTexto 531"/>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533" name="CaixaDeTexto 532"/>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197</xdr:row>
      <xdr:rowOff>0</xdr:rowOff>
    </xdr:from>
    <xdr:ext cx="184731" cy="264560"/>
    <xdr:sp macro="" textlink="">
      <xdr:nvSpPr>
        <xdr:cNvPr id="534" name="CaixaDeTexto 533"/>
        <xdr:cNvSpPr txBox="1"/>
      </xdr:nvSpPr>
      <xdr:spPr>
        <a:xfrm>
          <a:off x="46196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535" name="CaixaDeTexto 534"/>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536" name="CaixaDeTexto 535"/>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537" name="CaixaDeTexto 536"/>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197</xdr:row>
      <xdr:rowOff>0</xdr:rowOff>
    </xdr:from>
    <xdr:ext cx="184731" cy="264560"/>
    <xdr:sp macro="" textlink="">
      <xdr:nvSpPr>
        <xdr:cNvPr id="538" name="CaixaDeTexto 537"/>
        <xdr:cNvSpPr txBox="1"/>
      </xdr:nvSpPr>
      <xdr:spPr>
        <a:xfrm>
          <a:off x="506730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539" name="CaixaDeTexto 538"/>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540" name="CaixaDeTexto 539"/>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541" name="CaixaDeTexto 540"/>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197</xdr:row>
      <xdr:rowOff>0</xdr:rowOff>
    </xdr:from>
    <xdr:ext cx="184731" cy="264560"/>
    <xdr:sp macro="" textlink="">
      <xdr:nvSpPr>
        <xdr:cNvPr id="542" name="CaixaDeTexto 541"/>
        <xdr:cNvSpPr txBox="1"/>
      </xdr:nvSpPr>
      <xdr:spPr>
        <a:xfrm>
          <a:off x="551497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43" name="CaixaDeTexto 542"/>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44" name="CaixaDeTexto 543"/>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45" name="CaixaDeTexto 544"/>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46" name="CaixaDeTexto 545"/>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47" name="CaixaDeTexto 54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48" name="CaixaDeTexto 54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49" name="CaixaDeTexto 548"/>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50" name="CaixaDeTexto 549"/>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51" name="CaixaDeTexto 550"/>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197</xdr:row>
      <xdr:rowOff>0</xdr:rowOff>
    </xdr:from>
    <xdr:ext cx="184731" cy="264560"/>
    <xdr:sp macro="" textlink="">
      <xdr:nvSpPr>
        <xdr:cNvPr id="552" name="CaixaDeTexto 551"/>
        <xdr:cNvSpPr txBox="1"/>
      </xdr:nvSpPr>
      <xdr:spPr>
        <a:xfrm>
          <a:off x="5962650"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53" name="CaixaDeTexto 55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54" name="CaixaDeTexto 55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55" name="CaixaDeTexto 554"/>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56" name="CaixaDeTexto 555"/>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57" name="CaixaDeTexto 556"/>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58" name="CaixaDeTexto 557"/>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59" name="CaixaDeTexto 558"/>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60" name="CaixaDeTexto 559"/>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61" name="CaixaDeTexto 560"/>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62" name="CaixaDeTexto 561"/>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63" name="CaixaDeTexto 562"/>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197</xdr:row>
      <xdr:rowOff>0</xdr:rowOff>
    </xdr:from>
    <xdr:ext cx="184731" cy="264560"/>
    <xdr:sp macro="" textlink="">
      <xdr:nvSpPr>
        <xdr:cNvPr id="564" name="CaixaDeTexto 563"/>
        <xdr:cNvSpPr txBox="1"/>
      </xdr:nvSpPr>
      <xdr:spPr>
        <a:xfrm>
          <a:off x="6410325" y="5209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10.xml><?xml version="1.0" encoding="utf-8"?>
<xdr:wsDr xmlns:xdr="http://schemas.openxmlformats.org/drawingml/2006/spreadsheetDrawing" xmlns:a="http://schemas.openxmlformats.org/drawingml/2006/main">
  <xdr:oneCellAnchor>
    <xdr:from>
      <xdr:col>4</xdr:col>
      <xdr:colOff>628650</xdr:colOff>
      <xdr:row>4</xdr:row>
      <xdr:rowOff>85725</xdr:rowOff>
    </xdr:from>
    <xdr:ext cx="184731" cy="264560"/>
    <xdr:sp macro="" textlink="">
      <xdr:nvSpPr>
        <xdr:cNvPr id="2" name="CaixaDeTexto 1"/>
        <xdr:cNvSpPr txBox="1"/>
      </xdr:nvSpPr>
      <xdr:spPr>
        <a:xfrm>
          <a:off x="4829175" y="24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89</xdr:row>
      <xdr:rowOff>85725</xdr:rowOff>
    </xdr:from>
    <xdr:ext cx="184731" cy="264560"/>
    <xdr:sp macro="" textlink="">
      <xdr:nvSpPr>
        <xdr:cNvPr id="3" name="CaixaDeTexto 2"/>
        <xdr:cNvSpPr txBox="1"/>
      </xdr:nvSpPr>
      <xdr:spPr>
        <a:xfrm>
          <a:off x="4829175" y="21326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102</xdr:row>
      <xdr:rowOff>85725</xdr:rowOff>
    </xdr:from>
    <xdr:ext cx="184731" cy="264560"/>
    <xdr:sp macro="" textlink="">
      <xdr:nvSpPr>
        <xdr:cNvPr id="4" name="CaixaDeTexto 3"/>
        <xdr:cNvSpPr txBox="1"/>
      </xdr:nvSpPr>
      <xdr:spPr>
        <a:xfrm>
          <a:off x="4829175" y="237458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113</xdr:row>
      <xdr:rowOff>0</xdr:rowOff>
    </xdr:from>
    <xdr:ext cx="184731" cy="264560"/>
    <xdr:sp macro="" textlink="">
      <xdr:nvSpPr>
        <xdr:cNvPr id="5" name="CaixaDeTexto 4"/>
        <xdr:cNvSpPr txBox="1"/>
      </xdr:nvSpPr>
      <xdr:spPr>
        <a:xfrm>
          <a:off x="4829175" y="25850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124</xdr:row>
      <xdr:rowOff>0</xdr:rowOff>
    </xdr:from>
    <xdr:ext cx="184731" cy="264560"/>
    <xdr:sp macro="" textlink="">
      <xdr:nvSpPr>
        <xdr:cNvPr id="6" name="CaixaDeTexto 5"/>
        <xdr:cNvSpPr txBox="1"/>
      </xdr:nvSpPr>
      <xdr:spPr>
        <a:xfrm>
          <a:off x="4829175" y="28136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138</xdr:row>
      <xdr:rowOff>0</xdr:rowOff>
    </xdr:from>
    <xdr:ext cx="184731" cy="264560"/>
    <xdr:sp macro="" textlink="">
      <xdr:nvSpPr>
        <xdr:cNvPr id="8" name="CaixaDeTexto 7"/>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138</xdr:row>
      <xdr:rowOff>0</xdr:rowOff>
    </xdr:from>
    <xdr:ext cx="184731" cy="264560"/>
    <xdr:sp macro="" textlink="">
      <xdr:nvSpPr>
        <xdr:cNvPr id="9" name="CaixaDeTexto 8"/>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138</xdr:row>
      <xdr:rowOff>0</xdr:rowOff>
    </xdr:from>
    <xdr:ext cx="184731" cy="264560"/>
    <xdr:sp macro="" textlink="">
      <xdr:nvSpPr>
        <xdr:cNvPr id="10" name="CaixaDeTexto 9"/>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138</xdr:row>
      <xdr:rowOff>0</xdr:rowOff>
    </xdr:from>
    <xdr:ext cx="184731" cy="264560"/>
    <xdr:sp macro="" textlink="">
      <xdr:nvSpPr>
        <xdr:cNvPr id="11" name="CaixaDeTexto 10"/>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138</xdr:row>
      <xdr:rowOff>0</xdr:rowOff>
    </xdr:from>
    <xdr:ext cx="184731" cy="264560"/>
    <xdr:sp macro="" textlink="">
      <xdr:nvSpPr>
        <xdr:cNvPr id="12" name="CaixaDeTexto 11"/>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138</xdr:row>
      <xdr:rowOff>0</xdr:rowOff>
    </xdr:from>
    <xdr:ext cx="184731" cy="264560"/>
    <xdr:sp macro="" textlink="">
      <xdr:nvSpPr>
        <xdr:cNvPr id="13" name="CaixaDeTexto 12"/>
        <xdr:cNvSpPr txBox="1"/>
      </xdr:nvSpPr>
      <xdr:spPr>
        <a:xfrm>
          <a:off x="4829175" y="314991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171</xdr:row>
      <xdr:rowOff>85725</xdr:rowOff>
    </xdr:from>
    <xdr:ext cx="184731" cy="264560"/>
    <xdr:sp macro="" textlink="">
      <xdr:nvSpPr>
        <xdr:cNvPr id="15" name="CaixaDeTexto 14"/>
        <xdr:cNvSpPr txBox="1"/>
      </xdr:nvSpPr>
      <xdr:spPr>
        <a:xfrm>
          <a:off x="4829175" y="38823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276225</xdr:colOff>
      <xdr:row>85</xdr:row>
      <xdr:rowOff>28575</xdr:rowOff>
    </xdr:from>
    <xdr:to>
      <xdr:col>13</xdr:col>
      <xdr:colOff>257175</xdr:colOff>
      <xdr:row>94</xdr:row>
      <xdr:rowOff>152400</xdr:rowOff>
    </xdr:to>
    <xdr:graphicFrame macro="">
      <xdr:nvGraphicFramePr>
        <xdr:cNvPr id="19982490" name="Gráfico 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295275</xdr:colOff>
      <xdr:row>99</xdr:row>
      <xdr:rowOff>9525</xdr:rowOff>
    </xdr:from>
    <xdr:to>
      <xdr:col>13</xdr:col>
      <xdr:colOff>123825</xdr:colOff>
      <xdr:row>108</xdr:row>
      <xdr:rowOff>171450</xdr:rowOff>
    </xdr:to>
    <xdr:graphicFrame macro="">
      <xdr:nvGraphicFramePr>
        <xdr:cNvPr id="19982491" name="Gráfico 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304800</xdr:colOff>
      <xdr:row>113</xdr:row>
      <xdr:rowOff>38100</xdr:rowOff>
    </xdr:from>
    <xdr:to>
      <xdr:col>13</xdr:col>
      <xdr:colOff>180975</xdr:colOff>
      <xdr:row>122</xdr:row>
      <xdr:rowOff>76200</xdr:rowOff>
    </xdr:to>
    <xdr:graphicFrame macro="">
      <xdr:nvGraphicFramePr>
        <xdr:cNvPr id="19982492" name="Gráfico 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47625</xdr:colOff>
      <xdr:row>126</xdr:row>
      <xdr:rowOff>76200</xdr:rowOff>
    </xdr:from>
    <xdr:to>
      <xdr:col>14</xdr:col>
      <xdr:colOff>28575</xdr:colOff>
      <xdr:row>138</xdr:row>
      <xdr:rowOff>600075</xdr:rowOff>
    </xdr:to>
    <xdr:graphicFrame macro="">
      <xdr:nvGraphicFramePr>
        <xdr:cNvPr id="19982493" name="Gráfico 1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4</xdr:col>
      <xdr:colOff>628650</xdr:colOff>
      <xdr:row>3</xdr:row>
      <xdr:rowOff>0</xdr:rowOff>
    </xdr:from>
    <xdr:ext cx="184731" cy="264560"/>
    <xdr:sp macro="" textlink="">
      <xdr:nvSpPr>
        <xdr:cNvPr id="20" name="CaixaDeTexto 19"/>
        <xdr:cNvSpPr txBox="1"/>
      </xdr:nvSpPr>
      <xdr:spPr>
        <a:xfrm>
          <a:off x="4829175"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21" name="CaixaDeTexto 20"/>
        <xdr:cNvSpPr txBox="1"/>
      </xdr:nvSpPr>
      <xdr:spPr>
        <a:xfrm>
          <a:off x="4829175" y="4476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22" name="CaixaDeTexto 21"/>
        <xdr:cNvSpPr txBox="1"/>
      </xdr:nvSpPr>
      <xdr:spPr>
        <a:xfrm>
          <a:off x="4829175" y="247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3</xdr:col>
      <xdr:colOff>304800</xdr:colOff>
      <xdr:row>28</xdr:row>
      <xdr:rowOff>57150</xdr:rowOff>
    </xdr:from>
    <xdr:to>
      <xdr:col>13</xdr:col>
      <xdr:colOff>390525</xdr:colOff>
      <xdr:row>30</xdr:row>
      <xdr:rowOff>352425</xdr:rowOff>
    </xdr:to>
    <xdr:graphicFrame macro="">
      <xdr:nvGraphicFramePr>
        <xdr:cNvPr id="19982498" name="Gráfico 2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3</xdr:col>
      <xdr:colOff>409575</xdr:colOff>
      <xdr:row>3</xdr:row>
      <xdr:rowOff>114300</xdr:rowOff>
    </xdr:from>
    <xdr:to>
      <xdr:col>3</xdr:col>
      <xdr:colOff>1126905</xdr:colOff>
      <xdr:row>7</xdr:row>
      <xdr:rowOff>123826</xdr:rowOff>
    </xdr:to>
    <xdr:pic>
      <xdr:nvPicPr>
        <xdr:cNvPr id="25" name="Imagem 24" descr="LOGO DETRAN PLÁSTICA.jpg"/>
        <xdr:cNvPicPr>
          <a:picLocks noChangeAspect="1"/>
        </xdr:cNvPicPr>
      </xdr:nvPicPr>
      <xdr:blipFill>
        <a:blip xmlns:r="http://schemas.openxmlformats.org/officeDocument/2006/relationships" r:embed="rId6" cstate="print"/>
        <a:stretch>
          <a:fillRect/>
        </a:stretch>
      </xdr:blipFill>
      <xdr:spPr>
        <a:xfrm>
          <a:off x="2714625" y="628650"/>
          <a:ext cx="717330" cy="74295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12</xdr:col>
      <xdr:colOff>180972</xdr:colOff>
      <xdr:row>3</xdr:row>
      <xdr:rowOff>114301</xdr:rowOff>
    </xdr:from>
    <xdr:to>
      <xdr:col>13</xdr:col>
      <xdr:colOff>399859</xdr:colOff>
      <xdr:row>8</xdr:row>
      <xdr:rowOff>9526</xdr:rowOff>
    </xdr:to>
    <xdr:pic>
      <xdr:nvPicPr>
        <xdr:cNvPr id="26" name="Imagem 25" descr="BrasaoRondonia.jpg"/>
        <xdr:cNvPicPr>
          <a:picLocks noChangeAspect="1"/>
        </xdr:cNvPicPr>
      </xdr:nvPicPr>
      <xdr:blipFill>
        <a:blip xmlns:r="http://schemas.openxmlformats.org/officeDocument/2006/relationships" r:embed="rId7" cstate="print"/>
        <a:stretch>
          <a:fillRect/>
        </a:stretch>
      </xdr:blipFill>
      <xdr:spPr>
        <a:xfrm>
          <a:off x="7486647" y="628651"/>
          <a:ext cx="666562" cy="7905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oneCellAnchor>
    <xdr:from>
      <xdr:col>5</xdr:col>
      <xdr:colOff>628650</xdr:colOff>
      <xdr:row>53</xdr:row>
      <xdr:rowOff>0</xdr:rowOff>
    </xdr:from>
    <xdr:ext cx="184731" cy="264560"/>
    <xdr:sp macro="" textlink="">
      <xdr:nvSpPr>
        <xdr:cNvPr id="24" name="CaixaDeTexto 23"/>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27" name="CaixaDeTexto 26"/>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28" name="CaixaDeTexto 27"/>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29" name="CaixaDeTexto 28"/>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30" name="CaixaDeTexto 29"/>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31" name="CaixaDeTexto 30"/>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32" name="CaixaDeTexto 31"/>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33" name="CaixaDeTexto 32"/>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34" name="CaixaDeTexto 33"/>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35" name="CaixaDeTexto 34"/>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36" name="CaixaDeTexto 35"/>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37" name="CaixaDeTexto 36"/>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38" name="CaixaDeTexto 37"/>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39" name="CaixaDeTexto 38"/>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0" name="CaixaDeTexto 39"/>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1" name="CaixaDeTexto 40"/>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2" name="CaixaDeTexto 41"/>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3" name="CaixaDeTexto 42"/>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44" name="CaixaDeTexto 43"/>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45" name="CaixaDeTexto 44"/>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6" name="CaixaDeTexto 45"/>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7" name="CaixaDeTexto 46"/>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8" name="CaixaDeTexto 47"/>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49" name="CaixaDeTexto 48"/>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0" name="CaixaDeTexto 49"/>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1" name="CaixaDeTexto 50"/>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2" name="CaixaDeTexto 51"/>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3" name="CaixaDeTexto 52"/>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4" name="CaixaDeTexto 53"/>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5" name="CaixaDeTexto 54"/>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6" name="CaixaDeTexto 55"/>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7" name="CaixaDeTexto 56"/>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8" name="CaixaDeTexto 57"/>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59" name="CaixaDeTexto 58"/>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60" name="CaixaDeTexto 59"/>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61" name="CaixaDeTexto 60"/>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62" name="CaixaDeTexto 61"/>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63" name="CaixaDeTexto 62"/>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64" name="CaixaDeTexto 63"/>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65" name="CaixaDeTexto 64"/>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66" name="CaixaDeTexto 65"/>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67" name="CaixaDeTexto 66"/>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68" name="CaixaDeTexto 67"/>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69" name="CaixaDeTexto 68"/>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70" name="CaixaDeTexto 69"/>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71" name="CaixaDeTexto 70"/>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72" name="CaixaDeTexto 71"/>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73" name="CaixaDeTexto 72"/>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74" name="CaixaDeTexto 73"/>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75" name="CaixaDeTexto 74"/>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76" name="CaixaDeTexto 75"/>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77" name="CaixaDeTexto 76"/>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78" name="CaixaDeTexto 77"/>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79" name="CaixaDeTexto 78"/>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80" name="CaixaDeTexto 79"/>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81" name="CaixaDeTexto 80"/>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82" name="CaixaDeTexto 81"/>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83" name="CaixaDeTexto 82"/>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84" name="CaixaDeTexto 83"/>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85" name="CaixaDeTexto 84"/>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86" name="CaixaDeTexto 85"/>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87" name="CaixaDeTexto 86"/>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88" name="CaixaDeTexto 87"/>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89" name="CaixaDeTexto 88"/>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0" name="CaixaDeTexto 89"/>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1" name="CaixaDeTexto 90"/>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2" name="CaixaDeTexto 91"/>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3" name="CaixaDeTexto 92"/>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4" name="CaixaDeTexto 93"/>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5" name="CaixaDeTexto 94"/>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6" name="CaixaDeTexto 95"/>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97" name="CaixaDeTexto 96"/>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53</xdr:row>
      <xdr:rowOff>0</xdr:rowOff>
    </xdr:from>
    <xdr:ext cx="184731" cy="264560"/>
    <xdr:sp macro="" textlink="">
      <xdr:nvSpPr>
        <xdr:cNvPr id="98" name="CaixaDeTexto 97"/>
        <xdr:cNvSpPr txBox="1"/>
      </xdr:nvSpPr>
      <xdr:spPr>
        <a:xfrm>
          <a:off x="40290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53</xdr:row>
      <xdr:rowOff>0</xdr:rowOff>
    </xdr:from>
    <xdr:ext cx="184731" cy="264560"/>
    <xdr:sp macro="" textlink="">
      <xdr:nvSpPr>
        <xdr:cNvPr id="99" name="CaixaDeTexto 98"/>
        <xdr:cNvSpPr txBox="1"/>
      </xdr:nvSpPr>
      <xdr:spPr>
        <a:xfrm>
          <a:off x="40290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00" name="CaixaDeTexto 99"/>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01" name="CaixaDeTexto 100"/>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02" name="CaixaDeTexto 101"/>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03" name="CaixaDeTexto 102"/>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04" name="CaixaDeTexto 103"/>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05" name="CaixaDeTexto 104"/>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06" name="CaixaDeTexto 105"/>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07" name="CaixaDeTexto 106"/>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08" name="CaixaDeTexto 107"/>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09" name="CaixaDeTexto 108"/>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10" name="CaixaDeTexto 109"/>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11" name="CaixaDeTexto 110"/>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12" name="CaixaDeTexto 111"/>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13" name="CaixaDeTexto 112"/>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14" name="CaixaDeTexto 113"/>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15" name="CaixaDeTexto 114"/>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16" name="CaixaDeTexto 115"/>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17" name="CaixaDeTexto 116"/>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18" name="CaixaDeTexto 117"/>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19" name="CaixaDeTexto 118"/>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20" name="CaixaDeTexto 119"/>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21" name="CaixaDeTexto 120"/>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2" name="CaixaDeTexto 121"/>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3" name="CaixaDeTexto 122"/>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4" name="CaixaDeTexto 123"/>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5" name="CaixaDeTexto 124"/>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6" name="CaixaDeTexto 125"/>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7" name="CaixaDeTexto 126"/>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8" name="CaixaDeTexto 127"/>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29" name="CaixaDeTexto 128"/>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30" name="CaixaDeTexto 129"/>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31" name="CaixaDeTexto 130"/>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32" name="CaixaDeTexto 131"/>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33" name="CaixaDeTexto 132"/>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34" name="CaixaDeTexto 133"/>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35" name="CaixaDeTexto 134"/>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36" name="CaixaDeTexto 135"/>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37" name="CaixaDeTexto 136"/>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38" name="CaixaDeTexto 137"/>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39" name="CaixaDeTexto 138"/>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40" name="CaixaDeTexto 139"/>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41" name="CaixaDeTexto 140"/>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42" name="CaixaDeTexto 141"/>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43" name="CaixaDeTexto 142"/>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44" name="CaixaDeTexto 143"/>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45" name="CaixaDeTexto 144"/>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46" name="CaixaDeTexto 145"/>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47" name="CaixaDeTexto 146"/>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48" name="CaixaDeTexto 147"/>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49" name="CaixaDeTexto 148"/>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50" name="CaixaDeTexto 149"/>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51" name="CaixaDeTexto 150"/>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52" name="CaixaDeTexto 151"/>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53" name="CaixaDeTexto 152"/>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54" name="CaixaDeTexto 153"/>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55" name="CaixaDeTexto 154"/>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56" name="CaixaDeTexto 155"/>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57" name="CaixaDeTexto 156"/>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58" name="CaixaDeTexto 157"/>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59" name="CaixaDeTexto 158"/>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0" name="CaixaDeTexto 159"/>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1" name="CaixaDeTexto 160"/>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2" name="CaixaDeTexto 161"/>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3" name="CaixaDeTexto 162"/>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4" name="CaixaDeTexto 163"/>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5" name="CaixaDeTexto 164"/>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6" name="CaixaDeTexto 165"/>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7" name="CaixaDeTexto 166"/>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8" name="CaixaDeTexto 167"/>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53</xdr:row>
      <xdr:rowOff>0</xdr:rowOff>
    </xdr:from>
    <xdr:ext cx="184731" cy="264560"/>
    <xdr:sp macro="" textlink="">
      <xdr:nvSpPr>
        <xdr:cNvPr id="169" name="CaixaDeTexto 168"/>
        <xdr:cNvSpPr txBox="1"/>
      </xdr:nvSpPr>
      <xdr:spPr>
        <a:xfrm>
          <a:off x="664845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53</xdr:row>
      <xdr:rowOff>0</xdr:rowOff>
    </xdr:from>
    <xdr:ext cx="184731" cy="264560"/>
    <xdr:sp macro="" textlink="">
      <xdr:nvSpPr>
        <xdr:cNvPr id="170" name="CaixaDeTexto 169"/>
        <xdr:cNvSpPr txBox="1"/>
      </xdr:nvSpPr>
      <xdr:spPr>
        <a:xfrm>
          <a:off x="40290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53</xdr:row>
      <xdr:rowOff>0</xdr:rowOff>
    </xdr:from>
    <xdr:ext cx="184731" cy="264560"/>
    <xdr:sp macro="" textlink="">
      <xdr:nvSpPr>
        <xdr:cNvPr id="171" name="CaixaDeTexto 170"/>
        <xdr:cNvSpPr txBox="1"/>
      </xdr:nvSpPr>
      <xdr:spPr>
        <a:xfrm>
          <a:off x="40290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72" name="CaixaDeTexto 171"/>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73" name="CaixaDeTexto 172"/>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74" name="CaixaDeTexto 173"/>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53</xdr:row>
      <xdr:rowOff>0</xdr:rowOff>
    </xdr:from>
    <xdr:ext cx="184731" cy="264560"/>
    <xdr:sp macro="" textlink="">
      <xdr:nvSpPr>
        <xdr:cNvPr id="175" name="CaixaDeTexto 174"/>
        <xdr:cNvSpPr txBox="1"/>
      </xdr:nvSpPr>
      <xdr:spPr>
        <a:xfrm>
          <a:off x="44481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76" name="CaixaDeTexto 175"/>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77" name="CaixaDeTexto 176"/>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78" name="CaixaDeTexto 177"/>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53</xdr:row>
      <xdr:rowOff>0</xdr:rowOff>
    </xdr:from>
    <xdr:ext cx="184731" cy="264560"/>
    <xdr:sp macro="" textlink="">
      <xdr:nvSpPr>
        <xdr:cNvPr id="179" name="CaixaDeTexto 178"/>
        <xdr:cNvSpPr txBox="1"/>
      </xdr:nvSpPr>
      <xdr:spPr>
        <a:xfrm>
          <a:off x="48672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80" name="CaixaDeTexto 179"/>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81" name="CaixaDeTexto 180"/>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82" name="CaixaDeTexto 181"/>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53</xdr:row>
      <xdr:rowOff>0</xdr:rowOff>
    </xdr:from>
    <xdr:ext cx="184731" cy="264560"/>
    <xdr:sp macro="" textlink="">
      <xdr:nvSpPr>
        <xdr:cNvPr id="183" name="CaixaDeTexto 182"/>
        <xdr:cNvSpPr txBox="1"/>
      </xdr:nvSpPr>
      <xdr:spPr>
        <a:xfrm>
          <a:off x="530542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84" name="CaixaDeTexto 183"/>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85" name="CaixaDeTexto 184"/>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86" name="CaixaDeTexto 185"/>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87" name="CaixaDeTexto 186"/>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88" name="CaixaDeTexto 187"/>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89" name="CaixaDeTexto 188"/>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90" name="CaixaDeTexto 189"/>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91" name="CaixaDeTexto 190"/>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92" name="CaixaDeTexto 191"/>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53</xdr:row>
      <xdr:rowOff>0</xdr:rowOff>
    </xdr:from>
    <xdr:ext cx="184731" cy="264560"/>
    <xdr:sp macro="" textlink="">
      <xdr:nvSpPr>
        <xdr:cNvPr id="193" name="CaixaDeTexto 192"/>
        <xdr:cNvSpPr txBox="1"/>
      </xdr:nvSpPr>
      <xdr:spPr>
        <a:xfrm>
          <a:off x="5753100"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94" name="CaixaDeTexto 193"/>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95" name="CaixaDeTexto 194"/>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96" name="CaixaDeTexto 195"/>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97" name="CaixaDeTexto 196"/>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98" name="CaixaDeTexto 197"/>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199" name="CaixaDeTexto 198"/>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200" name="CaixaDeTexto 199"/>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201" name="CaixaDeTexto 200"/>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202" name="CaixaDeTexto 201"/>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203" name="CaixaDeTexto 202"/>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204" name="CaixaDeTexto 203"/>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53</xdr:row>
      <xdr:rowOff>0</xdr:rowOff>
    </xdr:from>
    <xdr:ext cx="184731" cy="264560"/>
    <xdr:sp macro="" textlink="">
      <xdr:nvSpPr>
        <xdr:cNvPr id="205" name="CaixaDeTexto 204"/>
        <xdr:cNvSpPr txBox="1"/>
      </xdr:nvSpPr>
      <xdr:spPr>
        <a:xfrm>
          <a:off x="6200775" y="41748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drawings/drawing11.xml><?xml version="1.0" encoding="utf-8"?>
<xdr:wsDr xmlns:xdr="http://schemas.openxmlformats.org/drawingml/2006/spreadsheetDrawing" xmlns:a="http://schemas.openxmlformats.org/drawingml/2006/main">
  <xdr:oneCellAnchor>
    <xdr:from>
      <xdr:col>3</xdr:col>
      <xdr:colOff>628650</xdr:colOff>
      <xdr:row>3</xdr:row>
      <xdr:rowOff>85725</xdr:rowOff>
    </xdr:from>
    <xdr:ext cx="184731" cy="264560"/>
    <xdr:sp macro="" textlink="">
      <xdr:nvSpPr>
        <xdr:cNvPr id="2" name="CaixaDeTexto 1"/>
        <xdr:cNvSpPr txBox="1"/>
      </xdr:nvSpPr>
      <xdr:spPr>
        <a:xfrm>
          <a:off x="4448175"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54</xdr:row>
      <xdr:rowOff>0</xdr:rowOff>
    </xdr:from>
    <xdr:ext cx="184731" cy="264560"/>
    <xdr:sp macro="" textlink="">
      <xdr:nvSpPr>
        <xdr:cNvPr id="3" name="CaixaDeTexto 2"/>
        <xdr:cNvSpPr txBox="1"/>
      </xdr:nvSpPr>
      <xdr:spPr>
        <a:xfrm>
          <a:off x="4448175" y="11487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54</xdr:row>
      <xdr:rowOff>0</xdr:rowOff>
    </xdr:from>
    <xdr:ext cx="184731" cy="264560"/>
    <xdr:sp macro="" textlink="">
      <xdr:nvSpPr>
        <xdr:cNvPr id="4" name="CaixaDeTexto 3"/>
        <xdr:cNvSpPr txBox="1"/>
      </xdr:nvSpPr>
      <xdr:spPr>
        <a:xfrm>
          <a:off x="4448175" y="11487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54</xdr:row>
      <xdr:rowOff>0</xdr:rowOff>
    </xdr:from>
    <xdr:ext cx="184731" cy="264560"/>
    <xdr:sp macro="" textlink="">
      <xdr:nvSpPr>
        <xdr:cNvPr id="5" name="CaixaDeTexto 4"/>
        <xdr:cNvSpPr txBox="1"/>
      </xdr:nvSpPr>
      <xdr:spPr>
        <a:xfrm>
          <a:off x="4448175" y="11487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56</xdr:row>
      <xdr:rowOff>0</xdr:rowOff>
    </xdr:from>
    <xdr:ext cx="184731" cy="264560"/>
    <xdr:sp macro="" textlink="">
      <xdr:nvSpPr>
        <xdr:cNvPr id="6" name="CaixaDeTexto 5"/>
        <xdr:cNvSpPr txBox="1"/>
      </xdr:nvSpPr>
      <xdr:spPr>
        <a:xfrm>
          <a:off x="4467225" y="13801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85</xdr:row>
      <xdr:rowOff>0</xdr:rowOff>
    </xdr:from>
    <xdr:ext cx="184731" cy="264560"/>
    <xdr:sp macro="" textlink="">
      <xdr:nvSpPr>
        <xdr:cNvPr id="7" name="CaixaDeTexto 6"/>
        <xdr:cNvSpPr txBox="1"/>
      </xdr:nvSpPr>
      <xdr:spPr>
        <a:xfrm>
          <a:off x="4467225" y="20478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125</xdr:row>
      <xdr:rowOff>85725</xdr:rowOff>
    </xdr:from>
    <xdr:ext cx="184731" cy="264560"/>
    <xdr:sp macro="" textlink="">
      <xdr:nvSpPr>
        <xdr:cNvPr id="8" name="CaixaDeTexto 7"/>
        <xdr:cNvSpPr txBox="1"/>
      </xdr:nvSpPr>
      <xdr:spPr>
        <a:xfrm>
          <a:off x="4467225" y="28432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170</xdr:row>
      <xdr:rowOff>85725</xdr:rowOff>
    </xdr:from>
    <xdr:ext cx="184731" cy="264560"/>
    <xdr:sp macro="" textlink="">
      <xdr:nvSpPr>
        <xdr:cNvPr id="9" name="CaixaDeTexto 8"/>
        <xdr:cNvSpPr txBox="1"/>
      </xdr:nvSpPr>
      <xdr:spPr>
        <a:xfrm>
          <a:off x="4467225" y="37099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213</xdr:row>
      <xdr:rowOff>85725</xdr:rowOff>
    </xdr:from>
    <xdr:ext cx="184731" cy="264560"/>
    <xdr:sp macro="" textlink="">
      <xdr:nvSpPr>
        <xdr:cNvPr id="10" name="CaixaDeTexto 9"/>
        <xdr:cNvSpPr txBox="1"/>
      </xdr:nvSpPr>
      <xdr:spPr>
        <a:xfrm>
          <a:off x="4467225" y="45291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264</xdr:row>
      <xdr:rowOff>85725</xdr:rowOff>
    </xdr:from>
    <xdr:ext cx="184731" cy="264560"/>
    <xdr:sp macro="" textlink="">
      <xdr:nvSpPr>
        <xdr:cNvPr id="11" name="CaixaDeTexto 10"/>
        <xdr:cNvSpPr txBox="1"/>
      </xdr:nvSpPr>
      <xdr:spPr>
        <a:xfrm>
          <a:off x="4467225" y="55006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315</xdr:row>
      <xdr:rowOff>85725</xdr:rowOff>
    </xdr:from>
    <xdr:ext cx="184731" cy="264560"/>
    <xdr:sp macro="" textlink="">
      <xdr:nvSpPr>
        <xdr:cNvPr id="12" name="CaixaDeTexto 11"/>
        <xdr:cNvSpPr txBox="1"/>
      </xdr:nvSpPr>
      <xdr:spPr>
        <a:xfrm>
          <a:off x="4467225" y="64722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380</xdr:row>
      <xdr:rowOff>85725</xdr:rowOff>
    </xdr:from>
    <xdr:ext cx="184731" cy="264560"/>
    <xdr:sp macro="" textlink="">
      <xdr:nvSpPr>
        <xdr:cNvPr id="13" name="CaixaDeTexto 12"/>
        <xdr:cNvSpPr txBox="1"/>
      </xdr:nvSpPr>
      <xdr:spPr>
        <a:xfrm>
          <a:off x="4467225" y="77104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441</xdr:row>
      <xdr:rowOff>85725</xdr:rowOff>
    </xdr:from>
    <xdr:ext cx="184731" cy="264560"/>
    <xdr:sp macro="" textlink="">
      <xdr:nvSpPr>
        <xdr:cNvPr id="14" name="CaixaDeTexto 13"/>
        <xdr:cNvSpPr txBox="1"/>
      </xdr:nvSpPr>
      <xdr:spPr>
        <a:xfrm>
          <a:off x="4467225" y="88725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0</xdr:colOff>
      <xdr:row>514</xdr:row>
      <xdr:rowOff>85725</xdr:rowOff>
    </xdr:from>
    <xdr:ext cx="184731" cy="264560"/>
    <xdr:sp macro="" textlink="">
      <xdr:nvSpPr>
        <xdr:cNvPr id="15" name="CaixaDeTexto 14"/>
        <xdr:cNvSpPr txBox="1"/>
      </xdr:nvSpPr>
      <xdr:spPr>
        <a:xfrm>
          <a:off x="4467225" y="102631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504825</xdr:colOff>
      <xdr:row>58</xdr:row>
      <xdr:rowOff>133350</xdr:rowOff>
    </xdr:from>
    <xdr:to>
      <xdr:col>12</xdr:col>
      <xdr:colOff>114300</xdr:colOff>
      <xdr:row>69</xdr:row>
      <xdr:rowOff>133350</xdr:rowOff>
    </xdr:to>
    <xdr:graphicFrame macro="">
      <xdr:nvGraphicFramePr>
        <xdr:cNvPr id="19877077" name="Gráfico 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476250</xdr:colOff>
      <xdr:row>72</xdr:row>
      <xdr:rowOff>104775</xdr:rowOff>
    </xdr:from>
    <xdr:to>
      <xdr:col>12</xdr:col>
      <xdr:colOff>66675</xdr:colOff>
      <xdr:row>83</xdr:row>
      <xdr:rowOff>47625</xdr:rowOff>
    </xdr:to>
    <xdr:graphicFrame macro="">
      <xdr:nvGraphicFramePr>
        <xdr:cNvPr id="19877078" name="Gráfico 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628650</xdr:colOff>
      <xdr:row>87</xdr:row>
      <xdr:rowOff>161925</xdr:rowOff>
    </xdr:from>
    <xdr:to>
      <xdr:col>12</xdr:col>
      <xdr:colOff>38100</xdr:colOff>
      <xdr:row>98</xdr:row>
      <xdr:rowOff>123825</xdr:rowOff>
    </xdr:to>
    <xdr:graphicFrame macro="">
      <xdr:nvGraphicFramePr>
        <xdr:cNvPr id="19877079" name="Gráfico 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657225</xdr:colOff>
      <xdr:row>102</xdr:row>
      <xdr:rowOff>95250</xdr:rowOff>
    </xdr:from>
    <xdr:to>
      <xdr:col>12</xdr:col>
      <xdr:colOff>28575</xdr:colOff>
      <xdr:row>113</xdr:row>
      <xdr:rowOff>19050</xdr:rowOff>
    </xdr:to>
    <xdr:graphicFrame macro="">
      <xdr:nvGraphicFramePr>
        <xdr:cNvPr id="19877080" name="Gráfico 1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581025</xdr:colOff>
      <xdr:row>116</xdr:row>
      <xdr:rowOff>114300</xdr:rowOff>
    </xdr:from>
    <xdr:to>
      <xdr:col>12</xdr:col>
      <xdr:colOff>142875</xdr:colOff>
      <xdr:row>129</xdr:row>
      <xdr:rowOff>66675</xdr:rowOff>
    </xdr:to>
    <xdr:graphicFrame macro="">
      <xdr:nvGraphicFramePr>
        <xdr:cNvPr id="19877081" name="Gráfico 1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oneCellAnchor>
    <xdr:from>
      <xdr:col>3</xdr:col>
      <xdr:colOff>628650</xdr:colOff>
      <xdr:row>2</xdr:row>
      <xdr:rowOff>0</xdr:rowOff>
    </xdr:from>
    <xdr:ext cx="184731" cy="264560"/>
    <xdr:sp macro="" textlink="">
      <xdr:nvSpPr>
        <xdr:cNvPr id="21" name="CaixaDeTexto 20"/>
        <xdr:cNvSpPr txBox="1"/>
      </xdr:nvSpPr>
      <xdr:spPr>
        <a:xfrm>
          <a:off x="4448175" y="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xdr:row>
      <xdr:rowOff>85725</xdr:rowOff>
    </xdr:from>
    <xdr:ext cx="184731" cy="264560"/>
    <xdr:sp macro="" textlink="">
      <xdr:nvSpPr>
        <xdr:cNvPr id="22" name="CaixaDeTexto 21"/>
        <xdr:cNvSpPr txBox="1"/>
      </xdr:nvSpPr>
      <xdr:spPr>
        <a:xfrm>
          <a:off x="4448175" y="285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25" name="CaixaDeTexto 24"/>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26" name="CaixaDeTexto 25"/>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27" name="CaixaDeTexto 26"/>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28" name="CaixaDeTexto 27"/>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29" name="CaixaDeTexto 28"/>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30" name="CaixaDeTexto 29"/>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31" name="CaixaDeTexto 30"/>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32" name="CaixaDeTexto 31"/>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33" name="CaixaDeTexto 32"/>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34" name="CaixaDeTexto 33"/>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35" name="CaixaDeTexto 34"/>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36" name="CaixaDeTexto 35"/>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37" name="CaixaDeTexto 36"/>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38" name="CaixaDeTexto 37"/>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39" name="CaixaDeTexto 38"/>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40" name="CaixaDeTexto 39"/>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41" name="CaixaDeTexto 40"/>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42" name="CaixaDeTexto 41"/>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43" name="CaixaDeTexto 42"/>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44" name="CaixaDeTexto 43"/>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45" name="CaixaDeTexto 44"/>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46" name="CaixaDeTexto 45"/>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47" name="CaixaDeTexto 46"/>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48" name="CaixaDeTexto 47"/>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49" name="CaixaDeTexto 48"/>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0" name="CaixaDeTexto 49"/>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1" name="CaixaDeTexto 50"/>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2" name="CaixaDeTexto 51"/>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3" name="CaixaDeTexto 52"/>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4" name="CaixaDeTexto 53"/>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5" name="CaixaDeTexto 54"/>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6" name="CaixaDeTexto 55"/>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7" name="CaixaDeTexto 56"/>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8" name="CaixaDeTexto 57"/>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59" name="CaixaDeTexto 58"/>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60" name="CaixaDeTexto 59"/>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61" name="CaixaDeTexto 60"/>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62" name="CaixaDeTexto 61"/>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63" name="CaixaDeTexto 62"/>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64" name="CaixaDeTexto 63"/>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65" name="CaixaDeTexto 64"/>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66" name="CaixaDeTexto 65"/>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67" name="CaixaDeTexto 66"/>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68" name="CaixaDeTexto 67"/>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69" name="CaixaDeTexto 68"/>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70" name="CaixaDeTexto 69"/>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71" name="CaixaDeTexto 70"/>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72" name="CaixaDeTexto 71"/>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73" name="CaixaDeTexto 72"/>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74" name="CaixaDeTexto 73"/>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75" name="CaixaDeTexto 74"/>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76" name="CaixaDeTexto 75"/>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77" name="CaixaDeTexto 76"/>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78" name="CaixaDeTexto 77"/>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79" name="CaixaDeTexto 78"/>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80" name="CaixaDeTexto 79"/>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81" name="CaixaDeTexto 80"/>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82" name="CaixaDeTexto 81"/>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83" name="CaixaDeTexto 82"/>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84" name="CaixaDeTexto 83"/>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85" name="CaixaDeTexto 84"/>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86" name="CaixaDeTexto 85"/>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87" name="CaixaDeTexto 86"/>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88" name="CaixaDeTexto 87"/>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89" name="CaixaDeTexto 88"/>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90" name="CaixaDeTexto 89"/>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91" name="CaixaDeTexto 90"/>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92" name="CaixaDeTexto 91"/>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93" name="CaixaDeTexto 92"/>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94" name="CaixaDeTexto 93"/>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95" name="CaixaDeTexto 94"/>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96" name="CaixaDeTexto 95"/>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42</xdr:row>
      <xdr:rowOff>0</xdr:rowOff>
    </xdr:from>
    <xdr:ext cx="184731" cy="264560"/>
    <xdr:sp macro="" textlink="">
      <xdr:nvSpPr>
        <xdr:cNvPr id="97" name="CaixaDeTexto 96"/>
        <xdr:cNvSpPr txBox="1"/>
      </xdr:nvSpPr>
      <xdr:spPr>
        <a:xfrm>
          <a:off x="43815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42</xdr:row>
      <xdr:rowOff>0</xdr:rowOff>
    </xdr:from>
    <xdr:ext cx="184731" cy="264560"/>
    <xdr:sp macro="" textlink="">
      <xdr:nvSpPr>
        <xdr:cNvPr id="98" name="CaixaDeTexto 97"/>
        <xdr:cNvSpPr txBox="1"/>
      </xdr:nvSpPr>
      <xdr:spPr>
        <a:xfrm>
          <a:off x="43815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99" name="CaixaDeTexto 98"/>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00" name="CaixaDeTexto 99"/>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01" name="CaixaDeTexto 100"/>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02" name="CaixaDeTexto 101"/>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03" name="CaixaDeTexto 102"/>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04" name="CaixaDeTexto 103"/>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05" name="CaixaDeTexto 104"/>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06" name="CaixaDeTexto 105"/>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07" name="CaixaDeTexto 106"/>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08" name="CaixaDeTexto 107"/>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09" name="CaixaDeTexto 108"/>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10" name="CaixaDeTexto 109"/>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11" name="CaixaDeTexto 110"/>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12" name="CaixaDeTexto 111"/>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13" name="CaixaDeTexto 112"/>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14" name="CaixaDeTexto 113"/>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15" name="CaixaDeTexto 114"/>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16" name="CaixaDeTexto 115"/>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17" name="CaixaDeTexto 116"/>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18" name="CaixaDeTexto 117"/>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19" name="CaixaDeTexto 118"/>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20" name="CaixaDeTexto 119"/>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1" name="CaixaDeTexto 120"/>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2" name="CaixaDeTexto 121"/>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3" name="CaixaDeTexto 122"/>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4" name="CaixaDeTexto 123"/>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5" name="CaixaDeTexto 124"/>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6" name="CaixaDeTexto 125"/>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7" name="CaixaDeTexto 126"/>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8" name="CaixaDeTexto 127"/>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29" name="CaixaDeTexto 128"/>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30" name="CaixaDeTexto 129"/>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31" name="CaixaDeTexto 130"/>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32" name="CaixaDeTexto 131"/>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33" name="CaixaDeTexto 132"/>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34" name="CaixaDeTexto 133"/>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35" name="CaixaDeTexto 134"/>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36" name="CaixaDeTexto 135"/>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37" name="CaixaDeTexto 136"/>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38" name="CaixaDeTexto 137"/>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39" name="CaixaDeTexto 138"/>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40" name="CaixaDeTexto 139"/>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41" name="CaixaDeTexto 140"/>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42" name="CaixaDeTexto 141"/>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43" name="CaixaDeTexto 142"/>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44" name="CaixaDeTexto 143"/>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45" name="CaixaDeTexto 144"/>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46" name="CaixaDeTexto 145"/>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47" name="CaixaDeTexto 146"/>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48" name="CaixaDeTexto 147"/>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49" name="CaixaDeTexto 148"/>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50" name="CaixaDeTexto 149"/>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51" name="CaixaDeTexto 150"/>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52" name="CaixaDeTexto 151"/>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53" name="CaixaDeTexto 152"/>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54" name="CaixaDeTexto 153"/>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55" name="CaixaDeTexto 154"/>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56" name="CaixaDeTexto 155"/>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57" name="CaixaDeTexto 156"/>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58" name="CaixaDeTexto 157"/>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59" name="CaixaDeTexto 158"/>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0" name="CaixaDeTexto 159"/>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1" name="CaixaDeTexto 160"/>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2" name="CaixaDeTexto 161"/>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3" name="CaixaDeTexto 162"/>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4" name="CaixaDeTexto 163"/>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5" name="CaixaDeTexto 164"/>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6" name="CaixaDeTexto 165"/>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7" name="CaixaDeTexto 166"/>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10</xdr:col>
      <xdr:colOff>628650</xdr:colOff>
      <xdr:row>42</xdr:row>
      <xdr:rowOff>0</xdr:rowOff>
    </xdr:from>
    <xdr:ext cx="184731" cy="264560"/>
    <xdr:sp macro="" textlink="">
      <xdr:nvSpPr>
        <xdr:cNvPr id="168" name="CaixaDeTexto 167"/>
        <xdr:cNvSpPr txBox="1"/>
      </xdr:nvSpPr>
      <xdr:spPr>
        <a:xfrm>
          <a:off x="70104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42</xdr:row>
      <xdr:rowOff>0</xdr:rowOff>
    </xdr:from>
    <xdr:ext cx="184731" cy="264560"/>
    <xdr:sp macro="" textlink="">
      <xdr:nvSpPr>
        <xdr:cNvPr id="169" name="CaixaDeTexto 168"/>
        <xdr:cNvSpPr txBox="1"/>
      </xdr:nvSpPr>
      <xdr:spPr>
        <a:xfrm>
          <a:off x="43815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42</xdr:row>
      <xdr:rowOff>0</xdr:rowOff>
    </xdr:from>
    <xdr:ext cx="184731" cy="264560"/>
    <xdr:sp macro="" textlink="">
      <xdr:nvSpPr>
        <xdr:cNvPr id="170" name="CaixaDeTexto 169"/>
        <xdr:cNvSpPr txBox="1"/>
      </xdr:nvSpPr>
      <xdr:spPr>
        <a:xfrm>
          <a:off x="43815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71" name="CaixaDeTexto 170"/>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72" name="CaixaDeTexto 171"/>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73" name="CaixaDeTexto 172"/>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42</xdr:row>
      <xdr:rowOff>0</xdr:rowOff>
    </xdr:from>
    <xdr:ext cx="184731" cy="264560"/>
    <xdr:sp macro="" textlink="">
      <xdr:nvSpPr>
        <xdr:cNvPr id="174" name="CaixaDeTexto 173"/>
        <xdr:cNvSpPr txBox="1"/>
      </xdr:nvSpPr>
      <xdr:spPr>
        <a:xfrm>
          <a:off x="48006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75" name="CaixaDeTexto 174"/>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76" name="CaixaDeTexto 175"/>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77" name="CaixaDeTexto 176"/>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42</xdr:row>
      <xdr:rowOff>0</xdr:rowOff>
    </xdr:from>
    <xdr:ext cx="184731" cy="264560"/>
    <xdr:sp macro="" textlink="">
      <xdr:nvSpPr>
        <xdr:cNvPr id="178" name="CaixaDeTexto 177"/>
        <xdr:cNvSpPr txBox="1"/>
      </xdr:nvSpPr>
      <xdr:spPr>
        <a:xfrm>
          <a:off x="52387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79" name="CaixaDeTexto 178"/>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80" name="CaixaDeTexto 179"/>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81" name="CaixaDeTexto 180"/>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42</xdr:row>
      <xdr:rowOff>0</xdr:rowOff>
    </xdr:from>
    <xdr:ext cx="184731" cy="264560"/>
    <xdr:sp macro="" textlink="">
      <xdr:nvSpPr>
        <xdr:cNvPr id="182" name="CaixaDeTexto 181"/>
        <xdr:cNvSpPr txBox="1"/>
      </xdr:nvSpPr>
      <xdr:spPr>
        <a:xfrm>
          <a:off x="56769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83" name="CaixaDeTexto 182"/>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84" name="CaixaDeTexto 183"/>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85" name="CaixaDeTexto 184"/>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86" name="CaixaDeTexto 185"/>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87" name="CaixaDeTexto 186"/>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88" name="CaixaDeTexto 187"/>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89" name="CaixaDeTexto 188"/>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90" name="CaixaDeTexto 189"/>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91" name="CaixaDeTexto 190"/>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42</xdr:row>
      <xdr:rowOff>0</xdr:rowOff>
    </xdr:from>
    <xdr:ext cx="184731" cy="264560"/>
    <xdr:sp macro="" textlink="">
      <xdr:nvSpPr>
        <xdr:cNvPr id="192" name="CaixaDeTexto 191"/>
        <xdr:cNvSpPr txBox="1"/>
      </xdr:nvSpPr>
      <xdr:spPr>
        <a:xfrm>
          <a:off x="613410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93" name="CaixaDeTexto 192"/>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94" name="CaixaDeTexto 193"/>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95" name="CaixaDeTexto 194"/>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96" name="CaixaDeTexto 195"/>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97" name="CaixaDeTexto 196"/>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98" name="CaixaDeTexto 197"/>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199" name="CaixaDeTexto 198"/>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200" name="CaixaDeTexto 199"/>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201" name="CaixaDeTexto 200"/>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202" name="CaixaDeTexto 201"/>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203" name="CaixaDeTexto 202"/>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42</xdr:row>
      <xdr:rowOff>0</xdr:rowOff>
    </xdr:from>
    <xdr:ext cx="184731" cy="264560"/>
    <xdr:sp macro="" textlink="">
      <xdr:nvSpPr>
        <xdr:cNvPr id="204" name="CaixaDeTexto 203"/>
        <xdr:cNvSpPr txBox="1"/>
      </xdr:nvSpPr>
      <xdr:spPr>
        <a:xfrm>
          <a:off x="6572250" y="12277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990599</xdr:colOff>
      <xdr:row>1</xdr:row>
      <xdr:rowOff>133350</xdr:rowOff>
    </xdr:from>
    <xdr:to>
      <xdr:col>14</xdr:col>
      <xdr:colOff>28574</xdr:colOff>
      <xdr:row>8</xdr:row>
      <xdr:rowOff>304800</xdr:rowOff>
    </xdr:to>
    <xdr:pic>
      <xdr:nvPicPr>
        <xdr:cNvPr id="16" name="Imagem 15"/>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095" t="2646" r="781" b="3162"/>
        <a:stretch/>
      </xdr:blipFill>
      <xdr:spPr>
        <a:xfrm>
          <a:off x="2771774" y="323850"/>
          <a:ext cx="5972175" cy="1695450"/>
        </a:xfrm>
        <a:prstGeom prst="rect">
          <a:avLst/>
        </a:prstGeom>
        <a:ln w="28575">
          <a:solidFill>
            <a:schemeClr val="tx1"/>
          </a:solidFill>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4</xdr:col>
      <xdr:colOff>628650</xdr:colOff>
      <xdr:row>1</xdr:row>
      <xdr:rowOff>85725</xdr:rowOff>
    </xdr:from>
    <xdr:ext cx="184731" cy="264560"/>
    <xdr:sp macro="" textlink="">
      <xdr:nvSpPr>
        <xdr:cNvPr id="8" name="CaixaDeTexto 7"/>
        <xdr:cNvSpPr txBox="1"/>
      </xdr:nvSpPr>
      <xdr:spPr>
        <a:xfrm>
          <a:off x="2876550"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0</xdr:row>
      <xdr:rowOff>0</xdr:rowOff>
    </xdr:from>
    <xdr:ext cx="184731" cy="264560"/>
    <xdr:sp macro="" textlink="">
      <xdr:nvSpPr>
        <xdr:cNvPr id="9" name="CaixaDeTexto 8"/>
        <xdr:cNvSpPr txBox="1"/>
      </xdr:nvSpPr>
      <xdr:spPr>
        <a:xfrm>
          <a:off x="2876550" y="200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1</xdr:row>
      <xdr:rowOff>85725</xdr:rowOff>
    </xdr:from>
    <xdr:ext cx="184731" cy="264560"/>
    <xdr:sp macro="" textlink="">
      <xdr:nvSpPr>
        <xdr:cNvPr id="10" name="CaixaDeTexto 9"/>
        <xdr:cNvSpPr txBox="1"/>
      </xdr:nvSpPr>
      <xdr:spPr>
        <a:xfrm>
          <a:off x="2876550" y="485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3</xdr:col>
      <xdr:colOff>352424</xdr:colOff>
      <xdr:row>0</xdr:row>
      <xdr:rowOff>171450</xdr:rowOff>
    </xdr:from>
    <xdr:to>
      <xdr:col>17</xdr:col>
      <xdr:colOff>38099</xdr:colOff>
      <xdr:row>10</xdr:row>
      <xdr:rowOff>38100</xdr:rowOff>
    </xdr:to>
    <xdr:pic>
      <xdr:nvPicPr>
        <xdr:cNvPr id="2" name="Imagem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80" t="3015" r="922" b="4008"/>
        <a:stretch/>
      </xdr:blipFill>
      <xdr:spPr>
        <a:xfrm>
          <a:off x="2762249" y="171450"/>
          <a:ext cx="6010275" cy="1762125"/>
        </a:xfrm>
        <a:prstGeom prst="rect">
          <a:avLst/>
        </a:prstGeom>
        <a:ln w="28575">
          <a:solidFill>
            <a:schemeClr val="tx1"/>
          </a:solidFill>
        </a:ln>
      </xdr:spPr>
    </xdr:pic>
    <xdr:clientData/>
  </xdr:twoCellAnchor>
  <xdr:twoCellAnchor editAs="oneCell">
    <xdr:from>
      <xdr:col>20</xdr:col>
      <xdr:colOff>333375</xdr:colOff>
      <xdr:row>8</xdr:row>
      <xdr:rowOff>161925</xdr:rowOff>
    </xdr:from>
    <xdr:to>
      <xdr:col>24</xdr:col>
      <xdr:colOff>426682</xdr:colOff>
      <xdr:row>11</xdr:row>
      <xdr:rowOff>866774</xdr:rowOff>
    </xdr:to>
    <xdr:pic>
      <xdr:nvPicPr>
        <xdr:cNvPr id="7" name="Imagem 6">
          <a:hlinkClick xmlns:r="http://schemas.openxmlformats.org/officeDocument/2006/relationships" r:id="rId2"/>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867900" y="1724025"/>
          <a:ext cx="2531707" cy="123824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oneCellAnchor>
    <xdr:from>
      <xdr:col>5</xdr:col>
      <xdr:colOff>628650</xdr:colOff>
      <xdr:row>10</xdr:row>
      <xdr:rowOff>85725</xdr:rowOff>
    </xdr:from>
    <xdr:ext cx="184731" cy="264560"/>
    <xdr:sp macro="" textlink="">
      <xdr:nvSpPr>
        <xdr:cNvPr id="2" name="CaixaDeTexto 1"/>
        <xdr:cNvSpPr txBox="1"/>
      </xdr:nvSpPr>
      <xdr:spPr>
        <a:xfrm>
          <a:off x="3438525"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3" name="CaixaDeTexto 2"/>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4" name="CaixaDeTexto 3"/>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5" name="CaixaDeTexto 4"/>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7" name="CaixaDeTexto 6"/>
        <xdr:cNvSpPr txBox="1"/>
      </xdr:nvSpPr>
      <xdr:spPr>
        <a:xfrm>
          <a:off x="3438525" y="109823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9" name="CaixaDeTexto 8"/>
        <xdr:cNvSpPr txBox="1"/>
      </xdr:nvSpPr>
      <xdr:spPr>
        <a:xfrm>
          <a:off x="3438525" y="28908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0" name="CaixaDeTexto 9"/>
        <xdr:cNvSpPr txBox="1"/>
      </xdr:nvSpPr>
      <xdr:spPr>
        <a:xfrm>
          <a:off x="3438525" y="37099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1" name="CaixaDeTexto 10"/>
        <xdr:cNvSpPr txBox="1"/>
      </xdr:nvSpPr>
      <xdr:spPr>
        <a:xfrm>
          <a:off x="3438525" y="46815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2" name="CaixaDeTexto 11"/>
        <xdr:cNvSpPr txBox="1"/>
      </xdr:nvSpPr>
      <xdr:spPr>
        <a:xfrm>
          <a:off x="3438525" y="56530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3" name="CaixaDeTexto 12"/>
        <xdr:cNvSpPr txBox="1"/>
      </xdr:nvSpPr>
      <xdr:spPr>
        <a:xfrm>
          <a:off x="3438525" y="68913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4" name="CaixaDeTexto 13"/>
        <xdr:cNvSpPr txBox="1"/>
      </xdr:nvSpPr>
      <xdr:spPr>
        <a:xfrm>
          <a:off x="3438525" y="80533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5" name="CaixaDeTexto 14"/>
        <xdr:cNvSpPr txBox="1"/>
      </xdr:nvSpPr>
      <xdr:spPr>
        <a:xfrm>
          <a:off x="3438525" y="94440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10</xdr:row>
      <xdr:rowOff>85725</xdr:rowOff>
    </xdr:from>
    <xdr:ext cx="184731" cy="264560"/>
    <xdr:sp macro="" textlink="">
      <xdr:nvSpPr>
        <xdr:cNvPr id="17" name="CaixaDeTexto 16"/>
        <xdr:cNvSpPr txBox="1"/>
      </xdr:nvSpPr>
      <xdr:spPr>
        <a:xfrm>
          <a:off x="3886200" y="276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9" name="CaixaDeTexto 1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1" name="CaixaDeTexto 2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2" name="CaixaDeTexto 2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4" name="CaixaDeTexto 2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5" name="CaixaDeTexto 2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6" name="CaixaDeTexto 2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8" name="CaixaDeTexto 2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9" name="CaixaDeTexto 2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30" name="CaixaDeTexto 2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31" name="CaixaDeTexto 3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32" name="CaixaDeTexto 3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33" name="CaixaDeTexto 3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34" name="CaixaDeTexto 3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35" name="CaixaDeTexto 3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36" name="CaixaDeTexto 3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37" name="CaixaDeTexto 3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38" name="CaixaDeTexto 3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39" name="CaixaDeTexto 3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40" name="CaixaDeTexto 3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41" name="CaixaDeTexto 4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42" name="CaixaDeTexto 4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43" name="CaixaDeTexto 4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44" name="CaixaDeTexto 4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45" name="CaixaDeTexto 4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46" name="CaixaDeTexto 4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47" name="CaixaDeTexto 4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48" name="CaixaDeTexto 4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49" name="CaixaDeTexto 4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50" name="CaixaDeTexto 4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51" name="CaixaDeTexto 5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52" name="CaixaDeTexto 5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53" name="CaixaDeTexto 5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54" name="CaixaDeTexto 5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55" name="CaixaDeTexto 5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56" name="CaixaDeTexto 5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57" name="CaixaDeTexto 5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58" name="CaixaDeTexto 5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59" name="CaixaDeTexto 5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60" name="CaixaDeTexto 5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61" name="CaixaDeTexto 6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62" name="CaixaDeTexto 6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63" name="CaixaDeTexto 6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64" name="CaixaDeTexto 6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65" name="CaixaDeTexto 6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66" name="CaixaDeTexto 6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67" name="CaixaDeTexto 6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68" name="CaixaDeTexto 6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69" name="CaixaDeTexto 6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70" name="CaixaDeTexto 6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71" name="CaixaDeTexto 7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72" name="CaixaDeTexto 7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73" name="CaixaDeTexto 7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74" name="CaixaDeTexto 7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75" name="CaixaDeTexto 7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76" name="CaixaDeTexto 7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77" name="CaixaDeTexto 7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78" name="CaixaDeTexto 7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79" name="CaixaDeTexto 7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80" name="CaixaDeTexto 7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81" name="CaixaDeTexto 8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82" name="CaixaDeTexto 8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83" name="CaixaDeTexto 8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84" name="CaixaDeTexto 8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85" name="CaixaDeTexto 8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86" name="CaixaDeTexto 8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87" name="CaixaDeTexto 8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88" name="CaixaDeTexto 8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89" name="CaixaDeTexto 8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90" name="CaixaDeTexto 8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91" name="CaixaDeTexto 9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92" name="CaixaDeTexto 9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93" name="CaixaDeTexto 9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94" name="CaixaDeTexto 9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95" name="CaixaDeTexto 9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96" name="CaixaDeTexto 9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97" name="CaixaDeTexto 9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98" name="CaixaDeTexto 9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99" name="CaixaDeTexto 9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00" name="CaixaDeTexto 9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01" name="CaixaDeTexto 10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02" name="CaixaDeTexto 10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03" name="CaixaDeTexto 10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04" name="CaixaDeTexto 10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05" name="CaixaDeTexto 10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06" name="CaixaDeTexto 10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07" name="CaixaDeTexto 10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08" name="CaixaDeTexto 10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09" name="CaixaDeTexto 10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10" name="CaixaDeTexto 10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11" name="CaixaDeTexto 11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12" name="CaixaDeTexto 11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13" name="CaixaDeTexto 11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14" name="CaixaDeTexto 11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15" name="CaixaDeTexto 11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16" name="CaixaDeTexto 11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17" name="CaixaDeTexto 11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18" name="CaixaDeTexto 11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19" name="CaixaDeTexto 11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20" name="CaixaDeTexto 11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21" name="CaixaDeTexto 12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22" name="CaixaDeTexto 12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23" name="CaixaDeTexto 12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24" name="CaixaDeTexto 12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25" name="CaixaDeTexto 12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26" name="CaixaDeTexto 12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27" name="CaixaDeTexto 12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28" name="CaixaDeTexto 12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29" name="CaixaDeTexto 12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30" name="CaixaDeTexto 12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31" name="CaixaDeTexto 13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32" name="CaixaDeTexto 13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33" name="CaixaDeTexto 13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34" name="CaixaDeTexto 13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35" name="CaixaDeTexto 13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36" name="CaixaDeTexto 13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37" name="CaixaDeTexto 13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38" name="CaixaDeTexto 13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39" name="CaixaDeTexto 13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40" name="CaixaDeTexto 13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41" name="CaixaDeTexto 14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42" name="CaixaDeTexto 14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43" name="CaixaDeTexto 14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44" name="CaixaDeTexto 14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45" name="CaixaDeTexto 14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46" name="CaixaDeTexto 14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47" name="CaixaDeTexto 14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48" name="CaixaDeTexto 14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49" name="CaixaDeTexto 14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50" name="CaixaDeTexto 14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51" name="CaixaDeTexto 15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52" name="CaixaDeTexto 15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53" name="CaixaDeTexto 15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54" name="CaixaDeTexto 15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55" name="CaixaDeTexto 15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56" name="CaixaDeTexto 15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57" name="CaixaDeTexto 15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58" name="CaixaDeTexto 15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59" name="CaixaDeTexto 15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60" name="CaixaDeTexto 15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61" name="CaixaDeTexto 16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62" name="CaixaDeTexto 16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63" name="CaixaDeTexto 16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64" name="CaixaDeTexto 16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65" name="CaixaDeTexto 16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66" name="CaixaDeTexto 16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67" name="CaixaDeTexto 16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68" name="CaixaDeTexto 16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69" name="CaixaDeTexto 16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70" name="CaixaDeTexto 16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71" name="CaixaDeTexto 17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72" name="CaixaDeTexto 17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73" name="CaixaDeTexto 17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74" name="CaixaDeTexto 17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75" name="CaixaDeTexto 17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76" name="CaixaDeTexto 17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77" name="CaixaDeTexto 17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78" name="CaixaDeTexto 17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79" name="CaixaDeTexto 17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80" name="CaixaDeTexto 17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81" name="CaixaDeTexto 18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82" name="CaixaDeTexto 18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83" name="CaixaDeTexto 18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84" name="CaixaDeTexto 18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85" name="CaixaDeTexto 18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86" name="CaixaDeTexto 18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87" name="CaixaDeTexto 18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88" name="CaixaDeTexto 18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89" name="CaixaDeTexto 18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90" name="CaixaDeTexto 18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91" name="CaixaDeTexto 19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92" name="CaixaDeTexto 19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93" name="CaixaDeTexto 19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94" name="CaixaDeTexto 19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95" name="CaixaDeTexto 19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196" name="CaixaDeTexto 19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97" name="CaixaDeTexto 19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98" name="CaixaDeTexto 19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199" name="CaixaDeTexto 19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00" name="CaixaDeTexto 19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01" name="CaixaDeTexto 20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02" name="CaixaDeTexto 20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03" name="CaixaDeTexto 20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04" name="CaixaDeTexto 20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05" name="CaixaDeTexto 20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06" name="CaixaDeTexto 20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07" name="CaixaDeTexto 20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08" name="CaixaDeTexto 20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09" name="CaixaDeTexto 20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10" name="CaixaDeTexto 20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11" name="CaixaDeTexto 21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12" name="CaixaDeTexto 21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13" name="CaixaDeTexto 21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14" name="CaixaDeTexto 21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15" name="CaixaDeTexto 21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16" name="CaixaDeTexto 21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17" name="CaixaDeTexto 21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18" name="CaixaDeTexto 21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19" name="CaixaDeTexto 21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20" name="CaixaDeTexto 21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21" name="CaixaDeTexto 22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22" name="CaixaDeTexto 22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23" name="CaixaDeTexto 22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24" name="CaixaDeTexto 22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25" name="CaixaDeTexto 22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26" name="CaixaDeTexto 22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27" name="CaixaDeTexto 22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28" name="CaixaDeTexto 22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29" name="CaixaDeTexto 22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30" name="CaixaDeTexto 22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31" name="CaixaDeTexto 23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32" name="CaixaDeTexto 23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33" name="CaixaDeTexto 23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34" name="CaixaDeTexto 23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35" name="CaixaDeTexto 23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36" name="CaixaDeTexto 23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37" name="CaixaDeTexto 23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38" name="CaixaDeTexto 23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39" name="CaixaDeTexto 23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40" name="CaixaDeTexto 23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41" name="CaixaDeTexto 24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42" name="CaixaDeTexto 24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43" name="CaixaDeTexto 24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44" name="CaixaDeTexto 24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45" name="CaixaDeTexto 24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46" name="CaixaDeTexto 24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47" name="CaixaDeTexto 24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48" name="CaixaDeTexto 24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49" name="CaixaDeTexto 24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50" name="CaixaDeTexto 24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51" name="CaixaDeTexto 25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52" name="CaixaDeTexto 25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53" name="CaixaDeTexto 25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54" name="CaixaDeTexto 25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55" name="CaixaDeTexto 25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56" name="CaixaDeTexto 25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57" name="CaixaDeTexto 25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58" name="CaixaDeTexto 25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59" name="CaixaDeTexto 25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60" name="CaixaDeTexto 25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61" name="CaixaDeTexto 26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62" name="CaixaDeTexto 26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63" name="CaixaDeTexto 26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64" name="CaixaDeTexto 26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65" name="CaixaDeTexto 26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66" name="CaixaDeTexto 265"/>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67" name="CaixaDeTexto 266"/>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68" name="CaixaDeTexto 267"/>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69" name="CaixaDeTexto 268"/>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70" name="CaixaDeTexto 269"/>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71" name="CaixaDeTexto 270"/>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72" name="CaixaDeTexto 271"/>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73" name="CaixaDeTexto 272"/>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0</xdr:rowOff>
    </xdr:from>
    <xdr:ext cx="184731" cy="264560"/>
    <xdr:sp macro="" textlink="">
      <xdr:nvSpPr>
        <xdr:cNvPr id="274" name="CaixaDeTexto 273"/>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17</xdr:row>
      <xdr:rowOff>0</xdr:rowOff>
    </xdr:from>
    <xdr:ext cx="184731" cy="264560"/>
    <xdr:sp macro="" textlink="">
      <xdr:nvSpPr>
        <xdr:cNvPr id="275" name="CaixaDeTexto 274"/>
        <xdr:cNvSpPr txBox="1"/>
      </xdr:nvSpPr>
      <xdr:spPr>
        <a:xfrm>
          <a:off x="5276850" y="61531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419100</xdr:colOff>
      <xdr:row>1</xdr:row>
      <xdr:rowOff>19051</xdr:rowOff>
    </xdr:from>
    <xdr:to>
      <xdr:col>6</xdr:col>
      <xdr:colOff>247650</xdr:colOff>
      <xdr:row>10</xdr:row>
      <xdr:rowOff>57151</xdr:rowOff>
    </xdr:to>
    <xdr:pic>
      <xdr:nvPicPr>
        <xdr:cNvPr id="8" name="Imagem 7"/>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624" t="2020" r="922" b="4029"/>
        <a:stretch/>
      </xdr:blipFill>
      <xdr:spPr>
        <a:xfrm>
          <a:off x="2619375" y="209551"/>
          <a:ext cx="6019800" cy="1771650"/>
        </a:xfrm>
        <a:prstGeom prst="rect">
          <a:avLst/>
        </a:prstGeom>
        <a:ln w="28575">
          <a:solidFill>
            <a:schemeClr val="tx1"/>
          </a:solidFill>
        </a:ln>
      </xdr:spPr>
    </xdr:pic>
    <xdr:clientData/>
  </xdr:twoCellAnchor>
  <xdr:twoCellAnchor editAs="oneCell">
    <xdr:from>
      <xdr:col>8</xdr:col>
      <xdr:colOff>323850</xdr:colOff>
      <xdr:row>8</xdr:row>
      <xdr:rowOff>152400</xdr:rowOff>
    </xdr:from>
    <xdr:to>
      <xdr:col>12</xdr:col>
      <xdr:colOff>417157</xdr:colOff>
      <xdr:row>14</xdr:row>
      <xdr:rowOff>295274</xdr:rowOff>
    </xdr:to>
    <xdr:pic>
      <xdr:nvPicPr>
        <xdr:cNvPr id="277" name="Imagem 276">
          <a:hlinkClick xmlns:r="http://schemas.openxmlformats.org/officeDocument/2006/relationships" r:id="rId2"/>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886950" y="1676400"/>
          <a:ext cx="2531707" cy="123824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3</xdr:col>
      <xdr:colOff>257175</xdr:colOff>
      <xdr:row>25</xdr:row>
      <xdr:rowOff>0</xdr:rowOff>
    </xdr:from>
    <xdr:to>
      <xdr:col>16</xdr:col>
      <xdr:colOff>266700</xdr:colOff>
      <xdr:row>38</xdr:row>
      <xdr:rowOff>104775</xdr:rowOff>
    </xdr:to>
    <xdr:graphicFrame macro="">
      <xdr:nvGraphicFramePr>
        <xdr:cNvPr id="12374665" name="Gráfico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114300</xdr:colOff>
      <xdr:row>43</xdr:row>
      <xdr:rowOff>66675</xdr:rowOff>
    </xdr:from>
    <xdr:to>
      <xdr:col>16</xdr:col>
      <xdr:colOff>295275</xdr:colOff>
      <xdr:row>57</xdr:row>
      <xdr:rowOff>9525</xdr:rowOff>
    </xdr:to>
    <xdr:graphicFrame macro="">
      <xdr:nvGraphicFramePr>
        <xdr:cNvPr id="12374667" name="Gráfico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3</xdr:col>
      <xdr:colOff>438150</xdr:colOff>
      <xdr:row>3</xdr:row>
      <xdr:rowOff>19050</xdr:rowOff>
    </xdr:from>
    <xdr:to>
      <xdr:col>4</xdr:col>
      <xdr:colOff>2955</xdr:colOff>
      <xdr:row>6</xdr:row>
      <xdr:rowOff>161926</xdr:rowOff>
    </xdr:to>
    <xdr:pic>
      <xdr:nvPicPr>
        <xdr:cNvPr id="7" name="Imagem 6" descr="LOGO DETRAN PLÁSTICA.jpg"/>
        <xdr:cNvPicPr>
          <a:picLocks noChangeAspect="1"/>
        </xdr:cNvPicPr>
      </xdr:nvPicPr>
      <xdr:blipFill>
        <a:blip xmlns:r="http://schemas.openxmlformats.org/officeDocument/2006/relationships" r:embed="rId3" cstate="print"/>
        <a:stretch>
          <a:fillRect/>
        </a:stretch>
      </xdr:blipFill>
      <xdr:spPr>
        <a:xfrm>
          <a:off x="2847975" y="590550"/>
          <a:ext cx="717330" cy="74295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14</xdr:col>
      <xdr:colOff>66672</xdr:colOff>
      <xdr:row>3</xdr:row>
      <xdr:rowOff>28576</xdr:rowOff>
    </xdr:from>
    <xdr:to>
      <xdr:col>16</xdr:col>
      <xdr:colOff>9334</xdr:colOff>
      <xdr:row>7</xdr:row>
      <xdr:rowOff>19051</xdr:rowOff>
    </xdr:to>
    <xdr:pic>
      <xdr:nvPicPr>
        <xdr:cNvPr id="8" name="Imagem 7" descr="BrasaoRondonia.jpg"/>
        <xdr:cNvPicPr>
          <a:picLocks noChangeAspect="1"/>
        </xdr:cNvPicPr>
      </xdr:nvPicPr>
      <xdr:blipFill>
        <a:blip xmlns:r="http://schemas.openxmlformats.org/officeDocument/2006/relationships" r:embed="rId4" cstate="print"/>
        <a:stretch>
          <a:fillRect/>
        </a:stretch>
      </xdr:blipFill>
      <xdr:spPr>
        <a:xfrm>
          <a:off x="7248522" y="600076"/>
          <a:ext cx="666562" cy="7905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18</xdr:col>
      <xdr:colOff>190500</xdr:colOff>
      <xdr:row>11</xdr:row>
      <xdr:rowOff>0</xdr:rowOff>
    </xdr:from>
    <xdr:to>
      <xdr:col>23</xdr:col>
      <xdr:colOff>436207</xdr:colOff>
      <xdr:row>17</xdr:row>
      <xdr:rowOff>95249</xdr:rowOff>
    </xdr:to>
    <xdr:pic>
      <xdr:nvPicPr>
        <xdr:cNvPr id="9" name="Imagem 8">
          <a:hlinkClick xmlns:r="http://schemas.openxmlformats.org/officeDocument/2006/relationships" r:id="rId5"/>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001125" y="2305050"/>
          <a:ext cx="2531707" cy="123824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1365249</xdr:colOff>
      <xdr:row>39</xdr:row>
      <xdr:rowOff>57150</xdr:rowOff>
    </xdr:from>
    <xdr:to>
      <xdr:col>17</xdr:col>
      <xdr:colOff>301624</xdr:colOff>
      <xdr:row>55</xdr:row>
      <xdr:rowOff>152400</xdr:rowOff>
    </xdr:to>
    <xdr:graphicFrame macro="">
      <xdr:nvGraphicFramePr>
        <xdr:cNvPr id="15310201" name="Gráfico 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28575</xdr:colOff>
      <xdr:row>57</xdr:row>
      <xdr:rowOff>152400</xdr:rowOff>
    </xdr:from>
    <xdr:to>
      <xdr:col>17</xdr:col>
      <xdr:colOff>257175</xdr:colOff>
      <xdr:row>70</xdr:row>
      <xdr:rowOff>133350</xdr:rowOff>
    </xdr:to>
    <xdr:graphicFrame macro="">
      <xdr:nvGraphicFramePr>
        <xdr:cNvPr id="15310203" name="Gráfico 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3</xdr:col>
      <xdr:colOff>447675</xdr:colOff>
      <xdr:row>3</xdr:row>
      <xdr:rowOff>28575</xdr:rowOff>
    </xdr:from>
    <xdr:to>
      <xdr:col>3</xdr:col>
      <xdr:colOff>1165005</xdr:colOff>
      <xdr:row>7</xdr:row>
      <xdr:rowOff>1</xdr:rowOff>
    </xdr:to>
    <xdr:pic>
      <xdr:nvPicPr>
        <xdr:cNvPr id="7" name="Imagem 6" descr="LOGO DETRAN PLÁSTICA.jpg"/>
        <xdr:cNvPicPr>
          <a:picLocks noChangeAspect="1"/>
        </xdr:cNvPicPr>
      </xdr:nvPicPr>
      <xdr:blipFill>
        <a:blip xmlns:r="http://schemas.openxmlformats.org/officeDocument/2006/relationships" r:embed="rId3" cstate="print"/>
        <a:stretch>
          <a:fillRect/>
        </a:stretch>
      </xdr:blipFill>
      <xdr:spPr>
        <a:xfrm>
          <a:off x="2762250" y="581025"/>
          <a:ext cx="717330" cy="74295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14</xdr:col>
      <xdr:colOff>9522</xdr:colOff>
      <xdr:row>3</xdr:row>
      <xdr:rowOff>38101</xdr:rowOff>
    </xdr:from>
    <xdr:to>
      <xdr:col>15</xdr:col>
      <xdr:colOff>314134</xdr:colOff>
      <xdr:row>7</xdr:row>
      <xdr:rowOff>57151</xdr:rowOff>
    </xdr:to>
    <xdr:pic>
      <xdr:nvPicPr>
        <xdr:cNvPr id="8" name="Imagem 7" descr="BrasaoRondonia.jpg"/>
        <xdr:cNvPicPr>
          <a:picLocks noChangeAspect="1"/>
        </xdr:cNvPicPr>
      </xdr:nvPicPr>
      <xdr:blipFill>
        <a:blip xmlns:r="http://schemas.openxmlformats.org/officeDocument/2006/relationships" r:embed="rId4" cstate="print"/>
        <a:stretch>
          <a:fillRect/>
        </a:stretch>
      </xdr:blipFill>
      <xdr:spPr>
        <a:xfrm>
          <a:off x="7162797" y="590551"/>
          <a:ext cx="666562" cy="7905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19</xdr:col>
      <xdr:colOff>38100</xdr:colOff>
      <xdr:row>11</xdr:row>
      <xdr:rowOff>171450</xdr:rowOff>
    </xdr:from>
    <xdr:to>
      <xdr:col>23</xdr:col>
      <xdr:colOff>131407</xdr:colOff>
      <xdr:row>18</xdr:row>
      <xdr:rowOff>76199</xdr:rowOff>
    </xdr:to>
    <xdr:pic>
      <xdr:nvPicPr>
        <xdr:cNvPr id="9" name="Imagem 8">
          <a:hlinkClick xmlns:r="http://schemas.openxmlformats.org/officeDocument/2006/relationships" r:id="rId5"/>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705975" y="2476500"/>
          <a:ext cx="2531707" cy="123824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5</xdr:col>
      <xdr:colOff>266700</xdr:colOff>
      <xdr:row>62</xdr:row>
      <xdr:rowOff>152400</xdr:rowOff>
    </xdr:from>
    <xdr:to>
      <xdr:col>15</xdr:col>
      <xdr:colOff>123825</xdr:colOff>
      <xdr:row>78</xdr:row>
      <xdr:rowOff>57150</xdr:rowOff>
    </xdr:to>
    <xdr:graphicFrame macro="">
      <xdr:nvGraphicFramePr>
        <xdr:cNvPr id="5547852" name="Gráfico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314325</xdr:colOff>
      <xdr:row>79</xdr:row>
      <xdr:rowOff>180975</xdr:rowOff>
    </xdr:from>
    <xdr:to>
      <xdr:col>16</xdr:col>
      <xdr:colOff>0</xdr:colOff>
      <xdr:row>94</xdr:row>
      <xdr:rowOff>66675</xdr:rowOff>
    </xdr:to>
    <xdr:graphicFrame macro="">
      <xdr:nvGraphicFramePr>
        <xdr:cNvPr id="5547853" name="Gráfico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247650</xdr:colOff>
      <xdr:row>114</xdr:row>
      <xdr:rowOff>152400</xdr:rowOff>
    </xdr:from>
    <xdr:to>
      <xdr:col>15</xdr:col>
      <xdr:colOff>266700</xdr:colOff>
      <xdr:row>129</xdr:row>
      <xdr:rowOff>38100</xdr:rowOff>
    </xdr:to>
    <xdr:graphicFrame macro="">
      <xdr:nvGraphicFramePr>
        <xdr:cNvPr id="5547855" name="Gráfico 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209550</xdr:colOff>
      <xdr:row>131</xdr:row>
      <xdr:rowOff>19050</xdr:rowOff>
    </xdr:from>
    <xdr:to>
      <xdr:col>15</xdr:col>
      <xdr:colOff>333375</xdr:colOff>
      <xdr:row>145</xdr:row>
      <xdr:rowOff>95250</xdr:rowOff>
    </xdr:to>
    <xdr:graphicFrame macro="">
      <xdr:nvGraphicFramePr>
        <xdr:cNvPr id="5547856" name="Gráfico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4</xdr:col>
      <xdr:colOff>257175</xdr:colOff>
      <xdr:row>0</xdr:row>
      <xdr:rowOff>171450</xdr:rowOff>
    </xdr:from>
    <xdr:to>
      <xdr:col>17</xdr:col>
      <xdr:colOff>428626</xdr:colOff>
      <xdr:row>10</xdr:row>
      <xdr:rowOff>85725</xdr:rowOff>
    </xdr:to>
    <xdr:pic>
      <xdr:nvPicPr>
        <xdr:cNvPr id="2" name="Imagem 1"/>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780" t="3158" r="922" b="2093"/>
        <a:stretch/>
      </xdr:blipFill>
      <xdr:spPr>
        <a:xfrm>
          <a:off x="2790825" y="171450"/>
          <a:ext cx="6010276" cy="1714500"/>
        </a:xfrm>
        <a:prstGeom prst="rect">
          <a:avLst/>
        </a:prstGeom>
        <a:ln w="28575">
          <a:solidFill>
            <a:schemeClr val="tx1"/>
          </a:solidFill>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3</xdr:col>
      <xdr:colOff>628650</xdr:colOff>
      <xdr:row>9</xdr:row>
      <xdr:rowOff>85725</xdr:rowOff>
    </xdr:from>
    <xdr:ext cx="184731" cy="264560"/>
    <xdr:sp macro="" textlink="">
      <xdr:nvSpPr>
        <xdr:cNvPr id="2" name="CaixaDeTexto 1"/>
        <xdr:cNvSpPr txBox="1"/>
      </xdr:nvSpPr>
      <xdr:spPr>
        <a:xfrm>
          <a:off x="3848100" y="1638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4" name="CaixaDeTexto 3"/>
        <xdr:cNvSpPr txBox="1"/>
      </xdr:nvSpPr>
      <xdr:spPr>
        <a:xfrm>
          <a:off x="432435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5" name="CaixaDeTexto 4"/>
        <xdr:cNvSpPr txBox="1"/>
      </xdr:nvSpPr>
      <xdr:spPr>
        <a:xfrm>
          <a:off x="432435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85725</xdr:rowOff>
    </xdr:from>
    <xdr:ext cx="184731" cy="264560"/>
    <xdr:sp macro="" textlink="">
      <xdr:nvSpPr>
        <xdr:cNvPr id="6" name="CaixaDeTexto 5"/>
        <xdr:cNvSpPr txBox="1"/>
      </xdr:nvSpPr>
      <xdr:spPr>
        <a:xfrm>
          <a:off x="432435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xdr:row>
      <xdr:rowOff>0</xdr:rowOff>
    </xdr:from>
    <xdr:ext cx="184731" cy="264560"/>
    <xdr:sp macro="" textlink="">
      <xdr:nvSpPr>
        <xdr:cNvPr id="7" name="CaixaDeTexto 6"/>
        <xdr:cNvSpPr txBox="1"/>
      </xdr:nvSpPr>
      <xdr:spPr>
        <a:xfrm>
          <a:off x="4324350" y="381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22</xdr:row>
      <xdr:rowOff>85725</xdr:rowOff>
    </xdr:from>
    <xdr:ext cx="184731" cy="264560"/>
    <xdr:sp macro="" textlink="">
      <xdr:nvSpPr>
        <xdr:cNvPr id="12" name="CaixaDeTexto 11"/>
        <xdr:cNvSpPr txBox="1"/>
      </xdr:nvSpPr>
      <xdr:spPr>
        <a:xfrm>
          <a:off x="4324350" y="3943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34</xdr:row>
      <xdr:rowOff>85725</xdr:rowOff>
    </xdr:from>
    <xdr:ext cx="184731" cy="264560"/>
    <xdr:sp macro="" textlink="">
      <xdr:nvSpPr>
        <xdr:cNvPr id="13" name="CaixaDeTexto 12"/>
        <xdr:cNvSpPr txBox="1"/>
      </xdr:nvSpPr>
      <xdr:spPr>
        <a:xfrm>
          <a:off x="4324350" y="6296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22</xdr:row>
      <xdr:rowOff>85725</xdr:rowOff>
    </xdr:from>
    <xdr:ext cx="184731" cy="264560"/>
    <xdr:sp macro="" textlink="">
      <xdr:nvSpPr>
        <xdr:cNvPr id="14" name="CaixaDeTexto 13"/>
        <xdr:cNvSpPr txBox="1"/>
      </xdr:nvSpPr>
      <xdr:spPr>
        <a:xfrm>
          <a:off x="4324350" y="3943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295275</xdr:colOff>
      <xdr:row>47</xdr:row>
      <xdr:rowOff>95250</xdr:rowOff>
    </xdr:from>
    <xdr:to>
      <xdr:col>13</xdr:col>
      <xdr:colOff>47625</xdr:colOff>
      <xdr:row>59</xdr:row>
      <xdr:rowOff>95250</xdr:rowOff>
    </xdr:to>
    <xdr:graphicFrame macro="">
      <xdr:nvGraphicFramePr>
        <xdr:cNvPr id="18445142" name="Gráfico 1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1</xdr:col>
      <xdr:colOff>628650</xdr:colOff>
      <xdr:row>96</xdr:row>
      <xdr:rowOff>0</xdr:rowOff>
    </xdr:from>
    <xdr:ext cx="184731" cy="264560"/>
    <xdr:sp macro="" textlink="">
      <xdr:nvSpPr>
        <xdr:cNvPr id="16" name="CaixaDeTexto 15"/>
        <xdr:cNvSpPr txBox="1"/>
      </xdr:nvSpPr>
      <xdr:spPr>
        <a:xfrm>
          <a:off x="4324350" y="2007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96</xdr:row>
      <xdr:rowOff>0</xdr:rowOff>
    </xdr:from>
    <xdr:ext cx="184731" cy="264560"/>
    <xdr:sp macro="" textlink="">
      <xdr:nvSpPr>
        <xdr:cNvPr id="17" name="CaixaDeTexto 16"/>
        <xdr:cNvSpPr txBox="1"/>
      </xdr:nvSpPr>
      <xdr:spPr>
        <a:xfrm>
          <a:off x="4324350" y="22555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96</xdr:row>
      <xdr:rowOff>0</xdr:rowOff>
    </xdr:from>
    <xdr:ext cx="184731" cy="264560"/>
    <xdr:sp macro="" textlink="">
      <xdr:nvSpPr>
        <xdr:cNvPr id="18" name="CaixaDeTexto 17"/>
        <xdr:cNvSpPr txBox="1"/>
      </xdr:nvSpPr>
      <xdr:spPr>
        <a:xfrm>
          <a:off x="4324350" y="22555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96</xdr:row>
      <xdr:rowOff>0</xdr:rowOff>
    </xdr:from>
    <xdr:ext cx="184731" cy="264560"/>
    <xdr:sp macro="" textlink="">
      <xdr:nvSpPr>
        <xdr:cNvPr id="19" name="CaixaDeTexto 18"/>
        <xdr:cNvSpPr txBox="1"/>
      </xdr:nvSpPr>
      <xdr:spPr>
        <a:xfrm>
          <a:off x="4324350" y="251364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45</xdr:row>
      <xdr:rowOff>85725</xdr:rowOff>
    </xdr:from>
    <xdr:ext cx="184731" cy="264560"/>
    <xdr:sp macro="" textlink="">
      <xdr:nvSpPr>
        <xdr:cNvPr id="21" name="CaixaDeTexto 20"/>
        <xdr:cNvSpPr txBox="1"/>
      </xdr:nvSpPr>
      <xdr:spPr>
        <a:xfrm>
          <a:off x="4324350" y="866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96</xdr:row>
      <xdr:rowOff>0</xdr:rowOff>
    </xdr:from>
    <xdr:ext cx="184731" cy="264560"/>
    <xdr:sp macro="" textlink="">
      <xdr:nvSpPr>
        <xdr:cNvPr id="22" name="CaixaDeTexto 21"/>
        <xdr:cNvSpPr txBox="1"/>
      </xdr:nvSpPr>
      <xdr:spPr>
        <a:xfrm>
          <a:off x="4324350" y="27660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xdr:from>
      <xdr:col>2</xdr:col>
      <xdr:colOff>295275</xdr:colOff>
      <xdr:row>64</xdr:row>
      <xdr:rowOff>19050</xdr:rowOff>
    </xdr:from>
    <xdr:to>
      <xdr:col>13</xdr:col>
      <xdr:colOff>76200</xdr:colOff>
      <xdr:row>76</xdr:row>
      <xdr:rowOff>171450</xdr:rowOff>
    </xdr:to>
    <xdr:graphicFrame macro="">
      <xdr:nvGraphicFramePr>
        <xdr:cNvPr id="18445149" name="Gráfico 2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4</xdr:col>
      <xdr:colOff>628650</xdr:colOff>
      <xdr:row>61</xdr:row>
      <xdr:rowOff>85725</xdr:rowOff>
    </xdr:from>
    <xdr:ext cx="184731" cy="264560"/>
    <xdr:sp macro="" textlink="">
      <xdr:nvSpPr>
        <xdr:cNvPr id="24" name="CaixaDeTexto 23"/>
        <xdr:cNvSpPr txBox="1"/>
      </xdr:nvSpPr>
      <xdr:spPr>
        <a:xfrm>
          <a:off x="4324350" y="11782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96</xdr:row>
      <xdr:rowOff>0</xdr:rowOff>
    </xdr:from>
    <xdr:ext cx="184731" cy="264560"/>
    <xdr:sp macro="" textlink="">
      <xdr:nvSpPr>
        <xdr:cNvPr id="25" name="CaixaDeTexto 24"/>
        <xdr:cNvSpPr txBox="1"/>
      </xdr:nvSpPr>
      <xdr:spPr>
        <a:xfrm>
          <a:off x="4324350" y="30718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96</xdr:row>
      <xdr:rowOff>0</xdr:rowOff>
    </xdr:from>
    <xdr:ext cx="184731" cy="264560"/>
    <xdr:sp macro="" textlink="">
      <xdr:nvSpPr>
        <xdr:cNvPr id="28" name="CaixaDeTexto 27"/>
        <xdr:cNvSpPr txBox="1"/>
      </xdr:nvSpPr>
      <xdr:spPr>
        <a:xfrm>
          <a:off x="4324350" y="336708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77</xdr:row>
      <xdr:rowOff>85725</xdr:rowOff>
    </xdr:from>
    <xdr:ext cx="184731" cy="264560"/>
    <xdr:sp macro="" textlink="">
      <xdr:nvSpPr>
        <xdr:cNvPr id="29" name="CaixaDeTexto 28"/>
        <xdr:cNvSpPr txBox="1"/>
      </xdr:nvSpPr>
      <xdr:spPr>
        <a:xfrm>
          <a:off x="4324350" y="14763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1</xdr:col>
      <xdr:colOff>628650</xdr:colOff>
      <xdr:row>95</xdr:row>
      <xdr:rowOff>85725</xdr:rowOff>
    </xdr:from>
    <xdr:ext cx="184731" cy="264560"/>
    <xdr:sp macro="" textlink="">
      <xdr:nvSpPr>
        <xdr:cNvPr id="32" name="CaixaDeTexto 31"/>
        <xdr:cNvSpPr txBox="1"/>
      </xdr:nvSpPr>
      <xdr:spPr>
        <a:xfrm>
          <a:off x="3857625" y="170116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27" name="CaixaDeTexto 2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30" name="CaixaDeTexto 29"/>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31" name="CaixaDeTexto 3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33" name="CaixaDeTexto 3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34" name="CaixaDeTexto 33"/>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35" name="CaixaDeTexto 34"/>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36" name="CaixaDeTexto 3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37" name="CaixaDeTexto 3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38" name="CaixaDeTexto 37"/>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39" name="CaixaDeTexto 38"/>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40" name="CaixaDeTexto 3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41" name="CaixaDeTexto 4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42" name="CaixaDeTexto 4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43" name="CaixaDeTexto 4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44" name="CaixaDeTexto 4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45" name="CaixaDeTexto 4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46" name="CaixaDeTexto 4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47" name="CaixaDeTexto 4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48" name="CaixaDeTexto 4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49" name="CaixaDeTexto 4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50" name="CaixaDeTexto 4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51" name="CaixaDeTexto 5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52" name="CaixaDeTexto 5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53" name="CaixaDeTexto 5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54" name="CaixaDeTexto 5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55" name="CaixaDeTexto 5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56" name="CaixaDeTexto 5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57" name="CaixaDeTexto 5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58" name="CaixaDeTexto 5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59" name="CaixaDeTexto 5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60" name="CaixaDeTexto 5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61" name="CaixaDeTexto 6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62" name="CaixaDeTexto 6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63" name="CaixaDeTexto 6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64" name="CaixaDeTexto 6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65" name="CaixaDeTexto 6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66" name="CaixaDeTexto 6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67" name="CaixaDeTexto 6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68" name="CaixaDeTexto 6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69" name="CaixaDeTexto 6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70" name="CaixaDeTexto 6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71" name="CaixaDeTexto 7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72" name="CaixaDeTexto 7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73" name="CaixaDeTexto 7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74" name="CaixaDeTexto 7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75" name="CaixaDeTexto 7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76" name="CaixaDeTexto 7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77" name="CaixaDeTexto 7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78" name="CaixaDeTexto 7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79" name="CaixaDeTexto 7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0" name="CaixaDeTexto 7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1" name="CaixaDeTexto 8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2" name="CaixaDeTexto 8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3" name="CaixaDeTexto 8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84" name="CaixaDeTexto 8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85" name="CaixaDeTexto 8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6" name="CaixaDeTexto 8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7" name="CaixaDeTexto 8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8" name="CaixaDeTexto 8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89" name="CaixaDeTexto 8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0" name="CaixaDeTexto 8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1" name="CaixaDeTexto 9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2" name="CaixaDeTexto 9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3" name="CaixaDeTexto 9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4" name="CaixaDeTexto 9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5" name="CaixaDeTexto 9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6" name="CaixaDeTexto 9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7" name="CaixaDeTexto 9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8" name="CaixaDeTexto 9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99" name="CaixaDeTexto 9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00" name="CaixaDeTexto 9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01" name="CaixaDeTexto 10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37</xdr:row>
      <xdr:rowOff>0</xdr:rowOff>
    </xdr:from>
    <xdr:ext cx="184731" cy="264560"/>
    <xdr:sp macro="" textlink="">
      <xdr:nvSpPr>
        <xdr:cNvPr id="102" name="CaixaDeTexto 101"/>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37</xdr:row>
      <xdr:rowOff>0</xdr:rowOff>
    </xdr:from>
    <xdr:ext cx="184731" cy="264560"/>
    <xdr:sp macro="" textlink="">
      <xdr:nvSpPr>
        <xdr:cNvPr id="103" name="CaixaDeTexto 102"/>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04" name="CaixaDeTexto 103"/>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05" name="CaixaDeTexto 104"/>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06" name="CaixaDeTexto 10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07" name="CaixaDeTexto 10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08" name="CaixaDeTexto 107"/>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09" name="CaixaDeTexto 108"/>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10" name="CaixaDeTexto 10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11" name="CaixaDeTexto 11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12" name="CaixaDeTexto 111"/>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13" name="CaixaDeTexto 112"/>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14" name="CaixaDeTexto 11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15" name="CaixaDeTexto 11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16" name="CaixaDeTexto 11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17" name="CaixaDeTexto 11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18" name="CaixaDeTexto 11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19" name="CaixaDeTexto 11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20" name="CaixaDeTexto 11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21" name="CaixaDeTexto 12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22" name="CaixaDeTexto 121"/>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23" name="CaixaDeTexto 122"/>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24" name="CaixaDeTexto 12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25" name="CaixaDeTexto 12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26" name="CaixaDeTexto 12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27" name="CaixaDeTexto 12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28" name="CaixaDeTexto 12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29" name="CaixaDeTexto 12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0" name="CaixaDeTexto 12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1" name="CaixaDeTexto 13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2" name="CaixaDeTexto 13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3" name="CaixaDeTexto 13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4" name="CaixaDeTexto 13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5" name="CaixaDeTexto 13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6" name="CaixaDeTexto 13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37" name="CaixaDeTexto 13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38" name="CaixaDeTexto 13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39" name="CaixaDeTexto 13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40" name="CaixaDeTexto 13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41" name="CaixaDeTexto 14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42" name="CaixaDeTexto 14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43" name="CaixaDeTexto 14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44" name="CaixaDeTexto 14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45" name="CaixaDeTexto 14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46" name="CaixaDeTexto 14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47" name="CaixaDeTexto 14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48" name="CaixaDeTexto 14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49" name="CaixaDeTexto 14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50" name="CaixaDeTexto 14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51" name="CaixaDeTexto 15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52" name="CaixaDeTexto 15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53" name="CaixaDeTexto 15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54" name="CaixaDeTexto 15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55" name="CaixaDeTexto 15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56" name="CaixaDeTexto 15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57" name="CaixaDeTexto 15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58" name="CaixaDeTexto 15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59" name="CaixaDeTexto 15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60" name="CaixaDeTexto 15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61" name="CaixaDeTexto 16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2" name="CaixaDeTexto 16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3" name="CaixaDeTexto 16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4" name="CaixaDeTexto 163"/>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5" name="CaixaDeTexto 164"/>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6" name="CaixaDeTexto 165"/>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7" name="CaixaDeTexto 166"/>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8" name="CaixaDeTexto 167"/>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69" name="CaixaDeTexto 168"/>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70" name="CaixaDeTexto 169"/>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71" name="CaixaDeTexto 170"/>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72" name="CaixaDeTexto 171"/>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9</xdr:col>
      <xdr:colOff>628650</xdr:colOff>
      <xdr:row>37</xdr:row>
      <xdr:rowOff>0</xdr:rowOff>
    </xdr:from>
    <xdr:ext cx="184731" cy="264560"/>
    <xdr:sp macro="" textlink="">
      <xdr:nvSpPr>
        <xdr:cNvPr id="173" name="CaixaDeTexto 172"/>
        <xdr:cNvSpPr txBox="1"/>
      </xdr:nvSpPr>
      <xdr:spPr>
        <a:xfrm>
          <a:off x="68675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37</xdr:row>
      <xdr:rowOff>0</xdr:rowOff>
    </xdr:from>
    <xdr:ext cx="184731" cy="264560"/>
    <xdr:sp macro="" textlink="">
      <xdr:nvSpPr>
        <xdr:cNvPr id="174" name="CaixaDeTexto 173"/>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3</xdr:col>
      <xdr:colOff>628650</xdr:colOff>
      <xdr:row>37</xdr:row>
      <xdr:rowOff>0</xdr:rowOff>
    </xdr:from>
    <xdr:ext cx="184731" cy="264560"/>
    <xdr:sp macro="" textlink="">
      <xdr:nvSpPr>
        <xdr:cNvPr id="175" name="CaixaDeTexto 174"/>
        <xdr:cNvSpPr txBox="1"/>
      </xdr:nvSpPr>
      <xdr:spPr>
        <a:xfrm>
          <a:off x="42195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76" name="CaixaDeTexto 175"/>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77" name="CaixaDeTexto 176"/>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78" name="CaixaDeTexto 177"/>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37</xdr:row>
      <xdr:rowOff>0</xdr:rowOff>
    </xdr:from>
    <xdr:ext cx="184731" cy="264560"/>
    <xdr:sp macro="" textlink="">
      <xdr:nvSpPr>
        <xdr:cNvPr id="179" name="CaixaDeTexto 178"/>
        <xdr:cNvSpPr txBox="1"/>
      </xdr:nvSpPr>
      <xdr:spPr>
        <a:xfrm>
          <a:off x="46577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80" name="CaixaDeTexto 179"/>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81" name="CaixaDeTexto 180"/>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82" name="CaixaDeTexto 181"/>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37</xdr:row>
      <xdr:rowOff>0</xdr:rowOff>
    </xdr:from>
    <xdr:ext cx="184731" cy="264560"/>
    <xdr:sp macro="" textlink="">
      <xdr:nvSpPr>
        <xdr:cNvPr id="183" name="CaixaDeTexto 182"/>
        <xdr:cNvSpPr txBox="1"/>
      </xdr:nvSpPr>
      <xdr:spPr>
        <a:xfrm>
          <a:off x="50958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84" name="CaixaDeTexto 183"/>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85" name="CaixaDeTexto 184"/>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86" name="CaixaDeTexto 185"/>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37</xdr:row>
      <xdr:rowOff>0</xdr:rowOff>
    </xdr:from>
    <xdr:ext cx="184731" cy="264560"/>
    <xdr:sp macro="" textlink="">
      <xdr:nvSpPr>
        <xdr:cNvPr id="187" name="CaixaDeTexto 186"/>
        <xdr:cNvSpPr txBox="1"/>
      </xdr:nvSpPr>
      <xdr:spPr>
        <a:xfrm>
          <a:off x="553402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88" name="CaixaDeTexto 187"/>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89" name="CaixaDeTexto 188"/>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90" name="CaixaDeTexto 189"/>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91" name="CaixaDeTexto 190"/>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92" name="CaixaDeTexto 19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93" name="CaixaDeTexto 19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94" name="CaixaDeTexto 193"/>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95" name="CaixaDeTexto 194"/>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96" name="CaixaDeTexto 195"/>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7</xdr:col>
      <xdr:colOff>628650</xdr:colOff>
      <xdr:row>37</xdr:row>
      <xdr:rowOff>0</xdr:rowOff>
    </xdr:from>
    <xdr:ext cx="184731" cy="264560"/>
    <xdr:sp macro="" textlink="">
      <xdr:nvSpPr>
        <xdr:cNvPr id="197" name="CaixaDeTexto 196"/>
        <xdr:cNvSpPr txBox="1"/>
      </xdr:nvSpPr>
      <xdr:spPr>
        <a:xfrm>
          <a:off x="59721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98" name="CaixaDeTexto 19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199" name="CaixaDeTexto 19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0" name="CaixaDeTexto 199"/>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1" name="CaixaDeTexto 200"/>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2" name="CaixaDeTexto 201"/>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3" name="CaixaDeTexto 202"/>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4" name="CaixaDeTexto 203"/>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5" name="CaixaDeTexto 204"/>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6" name="CaixaDeTexto 205"/>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7" name="CaixaDeTexto 206"/>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8" name="CaixaDeTexto 207"/>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8</xdr:col>
      <xdr:colOff>628650</xdr:colOff>
      <xdr:row>37</xdr:row>
      <xdr:rowOff>0</xdr:rowOff>
    </xdr:from>
    <xdr:ext cx="184731" cy="264560"/>
    <xdr:sp macro="" textlink="">
      <xdr:nvSpPr>
        <xdr:cNvPr id="209" name="CaixaDeTexto 208"/>
        <xdr:cNvSpPr txBox="1"/>
      </xdr:nvSpPr>
      <xdr:spPr>
        <a:xfrm>
          <a:off x="6429375" y="39223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200025</xdr:colOff>
      <xdr:row>1</xdr:row>
      <xdr:rowOff>57150</xdr:rowOff>
    </xdr:from>
    <xdr:to>
      <xdr:col>13</xdr:col>
      <xdr:colOff>295275</xdr:colOff>
      <xdr:row>9</xdr:row>
      <xdr:rowOff>171450</xdr:rowOff>
    </xdr:to>
    <xdr:pic>
      <xdr:nvPicPr>
        <xdr:cNvPr id="3" name="Imagem 2"/>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778" t="3175" r="1079" b="4220"/>
        <a:stretch/>
      </xdr:blipFill>
      <xdr:spPr>
        <a:xfrm>
          <a:off x="2409825" y="247650"/>
          <a:ext cx="6000750" cy="1666875"/>
        </a:xfrm>
        <a:prstGeom prst="rect">
          <a:avLst/>
        </a:prstGeom>
        <a:ln w="28575">
          <a:solidFill>
            <a:schemeClr val="tx1"/>
          </a:solidFill>
        </a:ln>
      </xdr:spPr>
    </xdr:pic>
    <xdr:clientData/>
  </xdr:twoCellAnchor>
</xdr:wsDr>
</file>

<file path=xl/drawings/drawing18.xml><?xml version="1.0" encoding="utf-8"?>
<xdr:wsDr xmlns:xdr="http://schemas.openxmlformats.org/drawingml/2006/spreadsheetDrawing" xmlns:a="http://schemas.openxmlformats.org/drawingml/2006/main">
  <xdr:twoCellAnchor>
    <xdr:from>
      <xdr:col>19</xdr:col>
      <xdr:colOff>609599</xdr:colOff>
      <xdr:row>14</xdr:row>
      <xdr:rowOff>0</xdr:rowOff>
    </xdr:from>
    <xdr:to>
      <xdr:col>22</xdr:col>
      <xdr:colOff>47624</xdr:colOff>
      <xdr:row>18</xdr:row>
      <xdr:rowOff>133350</xdr:rowOff>
    </xdr:to>
    <xdr:sp macro="" textlink="">
      <xdr:nvSpPr>
        <xdr:cNvPr id="4" name="CaixaDeTexto 3">
          <a:hlinkClick xmlns:r="http://schemas.openxmlformats.org/officeDocument/2006/relationships" r:id="rId1"/>
        </xdr:cNvPr>
        <xdr:cNvSpPr txBox="1"/>
      </xdr:nvSpPr>
      <xdr:spPr>
        <a:xfrm>
          <a:off x="12011024" y="2667000"/>
          <a:ext cx="1266825" cy="895350"/>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  ACIDENTES COM VÍTIMAS</a:t>
          </a:r>
        </a:p>
      </xdr:txBody>
    </xdr:sp>
    <xdr:clientData/>
  </xdr:twoCellAnchor>
  <xdr:twoCellAnchor>
    <xdr:from>
      <xdr:col>19</xdr:col>
      <xdr:colOff>533400</xdr:colOff>
      <xdr:row>73</xdr:row>
      <xdr:rowOff>114299</xdr:rowOff>
    </xdr:from>
    <xdr:to>
      <xdr:col>22</xdr:col>
      <xdr:colOff>19050</xdr:colOff>
      <xdr:row>77</xdr:row>
      <xdr:rowOff>180974</xdr:rowOff>
    </xdr:to>
    <xdr:sp macro="" textlink="">
      <xdr:nvSpPr>
        <xdr:cNvPr id="5" name="CaixaDeTexto 4">
          <a:hlinkClick xmlns:r="http://schemas.openxmlformats.org/officeDocument/2006/relationships" r:id="rId2"/>
        </xdr:cNvPr>
        <xdr:cNvSpPr txBox="1"/>
      </xdr:nvSpPr>
      <xdr:spPr>
        <a:xfrm>
          <a:off x="8867775" y="13935074"/>
          <a:ext cx="1314450" cy="8286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  ACIDENTES</a:t>
          </a:r>
          <a:r>
            <a:rPr lang="pt-BR" sz="1100" b="1" baseline="0">
              <a:latin typeface="Baskerville Old Face" panose="02020602080505020303" pitchFamily="18" charset="0"/>
            </a:rPr>
            <a:t>  NAS  VIAS</a:t>
          </a:r>
          <a:endParaRPr lang="pt-BR" sz="1100" b="1">
            <a:latin typeface="Baskerville Old Face" panose="02020602080505020303" pitchFamily="18" charset="0"/>
          </a:endParaRPr>
        </a:p>
      </xdr:txBody>
    </xdr:sp>
    <xdr:clientData/>
  </xdr:twoCellAnchor>
  <xdr:twoCellAnchor editAs="oneCell">
    <xdr:from>
      <xdr:col>2</xdr:col>
      <xdr:colOff>3175</xdr:colOff>
      <xdr:row>0</xdr:row>
      <xdr:rowOff>31750</xdr:rowOff>
    </xdr:from>
    <xdr:to>
      <xdr:col>19</xdr:col>
      <xdr:colOff>27654</xdr:colOff>
      <xdr:row>53</xdr:row>
      <xdr:rowOff>79375</xdr:rowOff>
    </xdr:to>
    <xdr:pic>
      <xdr:nvPicPr>
        <xdr:cNvPr id="6" name="Imagem 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178050" y="31750"/>
          <a:ext cx="7041229" cy="10064750"/>
        </a:xfrm>
        <a:prstGeom prst="rect">
          <a:avLst/>
        </a:prstGeom>
      </xdr:spPr>
    </xdr:pic>
    <xdr:clientData/>
  </xdr:twoCellAnchor>
  <xdr:twoCellAnchor editAs="oneCell">
    <xdr:from>
      <xdr:col>1</xdr:col>
      <xdr:colOff>857250</xdr:colOff>
      <xdr:row>53</xdr:row>
      <xdr:rowOff>63500</xdr:rowOff>
    </xdr:from>
    <xdr:to>
      <xdr:col>19</xdr:col>
      <xdr:colOff>18129</xdr:colOff>
      <xdr:row>106</xdr:row>
      <xdr:rowOff>25400</xdr:rowOff>
    </xdr:to>
    <xdr:pic>
      <xdr:nvPicPr>
        <xdr:cNvPr id="7" name="Imagem 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159000" y="10080625"/>
          <a:ext cx="7050754" cy="100584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12</xdr:col>
      <xdr:colOff>438150</xdr:colOff>
      <xdr:row>55</xdr:row>
      <xdr:rowOff>19050</xdr:rowOff>
    </xdr:from>
    <xdr:to>
      <xdr:col>14</xdr:col>
      <xdr:colOff>190500</xdr:colOff>
      <xdr:row>58</xdr:row>
      <xdr:rowOff>66676</xdr:rowOff>
    </xdr:to>
    <xdr:sp macro="" textlink="">
      <xdr:nvSpPr>
        <xdr:cNvPr id="6" name="CaixaDeTexto 5">
          <a:hlinkClick xmlns:r="http://schemas.openxmlformats.org/officeDocument/2006/relationships" r:id="rId1"/>
        </xdr:cNvPr>
        <xdr:cNvSpPr txBox="1"/>
      </xdr:nvSpPr>
      <xdr:spPr>
        <a:xfrm>
          <a:off x="3743325" y="1049655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0</xdr:colOff>
      <xdr:row>16</xdr:row>
      <xdr:rowOff>0</xdr:rowOff>
    </xdr:from>
    <xdr:to>
      <xdr:col>22</xdr:col>
      <xdr:colOff>361950</xdr:colOff>
      <xdr:row>19</xdr:row>
      <xdr:rowOff>47626</xdr:rowOff>
    </xdr:to>
    <xdr:sp macro="" textlink="">
      <xdr:nvSpPr>
        <xdr:cNvPr id="7" name="CaixaDeTexto 6">
          <a:hlinkClick xmlns:r="http://schemas.openxmlformats.org/officeDocument/2006/relationships" r:id="rId1"/>
        </xdr:cNvPr>
        <xdr:cNvSpPr txBox="1"/>
      </xdr:nvSpPr>
      <xdr:spPr>
        <a:xfrm>
          <a:off x="12201525" y="304800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editAs="oneCell">
    <xdr:from>
      <xdr:col>1</xdr:col>
      <xdr:colOff>628650</xdr:colOff>
      <xdr:row>1</xdr:row>
      <xdr:rowOff>6350</xdr:rowOff>
    </xdr:from>
    <xdr:to>
      <xdr:col>20</xdr:col>
      <xdr:colOff>53054</xdr:colOff>
      <xdr:row>53</xdr:row>
      <xdr:rowOff>158750</xdr:rowOff>
    </xdr:to>
    <xdr:pic>
      <xdr:nvPicPr>
        <xdr:cNvPr id="2" name="Imagem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14400" y="196850"/>
          <a:ext cx="7044404" cy="100584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21</xdr:col>
      <xdr:colOff>0</xdr:colOff>
      <xdr:row>12</xdr:row>
      <xdr:rowOff>0</xdr:rowOff>
    </xdr:from>
    <xdr:to>
      <xdr:col>22</xdr:col>
      <xdr:colOff>361950</xdr:colOff>
      <xdr:row>15</xdr:row>
      <xdr:rowOff>47626</xdr:rowOff>
    </xdr:to>
    <xdr:sp macro="" textlink="">
      <xdr:nvSpPr>
        <xdr:cNvPr id="6" name="CaixaDeTexto 5">
          <a:hlinkClick xmlns:r="http://schemas.openxmlformats.org/officeDocument/2006/relationships" r:id="rId1"/>
        </xdr:cNvPr>
        <xdr:cNvSpPr txBox="1"/>
      </xdr:nvSpPr>
      <xdr:spPr>
        <a:xfrm>
          <a:off x="12192000" y="228600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79375</xdr:colOff>
      <xdr:row>72</xdr:row>
      <xdr:rowOff>47625</xdr:rowOff>
    </xdr:from>
    <xdr:to>
      <xdr:col>22</xdr:col>
      <xdr:colOff>441325</xdr:colOff>
      <xdr:row>75</xdr:row>
      <xdr:rowOff>95251</xdr:rowOff>
    </xdr:to>
    <xdr:sp macro="" textlink="">
      <xdr:nvSpPr>
        <xdr:cNvPr id="7" name="CaixaDeTexto 6">
          <a:hlinkClick xmlns:r="http://schemas.openxmlformats.org/officeDocument/2006/relationships" r:id="rId1"/>
        </xdr:cNvPr>
        <xdr:cNvSpPr txBox="1"/>
      </xdr:nvSpPr>
      <xdr:spPr>
        <a:xfrm>
          <a:off x="9953625" y="13684250"/>
          <a:ext cx="96520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12</xdr:col>
      <xdr:colOff>587375</xdr:colOff>
      <xdr:row>158</xdr:row>
      <xdr:rowOff>174625</xdr:rowOff>
    </xdr:from>
    <xdr:to>
      <xdr:col>14</xdr:col>
      <xdr:colOff>346075</xdr:colOff>
      <xdr:row>162</xdr:row>
      <xdr:rowOff>31751</xdr:rowOff>
    </xdr:to>
    <xdr:sp macro="" textlink="">
      <xdr:nvSpPr>
        <xdr:cNvPr id="8" name="CaixaDeTexto 7">
          <a:hlinkClick xmlns:r="http://schemas.openxmlformats.org/officeDocument/2006/relationships" r:id="rId1"/>
        </xdr:cNvPr>
        <xdr:cNvSpPr txBox="1"/>
      </xdr:nvSpPr>
      <xdr:spPr>
        <a:xfrm>
          <a:off x="5191125" y="30162500"/>
          <a:ext cx="96520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323850</xdr:colOff>
      <xdr:row>120</xdr:row>
      <xdr:rowOff>57150</xdr:rowOff>
    </xdr:from>
    <xdr:to>
      <xdr:col>23</xdr:col>
      <xdr:colOff>76200</xdr:colOff>
      <xdr:row>123</xdr:row>
      <xdr:rowOff>104776</xdr:rowOff>
    </xdr:to>
    <xdr:sp macro="" textlink="">
      <xdr:nvSpPr>
        <xdr:cNvPr id="9" name="CaixaDeTexto 8">
          <a:hlinkClick xmlns:r="http://schemas.openxmlformats.org/officeDocument/2006/relationships" r:id="rId1"/>
        </xdr:cNvPr>
        <xdr:cNvSpPr txBox="1"/>
      </xdr:nvSpPr>
      <xdr:spPr>
        <a:xfrm>
          <a:off x="11896725" y="2280285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editAs="oneCell">
    <xdr:from>
      <xdr:col>7</xdr:col>
      <xdr:colOff>266700</xdr:colOff>
      <xdr:row>0</xdr:row>
      <xdr:rowOff>0</xdr:rowOff>
    </xdr:from>
    <xdr:to>
      <xdr:col>20</xdr:col>
      <xdr:colOff>34004</xdr:colOff>
      <xdr:row>53</xdr:row>
      <xdr:rowOff>38100</xdr:rowOff>
    </xdr:to>
    <xdr:pic>
      <xdr:nvPicPr>
        <xdr:cNvPr id="2" name="Imagem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67100" y="0"/>
          <a:ext cx="7111079" cy="10058400"/>
        </a:xfrm>
        <a:prstGeom prst="rect">
          <a:avLst/>
        </a:prstGeom>
      </xdr:spPr>
    </xdr:pic>
    <xdr:clientData/>
  </xdr:twoCellAnchor>
  <xdr:twoCellAnchor editAs="oneCell">
    <xdr:from>
      <xdr:col>7</xdr:col>
      <xdr:colOff>114300</xdr:colOff>
      <xdr:row>51</xdr:row>
      <xdr:rowOff>161925</xdr:rowOff>
    </xdr:from>
    <xdr:to>
      <xdr:col>20</xdr:col>
      <xdr:colOff>24479</xdr:colOff>
      <xdr:row>105</xdr:row>
      <xdr:rowOff>19050</xdr:rowOff>
    </xdr:to>
    <xdr:pic>
      <xdr:nvPicPr>
        <xdr:cNvPr id="10" name="Imagem 9"/>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47900" y="9801225"/>
          <a:ext cx="7111079" cy="10058400"/>
        </a:xfrm>
        <a:prstGeom prst="rect">
          <a:avLst/>
        </a:prstGeom>
      </xdr:spPr>
    </xdr:pic>
    <xdr:clientData/>
  </xdr:twoCellAnchor>
  <xdr:twoCellAnchor editAs="oneCell">
    <xdr:from>
      <xdr:col>7</xdr:col>
      <xdr:colOff>104775</xdr:colOff>
      <xdr:row>104</xdr:row>
      <xdr:rowOff>12700</xdr:rowOff>
    </xdr:from>
    <xdr:to>
      <xdr:col>20</xdr:col>
      <xdr:colOff>14954</xdr:colOff>
      <xdr:row>156</xdr:row>
      <xdr:rowOff>117475</xdr:rowOff>
    </xdr:to>
    <xdr:pic>
      <xdr:nvPicPr>
        <xdr:cNvPr id="11" name="Imagem 10"/>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232025" y="19665950"/>
          <a:ext cx="7053929" cy="100584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21</xdr:col>
      <xdr:colOff>0</xdr:colOff>
      <xdr:row>11</xdr:row>
      <xdr:rowOff>0</xdr:rowOff>
    </xdr:from>
    <xdr:to>
      <xdr:col>22</xdr:col>
      <xdr:colOff>361950</xdr:colOff>
      <xdr:row>14</xdr:row>
      <xdr:rowOff>47626</xdr:rowOff>
    </xdr:to>
    <xdr:sp macro="" textlink="">
      <xdr:nvSpPr>
        <xdr:cNvPr id="10" name="CaixaDeTexto 9">
          <a:hlinkClick xmlns:r="http://schemas.openxmlformats.org/officeDocument/2006/relationships" r:id="rId1"/>
        </xdr:cNvPr>
        <xdr:cNvSpPr txBox="1"/>
      </xdr:nvSpPr>
      <xdr:spPr>
        <a:xfrm>
          <a:off x="11687175" y="209550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0</xdr:colOff>
      <xdr:row>52</xdr:row>
      <xdr:rowOff>0</xdr:rowOff>
    </xdr:from>
    <xdr:to>
      <xdr:col>22</xdr:col>
      <xdr:colOff>361950</xdr:colOff>
      <xdr:row>55</xdr:row>
      <xdr:rowOff>47626</xdr:rowOff>
    </xdr:to>
    <xdr:sp macro="" textlink="">
      <xdr:nvSpPr>
        <xdr:cNvPr id="11" name="CaixaDeTexto 10">
          <a:hlinkClick xmlns:r="http://schemas.openxmlformats.org/officeDocument/2006/relationships" r:id="rId1"/>
        </xdr:cNvPr>
        <xdr:cNvSpPr txBox="1"/>
      </xdr:nvSpPr>
      <xdr:spPr>
        <a:xfrm>
          <a:off x="11687175" y="982980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0</xdr:colOff>
      <xdr:row>90</xdr:row>
      <xdr:rowOff>0</xdr:rowOff>
    </xdr:from>
    <xdr:to>
      <xdr:col>22</xdr:col>
      <xdr:colOff>361950</xdr:colOff>
      <xdr:row>93</xdr:row>
      <xdr:rowOff>47626</xdr:rowOff>
    </xdr:to>
    <xdr:sp macro="" textlink="">
      <xdr:nvSpPr>
        <xdr:cNvPr id="12" name="CaixaDeTexto 11">
          <a:hlinkClick xmlns:r="http://schemas.openxmlformats.org/officeDocument/2006/relationships" r:id="rId1"/>
        </xdr:cNvPr>
        <xdr:cNvSpPr txBox="1"/>
      </xdr:nvSpPr>
      <xdr:spPr>
        <a:xfrm>
          <a:off x="11687175" y="16983075"/>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0</xdr:colOff>
      <xdr:row>133</xdr:row>
      <xdr:rowOff>0</xdr:rowOff>
    </xdr:from>
    <xdr:to>
      <xdr:col>22</xdr:col>
      <xdr:colOff>361950</xdr:colOff>
      <xdr:row>136</xdr:row>
      <xdr:rowOff>47626</xdr:rowOff>
    </xdr:to>
    <xdr:sp macro="" textlink="">
      <xdr:nvSpPr>
        <xdr:cNvPr id="13" name="CaixaDeTexto 12">
          <a:hlinkClick xmlns:r="http://schemas.openxmlformats.org/officeDocument/2006/relationships" r:id="rId1"/>
        </xdr:cNvPr>
        <xdr:cNvSpPr txBox="1"/>
      </xdr:nvSpPr>
      <xdr:spPr>
        <a:xfrm>
          <a:off x="11687175" y="25079325"/>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0</xdr:colOff>
      <xdr:row>168</xdr:row>
      <xdr:rowOff>0</xdr:rowOff>
    </xdr:from>
    <xdr:to>
      <xdr:col>22</xdr:col>
      <xdr:colOff>361950</xdr:colOff>
      <xdr:row>171</xdr:row>
      <xdr:rowOff>47626</xdr:rowOff>
    </xdr:to>
    <xdr:sp macro="" textlink="">
      <xdr:nvSpPr>
        <xdr:cNvPr id="14" name="CaixaDeTexto 13">
          <a:hlinkClick xmlns:r="http://schemas.openxmlformats.org/officeDocument/2006/relationships" r:id="rId1"/>
        </xdr:cNvPr>
        <xdr:cNvSpPr txBox="1"/>
      </xdr:nvSpPr>
      <xdr:spPr>
        <a:xfrm>
          <a:off x="11687175" y="3162300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0</xdr:colOff>
      <xdr:row>209</xdr:row>
      <xdr:rowOff>0</xdr:rowOff>
    </xdr:from>
    <xdr:to>
      <xdr:col>22</xdr:col>
      <xdr:colOff>361950</xdr:colOff>
      <xdr:row>212</xdr:row>
      <xdr:rowOff>47626</xdr:rowOff>
    </xdr:to>
    <xdr:sp macro="" textlink="">
      <xdr:nvSpPr>
        <xdr:cNvPr id="15" name="CaixaDeTexto 14">
          <a:hlinkClick xmlns:r="http://schemas.openxmlformats.org/officeDocument/2006/relationships" r:id="rId1"/>
        </xdr:cNvPr>
        <xdr:cNvSpPr txBox="1"/>
      </xdr:nvSpPr>
      <xdr:spPr>
        <a:xfrm>
          <a:off x="11687175" y="39328725"/>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0</xdr:colOff>
      <xdr:row>249</xdr:row>
      <xdr:rowOff>0</xdr:rowOff>
    </xdr:from>
    <xdr:to>
      <xdr:col>22</xdr:col>
      <xdr:colOff>361950</xdr:colOff>
      <xdr:row>252</xdr:row>
      <xdr:rowOff>47626</xdr:rowOff>
    </xdr:to>
    <xdr:sp macro="" textlink="">
      <xdr:nvSpPr>
        <xdr:cNvPr id="16" name="CaixaDeTexto 15">
          <a:hlinkClick xmlns:r="http://schemas.openxmlformats.org/officeDocument/2006/relationships" r:id="rId1"/>
        </xdr:cNvPr>
        <xdr:cNvSpPr txBox="1"/>
      </xdr:nvSpPr>
      <xdr:spPr>
        <a:xfrm>
          <a:off x="11687175" y="4684395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21</xdr:col>
      <xdr:colOff>390525</xdr:colOff>
      <xdr:row>274</xdr:row>
      <xdr:rowOff>114300</xdr:rowOff>
    </xdr:from>
    <xdr:to>
      <xdr:col>23</xdr:col>
      <xdr:colOff>142875</xdr:colOff>
      <xdr:row>277</xdr:row>
      <xdr:rowOff>161926</xdr:rowOff>
    </xdr:to>
    <xdr:sp macro="" textlink="">
      <xdr:nvSpPr>
        <xdr:cNvPr id="17" name="CaixaDeTexto 16">
          <a:hlinkClick xmlns:r="http://schemas.openxmlformats.org/officeDocument/2006/relationships" r:id="rId1"/>
        </xdr:cNvPr>
        <xdr:cNvSpPr txBox="1"/>
      </xdr:nvSpPr>
      <xdr:spPr>
        <a:xfrm>
          <a:off x="12077700" y="51720750"/>
          <a:ext cx="9715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editAs="oneCell">
    <xdr:from>
      <xdr:col>7</xdr:col>
      <xdr:colOff>514350</xdr:colOff>
      <xdr:row>0</xdr:row>
      <xdr:rowOff>0</xdr:rowOff>
    </xdr:from>
    <xdr:to>
      <xdr:col>19</xdr:col>
      <xdr:colOff>402304</xdr:colOff>
      <xdr:row>53</xdr:row>
      <xdr:rowOff>38100</xdr:rowOff>
    </xdr:to>
    <xdr:pic>
      <xdr:nvPicPr>
        <xdr:cNvPr id="2" name="Imagem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006600" y="0"/>
          <a:ext cx="7047579" cy="10055225"/>
        </a:xfrm>
        <a:prstGeom prst="rect">
          <a:avLst/>
        </a:prstGeom>
      </xdr:spPr>
    </xdr:pic>
    <xdr:clientData/>
  </xdr:twoCellAnchor>
  <xdr:twoCellAnchor editAs="oneCell">
    <xdr:from>
      <xdr:col>8</xdr:col>
      <xdr:colOff>19050</xdr:colOff>
      <xdr:row>51</xdr:row>
      <xdr:rowOff>161925</xdr:rowOff>
    </xdr:from>
    <xdr:to>
      <xdr:col>20</xdr:col>
      <xdr:colOff>18129</xdr:colOff>
      <xdr:row>105</xdr:row>
      <xdr:rowOff>19050</xdr:rowOff>
    </xdr:to>
    <xdr:pic>
      <xdr:nvPicPr>
        <xdr:cNvPr id="18" name="Imagem 1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038350" y="9801225"/>
          <a:ext cx="7111079" cy="10058400"/>
        </a:xfrm>
        <a:prstGeom prst="rect">
          <a:avLst/>
        </a:prstGeom>
      </xdr:spPr>
    </xdr:pic>
    <xdr:clientData/>
  </xdr:twoCellAnchor>
  <xdr:twoCellAnchor editAs="oneCell">
    <xdr:from>
      <xdr:col>8</xdr:col>
      <xdr:colOff>47625</xdr:colOff>
      <xdr:row>103</xdr:row>
      <xdr:rowOff>152400</xdr:rowOff>
    </xdr:from>
    <xdr:to>
      <xdr:col>20</xdr:col>
      <xdr:colOff>46704</xdr:colOff>
      <xdr:row>157</xdr:row>
      <xdr:rowOff>142875</xdr:rowOff>
    </xdr:to>
    <xdr:pic>
      <xdr:nvPicPr>
        <xdr:cNvPr id="19" name="Imagem 1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066925" y="19611975"/>
          <a:ext cx="7111079" cy="10058400"/>
        </a:xfrm>
        <a:prstGeom prst="rect">
          <a:avLst/>
        </a:prstGeom>
      </xdr:spPr>
    </xdr:pic>
    <xdr:clientData/>
  </xdr:twoCellAnchor>
  <xdr:twoCellAnchor editAs="oneCell">
    <xdr:from>
      <xdr:col>8</xdr:col>
      <xdr:colOff>38100</xdr:colOff>
      <xdr:row>156</xdr:row>
      <xdr:rowOff>142875</xdr:rowOff>
    </xdr:from>
    <xdr:to>
      <xdr:col>20</xdr:col>
      <xdr:colOff>37179</xdr:colOff>
      <xdr:row>210</xdr:row>
      <xdr:rowOff>19050</xdr:rowOff>
    </xdr:to>
    <xdr:pic>
      <xdr:nvPicPr>
        <xdr:cNvPr id="20" name="Imagem 19"/>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057400" y="29479875"/>
          <a:ext cx="7111079" cy="10058400"/>
        </a:xfrm>
        <a:prstGeom prst="rect">
          <a:avLst/>
        </a:prstGeom>
      </xdr:spPr>
    </xdr:pic>
    <xdr:clientData/>
  </xdr:twoCellAnchor>
  <xdr:twoCellAnchor editAs="oneCell">
    <xdr:from>
      <xdr:col>8</xdr:col>
      <xdr:colOff>66675</xdr:colOff>
      <xdr:row>208</xdr:row>
      <xdr:rowOff>161925</xdr:rowOff>
    </xdr:from>
    <xdr:to>
      <xdr:col>20</xdr:col>
      <xdr:colOff>65754</xdr:colOff>
      <xdr:row>262</xdr:row>
      <xdr:rowOff>38100</xdr:rowOff>
    </xdr:to>
    <xdr:pic>
      <xdr:nvPicPr>
        <xdr:cNvPr id="21" name="Imagem 20"/>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085975" y="39300150"/>
          <a:ext cx="7111079" cy="10058400"/>
        </a:xfrm>
        <a:prstGeom prst="rect">
          <a:avLst/>
        </a:prstGeom>
      </xdr:spPr>
    </xdr:pic>
    <xdr:clientData/>
  </xdr:twoCellAnchor>
  <xdr:twoCellAnchor editAs="oneCell">
    <xdr:from>
      <xdr:col>8</xdr:col>
      <xdr:colOff>57150</xdr:colOff>
      <xdr:row>260</xdr:row>
      <xdr:rowOff>171450</xdr:rowOff>
    </xdr:from>
    <xdr:to>
      <xdr:col>20</xdr:col>
      <xdr:colOff>56229</xdr:colOff>
      <xdr:row>313</xdr:row>
      <xdr:rowOff>142875</xdr:rowOff>
    </xdr:to>
    <xdr:pic>
      <xdr:nvPicPr>
        <xdr:cNvPr id="22" name="Imagem 21"/>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076450" y="49110900"/>
          <a:ext cx="7111079" cy="10058400"/>
        </a:xfrm>
        <a:prstGeom prst="rect">
          <a:avLst/>
        </a:prstGeom>
      </xdr:spPr>
    </xdr:pic>
    <xdr:clientData/>
  </xdr:twoCellAnchor>
  <xdr:twoCellAnchor editAs="oneCell">
    <xdr:from>
      <xdr:col>8</xdr:col>
      <xdr:colOff>57150</xdr:colOff>
      <xdr:row>312</xdr:row>
      <xdr:rowOff>161925</xdr:rowOff>
    </xdr:from>
    <xdr:to>
      <xdr:col>20</xdr:col>
      <xdr:colOff>56229</xdr:colOff>
      <xdr:row>365</xdr:row>
      <xdr:rowOff>123825</xdr:rowOff>
    </xdr:to>
    <xdr:pic>
      <xdr:nvPicPr>
        <xdr:cNvPr id="23" name="Imagem 22"/>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073275" y="58978800"/>
          <a:ext cx="7047579" cy="10058400"/>
        </a:xfrm>
        <a:prstGeom prst="rect">
          <a:avLst/>
        </a:prstGeom>
      </xdr:spPr>
    </xdr:pic>
    <xdr:clientData/>
  </xdr:twoCellAnchor>
  <xdr:twoCellAnchor>
    <xdr:from>
      <xdr:col>12</xdr:col>
      <xdr:colOff>571500</xdr:colOff>
      <xdr:row>368</xdr:row>
      <xdr:rowOff>127000</xdr:rowOff>
    </xdr:from>
    <xdr:to>
      <xdr:col>14</xdr:col>
      <xdr:colOff>323850</xdr:colOff>
      <xdr:row>371</xdr:row>
      <xdr:rowOff>174626</xdr:rowOff>
    </xdr:to>
    <xdr:sp macro="" textlink="">
      <xdr:nvSpPr>
        <xdr:cNvPr id="24" name="CaixaDeTexto 23">
          <a:hlinkClick xmlns:r="http://schemas.openxmlformats.org/officeDocument/2006/relationships" r:id="rId1"/>
        </xdr:cNvPr>
        <xdr:cNvSpPr txBox="1"/>
      </xdr:nvSpPr>
      <xdr:spPr>
        <a:xfrm>
          <a:off x="5000625" y="69611875"/>
          <a:ext cx="9588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twoCellAnchor>
    <xdr:from>
      <xdr:col>22</xdr:col>
      <xdr:colOff>127000</xdr:colOff>
      <xdr:row>331</xdr:row>
      <xdr:rowOff>174625</xdr:rowOff>
    </xdr:from>
    <xdr:to>
      <xdr:col>23</xdr:col>
      <xdr:colOff>482600</xdr:colOff>
      <xdr:row>335</xdr:row>
      <xdr:rowOff>31751</xdr:rowOff>
    </xdr:to>
    <xdr:sp macro="" textlink="">
      <xdr:nvSpPr>
        <xdr:cNvPr id="25" name="CaixaDeTexto 24">
          <a:hlinkClick xmlns:r="http://schemas.openxmlformats.org/officeDocument/2006/relationships" r:id="rId1"/>
        </xdr:cNvPr>
        <xdr:cNvSpPr txBox="1"/>
      </xdr:nvSpPr>
      <xdr:spPr>
        <a:xfrm>
          <a:off x="10334625" y="62611000"/>
          <a:ext cx="958850" cy="619126"/>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wrap="square" rtlCol="0" anchor="ctr"/>
        <a:lstStyle/>
        <a:p>
          <a:pPr algn="ctr"/>
          <a:r>
            <a:rPr lang="pt-BR" sz="1100" b="1">
              <a:latin typeface="Baskerville Old Face" panose="02020602080505020303" pitchFamily="18" charset="0"/>
            </a:rPr>
            <a:t>CLICK  AQUI PARA VOLTAR</a:t>
          </a:r>
        </a:p>
      </xdr:txBody>
    </xdr:sp>
    <xdr:clientData/>
  </xdr:twoCellAnchor>
</xdr:wsDr>
</file>

<file path=xl/drawings/drawing22.xml><?xml version="1.0" encoding="utf-8"?>
<xdr:wsDr xmlns:xdr="http://schemas.openxmlformats.org/drawingml/2006/spreadsheetDrawing" xmlns:a="http://schemas.openxmlformats.org/drawingml/2006/main">
  <xdr:oneCellAnchor>
    <xdr:from>
      <xdr:col>3</xdr:col>
      <xdr:colOff>628650</xdr:colOff>
      <xdr:row>5</xdr:row>
      <xdr:rowOff>85725</xdr:rowOff>
    </xdr:from>
    <xdr:ext cx="184731" cy="264560"/>
    <xdr:sp macro="" textlink="">
      <xdr:nvSpPr>
        <xdr:cNvPr id="2" name="CaixaDeTexto 1"/>
        <xdr:cNvSpPr txBox="1"/>
      </xdr:nvSpPr>
      <xdr:spPr>
        <a:xfrm>
          <a:off x="4010025" y="104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3" name="CaixaDeTexto 2"/>
        <xdr:cNvSpPr txBox="1"/>
      </xdr:nvSpPr>
      <xdr:spPr>
        <a:xfrm>
          <a:off x="4619625" y="104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4" name="CaixaDeTexto 3"/>
        <xdr:cNvSpPr txBox="1"/>
      </xdr:nvSpPr>
      <xdr:spPr>
        <a:xfrm>
          <a:off x="4619625" y="104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5" name="CaixaDeTexto 4"/>
        <xdr:cNvSpPr txBox="1"/>
      </xdr:nvSpPr>
      <xdr:spPr>
        <a:xfrm>
          <a:off x="4619625" y="104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4</xdr:row>
      <xdr:rowOff>0</xdr:rowOff>
    </xdr:from>
    <xdr:ext cx="184731" cy="264560"/>
    <xdr:sp macro="" textlink="">
      <xdr:nvSpPr>
        <xdr:cNvPr id="6" name="CaixaDeTexto 5"/>
        <xdr:cNvSpPr txBox="1"/>
      </xdr:nvSpPr>
      <xdr:spPr>
        <a:xfrm>
          <a:off x="4619625" y="771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7" name="CaixaDeTexto 6"/>
        <xdr:cNvSpPr txBox="1"/>
      </xdr:nvSpPr>
      <xdr:spPr>
        <a:xfrm>
          <a:off x="4619625" y="104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628650</xdr:colOff>
      <xdr:row>5</xdr:row>
      <xdr:rowOff>85725</xdr:rowOff>
    </xdr:from>
    <xdr:ext cx="184731" cy="264560"/>
    <xdr:sp macro="" textlink="">
      <xdr:nvSpPr>
        <xdr:cNvPr id="8" name="CaixaDeTexto 7"/>
        <xdr:cNvSpPr txBox="1"/>
      </xdr:nvSpPr>
      <xdr:spPr>
        <a:xfrm>
          <a:off x="4619625" y="10477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2</xdr:col>
      <xdr:colOff>361950</xdr:colOff>
      <xdr:row>4</xdr:row>
      <xdr:rowOff>171449</xdr:rowOff>
    </xdr:from>
    <xdr:to>
      <xdr:col>3</xdr:col>
      <xdr:colOff>361947</xdr:colOff>
      <xdr:row>9</xdr:row>
      <xdr:rowOff>9523</xdr:rowOff>
    </xdr:to>
    <xdr:pic>
      <xdr:nvPicPr>
        <xdr:cNvPr id="39" name="Imagem 38" descr="LOGO DETRAN PLÁSTICA.jpg"/>
        <xdr:cNvPicPr>
          <a:picLocks noChangeAspect="1"/>
        </xdr:cNvPicPr>
      </xdr:nvPicPr>
      <xdr:blipFill>
        <a:blip xmlns:r="http://schemas.openxmlformats.org/officeDocument/2006/relationships" r:embed="rId1" cstate="print"/>
        <a:stretch>
          <a:fillRect/>
        </a:stretch>
      </xdr:blipFill>
      <xdr:spPr>
        <a:xfrm>
          <a:off x="2828925" y="9429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9</xdr:col>
      <xdr:colOff>133348</xdr:colOff>
      <xdr:row>4</xdr:row>
      <xdr:rowOff>152400</xdr:rowOff>
    </xdr:from>
    <xdr:to>
      <xdr:col>10</xdr:col>
      <xdr:colOff>270618</xdr:colOff>
      <xdr:row>9</xdr:row>
      <xdr:rowOff>47624</xdr:rowOff>
    </xdr:to>
    <xdr:pic>
      <xdr:nvPicPr>
        <xdr:cNvPr id="40" name="Imagem 39" descr="BrasaoRondonia.jpg"/>
        <xdr:cNvPicPr>
          <a:picLocks noChangeAspect="1"/>
        </xdr:cNvPicPr>
      </xdr:nvPicPr>
      <xdr:blipFill>
        <a:blip xmlns:r="http://schemas.openxmlformats.org/officeDocument/2006/relationships" r:embed="rId2" cstate="print"/>
        <a:stretch>
          <a:fillRect/>
        </a:stretch>
      </xdr:blipFill>
      <xdr:spPr>
        <a:xfrm>
          <a:off x="7058023" y="92392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1</xdr:col>
      <xdr:colOff>114300</xdr:colOff>
      <xdr:row>14</xdr:row>
      <xdr:rowOff>38100</xdr:rowOff>
    </xdr:from>
    <xdr:to>
      <xdr:col>11</xdr:col>
      <xdr:colOff>323850</xdr:colOff>
      <xdr:row>31</xdr:row>
      <xdr:rowOff>171450</xdr:rowOff>
    </xdr:to>
    <xdr:sp macro="" textlink="">
      <xdr:nvSpPr>
        <xdr:cNvPr id="10" name="CaixaDeTexto 9"/>
        <xdr:cNvSpPr txBox="1"/>
      </xdr:nvSpPr>
      <xdr:spPr>
        <a:xfrm>
          <a:off x="2133600" y="3333750"/>
          <a:ext cx="6334125" cy="3371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r>
            <a:rPr lang="pt-BR" sz="1100">
              <a:latin typeface="Bell MT" panose="02020503060305020303" pitchFamily="18" charset="0"/>
            </a:rPr>
            <a:t>	</a:t>
          </a: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r>
            <a:rPr lang="pt-BR" sz="1100">
              <a:latin typeface="Bell MT" panose="02020503060305020303" pitchFamily="18" charset="0"/>
            </a:rPr>
            <a:t>	</a:t>
          </a:r>
          <a:r>
            <a:rPr lang="pt-BR" sz="1300">
              <a:latin typeface="Bell MT" panose="02020503060305020303" pitchFamily="18" charset="0"/>
            </a:rPr>
            <a:t>Os</a:t>
          </a:r>
          <a:r>
            <a:rPr lang="pt-BR" sz="1300" baseline="0">
              <a:latin typeface="Bell MT" panose="02020503060305020303" pitchFamily="18" charset="0"/>
            </a:rPr>
            <a:t> projetos de educação de trânsito do DETRAN-RO são desenvolvidos pela Coordenadoria de Educação de Trânsito - CET. A missão da CET é </a:t>
          </a:r>
          <a:r>
            <a:rPr lang="pt-BR" sz="1300">
              <a:solidFill>
                <a:schemeClr val="dk1"/>
              </a:solidFill>
              <a:effectLst/>
              <a:latin typeface="Bell MT" panose="02020503060305020303" pitchFamily="18" charset="0"/>
              <a:ea typeface="+mn-ea"/>
              <a:cs typeface="+mn-cs"/>
            </a:rPr>
            <a:t>Promover a Educação para o Trânsito no âmbito do Estado de Rondônia, tendo como parceiros os demais órgãos componentes do Sistema Nacional de Trânsito, Instituições de Ensino, Associações e iniciativa privada. </a:t>
          </a:r>
          <a:endParaRPr lang="pt-BR" sz="1300">
            <a:latin typeface="Bell MT" panose="02020503060305020303" pitchFamily="18" charset="0"/>
          </a:endParaRPr>
        </a:p>
      </xdr:txBody>
    </xdr:sp>
    <xdr:clientData/>
  </xdr:twoCellAnchor>
  <xdr:twoCellAnchor>
    <xdr:from>
      <xdr:col>1</xdr:col>
      <xdr:colOff>123824</xdr:colOff>
      <xdr:row>34</xdr:row>
      <xdr:rowOff>85725</xdr:rowOff>
    </xdr:from>
    <xdr:to>
      <xdr:col>11</xdr:col>
      <xdr:colOff>333374</xdr:colOff>
      <xdr:row>52</xdr:row>
      <xdr:rowOff>95250</xdr:rowOff>
    </xdr:to>
    <xdr:sp macro="" textlink="">
      <xdr:nvSpPr>
        <xdr:cNvPr id="33" name="CaixaDeTexto 32"/>
        <xdr:cNvSpPr txBox="1"/>
      </xdr:nvSpPr>
      <xdr:spPr>
        <a:xfrm>
          <a:off x="2143124" y="7200900"/>
          <a:ext cx="6334125" cy="336232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algn="just" defTabSz="914400" rtl="0" eaLnBrk="1" fontAlgn="auto" latinLnBrk="0" hangingPunct="1">
            <a:lnSpc>
              <a:spcPct val="150000"/>
            </a:lnSpc>
            <a:spcBef>
              <a:spcPts val="0"/>
            </a:spcBef>
            <a:spcAft>
              <a:spcPts val="0"/>
            </a:spcAft>
            <a:buClrTx/>
            <a:buSzTx/>
            <a:buFontTx/>
            <a:buNone/>
            <a:tabLst/>
            <a:defRPr/>
          </a:pPr>
          <a:r>
            <a:rPr lang="pt-BR" sz="1100"/>
            <a:t>	</a:t>
          </a:r>
          <a:r>
            <a:rPr lang="pt-BR" sz="1300" b="1">
              <a:solidFill>
                <a:schemeClr val="dk1"/>
              </a:solidFill>
              <a:effectLst/>
              <a:latin typeface="Bell MT" panose="02020503060305020303" pitchFamily="18" charset="0"/>
              <a:ea typeface="+mn-ea"/>
              <a:cs typeface="+mn-cs"/>
            </a:rPr>
            <a:t>Projeto Bi-bip:</a:t>
          </a:r>
          <a:r>
            <a:rPr lang="pt-BR" sz="1300">
              <a:solidFill>
                <a:schemeClr val="dk1"/>
              </a:solidFill>
              <a:effectLst/>
              <a:latin typeface="Bell MT" panose="02020503060305020303" pitchFamily="18" charset="0"/>
              <a:ea typeface="+mn-ea"/>
              <a:cs typeface="+mn-cs"/>
            </a:rPr>
            <a:t> Tem como objetivo atender crianças da educação infantil e das séries iniciais do ensino fundamental também em feiras, praças e grandes eventos, utilizano recurso visuais, teatro de fantoche, jogos e material lúdico.  </a:t>
          </a:r>
          <a:endParaRPr lang="pt-BR" sz="1300">
            <a:effectLst/>
            <a:latin typeface="Bell MT" panose="02020503060305020303" pitchFamily="18" charset="0"/>
          </a:endParaRPr>
        </a:p>
        <a:p>
          <a:pPr algn="just">
            <a:lnSpc>
              <a:spcPct val="150000"/>
            </a:lnSpc>
          </a:pPr>
          <a:endParaRPr lang="pt-BR" sz="1100">
            <a:latin typeface="Bell MT" panose="02020503060305020303" pitchFamily="18" charset="0"/>
          </a:endParaRPr>
        </a:p>
        <a:p>
          <a:pPr algn="just">
            <a:lnSpc>
              <a:spcPct val="150000"/>
            </a:lnSpc>
          </a:pPr>
          <a:endParaRPr lang="pt-BR" sz="1100">
            <a:latin typeface="Bell MT" panose="02020503060305020303" pitchFamily="18" charset="0"/>
          </a:endParaRPr>
        </a:p>
      </xdr:txBody>
    </xdr:sp>
    <xdr:clientData/>
  </xdr:twoCellAnchor>
  <xdr:twoCellAnchor>
    <xdr:from>
      <xdr:col>1</xdr:col>
      <xdr:colOff>133350</xdr:colOff>
      <xdr:row>53</xdr:row>
      <xdr:rowOff>190499</xdr:rowOff>
    </xdr:from>
    <xdr:to>
      <xdr:col>11</xdr:col>
      <xdr:colOff>342900</xdr:colOff>
      <xdr:row>107</xdr:row>
      <xdr:rowOff>95250</xdr:rowOff>
    </xdr:to>
    <xdr:sp macro="" textlink="">
      <xdr:nvSpPr>
        <xdr:cNvPr id="45" name="CaixaDeTexto 44"/>
        <xdr:cNvSpPr txBox="1"/>
      </xdr:nvSpPr>
      <xdr:spPr>
        <a:xfrm>
          <a:off x="2152650" y="10848974"/>
          <a:ext cx="6334125" cy="10191751"/>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algn="just" defTabSz="914400" rtl="0" eaLnBrk="1" fontAlgn="auto" latinLnBrk="0" hangingPunct="1">
            <a:lnSpc>
              <a:spcPct val="150000"/>
            </a:lnSpc>
            <a:spcBef>
              <a:spcPts val="0"/>
            </a:spcBef>
            <a:spcAft>
              <a:spcPts val="0"/>
            </a:spcAft>
            <a:buClrTx/>
            <a:buSzTx/>
            <a:buFontTx/>
            <a:buNone/>
            <a:tabLst/>
            <a:defRPr/>
          </a:pPr>
          <a:r>
            <a:rPr lang="pt-BR" sz="1100"/>
            <a:t>	</a:t>
          </a:r>
          <a:r>
            <a:rPr lang="pt-BR" sz="1300" b="1">
              <a:solidFill>
                <a:schemeClr val="dk1"/>
              </a:solidFill>
              <a:effectLst/>
              <a:latin typeface="Bell MT" panose="02020503060305020303" pitchFamily="18" charset="0"/>
              <a:ea typeface="+mn-ea"/>
              <a:cs typeface="+mn-cs"/>
            </a:rPr>
            <a:t>Projeto Condutores em Ação</a:t>
          </a:r>
          <a:r>
            <a:rPr lang="pt-BR" sz="1300">
              <a:solidFill>
                <a:schemeClr val="dk1"/>
              </a:solidFill>
              <a:effectLst/>
              <a:latin typeface="Bell MT" panose="02020503060305020303" pitchFamily="18" charset="0"/>
              <a:ea typeface="+mn-ea"/>
              <a:cs typeface="+mn-cs"/>
            </a:rPr>
            <a:t>: Tem como objetivo possibilitar aos ciclistas, motociclistas e condutores de veículos automotores conhecimento básico e específico sobre a legislação de trânsito mediante ações educativas.</a:t>
          </a: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Projeto EPA!</a:t>
          </a:r>
          <a:r>
            <a:rPr lang="pt-BR" sz="1300">
              <a:solidFill>
                <a:schemeClr val="dk1"/>
              </a:solidFill>
              <a:effectLst/>
              <a:latin typeface="Bell MT" panose="02020503060305020303" pitchFamily="18" charset="0"/>
              <a:ea typeface="+mn-ea"/>
              <a:cs typeface="+mn-cs"/>
            </a:rPr>
            <a:t>: </a:t>
          </a:r>
          <a:r>
            <a:rPr lang="en-US" sz="1300">
              <a:solidFill>
                <a:schemeClr val="dk1"/>
              </a:solidFill>
              <a:effectLst/>
              <a:latin typeface="Bell MT" panose="02020503060305020303" pitchFamily="18" charset="0"/>
              <a:ea typeface="+mn-ea"/>
              <a:cs typeface="+mn-cs"/>
            </a:rPr>
            <a:t>Aposta na didática do HUMOR para criar um ambiente propício e abordar a educação para o trânsito interferindo na mudança de comportamento dos usuários das vias.  </a:t>
          </a:r>
          <a:endParaRPr lang="pt-BR" sz="1300">
            <a:effectLst/>
            <a:latin typeface="Bell MT" panose="02020503060305020303" pitchFamily="18" charset="0"/>
          </a:endParaRPr>
        </a:p>
        <a:p>
          <a:pPr marL="0" marR="0" indent="0" algn="just" defTabSz="914400" rtl="0" eaLnBrk="1" fontAlgn="auto" latinLnBrk="0" hangingPunct="1">
            <a:lnSpc>
              <a:spcPct val="150000"/>
            </a:lnSpc>
            <a:spcBef>
              <a:spcPts val="0"/>
            </a:spcBef>
            <a:spcAft>
              <a:spcPts val="0"/>
            </a:spcAft>
            <a:buClrTx/>
            <a:buSzTx/>
            <a:buFontTx/>
            <a:buNone/>
            <a:tabLst/>
            <a:defRPr/>
          </a:pPr>
          <a:r>
            <a:rPr lang="pt-BR" sz="1100">
              <a:latin typeface="Bell MT" panose="02020503060305020303" pitchFamily="18" charset="0"/>
            </a:rPr>
            <a:t>																																																																																					</a:t>
          </a:r>
          <a:r>
            <a:rPr lang="pt-BR" sz="1300" b="1">
              <a:solidFill>
                <a:schemeClr val="dk1"/>
              </a:solidFill>
              <a:effectLst/>
              <a:latin typeface="Bell MT" panose="02020503060305020303" pitchFamily="18" charset="0"/>
              <a:ea typeface="+mn-ea"/>
              <a:cs typeface="+mn-cs"/>
            </a:rPr>
            <a:t>Projeto Encontro Pedagógico: </a:t>
          </a:r>
          <a:r>
            <a:rPr lang="pt-BR" sz="1300">
              <a:solidFill>
                <a:schemeClr val="dk1"/>
              </a:solidFill>
              <a:effectLst/>
              <a:latin typeface="Bell MT" panose="02020503060305020303" pitchFamily="18" charset="0"/>
              <a:ea typeface="+mn-ea"/>
              <a:cs typeface="+mn-cs"/>
            </a:rPr>
            <a:t>Capacitar educadores para serem multiplicadores de ações educativas no trânsito, visando à disseminação de conhecimentos dentro do espaço escolar que resulte em mudança de comportamento e, consequentemente, num trânsito mais humano e seguro.</a:t>
          </a:r>
          <a:endParaRPr lang="pt-BR" sz="1300">
            <a:effectLst/>
            <a:latin typeface="Bell MT" panose="02020503060305020303" pitchFamily="18" charset="0"/>
          </a:endParaRPr>
        </a:p>
        <a:p>
          <a:pPr algn="just">
            <a:lnSpc>
              <a:spcPct val="150000"/>
            </a:lnSpc>
          </a:pPr>
          <a:endParaRPr lang="pt-BR" sz="1100">
            <a:latin typeface="Bell MT" panose="02020503060305020303" pitchFamily="18" charset="0"/>
          </a:endParaRPr>
        </a:p>
      </xdr:txBody>
    </xdr:sp>
    <xdr:clientData/>
  </xdr:twoCellAnchor>
  <xdr:twoCellAnchor editAs="oneCell">
    <xdr:from>
      <xdr:col>2</xdr:col>
      <xdr:colOff>209550</xdr:colOff>
      <xdr:row>58</xdr:row>
      <xdr:rowOff>101760</xdr:rowOff>
    </xdr:from>
    <xdr:to>
      <xdr:col>4</xdr:col>
      <xdr:colOff>447675</xdr:colOff>
      <xdr:row>67</xdr:row>
      <xdr:rowOff>133350</xdr:rowOff>
    </xdr:to>
    <xdr:pic>
      <xdr:nvPicPr>
        <xdr:cNvPr id="41" name="Imagem 40" descr="images.jpeg"/>
        <xdr:cNvPicPr>
          <a:picLocks noChangeAspect="1"/>
        </xdr:cNvPicPr>
      </xdr:nvPicPr>
      <xdr:blipFill>
        <a:blip xmlns:r="http://schemas.openxmlformats.org/officeDocument/2006/relationships" r:embed="rId3" cstate="print"/>
        <a:stretch>
          <a:fillRect/>
        </a:stretch>
      </xdr:blipFill>
      <xdr:spPr>
        <a:xfrm>
          <a:off x="2676525" y="11607960"/>
          <a:ext cx="1647825" cy="1746090"/>
        </a:xfrm>
        <a:prstGeom prst="ellipse">
          <a:avLst/>
        </a:prstGeom>
        <a:ln>
          <a:noFill/>
        </a:ln>
        <a:effectLst>
          <a:softEdge rad="112500"/>
        </a:effectLst>
      </xdr:spPr>
    </xdr:pic>
    <xdr:clientData/>
  </xdr:twoCellAnchor>
  <xdr:twoCellAnchor editAs="oneCell">
    <xdr:from>
      <xdr:col>2</xdr:col>
      <xdr:colOff>304900</xdr:colOff>
      <xdr:row>96</xdr:row>
      <xdr:rowOff>181510</xdr:rowOff>
    </xdr:from>
    <xdr:to>
      <xdr:col>3</xdr:col>
      <xdr:colOff>538323</xdr:colOff>
      <xdr:row>106</xdr:row>
      <xdr:rowOff>37780</xdr:rowOff>
    </xdr:to>
    <xdr:pic>
      <xdr:nvPicPr>
        <xdr:cNvPr id="21" name="Imagem 20" descr="2002_camp1_01.jpg"/>
        <xdr:cNvPicPr>
          <a:picLocks noChangeAspect="1"/>
        </xdr:cNvPicPr>
      </xdr:nvPicPr>
      <xdr:blipFill>
        <a:blip xmlns:r="http://schemas.openxmlformats.org/officeDocument/2006/relationships" r:embed="rId4" cstate="print"/>
        <a:stretch>
          <a:fillRect/>
        </a:stretch>
      </xdr:blipFill>
      <xdr:spPr>
        <a:xfrm rot="20918418">
          <a:off x="2771875" y="19031485"/>
          <a:ext cx="1033523" cy="1761270"/>
        </a:xfrm>
        <a:prstGeom prst="rect">
          <a:avLst/>
        </a:prstGeom>
        <a:solidFill>
          <a:srgbClr val="FFFFFF">
            <a:shade val="85000"/>
          </a:srgbClr>
        </a:solidFill>
        <a:ln w="28575"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xdr:from>
      <xdr:col>1</xdr:col>
      <xdr:colOff>142875</xdr:colOff>
      <xdr:row>110</xdr:row>
      <xdr:rowOff>104775</xdr:rowOff>
    </xdr:from>
    <xdr:to>
      <xdr:col>11</xdr:col>
      <xdr:colOff>352425</xdr:colOff>
      <xdr:row>164</xdr:row>
      <xdr:rowOff>9526</xdr:rowOff>
    </xdr:to>
    <xdr:sp macro="" textlink="">
      <xdr:nvSpPr>
        <xdr:cNvPr id="49" name="CaixaDeTexto 48"/>
        <xdr:cNvSpPr txBox="1"/>
      </xdr:nvSpPr>
      <xdr:spPr>
        <a:xfrm>
          <a:off x="2162175" y="21659850"/>
          <a:ext cx="6334125" cy="10144126"/>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algn="just" defTabSz="914400" rtl="0" eaLnBrk="1" fontAlgn="auto" latinLnBrk="0" hangingPunct="1">
            <a:lnSpc>
              <a:spcPct val="150000"/>
            </a:lnSpc>
            <a:spcBef>
              <a:spcPts val="0"/>
            </a:spcBef>
            <a:spcAft>
              <a:spcPts val="0"/>
            </a:spcAft>
            <a:buClrTx/>
            <a:buSzTx/>
            <a:buFontTx/>
            <a:buNone/>
            <a:tabLst/>
            <a:defRPr/>
          </a:pPr>
          <a:r>
            <a:rPr lang="pt-BR" sz="1100"/>
            <a:t>	</a:t>
          </a:r>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CET Itinerante: </a:t>
          </a:r>
          <a:r>
            <a:rPr lang="pt-BR" sz="1300" b="0">
              <a:solidFill>
                <a:schemeClr val="dk1"/>
              </a:solidFill>
              <a:effectLst/>
              <a:latin typeface="Bell MT" panose="02020503060305020303" pitchFamily="18" charset="0"/>
              <a:ea typeface="+mn-ea"/>
              <a:cs typeface="+mn-cs"/>
            </a:rPr>
            <a:t>Difundir o tema trânsito entre crianças, adolescentes, jovens, adultos e idosos de todo Estado de Rondônia, mediante simulação em jogos eletrônicos e pistas montadas, palestras, pinturas, desenhos e jogos pedagógicos de trânsito. </a:t>
          </a: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solidFill>
              <a:schemeClr val="dk1"/>
            </a:solidFill>
            <a:effectLst/>
            <a:latin typeface="+mn-lt"/>
            <a:ea typeface="+mn-ea"/>
            <a:cs typeface="+mn-cs"/>
          </a:endParaRPr>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Semana Nacional do Trânsito</a:t>
          </a:r>
          <a:r>
            <a:rPr lang="pt-BR" sz="1300">
              <a:solidFill>
                <a:schemeClr val="dk1"/>
              </a:solidFill>
              <a:effectLst/>
              <a:latin typeface="Bell MT" panose="02020503060305020303" pitchFamily="18" charset="0"/>
              <a:ea typeface="+mn-ea"/>
              <a:cs typeface="+mn-cs"/>
            </a:rPr>
            <a:t>: </a:t>
          </a:r>
          <a:r>
            <a:rPr lang="pt-BR" sz="1300">
              <a:latin typeface="Bell MT" panose="02020503060305020303" pitchFamily="18" charset="0"/>
            </a:rPr>
            <a:t>A Semana Nacional do Trânsito é uma comemoração anual que acontece entre os dias 18 e 25 de setembro. A data foi estabelecida desde a criação do Código de Trânsito Brasileiro, em 1997. A Semana é caracterizada por uma série de eventos e ações educativas promovidas por todos os órgãos e entidades que integram o Sistema Nacional de Trânsito. </a:t>
          </a:r>
          <a:r>
            <a:rPr lang="pt-BR" sz="1100">
              <a:latin typeface="Bell MT" panose="02020503060305020303" pitchFamily="18" charset="0"/>
            </a:rPr>
            <a:t>																																																																																					</a:t>
          </a:r>
        </a:p>
        <a:p>
          <a:pPr marL="0" marR="0" indent="0" algn="just" defTabSz="914400" rtl="0" eaLnBrk="1" fontAlgn="auto" latinLnBrk="0" hangingPunct="1">
            <a:lnSpc>
              <a:spcPct val="150000"/>
            </a:lnSpc>
            <a:spcBef>
              <a:spcPts val="0"/>
            </a:spcBef>
            <a:spcAft>
              <a:spcPts val="0"/>
            </a:spcAft>
            <a:buClrTx/>
            <a:buSzTx/>
            <a:buFontTx/>
            <a:buNone/>
            <a:tabLst/>
            <a:defRPr/>
          </a:pPr>
          <a:r>
            <a:rPr lang="pt-BR" sz="1100">
              <a:latin typeface="Bell MT" panose="02020503060305020303" pitchFamily="18" charset="0"/>
            </a:rPr>
            <a:t>	</a:t>
          </a:r>
        </a:p>
      </xdr:txBody>
    </xdr:sp>
    <xdr:clientData/>
  </xdr:twoCellAnchor>
  <xdr:twoCellAnchor>
    <xdr:from>
      <xdr:col>1</xdr:col>
      <xdr:colOff>133350</xdr:colOff>
      <xdr:row>166</xdr:row>
      <xdr:rowOff>133350</xdr:rowOff>
    </xdr:from>
    <xdr:to>
      <xdr:col>11</xdr:col>
      <xdr:colOff>342900</xdr:colOff>
      <xdr:row>219</xdr:row>
      <xdr:rowOff>180976</xdr:rowOff>
    </xdr:to>
    <xdr:sp macro="" textlink="">
      <xdr:nvSpPr>
        <xdr:cNvPr id="51" name="CaixaDeTexto 50"/>
        <xdr:cNvSpPr txBox="1"/>
      </xdr:nvSpPr>
      <xdr:spPr>
        <a:xfrm>
          <a:off x="2152650" y="32261175"/>
          <a:ext cx="6334125" cy="10144126"/>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r>
            <a:rPr lang="pt-BR" sz="1300" b="1">
              <a:solidFill>
                <a:schemeClr val="dk1"/>
              </a:solidFill>
              <a:effectLst/>
              <a:latin typeface="Bell MT" panose="02020503060305020303" pitchFamily="18" charset="0"/>
              <a:ea typeface="+mn-ea"/>
              <a:cs typeface="+mn-cs"/>
            </a:rPr>
            <a:t>Campanha Volta às Aulas e Carnaval</a:t>
          </a:r>
          <a:r>
            <a:rPr lang="pt-BR" sz="1300">
              <a:solidFill>
                <a:schemeClr val="dk1"/>
              </a:solidFill>
              <a:effectLst/>
              <a:latin typeface="Bell MT" panose="02020503060305020303" pitchFamily="18" charset="0"/>
              <a:ea typeface="+mn-ea"/>
              <a:cs typeface="+mn-cs"/>
            </a:rPr>
            <a:t>: Essas campanhas são as duas primeiras grandes campanhas do ano e tem por objetivo principal: 1. Orientar os condutores de veículos acerca das exigências legais de trânsito para o transporte de crianças no período de volta as aulas; 2. Orientar os estudantes quanto ao uso correto da faixa de pedestre; 3. Sensibilizar os organizadores dos Blocos Carnavalescos sobre as consequências do consumo abusivo do álcool no trânsito e 4. Orientar os usuários do trânsito, sobre autocuidado no trânsito. Suas principais ações são no sentido de intensificar as blitz educativas nos dias antecedentes ao carnaval, Pit Stop na frente das escolas e palestras educativas.  </a:t>
          </a:r>
        </a:p>
        <a:p>
          <a:pPr algn="just">
            <a:lnSpc>
              <a:spcPct val="150000"/>
            </a:lnSpc>
          </a:pPr>
          <a:r>
            <a:rPr lang="pt-BR" sz="1300">
              <a:solidFill>
                <a:schemeClr val="dk1"/>
              </a:solidFill>
              <a:effectLst/>
              <a:latin typeface="Bell MT" panose="02020503060305020303" pitchFamily="18" charset="0"/>
              <a:ea typeface="+mn-ea"/>
              <a:cs typeface="+mn-cs"/>
            </a:rPr>
            <a:t> </a:t>
          </a: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a:t>
          </a:r>
          <a:r>
            <a:rPr lang="pt-BR" sz="1100">
              <a:latin typeface="Bell MT" panose="02020503060305020303" pitchFamily="18" charset="0"/>
            </a:rPr>
            <a:t>	</a:t>
          </a:r>
        </a:p>
      </xdr:txBody>
    </xdr:sp>
    <xdr:clientData/>
  </xdr:twoCellAnchor>
  <xdr:twoCellAnchor editAs="oneCell">
    <xdr:from>
      <xdr:col>2</xdr:col>
      <xdr:colOff>384672</xdr:colOff>
      <xdr:row>42</xdr:row>
      <xdr:rowOff>38100</xdr:rowOff>
    </xdr:from>
    <xdr:to>
      <xdr:col>6</xdr:col>
      <xdr:colOff>9526</xdr:colOff>
      <xdr:row>51</xdr:row>
      <xdr:rowOff>38100</xdr:rowOff>
    </xdr:to>
    <xdr:pic>
      <xdr:nvPicPr>
        <xdr:cNvPr id="36" name="Imagem 35" descr="\\cet13\CET13-2\CET13\CET-2013\FOTOS 2013\10. Outubro\FOTOS BI-BIP OUTUBRO\ESC.BOM PRINCÍPIO\P1090626.JPG"/>
        <xdr:cNvPicPr/>
      </xdr:nvPicPr>
      <xdr:blipFill rotWithShape="1">
        <a:blip xmlns:r="http://schemas.openxmlformats.org/officeDocument/2006/relationships" r:embed="rId5" cstate="print">
          <a:lum bright="5000"/>
        </a:blip>
        <a:srcRect l="9199" t="24400" r="5638"/>
        <a:stretch/>
      </xdr:blipFill>
      <xdr:spPr bwMode="auto">
        <a:xfrm>
          <a:off x="2851647" y="8496300"/>
          <a:ext cx="2253754" cy="1714500"/>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6</xdr:col>
      <xdr:colOff>182011</xdr:colOff>
      <xdr:row>59</xdr:row>
      <xdr:rowOff>47625</xdr:rowOff>
    </xdr:from>
    <xdr:to>
      <xdr:col>9</xdr:col>
      <xdr:colOff>564086</xdr:colOff>
      <xdr:row>67</xdr:row>
      <xdr:rowOff>114299</xdr:rowOff>
    </xdr:to>
    <xdr:pic>
      <xdr:nvPicPr>
        <xdr:cNvPr id="37" name="Imagem 36" descr="\\cet13\CET13-2\CET13\CET-2013\FOTOS 2013\fotos dos distritos\eduardo lima e silva\DSC02212.JPG"/>
        <xdr:cNvPicPr/>
      </xdr:nvPicPr>
      <xdr:blipFill>
        <a:blip xmlns:r="http://schemas.openxmlformats.org/officeDocument/2006/relationships" r:embed="rId6" cstate="print"/>
        <a:srcRect/>
        <a:stretch>
          <a:fillRect/>
        </a:stretch>
      </xdr:blipFill>
      <xdr:spPr bwMode="auto">
        <a:xfrm>
          <a:off x="5277886" y="11744325"/>
          <a:ext cx="2210875" cy="1590674"/>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3</xdr:col>
      <xdr:colOff>497513</xdr:colOff>
      <xdr:row>73</xdr:row>
      <xdr:rowOff>52786</xdr:rowOff>
    </xdr:from>
    <xdr:to>
      <xdr:col>9</xdr:col>
      <xdr:colOff>0</xdr:colOff>
      <xdr:row>86</xdr:row>
      <xdr:rowOff>0</xdr:rowOff>
    </xdr:to>
    <xdr:pic>
      <xdr:nvPicPr>
        <xdr:cNvPr id="38" name="Imagem 37" descr="\\cet13\CET13-2\CET13\CET-2013\FOTOS 2013\FOTOS EPA\EPA 17.04.2013\P4170236.JPG"/>
        <xdr:cNvPicPr/>
      </xdr:nvPicPr>
      <xdr:blipFill rotWithShape="1">
        <a:blip xmlns:r="http://schemas.openxmlformats.org/officeDocument/2006/relationships" r:embed="rId7" cstate="print"/>
        <a:srcRect r="7641"/>
        <a:stretch/>
      </xdr:blipFill>
      <xdr:spPr bwMode="auto">
        <a:xfrm>
          <a:off x="3764588" y="14416486"/>
          <a:ext cx="3160087" cy="2423714"/>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5</xdr:col>
      <xdr:colOff>171449</xdr:colOff>
      <xdr:row>95</xdr:row>
      <xdr:rowOff>152400</xdr:rowOff>
    </xdr:from>
    <xdr:to>
      <xdr:col>10</xdr:col>
      <xdr:colOff>457200</xdr:colOff>
      <xdr:row>106</xdr:row>
      <xdr:rowOff>19051</xdr:rowOff>
    </xdr:to>
    <xdr:pic>
      <xdr:nvPicPr>
        <xdr:cNvPr id="42" name="Imagem 41" descr="DSC00346"/>
        <xdr:cNvPicPr/>
      </xdr:nvPicPr>
      <xdr:blipFill rotWithShape="1">
        <a:blip xmlns:r="http://schemas.openxmlformats.org/officeDocument/2006/relationships" r:embed="rId8" cstate="print"/>
        <a:srcRect t="24337" r="4636" b="13274"/>
        <a:stretch/>
      </xdr:blipFill>
      <xdr:spPr bwMode="auto">
        <a:xfrm rot="21336232">
          <a:off x="4657724" y="18707100"/>
          <a:ext cx="3333751" cy="1962151"/>
        </a:xfrm>
        <a:prstGeom prst="rect">
          <a:avLst/>
        </a:prstGeom>
        <a:ln>
          <a:noFill/>
        </a:ln>
        <a:effectLst>
          <a:softEdge rad="112500"/>
        </a:effectLst>
      </xdr:spPr>
    </xdr:pic>
    <xdr:clientData/>
  </xdr:twoCellAnchor>
  <xdr:twoCellAnchor editAs="oneCell">
    <xdr:from>
      <xdr:col>3</xdr:col>
      <xdr:colOff>554007</xdr:colOff>
      <xdr:row>119</xdr:row>
      <xdr:rowOff>0</xdr:rowOff>
    </xdr:from>
    <xdr:to>
      <xdr:col>9</xdr:col>
      <xdr:colOff>0</xdr:colOff>
      <xdr:row>131</xdr:row>
      <xdr:rowOff>47625</xdr:rowOff>
    </xdr:to>
    <xdr:pic>
      <xdr:nvPicPr>
        <xdr:cNvPr id="54" name="Imagem 53" descr="DSC04461 - Cópia"/>
        <xdr:cNvPicPr/>
      </xdr:nvPicPr>
      <xdr:blipFill rotWithShape="1">
        <a:blip xmlns:r="http://schemas.openxmlformats.org/officeDocument/2006/relationships" r:embed="rId9" cstate="print">
          <a:lum bright="-10000"/>
        </a:blip>
        <a:srcRect t="1" b="10999"/>
        <a:stretch/>
      </xdr:blipFill>
      <xdr:spPr bwMode="auto">
        <a:xfrm>
          <a:off x="3821082" y="23069550"/>
          <a:ext cx="3103593" cy="2333625"/>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1</xdr:col>
      <xdr:colOff>377743</xdr:colOff>
      <xdr:row>144</xdr:row>
      <xdr:rowOff>0</xdr:rowOff>
    </xdr:from>
    <xdr:to>
      <xdr:col>11</xdr:col>
      <xdr:colOff>91993</xdr:colOff>
      <xdr:row>161</xdr:row>
      <xdr:rowOff>133350</xdr:rowOff>
    </xdr:to>
    <xdr:graphicFrame macro="">
      <xdr:nvGraphicFramePr>
        <xdr:cNvPr id="73" name="Diagrama 72"/>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0" r:lo="rId11" r:qs="rId12" r:cs="rId13"/>
        </a:graphicData>
      </a:graphic>
    </xdr:graphicFrame>
    <xdr:clientData/>
  </xdr:twoCellAnchor>
  <xdr:twoCellAnchor>
    <xdr:from>
      <xdr:col>1</xdr:col>
      <xdr:colOff>152400</xdr:colOff>
      <xdr:row>221</xdr:row>
      <xdr:rowOff>180975</xdr:rowOff>
    </xdr:from>
    <xdr:to>
      <xdr:col>11</xdr:col>
      <xdr:colOff>361950</xdr:colOff>
      <xdr:row>274</xdr:row>
      <xdr:rowOff>180976</xdr:rowOff>
    </xdr:to>
    <xdr:sp macro="" textlink="">
      <xdr:nvSpPr>
        <xdr:cNvPr id="77" name="CaixaDeTexto 76"/>
        <xdr:cNvSpPr txBox="1"/>
      </xdr:nvSpPr>
      <xdr:spPr>
        <a:xfrm>
          <a:off x="2171700" y="42633900"/>
          <a:ext cx="6334125" cy="10096501"/>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r>
            <a:rPr lang="pt-BR" sz="1300">
              <a:solidFill>
                <a:schemeClr val="dk1"/>
              </a:solidFill>
              <a:effectLst/>
              <a:latin typeface="Bell MT" panose="02020503060305020303" pitchFamily="18" charset="0"/>
              <a:ea typeface="+mn-ea"/>
              <a:cs typeface="+mn-cs"/>
            </a:rPr>
            <a:t> </a:t>
          </a:r>
          <a:r>
            <a:rPr lang="pt-BR" sz="1300" b="1">
              <a:solidFill>
                <a:schemeClr val="dk1"/>
              </a:solidFill>
              <a:effectLst/>
              <a:latin typeface="Bell MT" panose="02020503060305020303" pitchFamily="18" charset="0"/>
              <a:ea typeface="+mn-ea"/>
              <a:cs typeface="+mn-cs"/>
            </a:rPr>
            <a:t>Dia Mundial em Memória as Vítimas de Acidentes de Trânsito: </a:t>
          </a:r>
          <a:r>
            <a:rPr lang="pt-BR" sz="1300">
              <a:solidFill>
                <a:schemeClr val="dk1"/>
              </a:solidFill>
              <a:effectLst/>
              <a:latin typeface="Bell MT" panose="02020503060305020303" pitchFamily="18" charset="0"/>
              <a:ea typeface="+mn-ea"/>
              <a:cs typeface="+mn-cs"/>
            </a:rPr>
            <a:t>O Dia Mundial em Memória das Vítimas do Trânsito é realizado no terceiro domingo de novembro de cada ano. A comemoração pública não se destina apenas as vítimas, como também o que ocorreu com elas</a:t>
          </a:r>
          <a:r>
            <a:rPr lang="pt-PT" sz="1300">
              <a:solidFill>
                <a:schemeClr val="dk1"/>
              </a:solidFill>
              <a:effectLst/>
              <a:latin typeface="Bell MT" panose="02020503060305020303" pitchFamily="18" charset="0"/>
              <a:ea typeface="+mn-ea"/>
              <a:cs typeface="+mn-cs"/>
            </a:rPr>
            <a:t>. A </a:t>
          </a:r>
          <a:r>
            <a:rPr lang="pt-BR" sz="1300">
              <a:solidFill>
                <a:schemeClr val="dk1"/>
              </a:solidFill>
              <a:effectLst/>
              <a:latin typeface="Bell MT" panose="02020503060305020303" pitchFamily="18" charset="0"/>
              <a:ea typeface="+mn-ea"/>
              <a:cs typeface="+mn-cs"/>
            </a:rPr>
            <a:t>reflexão pública é um ato de reconhecimento. Os estados mostram às vítimas e seus familiares que eles também são seres humanos, que sua perda é a perda de todos e que seu sofrimento é compartilhado, ainda que seja apenas em memória às vítimas. </a:t>
          </a:r>
        </a:p>
        <a:p>
          <a:pPr algn="just">
            <a:lnSpc>
              <a:spcPct val="150000"/>
            </a:lnSpc>
          </a:pPr>
          <a:r>
            <a:rPr lang="pt-BR" sz="1300">
              <a:solidFill>
                <a:schemeClr val="dk1"/>
              </a:solidFill>
              <a:effectLst/>
              <a:latin typeface="Bell MT" panose="02020503060305020303" pitchFamily="18" charset="0"/>
              <a:ea typeface="+mn-ea"/>
              <a:cs typeface="+mn-cs"/>
            </a:rPr>
            <a:t>	</a:t>
          </a: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r>
            <a:rPr lang="pt-BR" sz="1300">
              <a:solidFill>
                <a:schemeClr val="dk1"/>
              </a:solidFill>
              <a:effectLst/>
              <a:latin typeface="Bell MT" panose="02020503060305020303" pitchFamily="18" charset="0"/>
              <a:ea typeface="+mn-ea"/>
              <a:cs typeface="+mn-cs"/>
            </a:rPr>
            <a:t>	</a:t>
          </a: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endParaRPr lang="pt-BR" sz="1300">
            <a:solidFill>
              <a:schemeClr val="dk1"/>
            </a:solidFill>
            <a:effectLst/>
            <a:latin typeface="Bell MT" panose="02020503060305020303" pitchFamily="18" charset="0"/>
            <a:ea typeface="+mn-ea"/>
            <a:cs typeface="+mn-cs"/>
          </a:endParaRPr>
        </a:p>
        <a:p>
          <a:pPr algn="just">
            <a:lnSpc>
              <a:spcPct val="150000"/>
            </a:lnSpc>
          </a:pPr>
          <a:r>
            <a:rPr lang="pt-BR" sz="1300">
              <a:solidFill>
                <a:schemeClr val="dk1"/>
              </a:solidFill>
              <a:effectLst/>
              <a:latin typeface="Bell MT" panose="02020503060305020303" pitchFamily="18" charset="0"/>
              <a:ea typeface="+mn-ea"/>
              <a:cs typeface="+mn-cs"/>
            </a:rPr>
            <a:t>A celebração deste dia é uma oportunidade para aumentar a consciência pública em relação ao custo dos acidentes rodoviários para as comunidades, e enfatizar a necessidade de começar e promover esforços para controlar este importante problema de saúde e desenvolvimento de apoio às vítimas.</a:t>
          </a:r>
        </a:p>
        <a:p>
          <a:pPr marL="0" marR="0" indent="0" algn="just" defTabSz="914400" rtl="0" eaLnBrk="1" fontAlgn="auto" latinLnBrk="0" hangingPunct="1">
            <a:lnSpc>
              <a:spcPct val="150000"/>
            </a:lnSpc>
            <a:spcBef>
              <a:spcPts val="0"/>
            </a:spcBef>
            <a:spcAft>
              <a:spcPts val="0"/>
            </a:spcAft>
            <a:buClrTx/>
            <a:buSzTx/>
            <a:buFontTx/>
            <a:buNone/>
            <a:tabLst/>
            <a:defRPr/>
          </a:pPr>
          <a:endParaRPr lang="pt-BR" sz="1100"/>
        </a:p>
        <a:p>
          <a:pPr marL="0" marR="0" indent="0" algn="just" defTabSz="914400" rtl="0" eaLnBrk="1" fontAlgn="auto" latinLnBrk="0" hangingPunct="1">
            <a:lnSpc>
              <a:spcPct val="150000"/>
            </a:lnSpc>
            <a:spcBef>
              <a:spcPts val="0"/>
            </a:spcBef>
            <a:spcAft>
              <a:spcPts val="0"/>
            </a:spcAft>
            <a:buClrTx/>
            <a:buSzTx/>
            <a:buFontTx/>
            <a:buNone/>
            <a:tabLst/>
            <a:defRPr/>
          </a:pPr>
          <a:r>
            <a:rPr lang="pt-BR" sz="1300" b="1">
              <a:solidFill>
                <a:schemeClr val="dk1"/>
              </a:solidFill>
              <a:effectLst/>
              <a:latin typeface="Bell MT" panose="02020503060305020303" pitchFamily="18" charset="0"/>
              <a:ea typeface="+mn-ea"/>
              <a:cs typeface="+mn-cs"/>
            </a:rPr>
            <a:t>	</a:t>
          </a:r>
          <a:r>
            <a:rPr lang="pt-BR" sz="1100">
              <a:latin typeface="Bell MT" panose="02020503060305020303" pitchFamily="18" charset="0"/>
            </a:rPr>
            <a:t>	</a:t>
          </a:r>
        </a:p>
      </xdr:txBody>
    </xdr:sp>
    <xdr:clientData/>
  </xdr:twoCellAnchor>
  <xdr:twoCellAnchor editAs="oneCell">
    <xdr:from>
      <xdr:col>1</xdr:col>
      <xdr:colOff>390525</xdr:colOff>
      <xdr:row>180</xdr:row>
      <xdr:rowOff>171450</xdr:rowOff>
    </xdr:from>
    <xdr:to>
      <xdr:col>11</xdr:col>
      <xdr:colOff>44368</xdr:colOff>
      <xdr:row>198</xdr:row>
      <xdr:rowOff>123825</xdr:rowOff>
    </xdr:to>
    <xdr:graphicFrame macro="">
      <xdr:nvGraphicFramePr>
        <xdr:cNvPr id="112" name="Diagrama 111"/>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5" r:lo="rId16" r:qs="rId17" r:cs="rId18"/>
        </a:graphicData>
      </a:graphic>
    </xdr:graphicFrame>
    <xdr:clientData/>
  </xdr:twoCellAnchor>
  <xdr:twoCellAnchor editAs="oneCell">
    <xdr:from>
      <xdr:col>1</xdr:col>
      <xdr:colOff>342900</xdr:colOff>
      <xdr:row>200</xdr:row>
      <xdr:rowOff>123827</xdr:rowOff>
    </xdr:from>
    <xdr:to>
      <xdr:col>11</xdr:col>
      <xdr:colOff>9525</xdr:colOff>
      <xdr:row>218</xdr:row>
      <xdr:rowOff>123827</xdr:rowOff>
    </xdr:to>
    <xdr:graphicFrame macro="">
      <xdr:nvGraphicFramePr>
        <xdr:cNvPr id="116" name="Diagrama 115"/>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0" r:lo="rId21" r:qs="rId22" r:cs="rId23"/>
        </a:graphicData>
      </a:graphic>
    </xdr:graphicFrame>
    <xdr:clientData/>
  </xdr:twoCellAnchor>
  <xdr:twoCellAnchor editAs="oneCell">
    <xdr:from>
      <xdr:col>3</xdr:col>
      <xdr:colOff>35690</xdr:colOff>
      <xdr:row>265</xdr:row>
      <xdr:rowOff>94928</xdr:rowOff>
    </xdr:from>
    <xdr:to>
      <xdr:col>4</xdr:col>
      <xdr:colOff>517070</xdr:colOff>
      <xdr:row>271</xdr:row>
      <xdr:rowOff>20180</xdr:rowOff>
    </xdr:to>
    <xdr:pic>
      <xdr:nvPicPr>
        <xdr:cNvPr id="11" name="Imagem 10"/>
        <xdr:cNvPicPr>
          <a:picLocks noChangeAspect="1"/>
        </xdr:cNvPicPr>
      </xdr:nvPicPr>
      <xdr:blipFill>
        <a:blip xmlns:r="http://schemas.openxmlformats.org/officeDocument/2006/relationships" r:embed="rId25" cstate="print">
          <a:extLst>
            <a:ext uri="{BEBA8EAE-BF5A-486C-A8C5-ECC9F3942E4B}">
              <a14:imgProps xmlns:a14="http://schemas.microsoft.com/office/drawing/2010/main">
                <a14:imgLayer r:embed="rId26">
                  <a14:imgEffect>
                    <a14:saturation sat="0"/>
                  </a14:imgEffect>
                </a14:imgLayer>
              </a14:imgProps>
            </a:ext>
            <a:ext uri="{28A0092B-C50C-407E-A947-70E740481C1C}">
              <a14:useLocalDpi xmlns:a14="http://schemas.microsoft.com/office/drawing/2010/main" val="0"/>
            </a:ext>
          </a:extLst>
        </a:blip>
        <a:stretch>
          <a:fillRect/>
        </a:stretch>
      </xdr:blipFill>
      <xdr:spPr>
        <a:xfrm rot="20934784">
          <a:off x="3302765" y="50834603"/>
          <a:ext cx="1090980" cy="1068252"/>
        </a:xfrm>
        <a:prstGeom prst="snip2DiagRect">
          <a:avLst/>
        </a:prstGeom>
        <a:solidFill>
          <a:srgbClr val="FFFFFF">
            <a:shade val="85000"/>
          </a:srgbClr>
        </a:solidFill>
        <a:ln w="88900" cap="sq">
          <a:solidFill>
            <a:srgbClr val="FFFFFF"/>
          </a:solidFill>
          <a:miter lim="800000"/>
        </a:ln>
        <a:effectLst>
          <a:outerShdw blurRad="88900" algn="tl" rotWithShape="0">
            <a:srgbClr val="000000">
              <a:alpha val="45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xdr:from>
      <xdr:col>1</xdr:col>
      <xdr:colOff>152400</xdr:colOff>
      <xdr:row>277</xdr:row>
      <xdr:rowOff>0</xdr:rowOff>
    </xdr:from>
    <xdr:to>
      <xdr:col>11</xdr:col>
      <xdr:colOff>361950</xdr:colOff>
      <xdr:row>330</xdr:row>
      <xdr:rowOff>28576</xdr:rowOff>
    </xdr:to>
    <xdr:sp macro="" textlink="">
      <xdr:nvSpPr>
        <xdr:cNvPr id="118" name="CaixaDeTexto 117"/>
        <xdr:cNvSpPr txBox="1"/>
      </xdr:nvSpPr>
      <xdr:spPr>
        <a:xfrm>
          <a:off x="2171700" y="52901850"/>
          <a:ext cx="6334125" cy="10125076"/>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r>
            <a:rPr lang="pt-BR" sz="1300">
              <a:solidFill>
                <a:schemeClr val="dk1"/>
              </a:solidFill>
              <a:effectLst/>
              <a:latin typeface="Bell MT" panose="02020503060305020303" pitchFamily="18" charset="0"/>
              <a:ea typeface="+mn-ea"/>
              <a:cs typeface="+mn-cs"/>
            </a:rPr>
            <a:t> </a:t>
          </a:r>
          <a:r>
            <a:rPr lang="pt-BR" sz="1300" b="1">
              <a:solidFill>
                <a:schemeClr val="dk1"/>
              </a:solidFill>
              <a:effectLst/>
              <a:latin typeface="Bell MT" panose="02020503060305020303" pitchFamily="18" charset="0"/>
              <a:ea typeface="+mn-ea"/>
              <a:cs typeface="+mn-cs"/>
            </a:rPr>
            <a:t>Contratação do Projeto Programa Livro-Carta-Mural : </a:t>
          </a:r>
          <a:r>
            <a:rPr lang="pt-BR" sz="1300">
              <a:solidFill>
                <a:schemeClr val="dk1"/>
              </a:solidFill>
              <a:effectLst/>
              <a:latin typeface="Bell MT" panose="02020503060305020303" pitchFamily="18" charset="0"/>
              <a:ea typeface="+mn-ea"/>
              <a:cs typeface="+mn-cs"/>
            </a:rPr>
            <a:t>O Programa Livro-Carta-Mural de Educação para o Trânsito nasceu da necessidade de atender o público de idade entre 15 e 25 anos, sendo este facilmente encontrado nas Escolas de Ensino Médio. Esse esforço visa contribuir com a Década de Ação pela Segurança no Trânsito (2011-2020), que visa reduzir em 50% o número de acidentes de trânsito no mundo. </a:t>
          </a:r>
        </a:p>
        <a:p>
          <a:pPr algn="just">
            <a:lnSpc>
              <a:spcPct val="150000"/>
            </a:lnSpc>
          </a:pPr>
          <a:r>
            <a:rPr lang="pt-BR" sz="1300">
              <a:solidFill>
                <a:schemeClr val="dk1"/>
              </a:solidFill>
              <a:effectLst/>
              <a:latin typeface="Bell MT" panose="02020503060305020303" pitchFamily="18" charset="0"/>
              <a:ea typeface="+mn-ea"/>
              <a:cs typeface="+mn-cs"/>
            </a:rPr>
            <a:t>	O objetivo foi levar às escolas de Ensino Médio e ao seu público, os jovens, uma proposta de trabalho em que o trânsito é tratado como tema transversal e os seus conteúdos são abordados interdisciplinarmente. A educação preventiva, a conscientização para a redução de acidentes e segurança no trânsito foram conduzidas por meio de atividades de leitura e escrita, conforme o material literário-pedagógico produzido no formato livro-carta e as estratégias de trabalho do Programa Livro-Carta-Mural.</a:t>
          </a:r>
        </a:p>
        <a:p>
          <a:pPr algn="just">
            <a:lnSpc>
              <a:spcPct val="150000"/>
            </a:lnSpc>
          </a:pPr>
          <a:r>
            <a:rPr lang="pt-BR" sz="1300">
              <a:solidFill>
                <a:schemeClr val="dk1"/>
              </a:solidFill>
              <a:effectLst/>
              <a:latin typeface="Bell MT" panose="02020503060305020303" pitchFamily="18" charset="0"/>
              <a:ea typeface="+mn-ea"/>
              <a:cs typeface="+mn-cs"/>
            </a:rPr>
            <a:t>Foram atendidos 10 mil pessoas, entre alunos do Ensino Médio regular dos três turnos, gestores, técnicos pedagógicos e professores de 23 escolas da rede estadual de Porto Velho.</a:t>
          </a:r>
        </a:p>
        <a:p>
          <a:pPr lvl="0"/>
          <a:r>
            <a:rPr lang="pt-BR" sz="1300">
              <a:latin typeface="Bell MT" panose="02020503060305020303" pitchFamily="18" charset="0"/>
            </a:rPr>
            <a:t>																																																																																										</a:t>
          </a:r>
        </a:p>
        <a:p>
          <a:pPr lvl="0"/>
          <a:endParaRPr lang="pt-BR" sz="1300">
            <a:latin typeface="Bell MT" panose="02020503060305020303" pitchFamily="18" charset="0"/>
          </a:endParaRPr>
        </a:p>
        <a:p>
          <a:pPr lvl="0"/>
          <a:endParaRPr lang="pt-BR" sz="1300">
            <a:latin typeface="Bell MT" panose="02020503060305020303" pitchFamily="18" charset="0"/>
          </a:endParaRPr>
        </a:p>
        <a:p>
          <a:pPr lvl="0"/>
          <a:endParaRPr lang="pt-BR" sz="1300">
            <a:latin typeface="Bell MT" panose="02020503060305020303" pitchFamily="18" charset="0"/>
          </a:endParaRPr>
        </a:p>
        <a:p>
          <a:pPr lvl="0"/>
          <a:endParaRPr lang="pt-BR" sz="1300">
            <a:latin typeface="Bell MT" panose="02020503060305020303" pitchFamily="18" charset="0"/>
          </a:endParaRPr>
        </a:p>
        <a:p>
          <a:pPr lvl="0"/>
          <a:endParaRPr lang="pt-BR" sz="1300">
            <a:latin typeface="Bell MT" panose="02020503060305020303" pitchFamily="18" charset="0"/>
          </a:endParaRPr>
        </a:p>
        <a:p>
          <a:pPr lvl="0"/>
          <a:endParaRPr lang="pt-BR" sz="1300">
            <a:latin typeface="Bell MT" panose="02020503060305020303" pitchFamily="18" charset="0"/>
          </a:endParaRPr>
        </a:p>
        <a:p>
          <a:pPr lvl="0"/>
          <a:endParaRPr lang="pt-BR" sz="1300">
            <a:latin typeface="Bell MT" panose="02020503060305020303" pitchFamily="18" charset="0"/>
          </a:endParaRPr>
        </a:p>
        <a:p>
          <a:pPr lvl="0"/>
          <a:endParaRPr lang="pt-BR" sz="1300">
            <a:latin typeface="Bell MT" panose="02020503060305020303" pitchFamily="18" charset="0"/>
          </a:endParaRPr>
        </a:p>
        <a:p>
          <a:pPr lvl="0" algn="just">
            <a:lnSpc>
              <a:spcPct val="150000"/>
            </a:lnSpc>
          </a:pPr>
          <a:r>
            <a:rPr lang="pt-BR" sz="1300">
              <a:latin typeface="Bell MT" panose="02020503060305020303" pitchFamily="18" charset="0"/>
            </a:rPr>
            <a:t>	</a:t>
          </a:r>
          <a:r>
            <a:rPr lang="pt-BR" sz="1300" b="1">
              <a:solidFill>
                <a:schemeClr val="dk1"/>
              </a:solidFill>
              <a:effectLst/>
              <a:latin typeface="Bell MT" panose="02020503060305020303" pitchFamily="18" charset="0"/>
              <a:ea typeface="+mn-ea"/>
              <a:cs typeface="+mn-cs"/>
            </a:rPr>
            <a:t>PROJETO: “EMBRIAGUEZ AO VOLANTE: Preserve a Vida e não entre em choque com a Lei”: </a:t>
          </a:r>
          <a:r>
            <a:rPr lang="pt-BR" sz="1300">
              <a:solidFill>
                <a:schemeClr val="dk1"/>
              </a:solidFill>
              <a:effectLst/>
              <a:latin typeface="Bell MT" panose="02020503060305020303" pitchFamily="18" charset="0"/>
              <a:ea typeface="+mn-ea"/>
              <a:cs typeface="+mn-cs"/>
            </a:rPr>
            <a:t>Para conscientizar o cidadão que é abordado em uma blitz da Lei Seca o DETRAN de Rondônia desenvolve, em parceria com o Tribunal de Justiça do Estado, o PROJETO: “EMBRIAGUEZ AO VOLANTE: Preserve a Vida e não entre em choque com a Lei” cujo objetivo é levar a população a refletir sobre o comportamento no trânsito e consequentemente mudar hábitos que prejudiquem as relações nas vias.</a:t>
          </a:r>
        </a:p>
        <a:p>
          <a:r>
            <a:rPr lang="pt-BR" sz="1100">
              <a:solidFill>
                <a:schemeClr val="dk1"/>
              </a:solidFill>
              <a:effectLst/>
              <a:latin typeface="+mn-lt"/>
              <a:ea typeface="+mn-ea"/>
              <a:cs typeface="+mn-cs"/>
            </a:rPr>
            <a:t> 	</a:t>
          </a:r>
          <a:endParaRPr lang="pt-BR" sz="1300">
            <a:latin typeface="Bell MT" panose="02020503060305020303" pitchFamily="18" charset="0"/>
          </a:endParaRPr>
        </a:p>
      </xdr:txBody>
    </xdr:sp>
    <xdr:clientData/>
  </xdr:twoCellAnchor>
  <xdr:twoCellAnchor editAs="oneCell">
    <xdr:from>
      <xdr:col>3</xdr:col>
      <xdr:colOff>197177</xdr:colOff>
      <xdr:row>299</xdr:row>
      <xdr:rowOff>76200</xdr:rowOff>
    </xdr:from>
    <xdr:to>
      <xdr:col>9</xdr:col>
      <xdr:colOff>586627</xdr:colOff>
      <xdr:row>315</xdr:row>
      <xdr:rowOff>0</xdr:rowOff>
    </xdr:to>
    <xdr:pic>
      <xdr:nvPicPr>
        <xdr:cNvPr id="119" name="Imagem 118" descr="img_7020"/>
        <xdr:cNvPicPr/>
      </xdr:nvPicPr>
      <xdr:blipFill>
        <a:blip xmlns:r="http://schemas.openxmlformats.org/officeDocument/2006/relationships" r:embed="rId27" cstate="print">
          <a:extLst>
            <a:ext uri="{BEBA8EAE-BF5A-486C-A8C5-ECC9F3942E4B}">
              <a14:imgProps xmlns:a14="http://schemas.microsoft.com/office/drawing/2010/main">
                <a14:imgLayer r:embed="rId28">
                  <a14:imgEffect>
                    <a14:artisticTexturizer/>
                  </a14:imgEffect>
                </a14:imgLayer>
              </a14:imgProps>
            </a:ext>
          </a:extLst>
        </a:blip>
        <a:srcRect/>
        <a:stretch>
          <a:fillRect/>
        </a:stretch>
      </xdr:blipFill>
      <xdr:spPr bwMode="auto">
        <a:xfrm>
          <a:off x="3464252" y="57102375"/>
          <a:ext cx="4047050" cy="2971800"/>
        </a:xfrm>
        <a:prstGeom prst="rect">
          <a:avLst/>
        </a:prstGeom>
        <a:solidFill>
          <a:srgbClr val="FFFFFF">
            <a:shade val="85000"/>
          </a:srgbClr>
        </a:solidFill>
        <a:ln w="7620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xdr:from>
      <xdr:col>1</xdr:col>
      <xdr:colOff>133350</xdr:colOff>
      <xdr:row>332</xdr:row>
      <xdr:rowOff>0</xdr:rowOff>
    </xdr:from>
    <xdr:to>
      <xdr:col>11</xdr:col>
      <xdr:colOff>342900</xdr:colOff>
      <xdr:row>359</xdr:row>
      <xdr:rowOff>0</xdr:rowOff>
    </xdr:to>
    <xdr:sp macro="" textlink="">
      <xdr:nvSpPr>
        <xdr:cNvPr id="126" name="CaixaDeTexto 125"/>
        <xdr:cNvSpPr txBox="1"/>
      </xdr:nvSpPr>
      <xdr:spPr>
        <a:xfrm>
          <a:off x="2152650" y="63122175"/>
          <a:ext cx="6334125" cy="514350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r>
            <a:rPr lang="pt-BR" sz="1300">
              <a:solidFill>
                <a:schemeClr val="dk1"/>
              </a:solidFill>
              <a:effectLst/>
              <a:latin typeface="Bell MT" panose="02020503060305020303" pitchFamily="18" charset="0"/>
              <a:ea typeface="+mn-ea"/>
              <a:cs typeface="+mn-cs"/>
            </a:rPr>
            <a:t> O projeto visa ministrar palestra ao grupo de réu que cometeram os delitos de trânsito tipificado no Código de Trânsito Brasileiro, cujo crime se atribui pena dentro do que é legalmente estabelecido no art. 89 da Lei 9.099/95, ditos como crimes de menor potencial ofensivo.</a:t>
          </a:r>
        </a:p>
        <a:p>
          <a:r>
            <a:rPr lang="pt-BR" sz="1100">
              <a:solidFill>
                <a:schemeClr val="dk1"/>
              </a:solidFill>
              <a:effectLst/>
              <a:latin typeface="+mn-lt"/>
              <a:ea typeface="+mn-ea"/>
              <a:cs typeface="+mn-cs"/>
            </a:rPr>
            <a:t> 														</a:t>
          </a:r>
          <a:endParaRPr lang="pt-BR" sz="1300">
            <a:latin typeface="Bell MT" panose="02020503060305020303" pitchFamily="18" charset="0"/>
          </a:endParaRPr>
        </a:p>
      </xdr:txBody>
    </xdr:sp>
    <xdr:clientData/>
  </xdr:twoCellAnchor>
  <xdr:twoCellAnchor editAs="oneCell">
    <xdr:from>
      <xdr:col>1</xdr:col>
      <xdr:colOff>390525</xdr:colOff>
      <xdr:row>337</xdr:row>
      <xdr:rowOff>114301</xdr:rowOff>
    </xdr:from>
    <xdr:to>
      <xdr:col>11</xdr:col>
      <xdr:colOff>209550</xdr:colOff>
      <xdr:row>357</xdr:row>
      <xdr:rowOff>12701</xdr:rowOff>
    </xdr:to>
    <xdr:graphicFrame macro="">
      <xdr:nvGraphicFramePr>
        <xdr:cNvPr id="153" name="Diagrama 152"/>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9" r:lo="rId30" r:qs="rId31" r:cs="rId32"/>
        </a:graphicData>
      </a:graphic>
    </xdr:graphicFrame>
    <xdr:clientData/>
  </xdr:twoCellAnchor>
  <xdr:twoCellAnchor>
    <xdr:from>
      <xdr:col>1</xdr:col>
      <xdr:colOff>133350</xdr:colOff>
      <xdr:row>387</xdr:row>
      <xdr:rowOff>0</xdr:rowOff>
    </xdr:from>
    <xdr:to>
      <xdr:col>11</xdr:col>
      <xdr:colOff>342900</xdr:colOff>
      <xdr:row>440</xdr:row>
      <xdr:rowOff>28576</xdr:rowOff>
    </xdr:to>
    <xdr:sp macro="" textlink="">
      <xdr:nvSpPr>
        <xdr:cNvPr id="154" name="CaixaDeTexto 153"/>
        <xdr:cNvSpPr txBox="1"/>
      </xdr:nvSpPr>
      <xdr:spPr>
        <a:xfrm>
          <a:off x="2152650" y="73237725"/>
          <a:ext cx="6334125" cy="10125076"/>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a:t>	</a:t>
          </a:r>
          <a:r>
            <a:rPr lang="pt-BR" sz="1100">
              <a:solidFill>
                <a:schemeClr val="dk1"/>
              </a:solidFill>
              <a:effectLst/>
              <a:latin typeface="+mn-lt"/>
              <a:ea typeface="+mn-ea"/>
              <a:cs typeface="+mn-cs"/>
            </a:rPr>
            <a:t> 																																																																																																												</a:t>
          </a: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endParaRPr lang="pt-BR" sz="1100" b="1" u="sng" cap="small">
            <a:solidFill>
              <a:schemeClr val="dk1"/>
            </a:solidFill>
            <a:effectLst/>
            <a:latin typeface="+mn-lt"/>
            <a:ea typeface="+mn-ea"/>
            <a:cs typeface="+mn-cs"/>
          </a:endParaRPr>
        </a:p>
        <a:p>
          <a:pPr algn="just">
            <a:lnSpc>
              <a:spcPct val="150000"/>
            </a:lnSpc>
          </a:pPr>
          <a:endParaRPr lang="pt-BR" sz="1300" b="1" u="sng" cap="small">
            <a:solidFill>
              <a:schemeClr val="dk1"/>
            </a:solidFill>
            <a:effectLst/>
            <a:latin typeface="Bell MT" panose="02020503060305020303" pitchFamily="18" charset="0"/>
            <a:ea typeface="+mn-ea"/>
            <a:cs typeface="+mn-cs"/>
          </a:endParaRPr>
        </a:p>
        <a:p>
          <a:pPr algn="just">
            <a:lnSpc>
              <a:spcPct val="150000"/>
            </a:lnSpc>
          </a:pPr>
          <a:r>
            <a:rPr lang="pt-BR" sz="1300" b="1" u="none" cap="small">
              <a:solidFill>
                <a:schemeClr val="dk1"/>
              </a:solidFill>
              <a:effectLst/>
              <a:latin typeface="Bell MT" panose="02020503060305020303" pitchFamily="18" charset="0"/>
              <a:ea typeface="+mn-ea"/>
              <a:cs typeface="+mn-cs"/>
            </a:rPr>
            <a:t>	Operação Cavalo de Aço : </a:t>
          </a:r>
          <a:r>
            <a:rPr lang="pt-BR" sz="1300" b="0">
              <a:solidFill>
                <a:schemeClr val="dk1"/>
              </a:solidFill>
              <a:effectLst/>
              <a:latin typeface="Bell MT" panose="02020503060305020303" pitchFamily="18" charset="0"/>
              <a:ea typeface="+mn-ea"/>
              <a:cs typeface="+mn-cs"/>
            </a:rPr>
            <a:t>Ação de </a:t>
          </a:r>
          <a:r>
            <a:rPr lang="pt-BR" sz="1300" b="0" u="none">
              <a:solidFill>
                <a:schemeClr val="dk1"/>
              </a:solidFill>
              <a:effectLst/>
              <a:latin typeface="Bell MT" panose="02020503060305020303" pitchFamily="18" charset="0"/>
              <a:ea typeface="+mn-ea"/>
              <a:cs typeface="+mn-cs"/>
            </a:rPr>
            <a:t>Fiscalização</a:t>
          </a:r>
          <a:r>
            <a:rPr lang="pt-BR" sz="1300" b="0">
              <a:solidFill>
                <a:schemeClr val="dk1"/>
              </a:solidFill>
              <a:effectLst/>
              <a:latin typeface="Bell MT" panose="02020503060305020303" pitchFamily="18" charset="0"/>
              <a:ea typeface="+mn-ea"/>
              <a:cs typeface="+mn-cs"/>
            </a:rPr>
            <a:t> direta a veículos tipo motocicletas, triciclos, motonetas e ciclomotores e condutores, inicialmente, realizada nas principais vias de Porto Velho e, se estendeu em 2013, aos Municípios de maior frota e População e a alguns Distritos.</a:t>
          </a:r>
          <a:r>
            <a:rPr lang="pt-BR" sz="1300" b="0" baseline="0">
              <a:solidFill>
                <a:schemeClr val="dk1"/>
              </a:solidFill>
              <a:effectLst/>
              <a:latin typeface="Bell MT" panose="02020503060305020303" pitchFamily="18" charset="0"/>
              <a:ea typeface="+mn-ea"/>
              <a:cs typeface="+mn-cs"/>
            </a:rPr>
            <a:t> </a:t>
          </a:r>
          <a:r>
            <a:rPr lang="pt-BR" sz="1300" b="0">
              <a:solidFill>
                <a:schemeClr val="dk1"/>
              </a:solidFill>
              <a:effectLst/>
              <a:latin typeface="Bell MT" panose="02020503060305020303" pitchFamily="18" charset="0"/>
              <a:ea typeface="+mn-ea"/>
              <a:cs typeface="+mn-cs"/>
            </a:rPr>
            <a:t>Tais ações consistem na abordagem direta a veículos dos tipos mencionados e a seus condutores pelos Agentes da Autoridade de Trânsito (Civil ou PM), visa coibir especialmente a desobediência das regras de trânsito de circulação pelos condutores e a utilização dos equipamentos de segurança e proteção tal como capacete e óculos, alem de verificação das condições gerais do veículo, e da documentação de porte obrigatório do condutor e do veículo (CNH e CRLV). Secundariamente combate também a inadimplência. </a:t>
          </a:r>
          <a:endParaRPr lang="pt-BR" sz="1300" b="1">
            <a:solidFill>
              <a:schemeClr val="dk1"/>
            </a:solidFill>
            <a:effectLst/>
            <a:latin typeface="Bell MT" panose="02020503060305020303" pitchFamily="18" charset="0"/>
            <a:ea typeface="+mn-ea"/>
            <a:cs typeface="+mn-cs"/>
          </a:endParaRPr>
        </a:p>
        <a:p>
          <a:pPr algn="just">
            <a:lnSpc>
              <a:spcPct val="150000"/>
            </a:lnSpc>
          </a:pPr>
          <a:r>
            <a:rPr lang="pt-BR" sz="1300">
              <a:solidFill>
                <a:schemeClr val="dk1"/>
              </a:solidFill>
              <a:effectLst/>
              <a:latin typeface="Bell MT" panose="02020503060305020303" pitchFamily="18" charset="0"/>
              <a:ea typeface="+mn-ea"/>
              <a:cs typeface="+mn-cs"/>
            </a:rPr>
            <a:t>						</a:t>
          </a:r>
          <a:r>
            <a:rPr lang="pt-BR" sz="1100">
              <a:solidFill>
                <a:schemeClr val="dk1"/>
              </a:solidFill>
              <a:effectLst/>
              <a:latin typeface="+mn-lt"/>
              <a:ea typeface="+mn-ea"/>
              <a:cs typeface="+mn-cs"/>
            </a:rPr>
            <a:t>								</a:t>
          </a:r>
          <a:endParaRPr lang="pt-BR" sz="1300">
            <a:latin typeface="Bell MT" panose="02020503060305020303" pitchFamily="18" charset="0"/>
          </a:endParaRPr>
        </a:p>
      </xdr:txBody>
    </xdr:sp>
    <xdr:clientData/>
  </xdr:twoCellAnchor>
  <xdr:twoCellAnchor>
    <xdr:from>
      <xdr:col>1</xdr:col>
      <xdr:colOff>114300</xdr:colOff>
      <xdr:row>362</xdr:row>
      <xdr:rowOff>180975</xdr:rowOff>
    </xdr:from>
    <xdr:to>
      <xdr:col>11</xdr:col>
      <xdr:colOff>323850</xdr:colOff>
      <xdr:row>385</xdr:row>
      <xdr:rowOff>76200</xdr:rowOff>
    </xdr:to>
    <xdr:sp macro="" textlink="">
      <xdr:nvSpPr>
        <xdr:cNvPr id="155" name="CaixaDeTexto 154"/>
        <xdr:cNvSpPr txBox="1"/>
      </xdr:nvSpPr>
      <xdr:spPr>
        <a:xfrm>
          <a:off x="2133600" y="68999100"/>
          <a:ext cx="6334125" cy="421957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just">
            <a:lnSpc>
              <a:spcPct val="150000"/>
            </a:lnSpc>
          </a:pPr>
          <a:r>
            <a:rPr lang="pt-BR" sz="1100"/>
            <a:t>	</a:t>
          </a: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endParaRPr lang="pt-BR" sz="1100" b="1" u="sng" cap="small">
            <a:solidFill>
              <a:schemeClr val="dk1"/>
            </a:solidFill>
            <a:effectLst/>
            <a:latin typeface="Bell MT" panose="02020503060305020303" pitchFamily="18" charset="0"/>
            <a:ea typeface="+mn-ea"/>
            <a:cs typeface="+mn-cs"/>
          </a:endParaRPr>
        </a:p>
        <a:p>
          <a:pPr algn="just">
            <a:lnSpc>
              <a:spcPct val="150000"/>
            </a:lnSpc>
          </a:pPr>
          <a:r>
            <a:rPr lang="pt-BR" sz="1300" b="1" u="none" cap="small">
              <a:solidFill>
                <a:schemeClr val="dk1"/>
              </a:solidFill>
              <a:effectLst/>
              <a:latin typeface="Bell MT" panose="02020503060305020303" pitchFamily="18" charset="0"/>
              <a:ea typeface="+mn-ea"/>
              <a:cs typeface="+mn-cs"/>
            </a:rPr>
            <a:t>	Operação Lei Seca : </a:t>
          </a:r>
          <a:r>
            <a:rPr lang="pt-BR" sz="1300" b="0">
              <a:solidFill>
                <a:schemeClr val="dk1"/>
              </a:solidFill>
              <a:effectLst/>
              <a:latin typeface="Bell MT" panose="02020503060305020303" pitchFamily="18" charset="0"/>
              <a:ea typeface="+mn-ea"/>
              <a:cs typeface="+mn-cs"/>
            </a:rPr>
            <a:t>Ação iniciada em março de 2012, de fiscalização direta a veículos e condutores, inicialmente realizados nas principais vias de Porto Velho e no segundo semestre, se estendeu aos municípios de maior Frota e População e a alguns Distritos.</a:t>
          </a:r>
          <a:r>
            <a:rPr lang="pt-BR" sz="1300" b="0" baseline="0">
              <a:solidFill>
                <a:schemeClr val="dk1"/>
              </a:solidFill>
              <a:effectLst/>
              <a:latin typeface="Bell MT" panose="02020503060305020303" pitchFamily="18" charset="0"/>
              <a:ea typeface="+mn-ea"/>
              <a:cs typeface="+mn-cs"/>
            </a:rPr>
            <a:t> </a:t>
          </a:r>
          <a:r>
            <a:rPr lang="pt-BR" sz="1300" b="0">
              <a:solidFill>
                <a:schemeClr val="dk1"/>
              </a:solidFill>
              <a:effectLst/>
              <a:latin typeface="Bell MT" panose="02020503060305020303" pitchFamily="18" charset="0"/>
              <a:ea typeface="+mn-ea"/>
              <a:cs typeface="+mn-cs"/>
            </a:rPr>
            <a:t>Tais ações consistem na abordagem direta a veículos e condutores pelos Agentes da Autoridade de Trânsito (Civil ou PM), visa coibir especialmente a embriagues ao volante, alem da observar as condições gerais do veículo e a obediência às regras de trânsito de circulação pelos condutores e a utilização de equipamentos de segurança tais como capacete e cinto, além de verificação da documentação de porte obrigatório do condutor e do veículo (CNH e CRLV). Secundariamente combate também a inadimplência. </a:t>
          </a:r>
          <a:endParaRPr lang="pt-BR" sz="1300" b="1">
            <a:solidFill>
              <a:schemeClr val="dk1"/>
            </a:solidFill>
            <a:effectLst/>
            <a:latin typeface="Bell MT" panose="02020503060305020303" pitchFamily="18" charset="0"/>
            <a:ea typeface="+mn-ea"/>
            <a:cs typeface="+mn-cs"/>
          </a:endParaRPr>
        </a:p>
        <a:p>
          <a:pPr algn="just">
            <a:lnSpc>
              <a:spcPct val="150000"/>
            </a:lnSpc>
          </a:pPr>
          <a:r>
            <a:rPr lang="pt-BR" sz="1100">
              <a:solidFill>
                <a:schemeClr val="dk1"/>
              </a:solidFill>
              <a:effectLst/>
              <a:latin typeface="+mn-lt"/>
              <a:ea typeface="+mn-ea"/>
              <a:cs typeface="+mn-cs"/>
            </a:rPr>
            <a:t> 														</a:t>
          </a:r>
          <a:endParaRPr lang="pt-BR" sz="1300">
            <a:latin typeface="Bell MT" panose="02020503060305020303" pitchFamily="18" charset="0"/>
          </a:endParaRPr>
        </a:p>
      </xdr:txBody>
    </xdr:sp>
    <xdr:clientData/>
  </xdr:twoCellAnchor>
  <xdr:twoCellAnchor editAs="oneCell">
    <xdr:from>
      <xdr:col>4</xdr:col>
      <xdr:colOff>5602</xdr:colOff>
      <xdr:row>363</xdr:row>
      <xdr:rowOff>101252</xdr:rowOff>
    </xdr:from>
    <xdr:to>
      <xdr:col>7</xdr:col>
      <xdr:colOff>585250</xdr:colOff>
      <xdr:row>370</xdr:row>
      <xdr:rowOff>76200</xdr:rowOff>
    </xdr:to>
    <xdr:pic>
      <xdr:nvPicPr>
        <xdr:cNvPr id="156" name="Imagem 155"/>
        <xdr:cNvPicPr>
          <a:picLocks noChangeAspect="1"/>
        </xdr:cNvPicPr>
      </xdr:nvPicPr>
      <xdr:blipFill>
        <a:blip xmlns:r="http://schemas.openxmlformats.org/officeDocument/2006/relationships" r:embed="rId34" cstate="print">
          <a:extLst>
            <a:ext uri="{BEBA8EAE-BF5A-486C-A8C5-ECC9F3942E4B}">
              <a14:imgProps xmlns:a14="http://schemas.microsoft.com/office/drawing/2010/main">
                <a14:imgLayer r:embed="rId35">
                  <a14:imgEffect>
                    <a14:artisticCement/>
                  </a14:imgEffect>
                </a14:imgLayer>
              </a14:imgProps>
            </a:ext>
            <a:ext uri="{28A0092B-C50C-407E-A947-70E740481C1C}">
              <a14:useLocalDpi xmlns:a14="http://schemas.microsoft.com/office/drawing/2010/main" val="0"/>
            </a:ext>
          </a:extLst>
        </a:blip>
        <a:stretch>
          <a:fillRect/>
        </a:stretch>
      </xdr:blipFill>
      <xdr:spPr>
        <a:xfrm>
          <a:off x="3882277" y="68967002"/>
          <a:ext cx="2408448" cy="1308448"/>
        </a:xfrm>
        <a:prstGeom prst="rect">
          <a:avLst/>
        </a:prstGeom>
      </xdr:spPr>
    </xdr:pic>
    <xdr:clientData/>
  </xdr:twoCellAnchor>
  <xdr:twoCellAnchor editAs="oneCell">
    <xdr:from>
      <xdr:col>2</xdr:col>
      <xdr:colOff>138954</xdr:colOff>
      <xdr:row>389</xdr:row>
      <xdr:rowOff>0</xdr:rowOff>
    </xdr:from>
    <xdr:to>
      <xdr:col>8</xdr:col>
      <xdr:colOff>148480</xdr:colOff>
      <xdr:row>402</xdr:row>
      <xdr:rowOff>95250</xdr:rowOff>
    </xdr:to>
    <xdr:pic>
      <xdr:nvPicPr>
        <xdr:cNvPr id="158" name="Imagem 157"/>
        <xdr:cNvPicPr>
          <a:picLocks noChangeAspect="1"/>
        </xdr:cNvPicPr>
      </xdr:nvPicPr>
      <xdr:blipFill>
        <a:blip xmlns:r="http://schemas.openxmlformats.org/officeDocument/2006/relationships" r:embed="rId36" cstate="print">
          <a:extLst>
            <a:ext uri="{BEBA8EAE-BF5A-486C-A8C5-ECC9F3942E4B}">
              <a14:imgProps xmlns:a14="http://schemas.microsoft.com/office/drawing/2010/main">
                <a14:imgLayer r:embed="rId37">
                  <a14:imgEffect>
                    <a14:saturation sat="66000"/>
                  </a14:imgEffect>
                </a14:imgLayer>
              </a14:imgProps>
            </a:ext>
            <a:ext uri="{28A0092B-C50C-407E-A947-70E740481C1C}">
              <a14:useLocalDpi xmlns:a14="http://schemas.microsoft.com/office/drawing/2010/main" val="0"/>
            </a:ext>
          </a:extLst>
        </a:blip>
        <a:stretch>
          <a:fillRect/>
        </a:stretch>
      </xdr:blipFill>
      <xdr:spPr>
        <a:xfrm>
          <a:off x="2605929" y="73618725"/>
          <a:ext cx="3857626" cy="2571750"/>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8</xdr:col>
      <xdr:colOff>207975</xdr:colOff>
      <xdr:row>389</xdr:row>
      <xdr:rowOff>91267</xdr:rowOff>
    </xdr:from>
    <xdr:to>
      <xdr:col>11</xdr:col>
      <xdr:colOff>323850</xdr:colOff>
      <xdr:row>396</xdr:row>
      <xdr:rowOff>0</xdr:rowOff>
    </xdr:to>
    <xdr:pic>
      <xdr:nvPicPr>
        <xdr:cNvPr id="159" name="Imagem 158"/>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6523050" y="74500567"/>
          <a:ext cx="1944675" cy="1242233"/>
        </a:xfrm>
        <a:prstGeom prst="rect">
          <a:avLst/>
        </a:prstGeom>
        <a:ln>
          <a:noFill/>
        </a:ln>
        <a:effectLst>
          <a:softEdge rad="112500"/>
        </a:effectLst>
      </xdr:spPr>
    </xdr:pic>
    <xdr:clientData/>
  </xdr:twoCellAnchor>
  <xdr:twoCellAnchor editAs="oneCell">
    <xdr:from>
      <xdr:col>4</xdr:col>
      <xdr:colOff>339729</xdr:colOff>
      <xdr:row>399</xdr:row>
      <xdr:rowOff>58334</xdr:rowOff>
    </xdr:from>
    <xdr:to>
      <xdr:col>10</xdr:col>
      <xdr:colOff>332144</xdr:colOff>
      <xdr:row>409</xdr:row>
      <xdr:rowOff>77733</xdr:rowOff>
    </xdr:to>
    <xdr:pic>
      <xdr:nvPicPr>
        <xdr:cNvPr id="18432" name="Imagem 18431"/>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22932" t="39051"/>
        <a:stretch/>
      </xdr:blipFill>
      <xdr:spPr>
        <a:xfrm rot="258798">
          <a:off x="4216404" y="75582059"/>
          <a:ext cx="3650015" cy="1924399"/>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2</xdr:col>
      <xdr:colOff>110379</xdr:colOff>
      <xdr:row>427</xdr:row>
      <xdr:rowOff>128051</xdr:rowOff>
    </xdr:from>
    <xdr:to>
      <xdr:col>6</xdr:col>
      <xdr:colOff>375700</xdr:colOff>
      <xdr:row>438</xdr:row>
      <xdr:rowOff>0</xdr:rowOff>
    </xdr:to>
    <xdr:pic>
      <xdr:nvPicPr>
        <xdr:cNvPr id="18434" name="Imagem 18433"/>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11267" t="8213" r="2644" b="13757"/>
        <a:stretch/>
      </xdr:blipFill>
      <xdr:spPr>
        <a:xfrm>
          <a:off x="2577354" y="80985776"/>
          <a:ext cx="2894221" cy="1967449"/>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6</xdr:col>
      <xdr:colOff>48661</xdr:colOff>
      <xdr:row>425</xdr:row>
      <xdr:rowOff>161925</xdr:rowOff>
    </xdr:from>
    <xdr:to>
      <xdr:col>11</xdr:col>
      <xdr:colOff>104774</xdr:colOff>
      <xdr:row>437</xdr:row>
      <xdr:rowOff>151235</xdr:rowOff>
    </xdr:to>
    <xdr:pic>
      <xdr:nvPicPr>
        <xdr:cNvPr id="18435" name="Imagem 18434"/>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4314" t="13635" r="15323" b="7823"/>
        <a:stretch/>
      </xdr:blipFill>
      <xdr:spPr>
        <a:xfrm>
          <a:off x="5144536" y="80638650"/>
          <a:ext cx="3104113" cy="2275310"/>
        </a:xfrm>
        <a:prstGeom prst="rect">
          <a:avLst/>
        </a:prstGeom>
        <a:solidFill>
          <a:srgbClr val="FFFFFF">
            <a:shade val="85000"/>
          </a:srgbClr>
        </a:solidFill>
        <a:ln w="57150" cap="sq">
          <a:solidFill>
            <a:srgbClr val="FDFDFD"/>
          </a:solidFill>
          <a:miter lim="800000"/>
        </a:ln>
        <a:effectLst>
          <a:outerShdw blurRad="57150" dist="37500" dir="7560000" sy="98000" kx="110000" ky="200000" algn="tl" rotWithShape="0">
            <a:srgbClr val="000000">
              <a:alpha val="20000"/>
            </a:srgbClr>
          </a:outerShdw>
        </a:effectLst>
        <a:scene3d>
          <a:camera prst="perspectiveRelaxed">
            <a:rot lat="18960000" lon="0" rev="0"/>
          </a:camera>
          <a:lightRig rig="twoPt" dir="t">
            <a:rot lat="0" lon="0" rev="7200000"/>
          </a:lightRig>
        </a:scene3d>
        <a:sp3d prstMaterial="matte">
          <a:bevelT w="22860" h="12700"/>
          <a:contourClr>
            <a:srgbClr val="FFFFFF"/>
          </a:contourClr>
        </a:sp3d>
      </xdr:spPr>
    </xdr:pic>
    <xdr:clientData/>
  </xdr:twoCellAnchor>
  <xdr:twoCellAnchor editAs="oneCell">
    <xdr:from>
      <xdr:col>9</xdr:col>
      <xdr:colOff>99166</xdr:colOff>
      <xdr:row>352</xdr:row>
      <xdr:rowOff>181863</xdr:rowOff>
    </xdr:from>
    <xdr:to>
      <xdr:col>10</xdr:col>
      <xdr:colOff>402646</xdr:colOff>
      <xdr:row>358</xdr:row>
      <xdr:rowOff>0</xdr:rowOff>
    </xdr:to>
    <xdr:pic>
      <xdr:nvPicPr>
        <xdr:cNvPr id="35" name="Imagem 34" descr="fotos-do-educacao-para-o-transito.jpg"/>
        <xdr:cNvPicPr>
          <a:picLocks noChangeAspect="1"/>
        </xdr:cNvPicPr>
      </xdr:nvPicPr>
      <xdr:blipFill>
        <a:blip xmlns:r="http://schemas.openxmlformats.org/officeDocument/2006/relationships" r:embed="rId42" cstate="print"/>
        <a:stretch>
          <a:fillRect/>
        </a:stretch>
      </xdr:blipFill>
      <xdr:spPr>
        <a:xfrm>
          <a:off x="7023841" y="67114038"/>
          <a:ext cx="913080" cy="961137"/>
        </a:xfrm>
        <a:prstGeom prst="rect">
          <a:avLst/>
        </a:prstGeom>
        <a:ln>
          <a:noFill/>
        </a:ln>
        <a:effectLst>
          <a:outerShdw blurRad="190500" algn="tl" rotWithShape="0">
            <a:srgbClr val="000000">
              <a:alpha val="70000"/>
            </a:srgbClr>
          </a:outerShdw>
        </a:effectLst>
      </xdr:spPr>
    </xdr:pic>
    <xdr:clientData/>
  </xdr:twoCellAnchor>
  <xdr:twoCellAnchor editAs="oneCell">
    <xdr:from>
      <xdr:col>3</xdr:col>
      <xdr:colOff>448440</xdr:colOff>
      <xdr:row>233</xdr:row>
      <xdr:rowOff>76200</xdr:rowOff>
    </xdr:from>
    <xdr:to>
      <xdr:col>8</xdr:col>
      <xdr:colOff>105540</xdr:colOff>
      <xdr:row>253</xdr:row>
      <xdr:rowOff>47625</xdr:rowOff>
    </xdr:to>
    <xdr:pic>
      <xdr:nvPicPr>
        <xdr:cNvPr id="117" name="Imagem 116" descr="DSC00442.JPG"/>
        <xdr:cNvPicPr/>
      </xdr:nvPicPr>
      <xdr:blipFill rotWithShape="1">
        <a:blip xmlns:r="http://schemas.openxmlformats.org/officeDocument/2006/relationships" r:embed="rId43" cstate="print">
          <a:extLst>
            <a:ext uri="{BEBA8EAE-BF5A-486C-A8C5-ECC9F3942E4B}">
              <a14:imgProps xmlns:a14="http://schemas.microsoft.com/office/drawing/2010/main">
                <a14:imgLayer r:embed="rId44">
                  <a14:imgEffect>
                    <a14:saturation sat="0"/>
                  </a14:imgEffect>
                </a14:imgLayer>
              </a14:imgProps>
            </a:ext>
          </a:extLst>
        </a:blip>
        <a:srcRect l="26562" r="21562"/>
        <a:stretch/>
      </xdr:blipFill>
      <xdr:spPr>
        <a:xfrm>
          <a:off x="3715515" y="44719875"/>
          <a:ext cx="2705100" cy="3781425"/>
        </a:xfrm>
        <a:prstGeom prst="rect">
          <a:avLst/>
        </a:prstGeom>
        <a:solidFill>
          <a:srgbClr val="FFFFFF">
            <a:shade val="85000"/>
          </a:srgbClr>
        </a:solidFill>
        <a:ln w="7620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6</xdr:col>
      <xdr:colOff>244999</xdr:colOff>
      <xdr:row>264</xdr:row>
      <xdr:rowOff>0</xdr:rowOff>
    </xdr:from>
    <xdr:to>
      <xdr:col>9</xdr:col>
      <xdr:colOff>283100</xdr:colOff>
      <xdr:row>271</xdr:row>
      <xdr:rowOff>0</xdr:rowOff>
    </xdr:to>
    <xdr:pic>
      <xdr:nvPicPr>
        <xdr:cNvPr id="18436" name="Imagem 18435"/>
        <xdr:cNvPicPr>
          <a:picLocks noChangeAspect="1"/>
        </xdr:cNvPicPr>
      </xdr:nvPicPr>
      <xdr:blipFill>
        <a:blip xmlns:r="http://schemas.openxmlformats.org/officeDocument/2006/relationships" r:embed="rId45" cstate="print">
          <a:extLst>
            <a:ext uri="{BEBA8EAE-BF5A-486C-A8C5-ECC9F3942E4B}">
              <a14:imgProps xmlns:a14="http://schemas.microsoft.com/office/drawing/2010/main">
                <a14:imgLayer r:embed="rId46">
                  <a14:imgEffect>
                    <a14:saturation sat="0"/>
                  </a14:imgEffect>
                </a14:imgLayer>
              </a14:imgProps>
            </a:ext>
            <a:ext uri="{28A0092B-C50C-407E-A947-70E740481C1C}">
              <a14:useLocalDpi xmlns:a14="http://schemas.microsoft.com/office/drawing/2010/main" val="0"/>
            </a:ext>
          </a:extLst>
        </a:blip>
        <a:stretch>
          <a:fillRect/>
        </a:stretch>
      </xdr:blipFill>
      <xdr:spPr>
        <a:xfrm>
          <a:off x="5340874" y="50549175"/>
          <a:ext cx="1866901" cy="1333500"/>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twoCellAnchor editAs="oneCell">
    <xdr:from>
      <xdr:col>4</xdr:col>
      <xdr:colOff>323646</xdr:colOff>
      <xdr:row>15</xdr:row>
      <xdr:rowOff>133350</xdr:rowOff>
    </xdr:from>
    <xdr:to>
      <xdr:col>7</xdr:col>
      <xdr:colOff>421013</xdr:colOff>
      <xdr:row>22</xdr:row>
      <xdr:rowOff>133350</xdr:rowOff>
    </xdr:to>
    <xdr:pic>
      <xdr:nvPicPr>
        <xdr:cNvPr id="18438" name="Imagem 18437"/>
        <xdr:cNvPicPr>
          <a:picLocks noChangeAspect="1"/>
        </xdr:cNvPicPr>
      </xdr:nvPicPr>
      <xdr:blipFill>
        <a:blip xmlns:r="http://schemas.openxmlformats.org/officeDocument/2006/relationships" r:embed="rId47" cstate="print">
          <a:extLst>
            <a:ext uri="{BEBA8EAE-BF5A-486C-A8C5-ECC9F3942E4B}">
              <a14:imgProps xmlns:a14="http://schemas.microsoft.com/office/drawing/2010/main">
                <a14:imgLayer r:embed="rId48">
                  <a14:imgEffect>
                    <a14:artisticCement/>
                  </a14:imgEffect>
                </a14:imgLayer>
              </a14:imgProps>
            </a:ext>
            <a:ext uri="{28A0092B-C50C-407E-A947-70E740481C1C}">
              <a14:useLocalDpi xmlns:a14="http://schemas.microsoft.com/office/drawing/2010/main" val="0"/>
            </a:ext>
          </a:extLst>
        </a:blip>
        <a:stretch>
          <a:fillRect/>
        </a:stretch>
      </xdr:blipFill>
      <xdr:spPr>
        <a:xfrm>
          <a:off x="4200321" y="3619500"/>
          <a:ext cx="1926167" cy="1333500"/>
        </a:xfrm>
        <a:prstGeom prst="rect">
          <a:avLst/>
        </a:prstGeom>
        <a:ln>
          <a:noFill/>
        </a:ln>
        <a:effectLst>
          <a:softEdge rad="112500"/>
        </a:effectLst>
      </xdr:spPr>
    </xdr:pic>
    <xdr:clientData/>
  </xdr:twoCellAnchor>
  <xdr:twoCellAnchor editAs="oneCell">
    <xdr:from>
      <xdr:col>6</xdr:col>
      <xdr:colOff>438277</xdr:colOff>
      <xdr:row>41</xdr:row>
      <xdr:rowOff>11444</xdr:rowOff>
    </xdr:from>
    <xdr:to>
      <xdr:col>10</xdr:col>
      <xdr:colOff>270618</xdr:colOff>
      <xdr:row>50</xdr:row>
      <xdr:rowOff>0</xdr:rowOff>
    </xdr:to>
    <xdr:pic>
      <xdr:nvPicPr>
        <xdr:cNvPr id="18439" name="Imagem 18438"/>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534152" y="8279144"/>
          <a:ext cx="2270741" cy="1703056"/>
        </a:xfrm>
        <a:prstGeom prst="rect">
          <a:avLst/>
        </a:prstGeom>
        <a:solidFill>
          <a:srgbClr val="FFFFFF">
            <a:shade val="85000"/>
          </a:srgbClr>
        </a:solidFill>
        <a:ln w="57150" cap="sq">
          <a:solidFill>
            <a:srgbClr val="FFFFFF"/>
          </a:solidFill>
          <a:miter lim="800000"/>
        </a:ln>
        <a:effectLst>
          <a:outerShdw blurRad="65000" dist="50800" dir="12900000" kx="195000" ky="145000" algn="tl" rotWithShape="0">
            <a:srgbClr val="000000">
              <a:alpha val="30000"/>
            </a:srgbClr>
          </a:outerShdw>
        </a:effectLst>
        <a:scene3d>
          <a:camera prst="orthographicFront">
            <a:rot lat="0" lon="0" rev="360000"/>
          </a:camera>
          <a:lightRig rig="twoPt" dir="t">
            <a:rot lat="0" lon="0" rev="7200000"/>
          </a:lightRig>
        </a:scene3d>
        <a:sp3d contourW="12700">
          <a:bevelT w="25400" h="19050"/>
          <a:contourClr>
            <a:srgbClr val="969696"/>
          </a:contourClr>
        </a:sp3d>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3</xdr:col>
      <xdr:colOff>57150</xdr:colOff>
      <xdr:row>1</xdr:row>
      <xdr:rowOff>57150</xdr:rowOff>
    </xdr:from>
    <xdr:to>
      <xdr:col>7</xdr:col>
      <xdr:colOff>101600</xdr:colOff>
      <xdr:row>11</xdr:row>
      <xdr:rowOff>95250</xdr:rowOff>
    </xdr:to>
    <xdr:pic>
      <xdr:nvPicPr>
        <xdr:cNvPr id="2" name="Imagem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29050" y="247650"/>
          <a:ext cx="5959475" cy="194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955675</xdr:colOff>
      <xdr:row>12</xdr:row>
      <xdr:rowOff>104775</xdr:rowOff>
    </xdr:from>
    <xdr:to>
      <xdr:col>8</xdr:col>
      <xdr:colOff>88900</xdr:colOff>
      <xdr:row>24</xdr:row>
      <xdr:rowOff>463550</xdr:rowOff>
    </xdr:to>
    <xdr:sp macro="" textlink="">
      <xdr:nvSpPr>
        <xdr:cNvPr id="3" name="CaixaDeTexto 2"/>
        <xdr:cNvSpPr txBox="1"/>
      </xdr:nvSpPr>
      <xdr:spPr>
        <a:xfrm>
          <a:off x="2098675" y="2390775"/>
          <a:ext cx="7753350" cy="7486650"/>
        </a:xfrm>
        <a:prstGeom prst="rect">
          <a:avLst/>
        </a:prstGeom>
        <a:blipFill dpi="0" rotWithShape="1">
          <a:blip xmlns:r="http://schemas.openxmlformats.org/officeDocument/2006/relationships" r:embed="rId2" cstate="print">
            <a:alphaModFix amt="13000"/>
            <a:extLst>
              <a:ext uri="{28A0092B-C50C-407E-A947-70E740481C1C}">
                <a14:useLocalDpi xmlns:a14="http://schemas.microsoft.com/office/drawing/2010/main" val="0"/>
              </a:ext>
            </a:extLst>
          </a:blip>
          <a:srcRect/>
          <a:stretch>
            <a:fillRect/>
          </a:stretch>
        </a:blipFill>
        <a:ln w="38100"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pt-BR" sz="1100"/>
        </a:p>
        <a:p>
          <a:endParaRPr lang="pt-BR" sz="1100"/>
        </a:p>
        <a:p>
          <a:pPr indent="449580" algn="just">
            <a:lnSpc>
              <a:spcPct val="150000"/>
            </a:lnSpc>
            <a:spcAft>
              <a:spcPts val="1000"/>
            </a:spcAft>
          </a:pPr>
          <a:r>
            <a:rPr lang="pt-BR" sz="1100"/>
            <a:t>	</a:t>
          </a:r>
          <a:r>
            <a:rPr lang="pt-BR" sz="1200">
              <a:effectLst/>
              <a:latin typeface="+mn-lt"/>
              <a:ea typeface="Calibri"/>
              <a:cs typeface="Times New Roman"/>
            </a:rPr>
            <a:t>Em atenção a demanda do comitê de segurança viária Estadual, em especial ao eixo de saúde que visa implementar a vigilância de lesões, mortes, condicionantes e determinantes dos acidentes de trânsito. Cujo objetivo é dispor de informações qualificadas para orientar e monitorar ações/decisões nas duas esferas governamentais.</a:t>
          </a:r>
        </a:p>
        <a:p>
          <a:pPr algn="just">
            <a:lnSpc>
              <a:spcPct val="150000"/>
            </a:lnSpc>
            <a:spcAft>
              <a:spcPts val="1000"/>
            </a:spcAft>
          </a:pPr>
          <a:r>
            <a:rPr lang="pt-BR" sz="1200">
              <a:effectLst/>
              <a:latin typeface="+mn-lt"/>
              <a:ea typeface="Calibri"/>
              <a:cs typeface="Times New Roman"/>
            </a:rPr>
            <a:t>	O Departamento Estadual de Trânsito por meio da Coordenadoria de Estatísticas em parceria com o Laboratório de Cartografia (LABCART) da Universidade Federal de Rondônia (UNIR) realizou o Georreferenciamento dos eventos de acidentes de trânsito no município de Porto Velho.</a:t>
          </a:r>
        </a:p>
        <a:p>
          <a:pPr algn="just">
            <a:lnSpc>
              <a:spcPct val="150000"/>
            </a:lnSpc>
            <a:spcAft>
              <a:spcPts val="1000"/>
            </a:spcAft>
          </a:pPr>
          <a:r>
            <a:rPr lang="pt-BR" sz="1200">
              <a:effectLst/>
              <a:latin typeface="+mn-lt"/>
              <a:ea typeface="Calibri"/>
              <a:cs typeface="Times New Roman"/>
            </a:rPr>
            <a:t>	Para a Geocodificação dos eventos de acidentes, utilizou-se o Sistema Geodésico Sul-Americano de 1969 (SAD - 69). O Sistema de Coordenadas Geográficas utilizado foi o Sistema Universal Transversal de Mercator (UTM).</a:t>
          </a:r>
        </a:p>
        <a:p>
          <a:pPr algn="just">
            <a:lnSpc>
              <a:spcPct val="150000"/>
            </a:lnSpc>
            <a:spcAft>
              <a:spcPts val="1000"/>
            </a:spcAft>
          </a:pPr>
          <a:r>
            <a:rPr lang="pt-BR" sz="1200">
              <a:effectLst/>
              <a:latin typeface="+mn-lt"/>
              <a:ea typeface="Calibri"/>
              <a:cs typeface="Times New Roman"/>
            </a:rPr>
            <a:t>	A Lei Complementar do Plano Diretor do Município de Porto Velho, n° 311, de 30 de junho de 2008, dispõem sobre o abairramento e considera Bairro como parte do território compreendida dentro do perímetro da Macrozona Urbana, sendo esta a área selecionada para a referida codificação. Para tanto se utilizou como base vetorial para a geocodificação dos acidentes, o </a:t>
          </a:r>
          <a:r>
            <a:rPr lang="pt-BR" sz="1200" i="1">
              <a:effectLst/>
              <a:latin typeface="+mn-lt"/>
              <a:ea typeface="Calibri"/>
              <a:cs typeface="Times New Roman"/>
            </a:rPr>
            <a:t>shape</a:t>
          </a:r>
          <a:r>
            <a:rPr lang="pt-BR" sz="1200">
              <a:effectLst/>
              <a:latin typeface="+mn-lt"/>
              <a:ea typeface="Calibri"/>
              <a:cs typeface="Times New Roman"/>
            </a:rPr>
            <a:t> de arruamentos e bairros do Plano Diretor, disponibilizado pela Secretaria Municipal de Planejamento de Porto Velho (SEMPLA).</a:t>
          </a:r>
        </a:p>
        <a:p>
          <a:pPr algn="just">
            <a:lnSpc>
              <a:spcPct val="150000"/>
            </a:lnSpc>
            <a:spcAft>
              <a:spcPts val="1000"/>
            </a:spcAft>
          </a:pPr>
          <a:r>
            <a:rPr lang="pt-BR" sz="1200">
              <a:effectLst/>
              <a:latin typeface="+mn-lt"/>
              <a:ea typeface="Calibri"/>
              <a:cs typeface="Times New Roman"/>
            </a:rPr>
            <a:t>	O modo como as ruas e avenidas é nomeado, a ausência de placas indicativas e nomes de ruas em desacordo com os do Plano Diretor exercem influencia sobre a qualidade das informações referentes aos locais dos acidentes.</a:t>
          </a:r>
        </a:p>
        <a:p>
          <a:pPr algn="just">
            <a:lnSpc>
              <a:spcPct val="150000"/>
            </a:lnSpc>
            <a:spcAft>
              <a:spcPts val="1000"/>
            </a:spcAft>
          </a:pPr>
          <a:r>
            <a:rPr lang="pt-BR" sz="1200">
              <a:effectLst/>
              <a:latin typeface="+mn-lt"/>
              <a:ea typeface="Calibri"/>
              <a:cs typeface="Times New Roman"/>
            </a:rPr>
            <a:t>	Apesar das sérias inconsistências na coleta de dados, foi realizado um tratamento no banco de dados (BD) dos Boletins de Acidentes de Trânsito (BOAT’s). Utilizando o software QGIS (versão 2.2.0-Valmiera) e a base vetorial da SEMPLA foi possível a revisão e padronização de nomenclaturas de bairros e vias urbanas.</a:t>
          </a:r>
        </a:p>
        <a:p>
          <a:pPr algn="just">
            <a:lnSpc>
              <a:spcPct val="150000"/>
            </a:lnSpc>
            <a:spcAft>
              <a:spcPts val="1000"/>
            </a:spcAft>
          </a:pPr>
          <a:r>
            <a:rPr lang="pt-BR" sz="1200">
              <a:effectLst/>
              <a:latin typeface="+mn-lt"/>
              <a:ea typeface="Calibri"/>
              <a:cs typeface="Times New Roman"/>
            </a:rPr>
            <a:t>	Após a revisão do BD foi possível a geocodificação de aproximadamente 55% dos eventos, um total de 3367 acidentes dos 6134 ocorridos no ano de 2013 no município de Porto Velho.</a:t>
          </a:r>
        </a:p>
        <a:p>
          <a:endParaRPr lang="pt-BR" sz="1100"/>
        </a:p>
      </xdr:txBody>
    </xdr:sp>
    <xdr:clientData/>
  </xdr:twoCellAnchor>
</xdr:wsDr>
</file>

<file path=xl/drawings/drawing24.xml><?xml version="1.0" encoding="utf-8"?>
<xdr:wsDr xmlns:xdr="http://schemas.openxmlformats.org/drawingml/2006/spreadsheetDrawing" xmlns:a="http://schemas.openxmlformats.org/drawingml/2006/main">
  <xdr:oneCellAnchor>
    <xdr:from>
      <xdr:col>5</xdr:col>
      <xdr:colOff>628650</xdr:colOff>
      <xdr:row>3</xdr:row>
      <xdr:rowOff>85725</xdr:rowOff>
    </xdr:from>
    <xdr:ext cx="184731" cy="264560"/>
    <xdr:sp macro="" textlink="">
      <xdr:nvSpPr>
        <xdr:cNvPr id="3" name="CaixaDeTexto 2"/>
        <xdr:cNvSpPr txBox="1"/>
      </xdr:nvSpPr>
      <xdr:spPr>
        <a:xfrm>
          <a:off x="36576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4" name="CaixaDeTexto 3"/>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5" name="CaixaDeTexto 4"/>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6" name="CaixaDeTexto 5"/>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8" name="CaixaDeTexto 7"/>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628650</xdr:colOff>
      <xdr:row>3</xdr:row>
      <xdr:rowOff>85725</xdr:rowOff>
    </xdr:from>
    <xdr:ext cx="184731" cy="264560"/>
    <xdr:sp macro="" textlink="">
      <xdr:nvSpPr>
        <xdr:cNvPr id="9" name="CaixaDeTexto 8"/>
        <xdr:cNvSpPr txBox="1"/>
      </xdr:nvSpPr>
      <xdr:spPr>
        <a:xfrm>
          <a:off x="4267200" y="657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4</xdr:col>
      <xdr:colOff>276225</xdr:colOff>
      <xdr:row>2</xdr:row>
      <xdr:rowOff>180974</xdr:rowOff>
    </xdr:from>
    <xdr:to>
      <xdr:col>5</xdr:col>
      <xdr:colOff>466722</xdr:colOff>
      <xdr:row>7</xdr:row>
      <xdr:rowOff>19048</xdr:rowOff>
    </xdr:to>
    <xdr:pic>
      <xdr:nvPicPr>
        <xdr:cNvPr id="13" name="Imagem 12" descr="LOGO DETRAN PLÁSTICA.jpg"/>
        <xdr:cNvPicPr>
          <a:picLocks noChangeAspect="1"/>
        </xdr:cNvPicPr>
      </xdr:nvPicPr>
      <xdr:blipFill>
        <a:blip xmlns:r="http://schemas.openxmlformats.org/officeDocument/2006/relationships" r:embed="rId1" cstate="print"/>
        <a:stretch>
          <a:fillRect/>
        </a:stretch>
      </xdr:blipFill>
      <xdr:spPr>
        <a:xfrm>
          <a:off x="2971800" y="571499"/>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11</xdr:col>
      <xdr:colOff>238123</xdr:colOff>
      <xdr:row>2</xdr:row>
      <xdr:rowOff>161925</xdr:rowOff>
    </xdr:from>
    <xdr:to>
      <xdr:col>12</xdr:col>
      <xdr:colOff>375393</xdr:colOff>
      <xdr:row>7</xdr:row>
      <xdr:rowOff>57149</xdr:rowOff>
    </xdr:to>
    <xdr:pic>
      <xdr:nvPicPr>
        <xdr:cNvPr id="15" name="Imagem 14" descr="BrasaoRondonia.jpg"/>
        <xdr:cNvPicPr>
          <a:picLocks noChangeAspect="1"/>
        </xdr:cNvPicPr>
      </xdr:nvPicPr>
      <xdr:blipFill>
        <a:blip xmlns:r="http://schemas.openxmlformats.org/officeDocument/2006/relationships" r:embed="rId2" cstate="print"/>
        <a:stretch>
          <a:fillRect/>
        </a:stretch>
      </xdr:blipFill>
      <xdr:spPr>
        <a:xfrm>
          <a:off x="7200898" y="552450"/>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3</xdr:col>
      <xdr:colOff>33918</xdr:colOff>
      <xdr:row>10</xdr:row>
      <xdr:rowOff>165100</xdr:rowOff>
    </xdr:from>
    <xdr:to>
      <xdr:col>13</xdr:col>
      <xdr:colOff>381000</xdr:colOff>
      <xdr:row>49</xdr:row>
      <xdr:rowOff>17570</xdr:rowOff>
    </xdr:to>
    <xdr:pic>
      <xdr:nvPicPr>
        <xdr:cNvPr id="10" name="Imagem 9"/>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859668" y="2181225"/>
          <a:ext cx="6189082" cy="7281970"/>
        </a:xfrm>
        <a:prstGeom prst="rect">
          <a:avLst/>
        </a:prstGeom>
        <a:ln w="57150">
          <a:solidFill>
            <a:sysClr val="windowText" lastClr="000000"/>
          </a:solidFill>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5</xdr:col>
      <xdr:colOff>628650</xdr:colOff>
      <xdr:row>5</xdr:row>
      <xdr:rowOff>85725</xdr:rowOff>
    </xdr:from>
    <xdr:ext cx="184731" cy="264560"/>
    <xdr:sp macro="" textlink="">
      <xdr:nvSpPr>
        <xdr:cNvPr id="2" name="CaixaDeTexto 1"/>
        <xdr:cNvSpPr txBox="1"/>
      </xdr:nvSpPr>
      <xdr:spPr>
        <a:xfrm>
          <a:off x="4295775" y="733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xdr:row>
      <xdr:rowOff>0</xdr:rowOff>
    </xdr:from>
    <xdr:ext cx="184731" cy="264560"/>
    <xdr:sp macro="" textlink="">
      <xdr:nvSpPr>
        <xdr:cNvPr id="3" name="CaixaDeTexto 2"/>
        <xdr:cNvSpPr txBox="1"/>
      </xdr:nvSpPr>
      <xdr:spPr>
        <a:xfrm>
          <a:off x="4295775" y="514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xdr:row>
      <xdr:rowOff>85725</xdr:rowOff>
    </xdr:from>
    <xdr:ext cx="184731" cy="264560"/>
    <xdr:sp macro="" textlink="">
      <xdr:nvSpPr>
        <xdr:cNvPr id="4" name="CaixaDeTexto 3"/>
        <xdr:cNvSpPr txBox="1"/>
      </xdr:nvSpPr>
      <xdr:spPr>
        <a:xfrm>
          <a:off x="4295775" y="9334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xdr:row>
      <xdr:rowOff>85725</xdr:rowOff>
    </xdr:from>
    <xdr:ext cx="184731" cy="264560"/>
    <xdr:sp macro="" textlink="">
      <xdr:nvSpPr>
        <xdr:cNvPr id="5" name="CaixaDeTexto 4"/>
        <xdr:cNvSpPr txBox="1"/>
      </xdr:nvSpPr>
      <xdr:spPr>
        <a:xfrm>
          <a:off x="4295775" y="733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85725</xdr:rowOff>
    </xdr:from>
    <xdr:ext cx="184731" cy="264560"/>
    <xdr:sp macro="" textlink="">
      <xdr:nvSpPr>
        <xdr:cNvPr id="8" name="CaixaDeTexto 7"/>
        <xdr:cNvSpPr txBox="1"/>
      </xdr:nvSpPr>
      <xdr:spPr>
        <a:xfrm>
          <a:off x="347662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16</xdr:row>
      <xdr:rowOff>0</xdr:rowOff>
    </xdr:from>
    <xdr:ext cx="184731" cy="264560"/>
    <xdr:sp macro="" textlink="">
      <xdr:nvSpPr>
        <xdr:cNvPr id="9" name="CaixaDeTexto 8"/>
        <xdr:cNvSpPr txBox="1"/>
      </xdr:nvSpPr>
      <xdr:spPr>
        <a:xfrm>
          <a:off x="3476625" y="781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xdr:row>
      <xdr:rowOff>85725</xdr:rowOff>
    </xdr:from>
    <xdr:ext cx="184731" cy="264560"/>
    <xdr:sp macro="" textlink="">
      <xdr:nvSpPr>
        <xdr:cNvPr id="10" name="CaixaDeTexto 9"/>
        <xdr:cNvSpPr txBox="1"/>
      </xdr:nvSpPr>
      <xdr:spPr>
        <a:xfrm>
          <a:off x="3476625" y="1257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17</xdr:row>
      <xdr:rowOff>85725</xdr:rowOff>
    </xdr:from>
    <xdr:ext cx="184731" cy="264560"/>
    <xdr:sp macro="" textlink="">
      <xdr:nvSpPr>
        <xdr:cNvPr id="11" name="CaixaDeTexto 10"/>
        <xdr:cNvSpPr txBox="1"/>
      </xdr:nvSpPr>
      <xdr:spPr>
        <a:xfrm>
          <a:off x="347662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28</xdr:row>
      <xdr:rowOff>85725</xdr:rowOff>
    </xdr:from>
    <xdr:ext cx="184731" cy="264560"/>
    <xdr:sp macro="" textlink="">
      <xdr:nvSpPr>
        <xdr:cNvPr id="14" name="CaixaDeTexto 13"/>
        <xdr:cNvSpPr txBox="1"/>
      </xdr:nvSpPr>
      <xdr:spPr>
        <a:xfrm>
          <a:off x="347662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27</xdr:row>
      <xdr:rowOff>0</xdr:rowOff>
    </xdr:from>
    <xdr:ext cx="184731" cy="264560"/>
    <xdr:sp macro="" textlink="">
      <xdr:nvSpPr>
        <xdr:cNvPr id="15" name="CaixaDeTexto 14"/>
        <xdr:cNvSpPr txBox="1"/>
      </xdr:nvSpPr>
      <xdr:spPr>
        <a:xfrm>
          <a:off x="3476625" y="781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29</xdr:row>
      <xdr:rowOff>85725</xdr:rowOff>
    </xdr:from>
    <xdr:ext cx="184731" cy="264560"/>
    <xdr:sp macro="" textlink="">
      <xdr:nvSpPr>
        <xdr:cNvPr id="16" name="CaixaDeTexto 15"/>
        <xdr:cNvSpPr txBox="1"/>
      </xdr:nvSpPr>
      <xdr:spPr>
        <a:xfrm>
          <a:off x="3476625" y="1257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28</xdr:row>
      <xdr:rowOff>85725</xdr:rowOff>
    </xdr:from>
    <xdr:ext cx="184731" cy="264560"/>
    <xdr:sp macro="" textlink="">
      <xdr:nvSpPr>
        <xdr:cNvPr id="17" name="CaixaDeTexto 16"/>
        <xdr:cNvSpPr txBox="1"/>
      </xdr:nvSpPr>
      <xdr:spPr>
        <a:xfrm>
          <a:off x="347662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39</xdr:row>
      <xdr:rowOff>85725</xdr:rowOff>
    </xdr:from>
    <xdr:ext cx="184731" cy="264560"/>
    <xdr:sp macro="" textlink="">
      <xdr:nvSpPr>
        <xdr:cNvPr id="20" name="CaixaDeTexto 19"/>
        <xdr:cNvSpPr txBox="1"/>
      </xdr:nvSpPr>
      <xdr:spPr>
        <a:xfrm>
          <a:off x="347662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38</xdr:row>
      <xdr:rowOff>0</xdr:rowOff>
    </xdr:from>
    <xdr:ext cx="184731" cy="264560"/>
    <xdr:sp macro="" textlink="">
      <xdr:nvSpPr>
        <xdr:cNvPr id="21" name="CaixaDeTexto 20"/>
        <xdr:cNvSpPr txBox="1"/>
      </xdr:nvSpPr>
      <xdr:spPr>
        <a:xfrm>
          <a:off x="3476625" y="7810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40</xdr:row>
      <xdr:rowOff>85725</xdr:rowOff>
    </xdr:from>
    <xdr:ext cx="184731" cy="264560"/>
    <xdr:sp macro="" textlink="">
      <xdr:nvSpPr>
        <xdr:cNvPr id="22" name="CaixaDeTexto 21"/>
        <xdr:cNvSpPr txBox="1"/>
      </xdr:nvSpPr>
      <xdr:spPr>
        <a:xfrm>
          <a:off x="3476625" y="1257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39</xdr:row>
      <xdr:rowOff>85725</xdr:rowOff>
    </xdr:from>
    <xdr:ext cx="184731" cy="264560"/>
    <xdr:sp macro="" textlink="">
      <xdr:nvSpPr>
        <xdr:cNvPr id="23" name="CaixaDeTexto 22"/>
        <xdr:cNvSpPr txBox="1"/>
      </xdr:nvSpPr>
      <xdr:spPr>
        <a:xfrm>
          <a:off x="3476625" y="1057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50</xdr:row>
      <xdr:rowOff>85725</xdr:rowOff>
    </xdr:from>
    <xdr:ext cx="184731" cy="264560"/>
    <xdr:sp macro="" textlink="">
      <xdr:nvSpPr>
        <xdr:cNvPr id="26" name="CaixaDeTexto 25"/>
        <xdr:cNvSpPr txBox="1"/>
      </xdr:nvSpPr>
      <xdr:spPr>
        <a:xfrm>
          <a:off x="3476625" y="7400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49</xdr:row>
      <xdr:rowOff>0</xdr:rowOff>
    </xdr:from>
    <xdr:ext cx="184731" cy="264560"/>
    <xdr:sp macro="" textlink="">
      <xdr:nvSpPr>
        <xdr:cNvPr id="27" name="CaixaDeTexto 26"/>
        <xdr:cNvSpPr txBox="1"/>
      </xdr:nvSpPr>
      <xdr:spPr>
        <a:xfrm>
          <a:off x="3476625" y="7124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51</xdr:row>
      <xdr:rowOff>85725</xdr:rowOff>
    </xdr:from>
    <xdr:ext cx="184731" cy="264560"/>
    <xdr:sp macro="" textlink="">
      <xdr:nvSpPr>
        <xdr:cNvPr id="28" name="CaixaDeTexto 27"/>
        <xdr:cNvSpPr txBox="1"/>
      </xdr:nvSpPr>
      <xdr:spPr>
        <a:xfrm>
          <a:off x="3476625" y="76009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50</xdr:row>
      <xdr:rowOff>85725</xdr:rowOff>
    </xdr:from>
    <xdr:ext cx="184731" cy="264560"/>
    <xdr:sp macro="" textlink="">
      <xdr:nvSpPr>
        <xdr:cNvPr id="29" name="CaixaDeTexto 28"/>
        <xdr:cNvSpPr txBox="1"/>
      </xdr:nvSpPr>
      <xdr:spPr>
        <a:xfrm>
          <a:off x="3476625" y="74009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twoCellAnchor editAs="oneCell">
    <xdr:from>
      <xdr:col>4</xdr:col>
      <xdr:colOff>333375</xdr:colOff>
      <xdr:row>4</xdr:row>
      <xdr:rowOff>161924</xdr:rowOff>
    </xdr:from>
    <xdr:to>
      <xdr:col>6</xdr:col>
      <xdr:colOff>142872</xdr:colOff>
      <xdr:row>8</xdr:row>
      <xdr:rowOff>200023</xdr:rowOff>
    </xdr:to>
    <xdr:pic>
      <xdr:nvPicPr>
        <xdr:cNvPr id="32" name="Imagem 31" descr="LOGO DETRAN PLÁSTICA.jpg"/>
        <xdr:cNvPicPr>
          <a:picLocks noChangeAspect="1"/>
        </xdr:cNvPicPr>
      </xdr:nvPicPr>
      <xdr:blipFill>
        <a:blip xmlns:r="http://schemas.openxmlformats.org/officeDocument/2006/relationships" r:embed="rId1" cstate="print"/>
        <a:stretch>
          <a:fillRect/>
        </a:stretch>
      </xdr:blipFill>
      <xdr:spPr>
        <a:xfrm>
          <a:off x="2771775" y="9429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14</xdr:col>
      <xdr:colOff>9523</xdr:colOff>
      <xdr:row>4</xdr:row>
      <xdr:rowOff>114300</xdr:rowOff>
    </xdr:from>
    <xdr:to>
      <xdr:col>15</xdr:col>
      <xdr:colOff>261093</xdr:colOff>
      <xdr:row>9</xdr:row>
      <xdr:rowOff>9524</xdr:rowOff>
    </xdr:to>
    <xdr:pic>
      <xdr:nvPicPr>
        <xdr:cNvPr id="33" name="Imagem 32" descr="BrasaoRondonia.jpg"/>
        <xdr:cNvPicPr>
          <a:picLocks noChangeAspect="1"/>
        </xdr:cNvPicPr>
      </xdr:nvPicPr>
      <xdr:blipFill>
        <a:blip xmlns:r="http://schemas.openxmlformats.org/officeDocument/2006/relationships" r:embed="rId2" cstate="print"/>
        <a:stretch>
          <a:fillRect/>
        </a:stretch>
      </xdr:blipFill>
      <xdr:spPr>
        <a:xfrm>
          <a:off x="7448548" y="895350"/>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304800</xdr:colOff>
      <xdr:row>17</xdr:row>
      <xdr:rowOff>66674</xdr:rowOff>
    </xdr:from>
    <xdr:to>
      <xdr:col>6</xdr:col>
      <xdr:colOff>114297</xdr:colOff>
      <xdr:row>21</xdr:row>
      <xdr:rowOff>95248</xdr:rowOff>
    </xdr:to>
    <xdr:pic>
      <xdr:nvPicPr>
        <xdr:cNvPr id="35" name="Imagem 34" descr="LOGO DETRAN PLÁSTICA.jpg"/>
        <xdr:cNvPicPr>
          <a:picLocks noChangeAspect="1"/>
        </xdr:cNvPicPr>
      </xdr:nvPicPr>
      <xdr:blipFill>
        <a:blip xmlns:r="http://schemas.openxmlformats.org/officeDocument/2006/relationships" r:embed="rId1" cstate="print"/>
        <a:stretch>
          <a:fillRect/>
        </a:stretch>
      </xdr:blipFill>
      <xdr:spPr>
        <a:xfrm>
          <a:off x="2743200" y="349567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14</xdr:col>
      <xdr:colOff>57148</xdr:colOff>
      <xdr:row>17</xdr:row>
      <xdr:rowOff>0</xdr:rowOff>
    </xdr:from>
    <xdr:to>
      <xdr:col>15</xdr:col>
      <xdr:colOff>308718</xdr:colOff>
      <xdr:row>21</xdr:row>
      <xdr:rowOff>85724</xdr:rowOff>
    </xdr:to>
    <xdr:pic>
      <xdr:nvPicPr>
        <xdr:cNvPr id="36" name="Imagem 35" descr="BrasaoRondonia.jpg"/>
        <xdr:cNvPicPr>
          <a:picLocks noChangeAspect="1"/>
        </xdr:cNvPicPr>
      </xdr:nvPicPr>
      <xdr:blipFill>
        <a:blip xmlns:r="http://schemas.openxmlformats.org/officeDocument/2006/relationships" r:embed="rId2" cstate="print"/>
        <a:stretch>
          <a:fillRect/>
        </a:stretch>
      </xdr:blipFill>
      <xdr:spPr>
        <a:xfrm>
          <a:off x="7496173" y="3429000"/>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285750</xdr:colOff>
      <xdr:row>27</xdr:row>
      <xdr:rowOff>152399</xdr:rowOff>
    </xdr:from>
    <xdr:to>
      <xdr:col>6</xdr:col>
      <xdr:colOff>95247</xdr:colOff>
      <xdr:row>31</xdr:row>
      <xdr:rowOff>190498</xdr:rowOff>
    </xdr:to>
    <xdr:pic>
      <xdr:nvPicPr>
        <xdr:cNvPr id="37" name="Imagem 36" descr="LOGO DETRAN PLÁSTICA.jpg"/>
        <xdr:cNvPicPr>
          <a:picLocks noChangeAspect="1"/>
        </xdr:cNvPicPr>
      </xdr:nvPicPr>
      <xdr:blipFill>
        <a:blip xmlns:r="http://schemas.openxmlformats.org/officeDocument/2006/relationships" r:embed="rId1" cstate="print"/>
        <a:stretch>
          <a:fillRect/>
        </a:stretch>
      </xdr:blipFill>
      <xdr:spPr>
        <a:xfrm>
          <a:off x="2724150" y="5695949"/>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13</xdr:col>
      <xdr:colOff>447673</xdr:colOff>
      <xdr:row>27</xdr:row>
      <xdr:rowOff>123825</xdr:rowOff>
    </xdr:from>
    <xdr:to>
      <xdr:col>15</xdr:col>
      <xdr:colOff>203943</xdr:colOff>
      <xdr:row>32</xdr:row>
      <xdr:rowOff>19049</xdr:rowOff>
    </xdr:to>
    <xdr:pic>
      <xdr:nvPicPr>
        <xdr:cNvPr id="38" name="Imagem 37" descr="BrasaoRondonia.jpg"/>
        <xdr:cNvPicPr>
          <a:picLocks noChangeAspect="1"/>
        </xdr:cNvPicPr>
      </xdr:nvPicPr>
      <xdr:blipFill>
        <a:blip xmlns:r="http://schemas.openxmlformats.org/officeDocument/2006/relationships" r:embed="rId2" cstate="print"/>
        <a:stretch>
          <a:fillRect/>
        </a:stretch>
      </xdr:blipFill>
      <xdr:spPr>
        <a:xfrm>
          <a:off x="7391398" y="566737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342900</xdr:colOff>
      <xdr:row>38</xdr:row>
      <xdr:rowOff>76199</xdr:rowOff>
    </xdr:from>
    <xdr:to>
      <xdr:col>6</xdr:col>
      <xdr:colOff>152397</xdr:colOff>
      <xdr:row>42</xdr:row>
      <xdr:rowOff>114298</xdr:rowOff>
    </xdr:to>
    <xdr:pic>
      <xdr:nvPicPr>
        <xdr:cNvPr id="39" name="Imagem 38" descr="LOGO DETRAN PLÁSTICA.jpg"/>
        <xdr:cNvPicPr>
          <a:picLocks noChangeAspect="1"/>
        </xdr:cNvPicPr>
      </xdr:nvPicPr>
      <xdr:blipFill>
        <a:blip xmlns:r="http://schemas.openxmlformats.org/officeDocument/2006/relationships" r:embed="rId1" cstate="print"/>
        <a:stretch>
          <a:fillRect/>
        </a:stretch>
      </xdr:blipFill>
      <xdr:spPr>
        <a:xfrm>
          <a:off x="2781300" y="7200899"/>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13</xdr:col>
      <xdr:colOff>466723</xdr:colOff>
      <xdr:row>38</xdr:row>
      <xdr:rowOff>76200</xdr:rowOff>
    </xdr:from>
    <xdr:to>
      <xdr:col>15</xdr:col>
      <xdr:colOff>222993</xdr:colOff>
      <xdr:row>42</xdr:row>
      <xdr:rowOff>171449</xdr:rowOff>
    </xdr:to>
    <xdr:pic>
      <xdr:nvPicPr>
        <xdr:cNvPr id="40" name="Imagem 39" descr="BrasaoRondonia.jpg"/>
        <xdr:cNvPicPr>
          <a:picLocks noChangeAspect="1"/>
        </xdr:cNvPicPr>
      </xdr:nvPicPr>
      <xdr:blipFill>
        <a:blip xmlns:r="http://schemas.openxmlformats.org/officeDocument/2006/relationships" r:embed="rId2" cstate="print"/>
        <a:stretch>
          <a:fillRect/>
        </a:stretch>
      </xdr:blipFill>
      <xdr:spPr>
        <a:xfrm>
          <a:off x="7410448" y="780097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381000</xdr:colOff>
      <xdr:row>49</xdr:row>
      <xdr:rowOff>85724</xdr:rowOff>
    </xdr:from>
    <xdr:to>
      <xdr:col>6</xdr:col>
      <xdr:colOff>190497</xdr:colOff>
      <xdr:row>53</xdr:row>
      <xdr:rowOff>123823</xdr:rowOff>
    </xdr:to>
    <xdr:pic>
      <xdr:nvPicPr>
        <xdr:cNvPr id="41" name="Imagem 40" descr="LOGO DETRAN PLÁSTICA.jpg"/>
        <xdr:cNvPicPr>
          <a:picLocks noChangeAspect="1"/>
        </xdr:cNvPicPr>
      </xdr:nvPicPr>
      <xdr:blipFill>
        <a:blip xmlns:r="http://schemas.openxmlformats.org/officeDocument/2006/relationships" r:embed="rId1" cstate="print"/>
        <a:stretch>
          <a:fillRect/>
        </a:stretch>
      </xdr:blipFill>
      <xdr:spPr>
        <a:xfrm>
          <a:off x="2819400" y="999172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13</xdr:col>
      <xdr:colOff>476248</xdr:colOff>
      <xdr:row>49</xdr:row>
      <xdr:rowOff>85725</xdr:rowOff>
    </xdr:from>
    <xdr:to>
      <xdr:col>15</xdr:col>
      <xdr:colOff>232518</xdr:colOff>
      <xdr:row>53</xdr:row>
      <xdr:rowOff>180974</xdr:rowOff>
    </xdr:to>
    <xdr:pic>
      <xdr:nvPicPr>
        <xdr:cNvPr id="42" name="Imagem 41" descr="BrasaoRondonia.jpg"/>
        <xdr:cNvPicPr>
          <a:picLocks noChangeAspect="1"/>
        </xdr:cNvPicPr>
      </xdr:nvPicPr>
      <xdr:blipFill>
        <a:blip xmlns:r="http://schemas.openxmlformats.org/officeDocument/2006/relationships" r:embed="rId2" cstate="print"/>
        <a:stretch>
          <a:fillRect/>
        </a:stretch>
      </xdr:blipFill>
      <xdr:spPr>
        <a:xfrm>
          <a:off x="7419973" y="999172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oneCellAnchor>
    <xdr:from>
      <xdr:col>6</xdr:col>
      <xdr:colOff>0</xdr:colOff>
      <xdr:row>41</xdr:row>
      <xdr:rowOff>85725</xdr:rowOff>
    </xdr:from>
    <xdr:ext cx="184731" cy="264560"/>
    <xdr:sp macro="" textlink="">
      <xdr:nvSpPr>
        <xdr:cNvPr id="34" name="CaixaDeTexto 33"/>
        <xdr:cNvSpPr txBox="1"/>
      </xdr:nvSpPr>
      <xdr:spPr>
        <a:xfrm>
          <a:off x="3476625" y="82010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52</xdr:row>
      <xdr:rowOff>85725</xdr:rowOff>
    </xdr:from>
    <xdr:ext cx="184731" cy="264560"/>
    <xdr:sp macro="" textlink="">
      <xdr:nvSpPr>
        <xdr:cNvPr id="43" name="CaixaDeTexto 42"/>
        <xdr:cNvSpPr txBox="1"/>
      </xdr:nvSpPr>
      <xdr:spPr>
        <a:xfrm>
          <a:off x="3476625" y="10382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18</xdr:row>
      <xdr:rowOff>85725</xdr:rowOff>
    </xdr:from>
    <xdr:ext cx="184731" cy="264560"/>
    <xdr:sp macro="" textlink="">
      <xdr:nvSpPr>
        <xdr:cNvPr id="44" name="CaixaDeTexto 43"/>
        <xdr:cNvSpPr txBox="1"/>
      </xdr:nvSpPr>
      <xdr:spPr>
        <a:xfrm>
          <a:off x="3476625" y="1257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29</xdr:row>
      <xdr:rowOff>85725</xdr:rowOff>
    </xdr:from>
    <xdr:ext cx="184731" cy="264560"/>
    <xdr:sp macro="" textlink="">
      <xdr:nvSpPr>
        <xdr:cNvPr id="45" name="CaixaDeTexto 44"/>
        <xdr:cNvSpPr txBox="1"/>
      </xdr:nvSpPr>
      <xdr:spPr>
        <a:xfrm>
          <a:off x="3476625" y="1257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40</xdr:row>
      <xdr:rowOff>85725</xdr:rowOff>
    </xdr:from>
    <xdr:ext cx="184731" cy="264560"/>
    <xdr:sp macro="" textlink="">
      <xdr:nvSpPr>
        <xdr:cNvPr id="46" name="CaixaDeTexto 45"/>
        <xdr:cNvSpPr txBox="1"/>
      </xdr:nvSpPr>
      <xdr:spPr>
        <a:xfrm>
          <a:off x="3476625" y="1257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51</xdr:row>
      <xdr:rowOff>85725</xdr:rowOff>
    </xdr:from>
    <xdr:ext cx="184731" cy="264560"/>
    <xdr:sp macro="" textlink="">
      <xdr:nvSpPr>
        <xdr:cNvPr id="47" name="CaixaDeTexto 46"/>
        <xdr:cNvSpPr txBox="1"/>
      </xdr:nvSpPr>
      <xdr:spPr>
        <a:xfrm>
          <a:off x="3476625" y="1257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62</xdr:row>
      <xdr:rowOff>85725</xdr:rowOff>
    </xdr:from>
    <xdr:ext cx="184731" cy="264560"/>
    <xdr:sp macro="" textlink="">
      <xdr:nvSpPr>
        <xdr:cNvPr id="56" name="CaixaDeTexto 55"/>
        <xdr:cNvSpPr txBox="1"/>
      </xdr:nvSpPr>
      <xdr:spPr>
        <a:xfrm>
          <a:off x="3552825" y="1018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61</xdr:row>
      <xdr:rowOff>0</xdr:rowOff>
    </xdr:from>
    <xdr:ext cx="184731" cy="264560"/>
    <xdr:sp macro="" textlink="">
      <xdr:nvSpPr>
        <xdr:cNvPr id="57" name="CaixaDeTexto 56"/>
        <xdr:cNvSpPr txBox="1"/>
      </xdr:nvSpPr>
      <xdr:spPr>
        <a:xfrm>
          <a:off x="3552825" y="9906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63</xdr:row>
      <xdr:rowOff>85725</xdr:rowOff>
    </xdr:from>
    <xdr:ext cx="184731" cy="264560"/>
    <xdr:sp macro="" textlink="">
      <xdr:nvSpPr>
        <xdr:cNvPr id="58" name="CaixaDeTexto 57"/>
        <xdr:cNvSpPr txBox="1"/>
      </xdr:nvSpPr>
      <xdr:spPr>
        <a:xfrm>
          <a:off x="3552825" y="10382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6</xdr:col>
      <xdr:colOff>0</xdr:colOff>
      <xdr:row>62</xdr:row>
      <xdr:rowOff>85725</xdr:rowOff>
    </xdr:from>
    <xdr:ext cx="184731" cy="264560"/>
    <xdr:sp macro="" textlink="">
      <xdr:nvSpPr>
        <xdr:cNvPr id="59" name="CaixaDeTexto 58"/>
        <xdr:cNvSpPr txBox="1"/>
      </xdr:nvSpPr>
      <xdr:spPr>
        <a:xfrm>
          <a:off x="3552825" y="10182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4</xdr:col>
      <xdr:colOff>381000</xdr:colOff>
      <xdr:row>61</xdr:row>
      <xdr:rowOff>85724</xdr:rowOff>
    </xdr:from>
    <xdr:ext cx="800097" cy="828674"/>
    <xdr:pic>
      <xdr:nvPicPr>
        <xdr:cNvPr id="60" name="Imagem 59" descr="LOGO DETRAN PLÁSTICA.jpg"/>
        <xdr:cNvPicPr>
          <a:picLocks noChangeAspect="1"/>
        </xdr:cNvPicPr>
      </xdr:nvPicPr>
      <xdr:blipFill>
        <a:blip xmlns:r="http://schemas.openxmlformats.org/officeDocument/2006/relationships" r:embed="rId1" cstate="print"/>
        <a:stretch>
          <a:fillRect/>
        </a:stretch>
      </xdr:blipFill>
      <xdr:spPr>
        <a:xfrm>
          <a:off x="2943225" y="9991724"/>
          <a:ext cx="800097" cy="82867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oneCellAnchor>
  <xdr:oneCellAnchor>
    <xdr:from>
      <xdr:col>13</xdr:col>
      <xdr:colOff>476248</xdr:colOff>
      <xdr:row>61</xdr:row>
      <xdr:rowOff>85725</xdr:rowOff>
    </xdr:from>
    <xdr:ext cx="746870" cy="885824"/>
    <xdr:pic>
      <xdr:nvPicPr>
        <xdr:cNvPr id="61" name="Imagem 60" descr="BrasaoRondonia.jpg"/>
        <xdr:cNvPicPr>
          <a:picLocks noChangeAspect="1"/>
        </xdr:cNvPicPr>
      </xdr:nvPicPr>
      <xdr:blipFill>
        <a:blip xmlns:r="http://schemas.openxmlformats.org/officeDocument/2006/relationships" r:embed="rId2" cstate="print"/>
        <a:stretch>
          <a:fillRect/>
        </a:stretch>
      </xdr:blipFill>
      <xdr:spPr>
        <a:xfrm>
          <a:off x="7496173" y="9991725"/>
          <a:ext cx="746870" cy="8858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oneCellAnchor>
  <xdr:oneCellAnchor>
    <xdr:from>
      <xdr:col>6</xdr:col>
      <xdr:colOff>0</xdr:colOff>
      <xdr:row>64</xdr:row>
      <xdr:rowOff>85725</xdr:rowOff>
    </xdr:from>
    <xdr:ext cx="184731" cy="264560"/>
    <xdr:sp macro="" textlink="">
      <xdr:nvSpPr>
        <xdr:cNvPr id="62" name="CaixaDeTexto 61"/>
        <xdr:cNvSpPr txBox="1"/>
      </xdr:nvSpPr>
      <xdr:spPr>
        <a:xfrm>
          <a:off x="3552825" y="105822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oneCellAnchor>
    <xdr:from>
      <xdr:col>5</xdr:col>
      <xdr:colOff>628650</xdr:colOff>
      <xdr:row>63</xdr:row>
      <xdr:rowOff>85725</xdr:rowOff>
    </xdr:from>
    <xdr:ext cx="184731" cy="264560"/>
    <xdr:sp macro="" textlink="">
      <xdr:nvSpPr>
        <xdr:cNvPr id="63" name="CaixaDeTexto 62"/>
        <xdr:cNvSpPr txBox="1"/>
      </xdr:nvSpPr>
      <xdr:spPr>
        <a:xfrm>
          <a:off x="3552825" y="103822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pt-BR"/>
        </a:p>
      </xdr:txBody>
    </xdr:sp>
    <xdr:clientData/>
  </xdr:one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4:E16"/>
  <sheetViews>
    <sheetView showGridLines="0" showRowColHeaders="0" topLeftCell="A6" zoomScaleNormal="100" workbookViewId="0">
      <selection activeCell="D14" sqref="D14:E14"/>
    </sheetView>
  </sheetViews>
  <sheetFormatPr baseColWidth="10" defaultColWidth="9.140625" defaultRowHeight="15" x14ac:dyDescent="0.25"/>
  <cols>
    <col min="1" max="1" width="4.7109375" style="119" customWidth="1"/>
    <col min="2" max="2" width="4.28515625" style="119" customWidth="1"/>
    <col min="3" max="3" width="5" style="119" customWidth="1"/>
    <col min="4" max="4" width="10.5703125" style="119" customWidth="1"/>
    <col min="5" max="5" width="7.7109375" style="119" customWidth="1"/>
    <col min="6" max="6" width="13" style="119" customWidth="1"/>
    <col min="7" max="14" width="9.140625" style="119"/>
    <col min="15" max="15" width="13.140625" style="119" customWidth="1"/>
    <col min="16" max="16384" width="9.140625" style="119"/>
  </cols>
  <sheetData>
    <row r="14" spans="3:5" ht="18" x14ac:dyDescent="0.25">
      <c r="D14" s="964" t="s">
        <v>37</v>
      </c>
      <c r="E14" s="964"/>
    </row>
    <row r="15" spans="3:5" x14ac:dyDescent="0.25">
      <c r="C15" s="120"/>
      <c r="D15" s="965"/>
      <c r="E15" s="965"/>
    </row>
    <row r="16" spans="3:5" x14ac:dyDescent="0.25">
      <c r="C16" s="120"/>
      <c r="D16" s="966"/>
      <c r="E16" s="966"/>
    </row>
  </sheetData>
  <sheetProtection password="EE7B" sheet="1" objects="1" scenarios="1"/>
  <mergeCells count="3">
    <mergeCell ref="D14:E14"/>
    <mergeCell ref="D15:E15"/>
    <mergeCell ref="D16:E16"/>
  </mergeCells>
  <hyperlinks>
    <hyperlink ref="D14" location="INÍCIO!A1" display="INÍCIO"/>
    <hyperlink ref="D14:E14" location="'INÍCIO '!A1" display="INÍCIO"/>
  </hyperlinks>
  <printOptions horizontalCentered="1" verticalCentered="1"/>
  <pageMargins left="0" right="0" top="0.78740157480314965" bottom="0.78740157480314965" header="0.31496062992125984" footer="0.31496062992125984"/>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C1:K29"/>
  <sheetViews>
    <sheetView showGridLines="0" showRowColHeaders="0" zoomScaleNormal="100" workbookViewId="0">
      <selection activeCell="F14" sqref="F14:H14"/>
    </sheetView>
  </sheetViews>
  <sheetFormatPr baseColWidth="10" defaultColWidth="9.140625" defaultRowHeight="15" x14ac:dyDescent="0.25"/>
  <cols>
    <col min="1" max="1" width="6.42578125" style="916" customWidth="1"/>
    <col min="2" max="2" width="9.140625" style="916" customWidth="1"/>
    <col min="3" max="3" width="18.140625" style="916" customWidth="1"/>
    <col min="4" max="4" width="6" style="916" customWidth="1"/>
    <col min="5" max="5" width="6.28515625" style="916" customWidth="1"/>
    <col min="6" max="6" width="7.42578125" style="916" customWidth="1"/>
    <col min="7" max="7" width="9.140625" style="916" customWidth="1"/>
    <col min="8" max="8" width="9.140625" style="916"/>
    <col min="9" max="10" width="9.140625" style="916" customWidth="1"/>
    <col min="11" max="11" width="15.28515625" style="916" customWidth="1"/>
    <col min="12" max="17" width="9.140625" style="916"/>
    <col min="18" max="18" width="34.140625" style="916" customWidth="1"/>
    <col min="19" max="16384" width="9.140625" style="916"/>
  </cols>
  <sheetData>
    <row r="1" spans="3:11" ht="39.75" customHeight="1" x14ac:dyDescent="0.25">
      <c r="F1" s="917"/>
      <c r="G1" s="917"/>
      <c r="H1" s="917"/>
      <c r="I1" s="917"/>
      <c r="J1" s="917"/>
      <c r="K1" s="917"/>
    </row>
    <row r="2" spans="3:11" ht="39" customHeight="1" x14ac:dyDescent="0.25">
      <c r="C2" s="918"/>
      <c r="D2" s="918"/>
      <c r="E2" s="918"/>
      <c r="F2" s="968" t="s">
        <v>594</v>
      </c>
      <c r="G2" s="968"/>
      <c r="H2" s="968"/>
      <c r="I2" s="968"/>
      <c r="J2" s="968"/>
      <c r="K2" s="968"/>
    </row>
    <row r="3" spans="3:11" ht="15.75" x14ac:dyDescent="0.25">
      <c r="D3" s="919"/>
      <c r="E3" s="919"/>
      <c r="F3" s="969" t="s">
        <v>8</v>
      </c>
      <c r="G3" s="970"/>
      <c r="H3" s="970"/>
      <c r="I3" s="970"/>
      <c r="J3" s="970"/>
      <c r="K3" s="970"/>
    </row>
    <row r="4" spans="3:11" ht="15.75" x14ac:dyDescent="0.25">
      <c r="D4" s="919"/>
      <c r="E4" s="919"/>
      <c r="F4" s="970" t="s">
        <v>36</v>
      </c>
      <c r="G4" s="970"/>
      <c r="H4" s="970"/>
      <c r="I4" s="970"/>
      <c r="J4" s="970"/>
      <c r="K4" s="970"/>
    </row>
    <row r="5" spans="3:11" ht="15.75" x14ac:dyDescent="0.25">
      <c r="D5" s="919"/>
      <c r="E5" s="919"/>
      <c r="F5" s="970" t="s">
        <v>605</v>
      </c>
      <c r="G5" s="970"/>
      <c r="H5" s="970"/>
      <c r="I5" s="970"/>
      <c r="J5" s="970"/>
      <c r="K5" s="970"/>
    </row>
    <row r="6" spans="3:11" ht="15" customHeight="1" x14ac:dyDescent="0.25">
      <c r="C6" s="920"/>
      <c r="D6" s="920"/>
      <c r="E6" s="920"/>
      <c r="F6" s="970" t="s">
        <v>38</v>
      </c>
      <c r="G6" s="970"/>
      <c r="H6" s="970"/>
      <c r="I6" s="970"/>
      <c r="J6" s="970"/>
      <c r="K6" s="970"/>
    </row>
    <row r="7" spans="3:11" ht="26.25" x14ac:dyDescent="0.4">
      <c r="C7" s="921"/>
      <c r="D7" s="921"/>
      <c r="E7" s="921"/>
      <c r="F7" s="971" t="s">
        <v>120</v>
      </c>
      <c r="G7" s="971"/>
      <c r="H7" s="971"/>
      <c r="I7" s="971"/>
      <c r="J7" s="971"/>
      <c r="K7" s="971"/>
    </row>
    <row r="8" spans="3:11" ht="19.5" customHeight="1" x14ac:dyDescent="0.4">
      <c r="C8" s="921"/>
      <c r="D8" s="921"/>
      <c r="E8" s="921"/>
      <c r="F8" s="922"/>
      <c r="G8" s="922"/>
      <c r="H8" s="922"/>
      <c r="I8" s="922"/>
      <c r="J8" s="922"/>
      <c r="K8" s="922"/>
    </row>
    <row r="9" spans="3:11" ht="19.5" customHeight="1" x14ac:dyDescent="0.25">
      <c r="E9" s="923" t="s">
        <v>121</v>
      </c>
      <c r="F9" s="967" t="s">
        <v>122</v>
      </c>
      <c r="G9" s="967"/>
      <c r="H9" s="967"/>
      <c r="I9" s="924"/>
      <c r="J9" s="924"/>
      <c r="K9" s="924"/>
    </row>
    <row r="10" spans="3:11" ht="19.5" customHeight="1" x14ac:dyDescent="0.25">
      <c r="E10" s="923" t="s">
        <v>123</v>
      </c>
      <c r="F10" s="967" t="s">
        <v>124</v>
      </c>
      <c r="G10" s="967"/>
      <c r="H10" s="967"/>
      <c r="I10" s="924"/>
      <c r="J10" s="924"/>
      <c r="K10" s="924"/>
    </row>
    <row r="11" spans="3:11" ht="19.5" customHeight="1" x14ac:dyDescent="0.25">
      <c r="E11" s="923" t="s">
        <v>125</v>
      </c>
      <c r="F11" s="967" t="s">
        <v>174</v>
      </c>
      <c r="G11" s="967"/>
      <c r="H11" s="967"/>
      <c r="I11" s="924"/>
      <c r="J11" s="924"/>
      <c r="K11" s="924"/>
    </row>
    <row r="12" spans="3:11" ht="19.5" customHeight="1" x14ac:dyDescent="0.25">
      <c r="E12" s="923" t="s">
        <v>127</v>
      </c>
      <c r="F12" s="967" t="s">
        <v>126</v>
      </c>
      <c r="G12" s="967"/>
      <c r="H12" s="967"/>
      <c r="I12" s="967"/>
      <c r="J12" s="967"/>
      <c r="K12" s="967"/>
    </row>
    <row r="13" spans="3:11" ht="19.5" customHeight="1" x14ac:dyDescent="0.25">
      <c r="E13" s="923" t="s">
        <v>129</v>
      </c>
      <c r="F13" s="967" t="s">
        <v>132</v>
      </c>
      <c r="G13" s="967"/>
      <c r="H13" s="967"/>
      <c r="I13" s="925"/>
      <c r="J13" s="925"/>
      <c r="K13" s="925"/>
    </row>
    <row r="14" spans="3:11" ht="19.5" customHeight="1" x14ac:dyDescent="0.25">
      <c r="E14" s="923" t="s">
        <v>131</v>
      </c>
      <c r="F14" s="967" t="s">
        <v>110</v>
      </c>
      <c r="G14" s="967"/>
      <c r="H14" s="967"/>
      <c r="I14" s="925"/>
      <c r="J14" s="925"/>
      <c r="K14" s="925"/>
    </row>
    <row r="15" spans="3:11" ht="19.5" customHeight="1" x14ac:dyDescent="0.25">
      <c r="E15" s="923" t="s">
        <v>133</v>
      </c>
      <c r="F15" s="967" t="s">
        <v>128</v>
      </c>
      <c r="G15" s="967"/>
      <c r="H15" s="967"/>
      <c r="I15" s="967"/>
      <c r="J15" s="967"/>
      <c r="K15" s="967"/>
    </row>
    <row r="16" spans="3:11" ht="19.5" customHeight="1" x14ac:dyDescent="0.25">
      <c r="E16" s="923" t="s">
        <v>134</v>
      </c>
      <c r="F16" s="967" t="s">
        <v>130</v>
      </c>
      <c r="G16" s="967"/>
      <c r="H16" s="967"/>
      <c r="I16" s="967"/>
      <c r="J16" s="967"/>
      <c r="K16" s="967"/>
    </row>
    <row r="17" spans="5:11" ht="19.5" customHeight="1" x14ac:dyDescent="0.25">
      <c r="E17" s="923" t="s">
        <v>135</v>
      </c>
      <c r="F17" s="967" t="s">
        <v>588</v>
      </c>
      <c r="G17" s="967"/>
      <c r="H17" s="967"/>
      <c r="I17" s="967"/>
      <c r="J17" s="967"/>
      <c r="K17" s="967"/>
    </row>
    <row r="18" spans="5:11" ht="19.5" customHeight="1" x14ac:dyDescent="0.25">
      <c r="E18" s="923" t="s">
        <v>136</v>
      </c>
      <c r="F18" s="967" t="s">
        <v>589</v>
      </c>
      <c r="G18" s="967"/>
      <c r="H18" s="967"/>
      <c r="I18" s="967"/>
      <c r="J18" s="967"/>
      <c r="K18" s="967"/>
    </row>
    <row r="19" spans="5:11" ht="19.5" customHeight="1" x14ac:dyDescent="0.25">
      <c r="E19" s="923" t="s">
        <v>137</v>
      </c>
      <c r="F19" s="967" t="s">
        <v>590</v>
      </c>
      <c r="G19" s="967"/>
      <c r="H19" s="967"/>
      <c r="I19" s="967"/>
      <c r="J19" s="967"/>
      <c r="K19" s="967"/>
    </row>
    <row r="20" spans="5:11" ht="19.5" customHeight="1" x14ac:dyDescent="0.25">
      <c r="E20" s="923" t="s">
        <v>138</v>
      </c>
      <c r="F20" s="967" t="s">
        <v>591</v>
      </c>
      <c r="G20" s="967"/>
      <c r="H20" s="967"/>
      <c r="I20" s="967"/>
      <c r="J20" s="926"/>
      <c r="K20" s="926"/>
    </row>
    <row r="21" spans="5:11" ht="19.5" customHeight="1" x14ac:dyDescent="0.25">
      <c r="E21" s="923" t="s">
        <v>139</v>
      </c>
      <c r="F21" s="967" t="s">
        <v>592</v>
      </c>
      <c r="G21" s="967"/>
      <c r="H21" s="967"/>
      <c r="I21" s="967"/>
      <c r="J21" s="924"/>
      <c r="K21" s="924"/>
    </row>
    <row r="22" spans="5:11" ht="19.5" customHeight="1" x14ac:dyDescent="0.25">
      <c r="E22" s="923" t="s">
        <v>140</v>
      </c>
      <c r="F22" s="967" t="s">
        <v>593</v>
      </c>
      <c r="G22" s="967"/>
      <c r="H22" s="967"/>
      <c r="I22" s="967"/>
      <c r="J22" s="924"/>
      <c r="K22" s="924"/>
    </row>
    <row r="23" spans="5:11" ht="19.5" customHeight="1" x14ac:dyDescent="0.25">
      <c r="E23" s="923" t="s">
        <v>175</v>
      </c>
      <c r="F23" s="967" t="s">
        <v>595</v>
      </c>
      <c r="G23" s="967"/>
      <c r="H23" s="967"/>
      <c r="I23" s="967"/>
      <c r="J23" s="924"/>
      <c r="K23" s="924"/>
    </row>
    <row r="24" spans="5:11" ht="19.5" customHeight="1" x14ac:dyDescent="0.25">
      <c r="E24" s="923" t="s">
        <v>176</v>
      </c>
      <c r="F24" s="967" t="s">
        <v>178</v>
      </c>
      <c r="G24" s="967"/>
      <c r="H24" s="967"/>
      <c r="I24" s="967"/>
      <c r="J24" s="924"/>
      <c r="K24" s="924"/>
    </row>
    <row r="25" spans="5:11" ht="19.5" customHeight="1" x14ac:dyDescent="0.25">
      <c r="E25" s="923" t="s">
        <v>177</v>
      </c>
      <c r="F25" s="967" t="s">
        <v>2682</v>
      </c>
      <c r="G25" s="967"/>
      <c r="H25" s="967"/>
      <c r="I25" s="967"/>
      <c r="J25" s="924"/>
      <c r="K25" s="924"/>
    </row>
    <row r="26" spans="5:11" ht="19.5" customHeight="1" x14ac:dyDescent="0.25">
      <c r="E26" s="923" t="s">
        <v>241</v>
      </c>
      <c r="F26" s="967" t="s">
        <v>179</v>
      </c>
      <c r="G26" s="967"/>
      <c r="H26" s="967"/>
      <c r="I26" s="967"/>
      <c r="J26" s="924"/>
      <c r="K26" s="924"/>
    </row>
    <row r="27" spans="5:11" ht="19.5" customHeight="1" x14ac:dyDescent="0.25">
      <c r="E27" s="923" t="s">
        <v>2681</v>
      </c>
      <c r="F27" s="967" t="s">
        <v>180</v>
      </c>
      <c r="G27" s="967"/>
      <c r="H27" s="967"/>
      <c r="I27" s="967"/>
      <c r="J27" s="924"/>
      <c r="K27" s="924"/>
    </row>
    <row r="28" spans="5:11" ht="14.25" customHeight="1" x14ac:dyDescent="0.25">
      <c r="E28" s="927"/>
      <c r="J28" s="928"/>
      <c r="K28" s="928"/>
    </row>
    <row r="29" spans="5:11" x14ac:dyDescent="0.25">
      <c r="E29" s="927"/>
    </row>
  </sheetData>
  <sheetProtection password="EE7B" sheet="1" objects="1" scenarios="1"/>
  <mergeCells count="25">
    <mergeCell ref="F27:I27"/>
    <mergeCell ref="F22:I22"/>
    <mergeCell ref="F20:I20"/>
    <mergeCell ref="F21:I21"/>
    <mergeCell ref="F23:I23"/>
    <mergeCell ref="F24:I24"/>
    <mergeCell ref="F26:I26"/>
    <mergeCell ref="F25:I25"/>
    <mergeCell ref="F19:K19"/>
    <mergeCell ref="F10:H10"/>
    <mergeCell ref="F11:H11"/>
    <mergeCell ref="F12:K12"/>
    <mergeCell ref="F13:H13"/>
    <mergeCell ref="F14:H14"/>
    <mergeCell ref="F18:K18"/>
    <mergeCell ref="F15:K15"/>
    <mergeCell ref="F16:K16"/>
    <mergeCell ref="F17:K17"/>
    <mergeCell ref="F9:H9"/>
    <mergeCell ref="F2:K2"/>
    <mergeCell ref="F3:K3"/>
    <mergeCell ref="F4:K4"/>
    <mergeCell ref="F5:K5"/>
    <mergeCell ref="F7:K7"/>
    <mergeCell ref="F6:K6"/>
  </mergeCells>
  <hyperlinks>
    <hyperlink ref="F12" location="'ACIDENTES COM VÍTIMAS'!A1" display="ACIDENTES COM VÍTIMAS"/>
    <hyperlink ref="F16" location="'VEIC. ENV. EM ACID. COM VÍTIMAS'!A1" display="VEICULOS ENVOLVIDOS EM ACIDENTES COM VÍTIMAS"/>
    <hyperlink ref="F13" location="'VÍTIMAS NÃO FATAIS'!A1" display="VÍTIMAS NÃO FATAIS"/>
    <hyperlink ref="F15" location="'COND. ENV. EM ACID. COM VÍTIMAS'!A1" display="CONDUTORES ENVOLVIDOS EM ACIDENTES COM VÍTIMAS"/>
    <hyperlink ref="F14" location="'VÍTIMAS FATAIS'!A1" display="VÍTIMAS FATAIS"/>
    <hyperlink ref="F19" location="' MORTOS FERIDOS EM A. TRANSITO'!A1" display=" MORTOS E FERIDOS EM ACIDENTES DE TRÂNSITO"/>
    <hyperlink ref="F20" location="'MASCULINO X FEMININO'!A1" display="MASCULINO X FEMININO"/>
    <hyperlink ref="F21" location="ESTIMATIVAS!A1" display="ESTIMATIVAS PARA 2008"/>
    <hyperlink ref="F10:H10" location="INTRODUÇÃO!A1" display="INTRODUÇÃO"/>
    <hyperlink ref="F9:H9" location="'APRESENTAÇÃO '!A1" display="APRESENTAÇÃO"/>
    <hyperlink ref="F23" location="ESTIMATIVAS!A1" display="ESTIMATIVAS PARA 2008"/>
    <hyperlink ref="F24" location="ESTIMATIVAS!A1" display="ESTIMATIVAS PARA 2008"/>
    <hyperlink ref="F26" location="ESTIMATIVAS!A1" display="ESTIMATIVAS PARA 2008"/>
    <hyperlink ref="F23:I23" location="MULTAS!A1" display="INFRAÇÕES"/>
    <hyperlink ref="F24:I24" location="PROJETOS!A1" display="PROJETOS"/>
    <hyperlink ref="F26:I26" location="ENCERRAMENTO!A1" display="ENCERRAMENTO"/>
    <hyperlink ref="F11:H11" location="'FROTA SEGUNDO TIPO'!A1" display="FROTA DE VEÍCULOS"/>
    <hyperlink ref="F17" location="' MORTOS FERIDOS EM A. TRANSITO'!A1" display=" MORTOS E FERIDOS EM ACIDENTES DE TRÂNSITO"/>
    <hyperlink ref="F17:K17" location="'INDICES PORTO VELHO'!A1" display="INDICES DE PORTO VELHO"/>
    <hyperlink ref="F19:K19" location="'ACIDENTE NAS VIAS'!A1" display=" ACIDENTES POR VIAS"/>
    <hyperlink ref="F20:I20" location="'ACIDENTES POR DIA DA SEMANA'!A1" display="ACIDENTES X DIA DA SEMANA"/>
    <hyperlink ref="F21:I21" location="'HORÁRIO DOS ACIDENTES'!A1" display="HORÁRIO X ACIDENTES"/>
    <hyperlink ref="F27" location="ESTIMATIVAS!A1" display="ESTIMATIVAS PARA 2008"/>
    <hyperlink ref="F27:I27" location="CAPA!A1" display="CAPA"/>
    <hyperlink ref="F22" location="ESTIMATIVAS!A1" display="ESTIMATIVAS PARA 2008"/>
    <hyperlink ref="F22:I22" location="'HABILITAÇÃO '!A1" display="HABILITAÇÃO "/>
    <hyperlink ref="F18" location="' MORTOS FERIDOS EM A. TRANSITO'!A1" display=" MORTOS E FERIDOS EM ACIDENTES DE TRÂNSITO"/>
    <hyperlink ref="F18:K18" location="'ACIDENTES POR BAIRRO'!A1" display="ACIDENTES POR BAIRROS"/>
    <hyperlink ref="F25" location="ESTIMATIVAS!A1" display="ESTIMATIVAS PARA 2008"/>
    <hyperlink ref="F25:I25" location="GEOREFENCIAMENTO!A1" display="ACIDENTES GEORREFERENCIADOS"/>
  </hyperlinks>
  <printOptions horizontalCentered="1"/>
  <pageMargins left="0.11811023622047245" right="0.11811023622047245" top="1.5748031496062993" bottom="0.78740157480314965" header="0.31496062992125984" footer="0.31496062992125984"/>
  <pageSetup paperSize="9" scale="85"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B2:O58"/>
  <sheetViews>
    <sheetView showGridLines="0" showRowColHeaders="0" zoomScaleNormal="100" workbookViewId="0">
      <selection activeCell="C18" sqref="C18:D18"/>
    </sheetView>
  </sheetViews>
  <sheetFormatPr baseColWidth="10" defaultColWidth="9.140625" defaultRowHeight="15" x14ac:dyDescent="0.25"/>
  <cols>
    <col min="1" max="1" width="24.42578125" style="46" customWidth="1"/>
    <col min="2" max="2" width="4" style="46" customWidth="1"/>
    <col min="3" max="3" width="15.140625" style="46" customWidth="1"/>
    <col min="4" max="4" width="1.85546875" style="46" customWidth="1"/>
    <col min="5" max="5" width="8.140625" style="46" customWidth="1"/>
    <col min="6" max="6" width="8.28515625" style="46" customWidth="1"/>
    <col min="7" max="14" width="9.140625" style="46"/>
    <col min="15" max="15" width="9.140625" style="46" customWidth="1"/>
    <col min="16" max="16384" width="9.140625" style="46"/>
  </cols>
  <sheetData>
    <row r="2" spans="2:15" ht="7.5" customHeight="1" x14ac:dyDescent="0.25"/>
    <row r="3" spans="2:15" ht="11.25" customHeight="1" x14ac:dyDescent="0.25"/>
    <row r="4" spans="2:15" ht="10.5" customHeight="1" x14ac:dyDescent="0.25"/>
    <row r="5" spans="2:15" ht="15.75" x14ac:dyDescent="0.25">
      <c r="G5" s="974" t="s">
        <v>35</v>
      </c>
      <c r="H5" s="974"/>
      <c r="I5" s="974"/>
      <c r="J5" s="974"/>
      <c r="K5" s="974"/>
      <c r="L5" s="974"/>
      <c r="M5" s="121"/>
      <c r="N5" s="121"/>
      <c r="O5" s="121"/>
    </row>
    <row r="6" spans="2:15" x14ac:dyDescent="0.25">
      <c r="G6" s="974" t="s">
        <v>36</v>
      </c>
      <c r="H6" s="974"/>
      <c r="I6" s="974"/>
      <c r="J6" s="974"/>
      <c r="K6" s="974"/>
      <c r="L6" s="974"/>
    </row>
    <row r="7" spans="2:15" x14ac:dyDescent="0.25">
      <c r="G7" s="974" t="s">
        <v>38</v>
      </c>
      <c r="H7" s="974"/>
      <c r="I7" s="974"/>
      <c r="J7" s="974"/>
      <c r="K7" s="974"/>
      <c r="L7" s="974"/>
    </row>
    <row r="8" spans="2:15" ht="20.25" customHeight="1" x14ac:dyDescent="0.25">
      <c r="G8" s="122"/>
      <c r="H8" s="122"/>
      <c r="I8" s="122"/>
      <c r="J8" s="122"/>
      <c r="K8" s="122"/>
      <c r="L8" s="122"/>
    </row>
    <row r="9" spans="2:15" x14ac:dyDescent="0.25">
      <c r="B9" s="975"/>
      <c r="C9" s="975"/>
    </row>
    <row r="10" spans="2:15" x14ac:dyDescent="0.25">
      <c r="H10" s="976"/>
      <c r="I10" s="976"/>
      <c r="J10" s="976"/>
      <c r="K10" s="976"/>
    </row>
    <row r="11" spans="2:15" ht="18.75" customHeight="1" x14ac:dyDescent="0.25">
      <c r="H11" s="976"/>
      <c r="I11" s="976"/>
      <c r="J11" s="976"/>
      <c r="K11" s="976"/>
    </row>
    <row r="17" spans="3:4" x14ac:dyDescent="0.25">
      <c r="C17" s="973" t="s">
        <v>37</v>
      </c>
      <c r="D17" s="973"/>
    </row>
    <row r="18" spans="3:4" x14ac:dyDescent="0.25">
      <c r="C18" s="973" t="s">
        <v>39</v>
      </c>
      <c r="D18" s="973"/>
    </row>
    <row r="44" spans="9:10" ht="76.5" customHeight="1" x14ac:dyDescent="0.25"/>
    <row r="45" spans="9:10" ht="29.25" customHeight="1" x14ac:dyDescent="0.25">
      <c r="I45" s="973" t="s">
        <v>37</v>
      </c>
      <c r="J45" s="973"/>
    </row>
    <row r="46" spans="9:10" x14ac:dyDescent="0.25">
      <c r="I46" s="973" t="s">
        <v>39</v>
      </c>
      <c r="J46" s="973"/>
    </row>
    <row r="57" spans="10:11" ht="15.75" x14ac:dyDescent="0.25">
      <c r="J57" s="972"/>
      <c r="K57" s="972"/>
    </row>
    <row r="58" spans="10:11" ht="17.25" customHeight="1" x14ac:dyDescent="0.25">
      <c r="J58" s="972"/>
      <c r="K58" s="972"/>
    </row>
  </sheetData>
  <mergeCells count="11">
    <mergeCell ref="G5:L5"/>
    <mergeCell ref="G6:L6"/>
    <mergeCell ref="G7:L7"/>
    <mergeCell ref="B9:C9"/>
    <mergeCell ref="H10:K11"/>
    <mergeCell ref="J57:K57"/>
    <mergeCell ref="J58:K58"/>
    <mergeCell ref="I45:J45"/>
    <mergeCell ref="I46:J46"/>
    <mergeCell ref="C17:D17"/>
    <mergeCell ref="C18:D18"/>
  </mergeCells>
  <hyperlinks>
    <hyperlink ref="C17:D17" location="'INÍCIO '!A1" display="INÍCIO"/>
    <hyperlink ref="C18:D18" location="INTRODUÇÃO!A1" display="AVANÇAR &gt;&gt;"/>
    <hyperlink ref="I45:J45" location="'INÍCIO '!A1" display="INÍCIO"/>
    <hyperlink ref="I46:J46" location="INTRODUÇÃO!A1" display="AVANÇAR &gt;&gt;"/>
  </hyperlinks>
  <printOptions horizontalCentered="1"/>
  <pageMargins left="0.51181102362204722" right="0.51181102362204722" top="0.39370078740157483" bottom="0.39370078740157483" header="0.31496062992125984" footer="0.31496062992125984"/>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D6:Q71"/>
  <sheetViews>
    <sheetView showGridLines="0" showRowColHeaders="0" zoomScaleNormal="100" workbookViewId="0">
      <selection activeCell="D18" sqref="D18:E18"/>
    </sheetView>
  </sheetViews>
  <sheetFormatPr baseColWidth="10" defaultColWidth="9.140625" defaultRowHeight="15" x14ac:dyDescent="0.25"/>
  <cols>
    <col min="1" max="1" width="17.85546875" style="46" customWidth="1"/>
    <col min="2" max="2" width="1.42578125" style="46" customWidth="1"/>
    <col min="3" max="3" width="4.7109375" style="46" customWidth="1"/>
    <col min="4" max="4" width="6.5703125" style="46" customWidth="1"/>
    <col min="5" max="5" width="10.5703125" style="46" customWidth="1"/>
    <col min="6" max="16" width="9.140625" style="46"/>
    <col min="17" max="17" width="2.42578125" style="46" customWidth="1"/>
    <col min="18" max="16384" width="9.140625" style="46"/>
  </cols>
  <sheetData>
    <row r="6" spans="6:17" ht="15.75" x14ac:dyDescent="0.25">
      <c r="G6" s="977" t="s">
        <v>35</v>
      </c>
      <c r="H6" s="977"/>
      <c r="I6" s="977"/>
      <c r="J6" s="977"/>
      <c r="K6" s="977"/>
      <c r="L6" s="977"/>
      <c r="M6" s="977"/>
      <c r="N6" s="977"/>
      <c r="O6" s="977"/>
    </row>
    <row r="7" spans="6:17" ht="15.75" x14ac:dyDescent="0.25">
      <c r="G7" s="977" t="s">
        <v>36</v>
      </c>
      <c r="H7" s="977"/>
      <c r="I7" s="977"/>
      <c r="J7" s="977"/>
      <c r="K7" s="977"/>
      <c r="L7" s="977"/>
      <c r="M7" s="977"/>
      <c r="N7" s="977"/>
      <c r="O7" s="977"/>
    </row>
    <row r="8" spans="6:17" ht="15.75" x14ac:dyDescent="0.25">
      <c r="G8" s="977" t="s">
        <v>38</v>
      </c>
      <c r="H8" s="977"/>
      <c r="I8" s="977"/>
      <c r="J8" s="977"/>
      <c r="K8" s="977"/>
      <c r="L8" s="977"/>
      <c r="M8" s="977"/>
      <c r="N8" s="977"/>
      <c r="O8" s="977"/>
    </row>
    <row r="9" spans="6:17" x14ac:dyDescent="0.25">
      <c r="G9" s="980"/>
      <c r="H9" s="980"/>
      <c r="I9" s="980"/>
      <c r="J9" s="980"/>
      <c r="K9" s="980"/>
      <c r="L9" s="980"/>
      <c r="M9" s="980"/>
      <c r="N9" s="980"/>
      <c r="O9" s="980"/>
    </row>
    <row r="10" spans="6:17" ht="20.25" customHeight="1" x14ac:dyDescent="0.45">
      <c r="G10" s="981"/>
      <c r="H10" s="981"/>
      <c r="I10" s="981"/>
      <c r="J10" s="981"/>
      <c r="K10" s="981"/>
      <c r="L10" s="981"/>
      <c r="M10" s="981"/>
      <c r="N10" s="981"/>
      <c r="O10" s="981"/>
    </row>
    <row r="11" spans="6:17" ht="35.25" customHeight="1" x14ac:dyDescent="0.25">
      <c r="G11" s="982"/>
      <c r="H11" s="982"/>
      <c r="I11" s="982"/>
      <c r="J11" s="982"/>
      <c r="K11" s="982"/>
      <c r="L11" s="982"/>
      <c r="M11" s="982"/>
      <c r="N11" s="982"/>
      <c r="O11" s="982"/>
    </row>
    <row r="12" spans="6:17" ht="17.25" customHeight="1" x14ac:dyDescent="0.25"/>
    <row r="13" spans="6:17" ht="17.25" customHeight="1" x14ac:dyDescent="0.25"/>
    <row r="14" spans="6:17" ht="17.25" customHeight="1" x14ac:dyDescent="0.25">
      <c r="F14" s="978"/>
      <c r="G14" s="978"/>
      <c r="H14" s="978"/>
      <c r="I14" s="978"/>
      <c r="J14" s="978"/>
      <c r="K14" s="978"/>
      <c r="L14" s="978"/>
      <c r="M14" s="978"/>
      <c r="N14" s="978"/>
      <c r="O14" s="978"/>
      <c r="P14" s="978"/>
      <c r="Q14" s="978"/>
    </row>
    <row r="15" spans="6:17" ht="17.25" customHeight="1" x14ac:dyDescent="0.25">
      <c r="F15" s="978"/>
      <c r="G15" s="978"/>
      <c r="H15" s="978"/>
      <c r="I15" s="978"/>
      <c r="J15" s="978"/>
      <c r="K15" s="978"/>
      <c r="L15" s="978"/>
      <c r="M15" s="978"/>
      <c r="N15" s="978"/>
      <c r="O15" s="978"/>
      <c r="P15" s="978"/>
      <c r="Q15" s="978"/>
    </row>
    <row r="16" spans="6:17" ht="17.25" customHeight="1" x14ac:dyDescent="0.25">
      <c r="F16" s="978"/>
      <c r="G16" s="978"/>
      <c r="H16" s="978"/>
      <c r="I16" s="978"/>
      <c r="J16" s="978"/>
      <c r="K16" s="978"/>
      <c r="L16" s="978"/>
      <c r="M16" s="978"/>
      <c r="N16" s="978"/>
      <c r="O16" s="978"/>
      <c r="P16" s="978"/>
      <c r="Q16" s="978"/>
    </row>
    <row r="17" spans="4:17" ht="17.25" customHeight="1" x14ac:dyDescent="0.25">
      <c r="D17" s="973" t="s">
        <v>37</v>
      </c>
      <c r="E17" s="973"/>
      <c r="F17" s="123"/>
      <c r="G17" s="123"/>
      <c r="H17" s="123"/>
      <c r="I17" s="123"/>
      <c r="J17" s="123"/>
      <c r="K17" s="123"/>
      <c r="L17" s="123"/>
      <c r="M17" s="123"/>
      <c r="N17" s="123"/>
      <c r="O17" s="123"/>
      <c r="P17" s="123"/>
      <c r="Q17" s="123"/>
    </row>
    <row r="18" spans="4:17" ht="17.25" customHeight="1" x14ac:dyDescent="0.25">
      <c r="D18" s="973" t="s">
        <v>39</v>
      </c>
      <c r="E18" s="973"/>
      <c r="F18" s="123"/>
      <c r="G18" s="123"/>
      <c r="H18" s="123"/>
      <c r="I18" s="123"/>
      <c r="J18" s="123"/>
      <c r="K18" s="123"/>
      <c r="L18" s="123"/>
      <c r="M18" s="123"/>
      <c r="N18" s="123"/>
      <c r="O18" s="123"/>
      <c r="P18" s="123"/>
      <c r="Q18" s="123"/>
    </row>
    <row r="19" spans="4:17" ht="17.25" customHeight="1" x14ac:dyDescent="0.25">
      <c r="D19" s="973" t="s">
        <v>79</v>
      </c>
      <c r="E19" s="973"/>
      <c r="F19" s="123"/>
      <c r="G19" s="123"/>
      <c r="H19" s="123"/>
      <c r="I19" s="123"/>
      <c r="J19" s="123"/>
      <c r="K19" s="123"/>
      <c r="L19" s="123"/>
      <c r="M19" s="123"/>
      <c r="N19" s="123"/>
      <c r="O19" s="123"/>
      <c r="P19" s="123"/>
      <c r="Q19" s="123"/>
    </row>
    <row r="20" spans="4:17" ht="17.25" customHeight="1" x14ac:dyDescent="0.25">
      <c r="F20" s="123"/>
      <c r="G20" s="123"/>
      <c r="H20" s="123"/>
      <c r="I20" s="123"/>
      <c r="J20" s="123"/>
      <c r="K20" s="123"/>
      <c r="L20" s="123"/>
      <c r="M20" s="123"/>
      <c r="N20" s="123"/>
      <c r="O20" s="123"/>
      <c r="P20" s="123"/>
      <c r="Q20" s="123"/>
    </row>
    <row r="21" spans="4:17" ht="17.25" customHeight="1" x14ac:dyDescent="0.25">
      <c r="F21" s="123"/>
      <c r="G21" s="123"/>
      <c r="H21" s="123"/>
      <c r="I21" s="123"/>
      <c r="J21" s="123"/>
      <c r="K21" s="123"/>
      <c r="L21" s="123"/>
      <c r="M21" s="123"/>
      <c r="N21" s="123"/>
      <c r="O21" s="123"/>
      <c r="P21" s="123"/>
      <c r="Q21" s="123"/>
    </row>
    <row r="22" spans="4:17" ht="17.25" customHeight="1" x14ac:dyDescent="0.25">
      <c r="F22" s="123"/>
      <c r="G22" s="123"/>
      <c r="H22" s="123"/>
      <c r="I22" s="123"/>
      <c r="J22" s="123"/>
      <c r="K22" s="123"/>
      <c r="L22" s="123"/>
      <c r="M22" s="123"/>
      <c r="N22" s="123"/>
      <c r="O22" s="123"/>
      <c r="P22" s="123"/>
      <c r="Q22" s="123"/>
    </row>
    <row r="23" spans="4:17" ht="17.25" customHeight="1" x14ac:dyDescent="0.25">
      <c r="F23" s="123"/>
      <c r="G23" s="123"/>
      <c r="H23" s="123"/>
      <c r="I23" s="123"/>
      <c r="J23" s="123"/>
      <c r="K23" s="123"/>
      <c r="L23" s="123"/>
      <c r="M23" s="123"/>
      <c r="N23" s="123"/>
      <c r="O23" s="123"/>
      <c r="P23" s="123"/>
      <c r="Q23" s="123"/>
    </row>
    <row r="24" spans="4:17" ht="17.25" customHeight="1" x14ac:dyDescent="0.25">
      <c r="F24" s="123"/>
      <c r="G24" s="123"/>
      <c r="H24" s="123"/>
      <c r="I24" s="123"/>
      <c r="J24" s="123"/>
      <c r="K24" s="123"/>
      <c r="L24" s="123"/>
      <c r="M24" s="123"/>
      <c r="N24" s="123"/>
      <c r="O24" s="123"/>
      <c r="P24" s="123"/>
      <c r="Q24" s="123"/>
    </row>
    <row r="25" spans="4:17" ht="17.25" customHeight="1" x14ac:dyDescent="0.25">
      <c r="F25" s="123"/>
      <c r="G25" s="123"/>
      <c r="H25" s="123"/>
      <c r="I25" s="123"/>
      <c r="J25" s="123"/>
      <c r="K25" s="123"/>
      <c r="L25" s="123"/>
      <c r="M25" s="123"/>
      <c r="N25" s="123"/>
      <c r="O25" s="123"/>
      <c r="P25" s="123"/>
      <c r="Q25" s="123"/>
    </row>
    <row r="26" spans="4:17" ht="17.25" customHeight="1" x14ac:dyDescent="0.25">
      <c r="F26" s="123"/>
      <c r="G26" s="123"/>
      <c r="H26" s="123"/>
      <c r="I26" s="123"/>
      <c r="J26" s="123"/>
      <c r="K26" s="123"/>
      <c r="L26" s="123"/>
      <c r="M26" s="123"/>
      <c r="N26" s="123"/>
      <c r="O26" s="123"/>
      <c r="P26" s="123"/>
      <c r="Q26" s="123"/>
    </row>
    <row r="27" spans="4:17" ht="17.25" customHeight="1" x14ac:dyDescent="0.25">
      <c r="F27" s="123"/>
      <c r="G27" s="123"/>
      <c r="H27" s="123"/>
      <c r="I27" s="123"/>
      <c r="J27" s="123"/>
      <c r="K27" s="123"/>
      <c r="L27" s="123"/>
      <c r="M27" s="123"/>
      <c r="N27" s="123"/>
      <c r="O27" s="123"/>
      <c r="P27" s="123"/>
      <c r="Q27" s="123"/>
    </row>
    <row r="28" spans="4:17" ht="17.25" customHeight="1" x14ac:dyDescent="0.25">
      <c r="F28" s="123"/>
      <c r="G28" s="123"/>
      <c r="H28" s="123"/>
      <c r="I28" s="123"/>
      <c r="J28" s="123"/>
      <c r="K28" s="123"/>
      <c r="L28" s="123"/>
      <c r="M28" s="123"/>
      <c r="N28" s="123"/>
      <c r="O28" s="123"/>
      <c r="P28" s="123"/>
      <c r="Q28" s="123"/>
    </row>
    <row r="29" spans="4:17" ht="17.25" customHeight="1" x14ac:dyDescent="0.25">
      <c r="F29" s="123"/>
      <c r="G29" s="123"/>
      <c r="H29" s="123"/>
      <c r="I29" s="123"/>
      <c r="J29" s="123"/>
      <c r="K29" s="123"/>
      <c r="L29" s="123"/>
      <c r="M29" s="123"/>
      <c r="N29" s="123"/>
      <c r="O29" s="123"/>
      <c r="P29" s="123"/>
      <c r="Q29" s="123"/>
    </row>
    <row r="30" spans="4:17" ht="17.25" customHeight="1" x14ac:dyDescent="0.25">
      <c r="F30" s="123"/>
      <c r="G30" s="123"/>
      <c r="H30" s="123"/>
      <c r="I30" s="123"/>
      <c r="J30" s="123"/>
      <c r="K30" s="123"/>
      <c r="L30" s="123"/>
      <c r="M30" s="123"/>
      <c r="N30" s="123"/>
      <c r="O30" s="123"/>
      <c r="P30" s="123"/>
      <c r="Q30" s="123"/>
    </row>
    <row r="31" spans="4:17" ht="17.25" customHeight="1" x14ac:dyDescent="0.25">
      <c r="F31" s="123"/>
      <c r="G31" s="123"/>
      <c r="H31" s="123"/>
      <c r="I31" s="123"/>
      <c r="J31" s="123"/>
      <c r="K31" s="123"/>
      <c r="L31" s="123"/>
      <c r="M31" s="123"/>
      <c r="N31" s="123"/>
      <c r="O31" s="123"/>
      <c r="P31" s="123"/>
      <c r="Q31" s="123"/>
    </row>
    <row r="32" spans="4:17" ht="17.25" customHeight="1" x14ac:dyDescent="0.25">
      <c r="F32" s="123"/>
      <c r="G32" s="123"/>
      <c r="H32" s="123"/>
      <c r="I32" s="123"/>
      <c r="J32" s="123"/>
      <c r="K32" s="123"/>
      <c r="L32" s="123"/>
      <c r="M32" s="123"/>
      <c r="N32" s="123"/>
      <c r="O32" s="123"/>
      <c r="P32" s="123"/>
      <c r="Q32" s="123"/>
    </row>
    <row r="33" spans="6:17" ht="17.25" customHeight="1" x14ac:dyDescent="0.25">
      <c r="F33" s="123"/>
      <c r="G33" s="123"/>
      <c r="H33" s="123"/>
      <c r="I33" s="123"/>
      <c r="J33" s="123"/>
      <c r="K33" s="123"/>
      <c r="L33" s="123"/>
      <c r="M33" s="123"/>
      <c r="N33" s="123"/>
      <c r="O33" s="123"/>
      <c r="P33" s="123"/>
      <c r="Q33" s="123"/>
    </row>
    <row r="34" spans="6:17" ht="17.25" customHeight="1" x14ac:dyDescent="0.25">
      <c r="F34" s="123"/>
      <c r="G34" s="123"/>
      <c r="H34" s="123"/>
      <c r="I34" s="123"/>
      <c r="J34" s="123"/>
      <c r="K34" s="123"/>
      <c r="L34" s="123"/>
      <c r="M34" s="123"/>
      <c r="N34" s="123"/>
      <c r="O34" s="123"/>
      <c r="P34" s="123"/>
      <c r="Q34" s="123"/>
    </row>
    <row r="35" spans="6:17" ht="17.25" customHeight="1" x14ac:dyDescent="0.25">
      <c r="F35" s="123"/>
      <c r="G35" s="123"/>
      <c r="H35" s="123"/>
      <c r="I35" s="123"/>
      <c r="J35" s="123"/>
      <c r="K35" s="123"/>
      <c r="L35" s="123"/>
      <c r="M35" s="123"/>
      <c r="N35" s="123"/>
      <c r="O35" s="123"/>
      <c r="P35" s="123"/>
      <c r="Q35" s="123"/>
    </row>
    <row r="36" spans="6:17" ht="17.25" customHeight="1" x14ac:dyDescent="0.25">
      <c r="F36" s="123"/>
      <c r="G36" s="123"/>
      <c r="H36" s="123"/>
      <c r="I36" s="123"/>
      <c r="J36" s="123"/>
      <c r="K36" s="123"/>
      <c r="L36" s="123"/>
      <c r="M36" s="123"/>
      <c r="N36" s="123"/>
      <c r="O36" s="123"/>
      <c r="P36" s="123"/>
      <c r="Q36" s="123"/>
    </row>
    <row r="37" spans="6:17" ht="17.25" customHeight="1" x14ac:dyDescent="0.25">
      <c r="F37" s="123"/>
      <c r="G37" s="123"/>
      <c r="H37" s="123"/>
      <c r="I37" s="123"/>
      <c r="J37" s="123"/>
      <c r="K37" s="123"/>
      <c r="L37" s="123"/>
      <c r="M37" s="123"/>
      <c r="N37" s="123"/>
      <c r="O37" s="123"/>
      <c r="P37" s="123"/>
      <c r="Q37" s="123"/>
    </row>
    <row r="38" spans="6:17" ht="17.25" customHeight="1" x14ac:dyDescent="0.25">
      <c r="F38" s="123"/>
      <c r="G38" s="123"/>
      <c r="H38" s="123"/>
      <c r="I38" s="123"/>
      <c r="J38" s="123"/>
      <c r="K38" s="123"/>
      <c r="L38" s="123"/>
      <c r="M38" s="123"/>
      <c r="N38" s="123"/>
      <c r="O38" s="123"/>
      <c r="P38" s="123"/>
      <c r="Q38" s="123"/>
    </row>
    <row r="39" spans="6:17" ht="17.25" customHeight="1" x14ac:dyDescent="0.25">
      <c r="F39" s="123"/>
      <c r="G39" s="123"/>
      <c r="H39" s="123"/>
      <c r="I39" s="123"/>
      <c r="J39" s="123"/>
      <c r="K39" s="123"/>
      <c r="L39" s="123"/>
      <c r="M39" s="123"/>
      <c r="N39" s="123"/>
      <c r="O39" s="123"/>
      <c r="P39" s="123"/>
      <c r="Q39" s="123"/>
    </row>
    <row r="40" spans="6:17" ht="17.25" customHeight="1" x14ac:dyDescent="0.25">
      <c r="F40" s="123"/>
      <c r="G40" s="123"/>
      <c r="H40" s="123"/>
      <c r="I40" s="123"/>
      <c r="J40" s="123"/>
      <c r="K40" s="123"/>
      <c r="L40" s="123"/>
      <c r="M40" s="123"/>
      <c r="N40" s="123"/>
      <c r="O40" s="123"/>
      <c r="P40" s="123"/>
      <c r="Q40" s="123"/>
    </row>
    <row r="41" spans="6:17" ht="17.25" customHeight="1" x14ac:dyDescent="0.25">
      <c r="F41" s="978"/>
      <c r="G41" s="978"/>
      <c r="H41" s="978"/>
      <c r="I41" s="978"/>
      <c r="J41" s="978"/>
      <c r="K41" s="978"/>
      <c r="L41" s="978"/>
      <c r="M41" s="978"/>
      <c r="N41" s="978"/>
      <c r="O41" s="978"/>
      <c r="P41" s="978"/>
      <c r="Q41" s="978"/>
    </row>
    <row r="42" spans="6:17" ht="17.25" customHeight="1" x14ac:dyDescent="0.25"/>
    <row r="44" spans="6:17" ht="18.75" x14ac:dyDescent="0.3">
      <c r="F44" s="979"/>
      <c r="G44" s="979"/>
      <c r="H44" s="979"/>
      <c r="I44" s="979"/>
      <c r="J44" s="979"/>
      <c r="K44" s="979"/>
      <c r="L44" s="979"/>
      <c r="M44" s="979"/>
      <c r="N44" s="979"/>
      <c r="O44" s="979"/>
      <c r="P44" s="979"/>
      <c r="Q44" s="979"/>
    </row>
    <row r="48" spans="6:17" ht="18.75" customHeight="1" x14ac:dyDescent="0.25"/>
    <row r="49" spans="11:12" ht="18.75" customHeight="1" x14ac:dyDescent="0.25"/>
    <row r="51" spans="11:12" x14ac:dyDescent="0.25">
      <c r="K51" s="973"/>
      <c r="L51" s="973"/>
    </row>
    <row r="52" spans="11:12" x14ac:dyDescent="0.25">
      <c r="K52" s="973"/>
      <c r="L52" s="973"/>
    </row>
    <row r="53" spans="11:12" x14ac:dyDescent="0.25">
      <c r="K53" s="973"/>
      <c r="L53" s="973"/>
    </row>
    <row r="67" spans="6:17" ht="216" customHeight="1" x14ac:dyDescent="0.25"/>
    <row r="68" spans="6:17" ht="54.75" customHeight="1" x14ac:dyDescent="0.25"/>
    <row r="69" spans="6:17" ht="15" customHeight="1" x14ac:dyDescent="0.25">
      <c r="F69" s="973" t="s">
        <v>37</v>
      </c>
      <c r="G69" s="973"/>
      <c r="H69" s="973"/>
      <c r="I69" s="973"/>
      <c r="J69" s="973"/>
      <c r="K69" s="973"/>
      <c r="L69" s="973"/>
      <c r="M69" s="973"/>
      <c r="N69" s="973"/>
      <c r="O69" s="973"/>
      <c r="P69" s="973"/>
      <c r="Q69" s="973"/>
    </row>
    <row r="70" spans="6:17" x14ac:dyDescent="0.25">
      <c r="F70" s="973" t="s">
        <v>39</v>
      </c>
      <c r="G70" s="973"/>
      <c r="H70" s="973"/>
      <c r="I70" s="973"/>
      <c r="J70" s="973"/>
      <c r="K70" s="973"/>
      <c r="L70" s="973"/>
      <c r="M70" s="973"/>
      <c r="N70" s="973"/>
      <c r="O70" s="973"/>
      <c r="P70" s="973"/>
      <c r="Q70" s="973"/>
    </row>
    <row r="71" spans="6:17" x14ac:dyDescent="0.25">
      <c r="F71" s="973" t="s">
        <v>79</v>
      </c>
      <c r="G71" s="973"/>
      <c r="H71" s="973"/>
      <c r="I71" s="973"/>
      <c r="J71" s="973"/>
      <c r="K71" s="973"/>
      <c r="L71" s="973"/>
      <c r="M71" s="973"/>
      <c r="N71" s="973"/>
      <c r="O71" s="973"/>
      <c r="P71" s="973"/>
      <c r="Q71" s="973"/>
    </row>
  </sheetData>
  <sheetProtection password="EE7B" sheet="1" objects="1" scenarios="1"/>
  <mergeCells count="20">
    <mergeCell ref="F71:Q71"/>
    <mergeCell ref="G6:O6"/>
    <mergeCell ref="G7:O7"/>
    <mergeCell ref="F41:Q41"/>
    <mergeCell ref="F44:Q44"/>
    <mergeCell ref="K51:L51"/>
    <mergeCell ref="G8:O8"/>
    <mergeCell ref="G9:O9"/>
    <mergeCell ref="G10:O10"/>
    <mergeCell ref="G11:O11"/>
    <mergeCell ref="F14:Q14"/>
    <mergeCell ref="F15:Q15"/>
    <mergeCell ref="F16:Q16"/>
    <mergeCell ref="K53:L53"/>
    <mergeCell ref="F69:Q69"/>
    <mergeCell ref="D19:E19"/>
    <mergeCell ref="K52:L52"/>
    <mergeCell ref="D17:E17"/>
    <mergeCell ref="D18:E18"/>
    <mergeCell ref="F70:Q70"/>
  </mergeCells>
  <hyperlinks>
    <hyperlink ref="D18:E18" location="'FROTA SEGUNDO TIPO'!A1" display="AVANÇAR &gt;&gt;"/>
    <hyperlink ref="D19:E19" location="'APRESENTAÇÃO '!A1" display="&lt;&lt; VOLTAR"/>
    <hyperlink ref="D17:E17" location="'INÍCIO '!A1" display="INÍCIO"/>
    <hyperlink ref="F70:L70" location="'FROTA SEGUNDO TIPO'!A1" display="AVANÇAR &gt;&gt;"/>
    <hyperlink ref="F69:L69" location="'INÍCIO '!A1" display="INÍCIO"/>
  </hyperlinks>
  <printOptions horizontalCentered="1"/>
  <pageMargins left="0.51181102362204722" right="0.51181102362204722" top="1.1811023622047245" bottom="0.39370078740157483" header="0.31496062992125984" footer="0.31496062992125984"/>
  <pageSetup paperSize="9" scale="88" orientation="portrait" r:id="rId1"/>
  <rowBreaks count="1" manualBreakCount="1">
    <brk id="50" min="5" max="16"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Y87"/>
  <sheetViews>
    <sheetView showGridLines="0" showRowColHeaders="0" zoomScaleNormal="100" workbookViewId="0">
      <selection activeCell="B14" sqref="B14"/>
    </sheetView>
  </sheetViews>
  <sheetFormatPr baseColWidth="10" defaultColWidth="9.140625" defaultRowHeight="15" x14ac:dyDescent="0.25"/>
  <cols>
    <col min="1" max="1" width="5.28515625" customWidth="1"/>
    <col min="2" max="2" width="22.42578125" customWidth="1"/>
    <col min="3" max="3" width="2" customWidth="1"/>
    <col min="4" max="4" width="24" customWidth="1"/>
    <col min="5" max="15" width="7.5703125" customWidth="1"/>
    <col min="16" max="16" width="1" customWidth="1"/>
    <col min="17" max="17" width="4.28515625" customWidth="1"/>
    <col min="18" max="18" width="1.5703125" customWidth="1"/>
    <col min="19" max="19" width="3.42578125" customWidth="1"/>
    <col min="20" max="20" width="23.85546875" customWidth="1"/>
    <col min="21" max="21" width="9.140625" customWidth="1"/>
  </cols>
  <sheetData>
    <row r="1" spans="2:25" ht="15.75" thickBot="1" x14ac:dyDescent="0.3"/>
    <row r="2" spans="2:25" ht="16.5" thickTop="1" x14ac:dyDescent="0.25">
      <c r="D2" s="989" t="s">
        <v>35</v>
      </c>
      <c r="E2" s="990"/>
      <c r="F2" s="990"/>
      <c r="G2" s="990"/>
      <c r="H2" s="990"/>
      <c r="I2" s="990"/>
      <c r="J2" s="990"/>
      <c r="K2" s="990"/>
      <c r="L2" s="990"/>
      <c r="M2" s="990"/>
      <c r="N2" s="990"/>
      <c r="O2" s="991"/>
      <c r="P2" s="63"/>
    </row>
    <row r="3" spans="2:25" ht="15.75" x14ac:dyDescent="0.25">
      <c r="D3" s="992"/>
      <c r="E3" s="993"/>
      <c r="F3" s="993"/>
      <c r="G3" s="993"/>
      <c r="H3" s="993"/>
      <c r="I3" s="993"/>
      <c r="J3" s="993"/>
      <c r="K3" s="993"/>
      <c r="L3" s="993"/>
      <c r="M3" s="993"/>
      <c r="N3" s="993"/>
      <c r="O3" s="994"/>
      <c r="P3" s="63"/>
    </row>
    <row r="4" spans="2:25" ht="15.75" x14ac:dyDescent="0.25">
      <c r="D4" s="992" t="s">
        <v>36</v>
      </c>
      <c r="E4" s="993"/>
      <c r="F4" s="993"/>
      <c r="G4" s="993"/>
      <c r="H4" s="993"/>
      <c r="I4" s="993"/>
      <c r="J4" s="993"/>
      <c r="K4" s="993"/>
      <c r="L4" s="993"/>
      <c r="M4" s="993"/>
      <c r="N4" s="993"/>
      <c r="O4" s="994"/>
      <c r="P4" s="63"/>
    </row>
    <row r="5" spans="2:25" ht="15.75" x14ac:dyDescent="0.25">
      <c r="D5" s="992" t="s">
        <v>605</v>
      </c>
      <c r="E5" s="993"/>
      <c r="F5" s="993"/>
      <c r="G5" s="993"/>
      <c r="H5" s="993"/>
      <c r="I5" s="993"/>
      <c r="J5" s="993"/>
      <c r="K5" s="993"/>
      <c r="L5" s="993"/>
      <c r="M5" s="993"/>
      <c r="N5" s="993"/>
      <c r="O5" s="994"/>
      <c r="P5" s="63"/>
    </row>
    <row r="6" spans="2:25" ht="15.75" x14ac:dyDescent="0.25">
      <c r="D6" s="992" t="s">
        <v>38</v>
      </c>
      <c r="E6" s="993"/>
      <c r="F6" s="993"/>
      <c r="G6" s="993"/>
      <c r="H6" s="993"/>
      <c r="I6" s="993"/>
      <c r="J6" s="993"/>
      <c r="K6" s="993"/>
      <c r="L6" s="993"/>
      <c r="M6" s="993"/>
      <c r="N6" s="993"/>
      <c r="O6" s="994"/>
      <c r="P6" s="63"/>
    </row>
    <row r="7" spans="2:25" ht="15.75" x14ac:dyDescent="0.25">
      <c r="D7" s="995"/>
      <c r="E7" s="996"/>
      <c r="F7" s="996"/>
      <c r="G7" s="996"/>
      <c r="H7" s="996"/>
      <c r="I7" s="996"/>
      <c r="J7" s="996"/>
      <c r="K7" s="996"/>
      <c r="L7" s="996"/>
      <c r="M7" s="996"/>
      <c r="N7" s="996"/>
      <c r="O7" s="997"/>
      <c r="P7" s="63"/>
    </row>
    <row r="8" spans="2:25" ht="16.5" customHeight="1" x14ac:dyDescent="0.25">
      <c r="D8" s="983" t="s">
        <v>245</v>
      </c>
      <c r="E8" s="984"/>
      <c r="F8" s="984"/>
      <c r="G8" s="984"/>
      <c r="H8" s="984"/>
      <c r="I8" s="984"/>
      <c r="J8" s="984"/>
      <c r="K8" s="984"/>
      <c r="L8" s="984"/>
      <c r="M8" s="984"/>
      <c r="N8" s="984"/>
      <c r="O8" s="985"/>
      <c r="P8" s="63"/>
    </row>
    <row r="9" spans="2:25" ht="8.25" customHeight="1" thickBot="1" x14ac:dyDescent="0.3">
      <c r="D9" s="986"/>
      <c r="E9" s="987"/>
      <c r="F9" s="987"/>
      <c r="G9" s="987"/>
      <c r="H9" s="987"/>
      <c r="I9" s="987"/>
      <c r="J9" s="987"/>
      <c r="K9" s="987"/>
      <c r="L9" s="987"/>
      <c r="M9" s="987"/>
      <c r="N9" s="987"/>
      <c r="O9" s="988"/>
      <c r="P9" s="63"/>
    </row>
    <row r="10" spans="2:25" ht="13.5" customHeight="1" thickTop="1" x14ac:dyDescent="0.25">
      <c r="D10" s="63"/>
      <c r="J10" s="63"/>
      <c r="K10" s="63"/>
      <c r="L10" s="63"/>
      <c r="M10" s="63"/>
      <c r="N10" s="63"/>
      <c r="O10" s="63"/>
      <c r="P10" s="63"/>
    </row>
    <row r="11" spans="2:25" ht="22.5" customHeight="1" x14ac:dyDescent="0.25">
      <c r="D11" s="999" t="s">
        <v>244</v>
      </c>
      <c r="E11" s="999"/>
      <c r="F11" s="999"/>
      <c r="G11" s="999"/>
      <c r="H11" s="999"/>
      <c r="I11" s="999"/>
      <c r="J11" s="999"/>
      <c r="K11" s="999"/>
      <c r="L11" s="999"/>
      <c r="M11" s="999"/>
      <c r="N11" s="999"/>
      <c r="O11" s="999"/>
      <c r="P11" s="999"/>
    </row>
    <row r="12" spans="2:25" ht="5.25" customHeight="1" thickBot="1" x14ac:dyDescent="0.3">
      <c r="D12" s="101"/>
      <c r="E12" s="102"/>
      <c r="F12" s="102"/>
      <c r="G12" s="102"/>
      <c r="H12" s="102"/>
      <c r="I12" s="102"/>
      <c r="J12" s="101"/>
      <c r="K12" s="101"/>
      <c r="L12" s="101"/>
      <c r="M12" s="101"/>
      <c r="N12" s="101"/>
      <c r="O12" s="101"/>
      <c r="P12" s="103"/>
    </row>
    <row r="13" spans="2:25" ht="23.25" customHeight="1" thickTop="1" thickBot="1" x14ac:dyDescent="0.3">
      <c r="B13" s="118" t="s">
        <v>37</v>
      </c>
      <c r="C13" s="930"/>
      <c r="D13" s="579" t="s">
        <v>150</v>
      </c>
      <c r="E13" s="580">
        <v>2003</v>
      </c>
      <c r="F13" s="581">
        <v>2004</v>
      </c>
      <c r="G13" s="582">
        <v>2005</v>
      </c>
      <c r="H13" s="582">
        <v>2006</v>
      </c>
      <c r="I13" s="582">
        <v>2007</v>
      </c>
      <c r="J13" s="582">
        <v>2008</v>
      </c>
      <c r="K13" s="582">
        <v>2009</v>
      </c>
      <c r="L13" s="582">
        <v>2010</v>
      </c>
      <c r="M13" s="582">
        <v>2011</v>
      </c>
      <c r="N13" s="583">
        <v>2012</v>
      </c>
      <c r="O13" s="584">
        <v>2013</v>
      </c>
      <c r="P13" s="104"/>
      <c r="T13" s="576"/>
      <c r="U13" s="576"/>
      <c r="V13" s="577"/>
    </row>
    <row r="14" spans="2:25" ht="15" customHeight="1" x14ac:dyDescent="0.25">
      <c r="B14" s="933" t="s">
        <v>39</v>
      </c>
      <c r="C14" s="333"/>
      <c r="D14" s="325" t="s">
        <v>81</v>
      </c>
      <c r="E14" s="326">
        <v>38938</v>
      </c>
      <c r="F14" s="327">
        <v>41934</v>
      </c>
      <c r="G14" s="326">
        <v>45151</v>
      </c>
      <c r="H14" s="327">
        <v>49246</v>
      </c>
      <c r="I14" s="326">
        <v>53810</v>
      </c>
      <c r="J14" s="327">
        <v>58922</v>
      </c>
      <c r="K14" s="326">
        <v>66415</v>
      </c>
      <c r="L14" s="326">
        <v>76354</v>
      </c>
      <c r="M14" s="326">
        <v>83352</v>
      </c>
      <c r="N14" s="326">
        <v>94255</v>
      </c>
      <c r="O14" s="328">
        <v>100211</v>
      </c>
      <c r="P14" s="105"/>
      <c r="Q14" s="77"/>
      <c r="R14" s="77"/>
      <c r="S14" s="77"/>
      <c r="T14" s="126" t="s">
        <v>183</v>
      </c>
      <c r="U14" s="127">
        <f>O14</f>
        <v>100211</v>
      </c>
      <c r="V14" s="334"/>
      <c r="W14" s="77"/>
      <c r="X14" s="77"/>
      <c r="Y14" s="77"/>
    </row>
    <row r="15" spans="2:25" ht="15" customHeight="1" x14ac:dyDescent="0.25">
      <c r="B15" s="929" t="s">
        <v>79</v>
      </c>
      <c r="C15" s="333"/>
      <c r="D15" s="589" t="s">
        <v>151</v>
      </c>
      <c r="E15" s="590">
        <v>2694</v>
      </c>
      <c r="F15" s="591">
        <v>2936</v>
      </c>
      <c r="G15" s="590">
        <v>3111</v>
      </c>
      <c r="H15" s="591">
        <v>3308</v>
      </c>
      <c r="I15" s="590">
        <v>3515</v>
      </c>
      <c r="J15" s="591">
        <v>3971</v>
      </c>
      <c r="K15" s="590">
        <v>4550</v>
      </c>
      <c r="L15" s="590">
        <v>5168</v>
      </c>
      <c r="M15" s="590">
        <v>5778</v>
      </c>
      <c r="N15" s="590">
        <v>6190</v>
      </c>
      <c r="O15" s="592">
        <v>6317</v>
      </c>
      <c r="P15" s="106"/>
      <c r="Q15" s="107"/>
      <c r="R15" s="107"/>
      <c r="S15" s="107"/>
      <c r="T15" s="126" t="s">
        <v>151</v>
      </c>
      <c r="U15" s="127">
        <f>O15</f>
        <v>6317</v>
      </c>
      <c r="V15" s="335"/>
      <c r="W15" s="108"/>
    </row>
    <row r="16" spans="2:25" ht="15" customHeight="1" x14ac:dyDescent="0.25">
      <c r="B16" s="12"/>
      <c r="C16" s="333"/>
      <c r="D16" s="329" t="s">
        <v>152</v>
      </c>
      <c r="E16" s="330">
        <v>485</v>
      </c>
      <c r="F16" s="331">
        <v>587</v>
      </c>
      <c r="G16" s="330">
        <v>643</v>
      </c>
      <c r="H16" s="331">
        <v>703</v>
      </c>
      <c r="I16" s="330">
        <v>800</v>
      </c>
      <c r="J16" s="331">
        <v>909</v>
      </c>
      <c r="K16" s="330">
        <v>934</v>
      </c>
      <c r="L16" s="330">
        <v>1000</v>
      </c>
      <c r="M16" s="330">
        <v>1003</v>
      </c>
      <c r="N16" s="330">
        <v>1098</v>
      </c>
      <c r="O16" s="332">
        <v>1171</v>
      </c>
      <c r="P16" s="106"/>
      <c r="T16" s="126" t="s">
        <v>166</v>
      </c>
      <c r="U16" s="127">
        <f>O16</f>
        <v>1171</v>
      </c>
      <c r="V16" s="336"/>
    </row>
    <row r="17" spans="2:24" ht="15" customHeight="1" x14ac:dyDescent="0.25">
      <c r="B17" s="12"/>
      <c r="C17" s="333"/>
      <c r="D17" s="589" t="s">
        <v>153</v>
      </c>
      <c r="E17" s="590">
        <v>2188</v>
      </c>
      <c r="F17" s="591">
        <v>2961</v>
      </c>
      <c r="G17" s="590">
        <v>3802</v>
      </c>
      <c r="H17" s="591">
        <v>4733</v>
      </c>
      <c r="I17" s="590">
        <v>5633</v>
      </c>
      <c r="J17" s="591">
        <v>7603</v>
      </c>
      <c r="K17" s="590">
        <v>9796</v>
      </c>
      <c r="L17" s="590">
        <v>12326</v>
      </c>
      <c r="M17" s="590">
        <v>18375</v>
      </c>
      <c r="N17" s="590">
        <v>17208</v>
      </c>
      <c r="O17" s="592">
        <v>18763</v>
      </c>
      <c r="P17" s="106"/>
      <c r="T17" s="126" t="s">
        <v>167</v>
      </c>
      <c r="U17" s="127">
        <f>O17</f>
        <v>18763</v>
      </c>
      <c r="V17" s="336"/>
    </row>
    <row r="18" spans="2:24" ht="15" customHeight="1" x14ac:dyDescent="0.25">
      <c r="B18" s="12"/>
      <c r="C18" s="333"/>
      <c r="D18" s="329" t="s">
        <v>182</v>
      </c>
      <c r="E18" s="330">
        <v>1</v>
      </c>
      <c r="F18" s="331">
        <v>1</v>
      </c>
      <c r="G18" s="330">
        <v>1</v>
      </c>
      <c r="H18" s="331">
        <v>1</v>
      </c>
      <c r="I18" s="330">
        <v>1</v>
      </c>
      <c r="J18" s="331">
        <v>2</v>
      </c>
      <c r="K18" s="330">
        <v>2</v>
      </c>
      <c r="L18" s="330">
        <v>5</v>
      </c>
      <c r="M18" s="330">
        <v>12</v>
      </c>
      <c r="N18" s="330">
        <v>15</v>
      </c>
      <c r="O18" s="332">
        <v>17</v>
      </c>
      <c r="P18" s="106"/>
      <c r="T18" s="126" t="s">
        <v>170</v>
      </c>
      <c r="U18" s="127">
        <f>O21</f>
        <v>86683</v>
      </c>
      <c r="V18" s="336"/>
    </row>
    <row r="19" spans="2:24" ht="15" customHeight="1" x14ac:dyDescent="0.25">
      <c r="B19" s="12"/>
      <c r="C19" s="333"/>
      <c r="D19" s="589" t="s">
        <v>154</v>
      </c>
      <c r="E19" s="590">
        <v>170</v>
      </c>
      <c r="F19" s="591">
        <v>171</v>
      </c>
      <c r="G19" s="590">
        <v>168</v>
      </c>
      <c r="H19" s="591">
        <v>168</v>
      </c>
      <c r="I19" s="590">
        <v>169</v>
      </c>
      <c r="J19" s="591">
        <v>167</v>
      </c>
      <c r="K19" s="590">
        <v>165</v>
      </c>
      <c r="L19" s="590">
        <v>164</v>
      </c>
      <c r="M19" s="590">
        <v>172</v>
      </c>
      <c r="N19" s="590">
        <v>182</v>
      </c>
      <c r="O19" s="592">
        <v>186</v>
      </c>
      <c r="P19" s="106"/>
      <c r="T19" s="126" t="s">
        <v>215</v>
      </c>
      <c r="U19" s="127">
        <f>O20+O22</f>
        <v>2084</v>
      </c>
      <c r="V19" s="336"/>
    </row>
    <row r="20" spans="2:24" ht="15" customHeight="1" x14ac:dyDescent="0.25">
      <c r="B20" s="12"/>
      <c r="C20" s="333"/>
      <c r="D20" s="329" t="s">
        <v>155</v>
      </c>
      <c r="E20" s="330">
        <v>128</v>
      </c>
      <c r="F20" s="331">
        <v>144</v>
      </c>
      <c r="G20" s="330">
        <v>159</v>
      </c>
      <c r="H20" s="331">
        <v>178</v>
      </c>
      <c r="I20" s="330">
        <v>192</v>
      </c>
      <c r="J20" s="331">
        <v>209</v>
      </c>
      <c r="K20" s="330">
        <v>252</v>
      </c>
      <c r="L20" s="330">
        <v>311</v>
      </c>
      <c r="M20" s="330">
        <v>377</v>
      </c>
      <c r="N20" s="330">
        <v>411</v>
      </c>
      <c r="O20" s="332">
        <v>445</v>
      </c>
      <c r="P20" s="106"/>
      <c r="R20" s="77"/>
      <c r="S20" s="77"/>
      <c r="T20" s="126" t="s">
        <v>168</v>
      </c>
      <c r="U20" s="127">
        <f>O23</f>
        <v>3331</v>
      </c>
      <c r="V20" s="334"/>
      <c r="W20" s="77"/>
      <c r="X20" s="77"/>
    </row>
    <row r="21" spans="2:24" ht="15" customHeight="1" x14ac:dyDescent="0.25">
      <c r="B21" s="12"/>
      <c r="C21" s="333"/>
      <c r="D21" s="589" t="s">
        <v>156</v>
      </c>
      <c r="E21" s="590">
        <v>14427</v>
      </c>
      <c r="F21" s="591">
        <v>17397</v>
      </c>
      <c r="G21" s="590">
        <v>20463</v>
      </c>
      <c r="H21" s="591">
        <v>24129</v>
      </c>
      <c r="I21" s="590">
        <v>29190</v>
      </c>
      <c r="J21" s="591">
        <v>37828</v>
      </c>
      <c r="K21" s="590">
        <v>48072</v>
      </c>
      <c r="L21" s="590">
        <v>59535</v>
      </c>
      <c r="M21" s="590">
        <v>71875</v>
      </c>
      <c r="N21" s="590">
        <v>80114</v>
      </c>
      <c r="O21" s="592">
        <v>86683</v>
      </c>
      <c r="P21" s="102"/>
      <c r="T21" s="126" t="s">
        <v>169</v>
      </c>
      <c r="U21" s="127">
        <f>O24</f>
        <v>1948</v>
      </c>
      <c r="V21" s="336"/>
    </row>
    <row r="22" spans="2:24" ht="15" customHeight="1" x14ac:dyDescent="0.25">
      <c r="B22" s="12"/>
      <c r="C22" s="333"/>
      <c r="D22" s="329" t="s">
        <v>157</v>
      </c>
      <c r="E22" s="330">
        <v>517</v>
      </c>
      <c r="F22" s="331">
        <v>557</v>
      </c>
      <c r="G22" s="330">
        <v>614</v>
      </c>
      <c r="H22" s="331">
        <v>622</v>
      </c>
      <c r="I22" s="330">
        <v>744</v>
      </c>
      <c r="J22" s="331">
        <v>777</v>
      </c>
      <c r="K22" s="330">
        <v>945</v>
      </c>
      <c r="L22" s="330">
        <v>1077</v>
      </c>
      <c r="M22" s="330">
        <v>1446</v>
      </c>
      <c r="N22" s="330">
        <v>1605</v>
      </c>
      <c r="O22" s="332">
        <v>1639</v>
      </c>
      <c r="P22" s="102"/>
      <c r="T22" s="126" t="s">
        <v>182</v>
      </c>
      <c r="U22" s="127">
        <f>O30-V22</f>
        <v>1400</v>
      </c>
      <c r="V22" s="334">
        <f>SUM(U14:U21)</f>
        <v>220508</v>
      </c>
    </row>
    <row r="23" spans="2:24" ht="15" customHeight="1" x14ac:dyDescent="0.25">
      <c r="B23" s="12"/>
      <c r="C23" s="333"/>
      <c r="D23" s="589" t="s">
        <v>158</v>
      </c>
      <c r="E23" s="590">
        <v>1343</v>
      </c>
      <c r="F23" s="591">
        <v>1463</v>
      </c>
      <c r="G23" s="590">
        <v>1568</v>
      </c>
      <c r="H23" s="591">
        <v>1673</v>
      </c>
      <c r="I23" s="590">
        <v>1778</v>
      </c>
      <c r="J23" s="591">
        <v>1929</v>
      </c>
      <c r="K23" s="590">
        <v>2160</v>
      </c>
      <c r="L23" s="590">
        <v>2486</v>
      </c>
      <c r="M23" s="590">
        <v>2851</v>
      </c>
      <c r="N23" s="590">
        <v>3065</v>
      </c>
      <c r="O23" s="592">
        <v>3331</v>
      </c>
      <c r="P23" s="102"/>
      <c r="T23" s="336"/>
      <c r="U23" s="334">
        <f>SUM(U13:U22)</f>
        <v>221908</v>
      </c>
      <c r="V23" s="336"/>
    </row>
    <row r="24" spans="2:24" ht="15" customHeight="1" x14ac:dyDescent="0.25">
      <c r="B24" s="12"/>
      <c r="C24" s="333"/>
      <c r="D24" s="329" t="s">
        <v>159</v>
      </c>
      <c r="E24" s="330">
        <v>784</v>
      </c>
      <c r="F24" s="331">
        <v>929</v>
      </c>
      <c r="G24" s="330">
        <v>1066</v>
      </c>
      <c r="H24" s="331">
        <v>1153</v>
      </c>
      <c r="I24" s="330">
        <v>1302</v>
      </c>
      <c r="J24" s="331">
        <v>1538</v>
      </c>
      <c r="K24" s="330">
        <v>1637</v>
      </c>
      <c r="L24" s="330">
        <v>1747</v>
      </c>
      <c r="M24" s="330">
        <v>1693</v>
      </c>
      <c r="N24" s="330">
        <v>1875</v>
      </c>
      <c r="O24" s="332">
        <v>1948</v>
      </c>
      <c r="P24" s="102"/>
      <c r="T24" s="578"/>
      <c r="U24" s="578"/>
      <c r="V24" s="578"/>
    </row>
    <row r="25" spans="2:24" ht="15" customHeight="1" x14ac:dyDescent="0.25">
      <c r="B25" s="12"/>
      <c r="C25" s="333"/>
      <c r="D25" s="589" t="s">
        <v>160</v>
      </c>
      <c r="E25" s="590">
        <v>0</v>
      </c>
      <c r="F25" s="591">
        <v>2</v>
      </c>
      <c r="G25" s="590">
        <v>4</v>
      </c>
      <c r="H25" s="591">
        <v>5</v>
      </c>
      <c r="I25" s="590">
        <v>12</v>
      </c>
      <c r="J25" s="591">
        <v>11</v>
      </c>
      <c r="K25" s="590">
        <v>11</v>
      </c>
      <c r="L25" s="590">
        <v>11</v>
      </c>
      <c r="M25" s="590">
        <v>10</v>
      </c>
      <c r="N25" s="590">
        <v>11</v>
      </c>
      <c r="O25" s="592">
        <v>11</v>
      </c>
      <c r="P25" s="102"/>
      <c r="T25" s="578"/>
      <c r="U25" s="578"/>
      <c r="V25" s="578"/>
    </row>
    <row r="26" spans="2:24" ht="15" customHeight="1" x14ac:dyDescent="0.25">
      <c r="B26" s="12"/>
      <c r="C26" s="333"/>
      <c r="D26" s="329" t="s">
        <v>161</v>
      </c>
      <c r="E26" s="330">
        <v>0</v>
      </c>
      <c r="F26" s="331">
        <v>0</v>
      </c>
      <c r="G26" s="330">
        <v>0</v>
      </c>
      <c r="H26" s="331">
        <v>0</v>
      </c>
      <c r="I26" s="330">
        <v>0</v>
      </c>
      <c r="J26" s="331">
        <v>0</v>
      </c>
      <c r="K26" s="330">
        <v>0</v>
      </c>
      <c r="L26" s="330">
        <v>0</v>
      </c>
      <c r="M26" s="330">
        <v>0</v>
      </c>
      <c r="N26" s="330">
        <v>0</v>
      </c>
      <c r="O26" s="332">
        <v>0</v>
      </c>
      <c r="P26" s="102"/>
      <c r="T26" s="578"/>
      <c r="U26" s="578"/>
      <c r="V26" s="578"/>
    </row>
    <row r="27" spans="2:24" ht="15" customHeight="1" x14ac:dyDescent="0.25">
      <c r="B27" s="12"/>
      <c r="C27" s="333"/>
      <c r="D27" s="589" t="s">
        <v>162</v>
      </c>
      <c r="E27" s="590">
        <v>2</v>
      </c>
      <c r="F27" s="591">
        <v>1</v>
      </c>
      <c r="G27" s="590">
        <v>1</v>
      </c>
      <c r="H27" s="591">
        <v>1</v>
      </c>
      <c r="I27" s="590">
        <v>1</v>
      </c>
      <c r="J27" s="591">
        <v>3</v>
      </c>
      <c r="K27" s="590">
        <v>6</v>
      </c>
      <c r="L27" s="590">
        <v>9</v>
      </c>
      <c r="M27" s="590">
        <v>9</v>
      </c>
      <c r="N27" s="590">
        <v>10</v>
      </c>
      <c r="O27" s="592">
        <v>9</v>
      </c>
      <c r="P27" s="102"/>
      <c r="T27" s="578"/>
      <c r="U27" s="578"/>
      <c r="V27" s="578"/>
    </row>
    <row r="28" spans="2:24" ht="15" customHeight="1" x14ac:dyDescent="0.25">
      <c r="B28" s="12"/>
      <c r="C28" s="333"/>
      <c r="D28" s="329" t="s">
        <v>163</v>
      </c>
      <c r="E28" s="330">
        <v>11</v>
      </c>
      <c r="F28" s="331">
        <v>13</v>
      </c>
      <c r="G28" s="330">
        <v>14</v>
      </c>
      <c r="H28" s="331">
        <v>17</v>
      </c>
      <c r="I28" s="330">
        <v>19</v>
      </c>
      <c r="J28" s="331">
        <v>26</v>
      </c>
      <c r="K28" s="330">
        <v>26</v>
      </c>
      <c r="L28" s="330">
        <v>35</v>
      </c>
      <c r="M28" s="330">
        <v>45</v>
      </c>
      <c r="N28" s="330">
        <v>59</v>
      </c>
      <c r="O28" s="332">
        <v>66</v>
      </c>
      <c r="P28" s="102"/>
    </row>
    <row r="29" spans="2:24" ht="15" customHeight="1" thickBot="1" x14ac:dyDescent="0.3">
      <c r="B29" s="12"/>
      <c r="C29" s="333"/>
      <c r="D29" s="593" t="s">
        <v>164</v>
      </c>
      <c r="E29" s="594">
        <v>26</v>
      </c>
      <c r="F29" s="595">
        <v>45</v>
      </c>
      <c r="G29" s="594">
        <v>75</v>
      </c>
      <c r="H29" s="595">
        <v>102</v>
      </c>
      <c r="I29" s="594">
        <v>153</v>
      </c>
      <c r="J29" s="595">
        <v>337</v>
      </c>
      <c r="K29" s="594">
        <v>459</v>
      </c>
      <c r="L29" s="594">
        <v>648</v>
      </c>
      <c r="M29" s="594">
        <v>891</v>
      </c>
      <c r="N29" s="594">
        <v>971</v>
      </c>
      <c r="O29" s="596">
        <v>1111</v>
      </c>
      <c r="P29" s="102"/>
    </row>
    <row r="30" spans="2:24" ht="21.75" customHeight="1" thickBot="1" x14ac:dyDescent="0.3">
      <c r="D30" s="585" t="s">
        <v>7</v>
      </c>
      <c r="E30" s="586">
        <f t="shared" ref="E30:N30" si="0">SUM(E14:E29)</f>
        <v>61714</v>
      </c>
      <c r="F30" s="586">
        <f t="shared" si="0"/>
        <v>69141</v>
      </c>
      <c r="G30" s="586">
        <f t="shared" si="0"/>
        <v>76840</v>
      </c>
      <c r="H30" s="586">
        <f t="shared" si="0"/>
        <v>86039</v>
      </c>
      <c r="I30" s="586">
        <f t="shared" si="0"/>
        <v>97319</v>
      </c>
      <c r="J30" s="586">
        <f t="shared" si="0"/>
        <v>114232</v>
      </c>
      <c r="K30" s="586">
        <f t="shared" si="0"/>
        <v>135430</v>
      </c>
      <c r="L30" s="586">
        <f t="shared" si="0"/>
        <v>160876</v>
      </c>
      <c r="M30" s="587">
        <f t="shared" si="0"/>
        <v>187889</v>
      </c>
      <c r="N30" s="586">
        <f t="shared" si="0"/>
        <v>207069</v>
      </c>
      <c r="O30" s="588">
        <f t="shared" ref="O30" si="1">SUM(O14:O29)</f>
        <v>221908</v>
      </c>
      <c r="P30" s="102"/>
    </row>
    <row r="31" spans="2:24" ht="15.75" thickTop="1" x14ac:dyDescent="0.25">
      <c r="D31" s="109" t="s">
        <v>165</v>
      </c>
    </row>
    <row r="32" spans="2:24" x14ac:dyDescent="0.25">
      <c r="D32" s="109" t="s">
        <v>172</v>
      </c>
    </row>
    <row r="33" spans="3:16" ht="23.25" customHeight="1" x14ac:dyDescent="0.25">
      <c r="D33" s="129"/>
    </row>
    <row r="34" spans="3:16" ht="25.5" customHeight="1" x14ac:dyDescent="0.25">
      <c r="D34" s="999" t="s">
        <v>171</v>
      </c>
      <c r="E34" s="999"/>
      <c r="F34" s="999"/>
      <c r="G34" s="999"/>
      <c r="H34" s="999"/>
      <c r="I34" s="999"/>
      <c r="J34" s="999"/>
      <c r="K34" s="999"/>
      <c r="L34" s="999"/>
      <c r="M34" s="999"/>
      <c r="N34" s="999"/>
      <c r="O34" s="999"/>
      <c r="P34" s="999"/>
    </row>
    <row r="35" spans="3:16" ht="3.75" customHeight="1" thickBot="1" x14ac:dyDescent="0.3">
      <c r="D35" s="101"/>
      <c r="E35" s="102"/>
      <c r="F35" s="102"/>
      <c r="G35" s="102"/>
      <c r="H35" s="102"/>
      <c r="I35" s="102"/>
      <c r="J35" s="101"/>
      <c r="K35" s="101"/>
      <c r="L35" s="101"/>
      <c r="M35" s="101"/>
      <c r="N35" s="101"/>
      <c r="O35" s="101"/>
      <c r="P35" s="103"/>
    </row>
    <row r="36" spans="3:16" ht="24.75" customHeight="1" thickTop="1" thickBot="1" x14ac:dyDescent="0.3">
      <c r="C36" s="333"/>
      <c r="D36" s="579" t="s">
        <v>150</v>
      </c>
      <c r="E36" s="580">
        <v>2003</v>
      </c>
      <c r="F36" s="581">
        <v>2004</v>
      </c>
      <c r="G36" s="582">
        <v>2005</v>
      </c>
      <c r="H36" s="582">
        <v>2006</v>
      </c>
      <c r="I36" s="582">
        <v>2007</v>
      </c>
      <c r="J36" s="582">
        <v>2008</v>
      </c>
      <c r="K36" s="582">
        <v>2009</v>
      </c>
      <c r="L36" s="582">
        <v>2010</v>
      </c>
      <c r="M36" s="582">
        <v>2011</v>
      </c>
      <c r="N36" s="583">
        <v>2012</v>
      </c>
      <c r="O36" s="584">
        <v>2013</v>
      </c>
      <c r="P36" s="104"/>
    </row>
    <row r="37" spans="3:16" x14ac:dyDescent="0.25">
      <c r="C37" s="333"/>
      <c r="D37" s="325" t="s">
        <v>81</v>
      </c>
      <c r="E37" s="337">
        <f t="shared" ref="E37:E52" si="2">E14/$E$30</f>
        <v>0.63094273584599925</v>
      </c>
      <c r="F37" s="338">
        <f t="shared" ref="F37:F52" si="3">F14/$F$30</f>
        <v>0.6064997613572265</v>
      </c>
      <c r="G37" s="337">
        <f t="shared" ref="G37:G52" si="4">G14/$G$30</f>
        <v>0.58759760541384698</v>
      </c>
      <c r="H37" s="338">
        <f t="shared" ref="H37:H52" si="5">H14/$H$30</f>
        <v>0.57236834458791941</v>
      </c>
      <c r="I37" s="337">
        <f t="shared" ref="I37:I52" si="6">I14/$I$30</f>
        <v>0.55292388947687499</v>
      </c>
      <c r="J37" s="338">
        <f t="shared" ref="J37:J52" si="7">J14/$J$30</f>
        <v>0.51580993066741365</v>
      </c>
      <c r="K37" s="337">
        <f t="shared" ref="K37:K52" si="8">K14/$K$30</f>
        <v>0.49040094513770954</v>
      </c>
      <c r="L37" s="339">
        <f t="shared" ref="L37:L52" si="9">L14/$L$30</f>
        <v>0.47461398841343644</v>
      </c>
      <c r="M37" s="337">
        <f t="shared" ref="M37:M52" si="10">M14/$M$30</f>
        <v>0.4436236288446902</v>
      </c>
      <c r="N37" s="337">
        <f>N14/$N$30</f>
        <v>0.45518643543939458</v>
      </c>
      <c r="O37" s="340">
        <f>O14/$O$30</f>
        <v>0.4515880454963318</v>
      </c>
      <c r="P37" s="105"/>
    </row>
    <row r="38" spans="3:16" x14ac:dyDescent="0.25">
      <c r="C38" s="333"/>
      <c r="D38" s="589" t="s">
        <v>151</v>
      </c>
      <c r="E38" s="597">
        <f t="shared" si="2"/>
        <v>4.3652979874906829E-2</v>
      </c>
      <c r="F38" s="598">
        <f t="shared" si="3"/>
        <v>4.2463950478008709E-2</v>
      </c>
      <c r="G38" s="597">
        <f t="shared" si="4"/>
        <v>4.0486725663716812E-2</v>
      </c>
      <c r="H38" s="598">
        <f t="shared" si="5"/>
        <v>3.844768070293704E-2</v>
      </c>
      <c r="I38" s="597">
        <f t="shared" si="6"/>
        <v>3.611833249416866E-2</v>
      </c>
      <c r="J38" s="598">
        <f t="shared" si="7"/>
        <v>3.476258841655578E-2</v>
      </c>
      <c r="K38" s="597">
        <f t="shared" si="8"/>
        <v>3.359669201801669E-2</v>
      </c>
      <c r="L38" s="599">
        <f t="shared" si="9"/>
        <v>3.2124120440587781E-2</v>
      </c>
      <c r="M38" s="597">
        <f t="shared" si="10"/>
        <v>3.0752199436901575E-2</v>
      </c>
      <c r="N38" s="597">
        <f t="shared" ref="N38:N52" si="11">N15/$N$30</f>
        <v>2.9893417170122037E-2</v>
      </c>
      <c r="O38" s="600">
        <f t="shared" ref="O38:O52" si="12">O15/$O$30</f>
        <v>2.8466751987310055E-2</v>
      </c>
      <c r="P38" s="106"/>
    </row>
    <row r="39" spans="3:16" x14ac:dyDescent="0.25">
      <c r="C39" s="333"/>
      <c r="D39" s="329" t="s">
        <v>152</v>
      </c>
      <c r="E39" s="341">
        <f t="shared" si="2"/>
        <v>7.8588326797809256E-3</v>
      </c>
      <c r="F39" s="342">
        <f t="shared" si="3"/>
        <v>8.4898974559234029E-3</v>
      </c>
      <c r="G39" s="341">
        <f t="shared" si="4"/>
        <v>8.3680374804789171E-3</v>
      </c>
      <c r="H39" s="342">
        <f t="shared" si="5"/>
        <v>8.1707132811864383E-3</v>
      </c>
      <c r="I39" s="341">
        <f t="shared" si="6"/>
        <v>8.2203886188719575E-3</v>
      </c>
      <c r="J39" s="342">
        <f t="shared" si="7"/>
        <v>7.9574900203095451E-3</v>
      </c>
      <c r="K39" s="341">
        <f t="shared" si="8"/>
        <v>6.8965517241379309E-3</v>
      </c>
      <c r="L39" s="343">
        <f t="shared" si="9"/>
        <v>6.2159675775131156E-3</v>
      </c>
      <c r="M39" s="341">
        <f t="shared" si="10"/>
        <v>5.338258226931859E-3</v>
      </c>
      <c r="N39" s="341">
        <f t="shared" si="11"/>
        <v>5.3025802993205166E-3</v>
      </c>
      <c r="O39" s="344">
        <f t="shared" si="12"/>
        <v>5.2769616237359623E-3</v>
      </c>
      <c r="P39" s="106"/>
    </row>
    <row r="40" spans="3:16" x14ac:dyDescent="0.25">
      <c r="C40" s="333"/>
      <c r="D40" s="589" t="s">
        <v>153</v>
      </c>
      <c r="E40" s="597">
        <f t="shared" si="2"/>
        <v>3.5453867841980749E-2</v>
      </c>
      <c r="F40" s="598">
        <f t="shared" si="3"/>
        <v>4.2825530437801018E-2</v>
      </c>
      <c r="G40" s="597">
        <f t="shared" si="4"/>
        <v>4.9479437792816244E-2</v>
      </c>
      <c r="H40" s="598">
        <f t="shared" si="5"/>
        <v>5.500993735399063E-2</v>
      </c>
      <c r="I40" s="597">
        <f t="shared" si="6"/>
        <v>5.7881811362632166E-2</v>
      </c>
      <c r="J40" s="598">
        <f t="shared" si="7"/>
        <v>6.6557532040058834E-2</v>
      </c>
      <c r="K40" s="597">
        <f t="shared" si="8"/>
        <v>7.2332570331536589E-2</v>
      </c>
      <c r="L40" s="599">
        <f t="shared" si="9"/>
        <v>7.6618016360426658E-2</v>
      </c>
      <c r="M40" s="597">
        <f t="shared" si="10"/>
        <v>9.7797103609045768E-2</v>
      </c>
      <c r="N40" s="597">
        <f t="shared" si="11"/>
        <v>8.3102733871318252E-2</v>
      </c>
      <c r="O40" s="600">
        <f t="shared" si="12"/>
        <v>8.4553058024046002E-2</v>
      </c>
      <c r="P40" s="106"/>
    </row>
    <row r="41" spans="3:16" x14ac:dyDescent="0.25">
      <c r="C41" s="333"/>
      <c r="D41" s="329" t="s">
        <v>182</v>
      </c>
      <c r="E41" s="341">
        <f t="shared" si="2"/>
        <v>1.6203778721197782E-5</v>
      </c>
      <c r="F41" s="342">
        <f t="shared" si="3"/>
        <v>1.4463198391692338E-5</v>
      </c>
      <c r="G41" s="341">
        <f t="shared" si="4"/>
        <v>1.3014055179593961E-5</v>
      </c>
      <c r="H41" s="342">
        <f t="shared" si="5"/>
        <v>1.1622636246353398E-5</v>
      </c>
      <c r="I41" s="341">
        <f t="shared" si="6"/>
        <v>1.0275485773589947E-5</v>
      </c>
      <c r="J41" s="342">
        <f t="shared" si="7"/>
        <v>1.7508228867567756E-5</v>
      </c>
      <c r="K41" s="341">
        <f t="shared" si="8"/>
        <v>1.4767776711216126E-5</v>
      </c>
      <c r="L41" s="343">
        <f t="shared" si="9"/>
        <v>3.1079837887565576E-5</v>
      </c>
      <c r="M41" s="341">
        <f t="shared" si="10"/>
        <v>6.3867496234478873E-5</v>
      </c>
      <c r="N41" s="341">
        <f t="shared" si="11"/>
        <v>7.2439621575416885E-5</v>
      </c>
      <c r="O41" s="344">
        <f t="shared" si="12"/>
        <v>7.6608324170376912E-5</v>
      </c>
      <c r="P41" s="106"/>
    </row>
    <row r="42" spans="3:16" x14ac:dyDescent="0.25">
      <c r="C42" s="333"/>
      <c r="D42" s="589" t="s">
        <v>154</v>
      </c>
      <c r="E42" s="597">
        <f t="shared" si="2"/>
        <v>2.7546423826036231E-3</v>
      </c>
      <c r="F42" s="598">
        <f t="shared" si="3"/>
        <v>2.4732069249793899E-3</v>
      </c>
      <c r="G42" s="597">
        <f t="shared" si="4"/>
        <v>2.1863612701717855E-3</v>
      </c>
      <c r="H42" s="598">
        <f t="shared" si="5"/>
        <v>1.9526028893873709E-3</v>
      </c>
      <c r="I42" s="597">
        <f t="shared" si="6"/>
        <v>1.736557095736701E-3</v>
      </c>
      <c r="J42" s="598">
        <f t="shared" si="7"/>
        <v>1.4619371104419077E-3</v>
      </c>
      <c r="K42" s="597">
        <f t="shared" si="8"/>
        <v>1.2183415786753305E-3</v>
      </c>
      <c r="L42" s="599">
        <f t="shared" si="9"/>
        <v>1.0194186827121509E-3</v>
      </c>
      <c r="M42" s="597">
        <f t="shared" si="10"/>
        <v>9.1543411269419709E-4</v>
      </c>
      <c r="N42" s="597">
        <f t="shared" si="11"/>
        <v>8.7893407511505821E-4</v>
      </c>
      <c r="O42" s="600">
        <f t="shared" si="12"/>
        <v>8.3818519386412384E-4</v>
      </c>
      <c r="P42" s="106"/>
    </row>
    <row r="43" spans="3:16" x14ac:dyDescent="0.25">
      <c r="C43" s="333"/>
      <c r="D43" s="329" t="s">
        <v>155</v>
      </c>
      <c r="E43" s="341">
        <f t="shared" si="2"/>
        <v>2.0740836763133161E-3</v>
      </c>
      <c r="F43" s="342">
        <f t="shared" si="3"/>
        <v>2.0827005684036968E-3</v>
      </c>
      <c r="G43" s="341">
        <f t="shared" si="4"/>
        <v>2.0692347735554398E-3</v>
      </c>
      <c r="H43" s="342">
        <f t="shared" si="5"/>
        <v>2.0688292518509046E-3</v>
      </c>
      <c r="I43" s="341">
        <f t="shared" si="6"/>
        <v>1.9728932685292699E-3</v>
      </c>
      <c r="J43" s="342">
        <f t="shared" si="7"/>
        <v>1.8296099166608306E-3</v>
      </c>
      <c r="K43" s="341">
        <f t="shared" si="8"/>
        <v>1.8607398656132318E-3</v>
      </c>
      <c r="L43" s="343">
        <f t="shared" si="9"/>
        <v>1.933165916606579E-3</v>
      </c>
      <c r="M43" s="341">
        <f t="shared" si="10"/>
        <v>2.0065038400332112E-3</v>
      </c>
      <c r="N43" s="341">
        <f t="shared" si="11"/>
        <v>1.9848456311664228E-3</v>
      </c>
      <c r="O43" s="344">
        <f t="shared" si="12"/>
        <v>2.0053355444598661E-3</v>
      </c>
      <c r="P43" s="106"/>
    </row>
    <row r="44" spans="3:16" x14ac:dyDescent="0.25">
      <c r="C44" s="333"/>
      <c r="D44" s="589" t="s">
        <v>156</v>
      </c>
      <c r="E44" s="597">
        <f t="shared" si="2"/>
        <v>0.23377191561072042</v>
      </c>
      <c r="F44" s="598">
        <f t="shared" si="3"/>
        <v>0.25161626242027163</v>
      </c>
      <c r="G44" s="597">
        <f t="shared" si="4"/>
        <v>0.26630661114003124</v>
      </c>
      <c r="H44" s="598">
        <f t="shared" si="5"/>
        <v>0.28044258998826116</v>
      </c>
      <c r="I44" s="597">
        <f t="shared" si="6"/>
        <v>0.29994142973109056</v>
      </c>
      <c r="J44" s="598">
        <f t="shared" si="7"/>
        <v>0.33115064080117657</v>
      </c>
      <c r="K44" s="597">
        <f t="shared" si="8"/>
        <v>0.3549582810307908</v>
      </c>
      <c r="L44" s="599">
        <f t="shared" si="9"/>
        <v>0.37006762972724333</v>
      </c>
      <c r="M44" s="597">
        <f t="shared" si="10"/>
        <v>0.38253969098776403</v>
      </c>
      <c r="N44" s="597">
        <f t="shared" si="11"/>
        <v>0.38689518952619656</v>
      </c>
      <c r="O44" s="600">
        <f t="shared" si="12"/>
        <v>0.39062584494475189</v>
      </c>
      <c r="P44" s="106"/>
    </row>
    <row r="45" spans="3:16" x14ac:dyDescent="0.25">
      <c r="C45" s="333"/>
      <c r="D45" s="329" t="s">
        <v>157</v>
      </c>
      <c r="E45" s="341">
        <f t="shared" si="2"/>
        <v>8.3773535988592544E-3</v>
      </c>
      <c r="F45" s="342">
        <f t="shared" si="3"/>
        <v>8.0560015041726326E-3</v>
      </c>
      <c r="G45" s="341">
        <f t="shared" si="4"/>
        <v>7.9906298802706922E-3</v>
      </c>
      <c r="H45" s="342">
        <f t="shared" si="5"/>
        <v>7.2292797452318137E-3</v>
      </c>
      <c r="I45" s="341">
        <f t="shared" si="6"/>
        <v>7.6449614155509205E-3</v>
      </c>
      <c r="J45" s="342">
        <f t="shared" si="7"/>
        <v>6.8019469150500736E-3</v>
      </c>
      <c r="K45" s="341">
        <f t="shared" si="8"/>
        <v>6.9777744960496197E-3</v>
      </c>
      <c r="L45" s="343">
        <f t="shared" si="9"/>
        <v>6.694597080981626E-3</v>
      </c>
      <c r="M45" s="341">
        <f t="shared" si="10"/>
        <v>7.6960332962547036E-3</v>
      </c>
      <c r="N45" s="341">
        <f t="shared" si="11"/>
        <v>7.7510395085696069E-3</v>
      </c>
      <c r="O45" s="344">
        <f t="shared" si="12"/>
        <v>7.3859437244263391E-3</v>
      </c>
      <c r="P45" s="102"/>
    </row>
    <row r="46" spans="3:16" x14ac:dyDescent="0.25">
      <c r="C46" s="333"/>
      <c r="D46" s="589" t="s">
        <v>158</v>
      </c>
      <c r="E46" s="597">
        <f t="shared" si="2"/>
        <v>2.1761674822568623E-2</v>
      </c>
      <c r="F46" s="598">
        <f t="shared" si="3"/>
        <v>2.1159659247045891E-2</v>
      </c>
      <c r="G46" s="597">
        <f t="shared" si="4"/>
        <v>2.0406038521603331E-2</v>
      </c>
      <c r="H46" s="598">
        <f t="shared" si="5"/>
        <v>1.9444670440149234E-2</v>
      </c>
      <c r="I46" s="597">
        <f t="shared" si="6"/>
        <v>1.8269813705442926E-2</v>
      </c>
      <c r="J46" s="598">
        <f t="shared" si="7"/>
        <v>1.6886686742769101E-2</v>
      </c>
      <c r="K46" s="597">
        <f t="shared" si="8"/>
        <v>1.5949198848113418E-2</v>
      </c>
      <c r="L46" s="599">
        <f t="shared" si="9"/>
        <v>1.5452895397697605E-2</v>
      </c>
      <c r="M46" s="597">
        <f t="shared" si="10"/>
        <v>1.5173852647041604E-2</v>
      </c>
      <c r="N46" s="597">
        <f t="shared" si="11"/>
        <v>1.4801829341910185E-2</v>
      </c>
      <c r="O46" s="600">
        <f t="shared" si="12"/>
        <v>1.5010725165383853E-2</v>
      </c>
      <c r="P46" s="102"/>
    </row>
    <row r="47" spans="3:16" x14ac:dyDescent="0.25">
      <c r="C47" s="333"/>
      <c r="D47" s="329" t="s">
        <v>159</v>
      </c>
      <c r="E47" s="341">
        <f t="shared" si="2"/>
        <v>1.2703762517419063E-2</v>
      </c>
      <c r="F47" s="342">
        <f t="shared" si="3"/>
        <v>1.3436311305882184E-2</v>
      </c>
      <c r="G47" s="341">
        <f t="shared" si="4"/>
        <v>1.3872982821447163E-2</v>
      </c>
      <c r="H47" s="342">
        <f t="shared" si="5"/>
        <v>1.3400899592045467E-2</v>
      </c>
      <c r="I47" s="341">
        <f t="shared" si="6"/>
        <v>1.337868247721411E-2</v>
      </c>
      <c r="J47" s="342">
        <f t="shared" si="7"/>
        <v>1.3463827999159605E-2</v>
      </c>
      <c r="K47" s="341">
        <f t="shared" si="8"/>
        <v>1.20874252381304E-2</v>
      </c>
      <c r="L47" s="343">
        <f t="shared" si="9"/>
        <v>1.0859295357915412E-2</v>
      </c>
      <c r="M47" s="341">
        <f t="shared" si="10"/>
        <v>9.010639260414394E-3</v>
      </c>
      <c r="N47" s="341">
        <f t="shared" si="11"/>
        <v>9.0549526969271113E-3</v>
      </c>
      <c r="O47" s="344">
        <f t="shared" si="12"/>
        <v>8.7784126755231905E-3</v>
      </c>
      <c r="P47" s="102"/>
    </row>
    <row r="48" spans="3:16" x14ac:dyDescent="0.25">
      <c r="C48" s="333"/>
      <c r="D48" s="589" t="s">
        <v>160</v>
      </c>
      <c r="E48" s="597">
        <f t="shared" si="2"/>
        <v>0</v>
      </c>
      <c r="F48" s="598">
        <f t="shared" si="3"/>
        <v>2.8926396783384676E-5</v>
      </c>
      <c r="G48" s="597">
        <f t="shared" si="4"/>
        <v>5.2056220718375845E-5</v>
      </c>
      <c r="H48" s="598">
        <f t="shared" si="5"/>
        <v>5.8113181231766991E-5</v>
      </c>
      <c r="I48" s="597">
        <f t="shared" si="6"/>
        <v>1.2330582928307937E-4</v>
      </c>
      <c r="J48" s="598">
        <f t="shared" si="7"/>
        <v>9.6295258771622659E-5</v>
      </c>
      <c r="K48" s="597">
        <f t="shared" si="8"/>
        <v>8.1222771911688692E-5</v>
      </c>
      <c r="L48" s="599">
        <f t="shared" si="9"/>
        <v>6.8375643352644279E-5</v>
      </c>
      <c r="M48" s="597">
        <f t="shared" si="10"/>
        <v>5.3222913528732389E-5</v>
      </c>
      <c r="N48" s="597">
        <f t="shared" si="11"/>
        <v>5.3122389155305722E-5</v>
      </c>
      <c r="O48" s="600">
        <f t="shared" si="12"/>
        <v>4.9570092110243886E-5</v>
      </c>
      <c r="P48" s="102"/>
    </row>
    <row r="49" spans="3:17" x14ac:dyDescent="0.25">
      <c r="C49" s="333"/>
      <c r="D49" s="329" t="s">
        <v>161</v>
      </c>
      <c r="E49" s="341">
        <f t="shared" si="2"/>
        <v>0</v>
      </c>
      <c r="F49" s="342">
        <f t="shared" si="3"/>
        <v>0</v>
      </c>
      <c r="G49" s="341">
        <f t="shared" si="4"/>
        <v>0</v>
      </c>
      <c r="H49" s="342">
        <f t="shared" si="5"/>
        <v>0</v>
      </c>
      <c r="I49" s="341">
        <f t="shared" si="6"/>
        <v>0</v>
      </c>
      <c r="J49" s="342">
        <f t="shared" si="7"/>
        <v>0</v>
      </c>
      <c r="K49" s="341">
        <f t="shared" si="8"/>
        <v>0</v>
      </c>
      <c r="L49" s="343">
        <f t="shared" si="9"/>
        <v>0</v>
      </c>
      <c r="M49" s="341">
        <f t="shared" si="10"/>
        <v>0</v>
      </c>
      <c r="N49" s="341">
        <f t="shared" si="11"/>
        <v>0</v>
      </c>
      <c r="O49" s="344">
        <f t="shared" si="12"/>
        <v>0</v>
      </c>
      <c r="P49" s="102"/>
    </row>
    <row r="50" spans="3:17" x14ac:dyDescent="0.25">
      <c r="C50" s="333"/>
      <c r="D50" s="589" t="s">
        <v>162</v>
      </c>
      <c r="E50" s="597">
        <f t="shared" si="2"/>
        <v>3.2407557442395564E-5</v>
      </c>
      <c r="F50" s="598">
        <f t="shared" si="3"/>
        <v>1.4463198391692338E-5</v>
      </c>
      <c r="G50" s="597">
        <f t="shared" si="4"/>
        <v>1.3014055179593961E-5</v>
      </c>
      <c r="H50" s="598">
        <f t="shared" si="5"/>
        <v>1.1622636246353398E-5</v>
      </c>
      <c r="I50" s="597">
        <f t="shared" si="6"/>
        <v>1.0275485773589947E-5</v>
      </c>
      <c r="J50" s="598">
        <f t="shared" si="7"/>
        <v>2.6262343301351634E-5</v>
      </c>
      <c r="K50" s="597">
        <f t="shared" si="8"/>
        <v>4.4303330133648377E-5</v>
      </c>
      <c r="L50" s="599">
        <f t="shared" si="9"/>
        <v>5.5943708197618045E-5</v>
      </c>
      <c r="M50" s="597">
        <f t="shared" si="10"/>
        <v>4.7900622175859151E-5</v>
      </c>
      <c r="N50" s="597">
        <f t="shared" si="11"/>
        <v>4.8293081050277926E-5</v>
      </c>
      <c r="O50" s="600">
        <f t="shared" si="12"/>
        <v>4.0557348090199539E-5</v>
      </c>
      <c r="P50" s="102"/>
    </row>
    <row r="51" spans="3:17" x14ac:dyDescent="0.25">
      <c r="C51" s="333"/>
      <c r="D51" s="329" t="s">
        <v>163</v>
      </c>
      <c r="E51" s="341">
        <f t="shared" si="2"/>
        <v>1.7824156593317561E-4</v>
      </c>
      <c r="F51" s="342">
        <f t="shared" si="3"/>
        <v>1.8802157909200039E-4</v>
      </c>
      <c r="G51" s="341">
        <f t="shared" si="4"/>
        <v>1.8219677251431546E-4</v>
      </c>
      <c r="H51" s="342">
        <f t="shared" si="5"/>
        <v>1.9758481618800777E-4</v>
      </c>
      <c r="I51" s="341">
        <f t="shared" si="6"/>
        <v>1.9523422969820899E-4</v>
      </c>
      <c r="J51" s="342">
        <f t="shared" si="7"/>
        <v>2.2760697527838083E-4</v>
      </c>
      <c r="K51" s="341">
        <f t="shared" si="8"/>
        <v>1.9198109724580963E-4</v>
      </c>
      <c r="L51" s="343">
        <f t="shared" si="9"/>
        <v>2.1755886521295905E-4</v>
      </c>
      <c r="M51" s="341">
        <f t="shared" si="10"/>
        <v>2.3950311087929575E-4</v>
      </c>
      <c r="N51" s="341">
        <f t="shared" si="11"/>
        <v>2.8492917819663974E-4</v>
      </c>
      <c r="O51" s="344">
        <f t="shared" si="12"/>
        <v>2.9742055266146331E-4</v>
      </c>
      <c r="P51" s="102"/>
    </row>
    <row r="52" spans="3:17" ht="15.75" thickBot="1" x14ac:dyDescent="0.3">
      <c r="C52" s="333"/>
      <c r="D52" s="593" t="s">
        <v>164</v>
      </c>
      <c r="E52" s="601">
        <f t="shared" si="2"/>
        <v>4.2129824675114238E-4</v>
      </c>
      <c r="F52" s="602">
        <f t="shared" si="3"/>
        <v>6.5084392762615527E-4</v>
      </c>
      <c r="G52" s="601">
        <f t="shared" si="4"/>
        <v>9.760541384695471E-4</v>
      </c>
      <c r="H52" s="602">
        <f t="shared" si="5"/>
        <v>1.1855088971280466E-3</v>
      </c>
      <c r="I52" s="601">
        <f t="shared" si="6"/>
        <v>1.5721493233592618E-3</v>
      </c>
      <c r="J52" s="602">
        <f t="shared" si="7"/>
        <v>2.9501365641851672E-3</v>
      </c>
      <c r="K52" s="601">
        <f t="shared" si="8"/>
        <v>3.389204755224101E-3</v>
      </c>
      <c r="L52" s="603">
        <f t="shared" si="9"/>
        <v>4.0279469902284992E-3</v>
      </c>
      <c r="M52" s="601">
        <f t="shared" si="10"/>
        <v>4.7421615954100563E-3</v>
      </c>
      <c r="N52" s="601">
        <f t="shared" si="11"/>
        <v>4.6892581699819868E-3</v>
      </c>
      <c r="O52" s="604">
        <f t="shared" si="12"/>
        <v>5.0065793031346326E-3</v>
      </c>
      <c r="P52" s="102"/>
    </row>
    <row r="53" spans="3:17" ht="24" customHeight="1" thickBot="1" x14ac:dyDescent="0.3">
      <c r="D53" s="605" t="s">
        <v>7</v>
      </c>
      <c r="E53" s="606">
        <f t="shared" ref="E53:O53" si="13">SUM(E37:E52)</f>
        <v>1</v>
      </c>
      <c r="F53" s="606">
        <f t="shared" si="13"/>
        <v>1</v>
      </c>
      <c r="G53" s="606">
        <f t="shared" si="13"/>
        <v>1</v>
      </c>
      <c r="H53" s="606">
        <f t="shared" si="13"/>
        <v>1</v>
      </c>
      <c r="I53" s="606">
        <f t="shared" si="13"/>
        <v>1</v>
      </c>
      <c r="J53" s="606">
        <f t="shared" si="13"/>
        <v>1</v>
      </c>
      <c r="K53" s="606">
        <f t="shared" si="13"/>
        <v>0.99999999999999989</v>
      </c>
      <c r="L53" s="607">
        <f t="shared" si="13"/>
        <v>0.99999999999999978</v>
      </c>
      <c r="M53" s="608">
        <f t="shared" si="13"/>
        <v>0.99999999999999978</v>
      </c>
      <c r="N53" s="606">
        <f t="shared" si="13"/>
        <v>1</v>
      </c>
      <c r="O53" s="609">
        <f t="shared" si="13"/>
        <v>1</v>
      </c>
      <c r="P53" s="102"/>
    </row>
    <row r="54" spans="3:17" ht="15.75" thickTop="1" x14ac:dyDescent="0.25">
      <c r="D54" s="109" t="s">
        <v>165</v>
      </c>
    </row>
    <row r="55" spans="3:17" x14ac:dyDescent="0.25">
      <c r="D55" s="109" t="s">
        <v>172</v>
      </c>
    </row>
    <row r="57" spans="3:17" ht="25.5" customHeight="1" x14ac:dyDescent="0.25">
      <c r="D57" s="999" t="s">
        <v>243</v>
      </c>
      <c r="E57" s="999"/>
      <c r="F57" s="999"/>
      <c r="G57" s="999"/>
      <c r="H57" s="999"/>
      <c r="I57" s="999"/>
      <c r="J57" s="999"/>
      <c r="K57" s="999"/>
      <c r="L57" s="999"/>
      <c r="M57" s="999"/>
      <c r="N57" s="999"/>
      <c r="O57" s="999"/>
      <c r="P57" s="999"/>
      <c r="Q57" s="999"/>
    </row>
    <row r="58" spans="3:17" ht="3.75" customHeight="1" thickBot="1" x14ac:dyDescent="0.3">
      <c r="D58" s="101"/>
      <c r="E58" s="102"/>
      <c r="F58" s="102"/>
      <c r="G58" s="102"/>
      <c r="H58" s="102"/>
      <c r="I58" s="102"/>
      <c r="J58" s="101"/>
      <c r="K58" s="101"/>
      <c r="L58" s="101"/>
      <c r="M58" s="101"/>
      <c r="N58" s="101"/>
      <c r="O58" s="101"/>
      <c r="P58" s="101"/>
      <c r="Q58" s="101"/>
    </row>
    <row r="59" spans="3:17" ht="41.25" customHeight="1" thickTop="1" thickBot="1" x14ac:dyDescent="0.3">
      <c r="D59" s="610" t="s">
        <v>150</v>
      </c>
      <c r="E59" s="611" t="s">
        <v>56</v>
      </c>
      <c r="F59" s="612" t="s">
        <v>57</v>
      </c>
      <c r="G59" s="612" t="s">
        <v>58</v>
      </c>
      <c r="H59" s="611" t="s">
        <v>59</v>
      </c>
      <c r="I59" s="612" t="s">
        <v>60</v>
      </c>
      <c r="J59" s="613" t="s">
        <v>181</v>
      </c>
      <c r="K59" s="612" t="s">
        <v>216</v>
      </c>
      <c r="L59" s="612" t="s">
        <v>610</v>
      </c>
      <c r="M59" s="612" t="s">
        <v>673</v>
      </c>
      <c r="N59" s="614" t="s">
        <v>748</v>
      </c>
      <c r="O59" s="124"/>
      <c r="P59" s="68"/>
    </row>
    <row r="60" spans="3:17" x14ac:dyDescent="0.25">
      <c r="C60" s="333"/>
      <c r="D60" s="325" t="s">
        <v>81</v>
      </c>
      <c r="E60" s="345">
        <f t="shared" ref="E60:K60" si="14">(F14-E14)/E14</f>
        <v>7.6942832194771174E-2</v>
      </c>
      <c r="F60" s="345">
        <f t="shared" si="14"/>
        <v>7.6715791481852438E-2</v>
      </c>
      <c r="G60" s="346">
        <f t="shared" si="14"/>
        <v>9.0695665655245727E-2</v>
      </c>
      <c r="H60" s="347">
        <f t="shared" si="14"/>
        <v>9.2677577874345121E-2</v>
      </c>
      <c r="I60" s="345">
        <f t="shared" si="14"/>
        <v>9.5000929195316858E-2</v>
      </c>
      <c r="J60" s="347">
        <f t="shared" si="14"/>
        <v>0.12716812056617222</v>
      </c>
      <c r="K60" s="346">
        <f t="shared" si="14"/>
        <v>0.14964992848001205</v>
      </c>
      <c r="L60" s="346">
        <f t="shared" ref="L60:N71" si="15">(M14-L14)/L14</f>
        <v>9.1652041805275433E-2</v>
      </c>
      <c r="M60" s="346">
        <f t="shared" si="15"/>
        <v>0.13080669929935695</v>
      </c>
      <c r="N60" s="348">
        <f t="shared" si="15"/>
        <v>6.3190281682669353E-2</v>
      </c>
      <c r="O60" s="110"/>
      <c r="P60" s="90"/>
    </row>
    <row r="61" spans="3:17" x14ac:dyDescent="0.25">
      <c r="C61" s="333"/>
      <c r="D61" s="589" t="s">
        <v>151</v>
      </c>
      <c r="E61" s="619">
        <f t="shared" ref="E61:J70" si="16">(F15-E15)/E15</f>
        <v>8.982925018559762E-2</v>
      </c>
      <c r="F61" s="619">
        <f t="shared" si="16"/>
        <v>5.9604904632152587E-2</v>
      </c>
      <c r="G61" s="619">
        <f t="shared" si="16"/>
        <v>6.3323690131790428E-2</v>
      </c>
      <c r="H61" s="620">
        <f t="shared" si="16"/>
        <v>6.2575574365175329E-2</v>
      </c>
      <c r="I61" s="619">
        <f t="shared" si="16"/>
        <v>0.12972972972972974</v>
      </c>
      <c r="J61" s="620">
        <f t="shared" si="16"/>
        <v>0.14580710148577183</v>
      </c>
      <c r="K61" s="619">
        <f t="shared" ref="K61:K71" si="17">(L15-K15)/K15</f>
        <v>0.13582417582417583</v>
      </c>
      <c r="L61" s="619">
        <f t="shared" si="15"/>
        <v>0.11803405572755418</v>
      </c>
      <c r="M61" s="619">
        <f t="shared" si="15"/>
        <v>7.1304949809622709E-2</v>
      </c>
      <c r="N61" s="621">
        <f t="shared" si="15"/>
        <v>2.0516962843295638E-2</v>
      </c>
      <c r="O61" s="110"/>
      <c r="P61" s="111"/>
    </row>
    <row r="62" spans="3:17" x14ac:dyDescent="0.25">
      <c r="C62" s="333"/>
      <c r="D62" s="329" t="s">
        <v>152</v>
      </c>
      <c r="E62" s="349">
        <f t="shared" si="16"/>
        <v>0.21030927835051547</v>
      </c>
      <c r="F62" s="349">
        <f t="shared" si="16"/>
        <v>9.540034071550256E-2</v>
      </c>
      <c r="G62" s="349">
        <f t="shared" si="16"/>
        <v>9.3312597200622086E-2</v>
      </c>
      <c r="H62" s="350">
        <f t="shared" si="16"/>
        <v>0.13798008534850639</v>
      </c>
      <c r="I62" s="349">
        <f t="shared" si="16"/>
        <v>0.13625000000000001</v>
      </c>
      <c r="J62" s="350">
        <f t="shared" si="16"/>
        <v>2.7502750275027504E-2</v>
      </c>
      <c r="K62" s="349">
        <f t="shared" si="17"/>
        <v>7.0663811563169171E-2</v>
      </c>
      <c r="L62" s="349">
        <f t="shared" si="15"/>
        <v>3.0000000000000001E-3</v>
      </c>
      <c r="M62" s="349">
        <f t="shared" si="15"/>
        <v>9.4715852442671986E-2</v>
      </c>
      <c r="N62" s="351">
        <f t="shared" si="15"/>
        <v>6.6484517304189431E-2</v>
      </c>
      <c r="O62" s="110"/>
      <c r="P62" s="111"/>
    </row>
    <row r="63" spans="3:17" x14ac:dyDescent="0.25">
      <c r="C63" s="333"/>
      <c r="D63" s="589" t="s">
        <v>153</v>
      </c>
      <c r="E63" s="619">
        <f t="shared" si="16"/>
        <v>0.35329067641681899</v>
      </c>
      <c r="F63" s="619">
        <f t="shared" si="16"/>
        <v>0.28402566700439041</v>
      </c>
      <c r="G63" s="619">
        <f t="shared" si="16"/>
        <v>0.24487112046291426</v>
      </c>
      <c r="H63" s="620">
        <f t="shared" si="16"/>
        <v>0.19015423621381788</v>
      </c>
      <c r="I63" s="619">
        <f t="shared" si="16"/>
        <v>0.34972483578909996</v>
      </c>
      <c r="J63" s="620">
        <f t="shared" si="16"/>
        <v>0.28843877416809155</v>
      </c>
      <c r="K63" s="619">
        <f t="shared" si="17"/>
        <v>0.25826868109432422</v>
      </c>
      <c r="L63" s="619">
        <f t="shared" si="15"/>
        <v>0.49075125750446214</v>
      </c>
      <c r="M63" s="619">
        <f t="shared" si="15"/>
        <v>-6.351020408163266E-2</v>
      </c>
      <c r="N63" s="621">
        <f t="shared" si="15"/>
        <v>9.0364946536494656E-2</v>
      </c>
      <c r="O63" s="110"/>
      <c r="P63" s="111"/>
    </row>
    <row r="64" spans="3:17" x14ac:dyDescent="0.25">
      <c r="C64" s="333"/>
      <c r="D64" s="329" t="s">
        <v>182</v>
      </c>
      <c r="E64" s="349">
        <f t="shared" si="16"/>
        <v>0</v>
      </c>
      <c r="F64" s="349">
        <f t="shared" si="16"/>
        <v>0</v>
      </c>
      <c r="G64" s="349">
        <f t="shared" si="16"/>
        <v>0</v>
      </c>
      <c r="H64" s="350">
        <f t="shared" si="16"/>
        <v>0</v>
      </c>
      <c r="I64" s="349">
        <f t="shared" si="16"/>
        <v>1</v>
      </c>
      <c r="J64" s="350">
        <f t="shared" si="16"/>
        <v>0</v>
      </c>
      <c r="K64" s="349">
        <f t="shared" si="17"/>
        <v>1.5</v>
      </c>
      <c r="L64" s="349">
        <f t="shared" si="15"/>
        <v>1.4</v>
      </c>
      <c r="M64" s="349">
        <f t="shared" si="15"/>
        <v>0.25</v>
      </c>
      <c r="N64" s="351">
        <f t="shared" si="15"/>
        <v>0.13333333333333333</v>
      </c>
      <c r="O64" s="110"/>
      <c r="P64" s="111"/>
    </row>
    <row r="65" spans="3:16" x14ac:dyDescent="0.25">
      <c r="C65" s="333"/>
      <c r="D65" s="589" t="s">
        <v>154</v>
      </c>
      <c r="E65" s="619">
        <f t="shared" si="16"/>
        <v>5.8823529411764705E-3</v>
      </c>
      <c r="F65" s="619">
        <f t="shared" si="16"/>
        <v>-1.7543859649122806E-2</v>
      </c>
      <c r="G65" s="619">
        <f t="shared" si="16"/>
        <v>0</v>
      </c>
      <c r="H65" s="620">
        <f t="shared" si="16"/>
        <v>5.9523809523809521E-3</v>
      </c>
      <c r="I65" s="619">
        <f t="shared" si="16"/>
        <v>-1.1834319526627219E-2</v>
      </c>
      <c r="J65" s="620">
        <f t="shared" si="16"/>
        <v>-1.1976047904191617E-2</v>
      </c>
      <c r="K65" s="619">
        <f t="shared" si="17"/>
        <v>-6.0606060606060606E-3</v>
      </c>
      <c r="L65" s="619">
        <f t="shared" si="15"/>
        <v>4.878048780487805E-2</v>
      </c>
      <c r="M65" s="619">
        <f t="shared" si="15"/>
        <v>5.8139534883720929E-2</v>
      </c>
      <c r="N65" s="621">
        <f t="shared" si="15"/>
        <v>2.197802197802198E-2</v>
      </c>
      <c r="O65" s="110"/>
      <c r="P65" s="111"/>
    </row>
    <row r="66" spans="3:16" x14ac:dyDescent="0.25">
      <c r="C66" s="333"/>
      <c r="D66" s="329" t="s">
        <v>155</v>
      </c>
      <c r="E66" s="349">
        <f t="shared" si="16"/>
        <v>0.125</v>
      </c>
      <c r="F66" s="349">
        <f t="shared" si="16"/>
        <v>0.10416666666666667</v>
      </c>
      <c r="G66" s="349">
        <f t="shared" si="16"/>
        <v>0.11949685534591195</v>
      </c>
      <c r="H66" s="350">
        <f t="shared" si="16"/>
        <v>7.8651685393258425E-2</v>
      </c>
      <c r="I66" s="349">
        <f t="shared" si="16"/>
        <v>8.8541666666666671E-2</v>
      </c>
      <c r="J66" s="350">
        <f t="shared" si="16"/>
        <v>0.20574162679425836</v>
      </c>
      <c r="K66" s="349">
        <f t="shared" si="17"/>
        <v>0.23412698412698413</v>
      </c>
      <c r="L66" s="349">
        <f t="shared" si="15"/>
        <v>0.21221864951768488</v>
      </c>
      <c r="M66" s="349">
        <f t="shared" si="15"/>
        <v>9.0185676392572939E-2</v>
      </c>
      <c r="N66" s="351">
        <f t="shared" si="15"/>
        <v>8.2725060827250604E-2</v>
      </c>
      <c r="O66" s="110"/>
      <c r="P66" s="111"/>
    </row>
    <row r="67" spans="3:16" x14ac:dyDescent="0.25">
      <c r="C67" s="333"/>
      <c r="D67" s="589" t="s">
        <v>156</v>
      </c>
      <c r="E67" s="619">
        <f t="shared" si="16"/>
        <v>0.20586400499064256</v>
      </c>
      <c r="F67" s="619">
        <f t="shared" si="16"/>
        <v>0.17623728229005001</v>
      </c>
      <c r="G67" s="619">
        <f t="shared" si="16"/>
        <v>0.17915261691834042</v>
      </c>
      <c r="H67" s="620">
        <f t="shared" si="16"/>
        <v>0.20974760661444736</v>
      </c>
      <c r="I67" s="619">
        <f t="shared" si="16"/>
        <v>0.29592326139088732</v>
      </c>
      <c r="J67" s="620">
        <f t="shared" si="16"/>
        <v>0.27080469493496878</v>
      </c>
      <c r="K67" s="619">
        <f t="shared" si="17"/>
        <v>0.23845481777333999</v>
      </c>
      <c r="L67" s="619">
        <f t="shared" si="15"/>
        <v>0.20727303266985805</v>
      </c>
      <c r="M67" s="619">
        <f t="shared" si="15"/>
        <v>0.1146295652173913</v>
      </c>
      <c r="N67" s="621">
        <f t="shared" si="15"/>
        <v>8.199565618992935E-2</v>
      </c>
      <c r="O67" s="110"/>
      <c r="P67" s="111"/>
    </row>
    <row r="68" spans="3:16" x14ac:dyDescent="0.25">
      <c r="C68" s="333"/>
      <c r="D68" s="329" t="s">
        <v>157</v>
      </c>
      <c r="E68" s="349">
        <f t="shared" si="16"/>
        <v>7.7369439071566737E-2</v>
      </c>
      <c r="F68" s="349">
        <f t="shared" si="16"/>
        <v>0.10233393177737882</v>
      </c>
      <c r="G68" s="349">
        <f t="shared" si="16"/>
        <v>1.3029315960912053E-2</v>
      </c>
      <c r="H68" s="349">
        <f t="shared" si="16"/>
        <v>0.19614147909967847</v>
      </c>
      <c r="I68" s="349">
        <f t="shared" si="16"/>
        <v>4.4354838709677422E-2</v>
      </c>
      <c r="J68" s="350">
        <f t="shared" si="16"/>
        <v>0.21621621621621623</v>
      </c>
      <c r="K68" s="349">
        <f t="shared" si="17"/>
        <v>0.13968253968253969</v>
      </c>
      <c r="L68" s="349">
        <f t="shared" si="15"/>
        <v>0.3426183844011142</v>
      </c>
      <c r="M68" s="349">
        <f t="shared" si="15"/>
        <v>0.10995850622406639</v>
      </c>
      <c r="N68" s="351">
        <f t="shared" si="15"/>
        <v>2.1183800623052959E-2</v>
      </c>
      <c r="O68" s="110"/>
      <c r="P68" s="46"/>
    </row>
    <row r="69" spans="3:16" x14ac:dyDescent="0.25">
      <c r="C69" s="333"/>
      <c r="D69" s="589" t="s">
        <v>158</v>
      </c>
      <c r="E69" s="619">
        <f t="shared" si="16"/>
        <v>8.9352196574832468E-2</v>
      </c>
      <c r="F69" s="622">
        <f t="shared" si="16"/>
        <v>7.1770334928229665E-2</v>
      </c>
      <c r="G69" s="622">
        <f t="shared" si="16"/>
        <v>6.6964285714285712E-2</v>
      </c>
      <c r="H69" s="619">
        <f t="shared" si="16"/>
        <v>6.2761506276150625E-2</v>
      </c>
      <c r="I69" s="622">
        <f t="shared" si="16"/>
        <v>8.4926884139482559E-2</v>
      </c>
      <c r="J69" s="620">
        <f t="shared" si="16"/>
        <v>0.11975116640746501</v>
      </c>
      <c r="K69" s="619">
        <f t="shared" si="17"/>
        <v>0.15092592592592594</v>
      </c>
      <c r="L69" s="619">
        <f t="shared" si="15"/>
        <v>0.14682220434432824</v>
      </c>
      <c r="M69" s="619">
        <f t="shared" si="15"/>
        <v>7.5061381971238156E-2</v>
      </c>
      <c r="N69" s="621">
        <f t="shared" si="15"/>
        <v>8.678629690048939E-2</v>
      </c>
      <c r="O69" s="110"/>
      <c r="P69" s="46"/>
    </row>
    <row r="70" spans="3:16" x14ac:dyDescent="0.25">
      <c r="C70" s="333"/>
      <c r="D70" s="329" t="s">
        <v>159</v>
      </c>
      <c r="E70" s="349">
        <f t="shared" si="16"/>
        <v>0.18494897959183673</v>
      </c>
      <c r="F70" s="349">
        <f t="shared" si="16"/>
        <v>0.14747039827771799</v>
      </c>
      <c r="G70" s="349">
        <f t="shared" si="16"/>
        <v>8.1613508442776733E-2</v>
      </c>
      <c r="H70" s="350">
        <f t="shared" si="16"/>
        <v>0.12922810060711187</v>
      </c>
      <c r="I70" s="349">
        <f t="shared" si="16"/>
        <v>0.18125960061443933</v>
      </c>
      <c r="J70" s="350">
        <f t="shared" si="16"/>
        <v>6.4369310793237974E-2</v>
      </c>
      <c r="K70" s="349">
        <f t="shared" si="17"/>
        <v>6.7196090409285272E-2</v>
      </c>
      <c r="L70" s="349">
        <f t="shared" si="15"/>
        <v>-3.0910131654264452E-2</v>
      </c>
      <c r="M70" s="349">
        <f t="shared" si="15"/>
        <v>0.10750147666863556</v>
      </c>
      <c r="N70" s="351">
        <f t="shared" si="15"/>
        <v>3.8933333333333334E-2</v>
      </c>
      <c r="O70" s="110"/>
      <c r="P70" s="46"/>
    </row>
    <row r="71" spans="3:16" x14ac:dyDescent="0.25">
      <c r="C71" s="333"/>
      <c r="D71" s="589" t="s">
        <v>160</v>
      </c>
      <c r="E71" s="623" t="s">
        <v>77</v>
      </c>
      <c r="F71" s="619">
        <f>(G25-F25)/F25</f>
        <v>1</v>
      </c>
      <c r="G71" s="619">
        <f>(H25-G25)/G25</f>
        <v>0.25</v>
      </c>
      <c r="H71" s="620">
        <f>(I25-H25)/H25</f>
        <v>1.4</v>
      </c>
      <c r="I71" s="619">
        <f>(J25-I25)/I25</f>
        <v>-8.3333333333333329E-2</v>
      </c>
      <c r="J71" s="620">
        <f>(K25-J25)/J25</f>
        <v>0</v>
      </c>
      <c r="K71" s="619">
        <f t="shared" si="17"/>
        <v>0</v>
      </c>
      <c r="L71" s="619">
        <f t="shared" si="15"/>
        <v>-9.0909090909090912E-2</v>
      </c>
      <c r="M71" s="619">
        <f t="shared" si="15"/>
        <v>0.1</v>
      </c>
      <c r="N71" s="621">
        <f t="shared" si="15"/>
        <v>0</v>
      </c>
      <c r="O71" s="110"/>
      <c r="P71" s="46"/>
    </row>
    <row r="72" spans="3:16" x14ac:dyDescent="0.25">
      <c r="C72" s="333"/>
      <c r="D72" s="329" t="s">
        <v>161</v>
      </c>
      <c r="E72" s="352" t="s">
        <v>77</v>
      </c>
      <c r="F72" s="352" t="s">
        <v>77</v>
      </c>
      <c r="G72" s="352" t="s">
        <v>77</v>
      </c>
      <c r="H72" s="353" t="s">
        <v>77</v>
      </c>
      <c r="I72" s="352" t="s">
        <v>77</v>
      </c>
      <c r="J72" s="353" t="s">
        <v>77</v>
      </c>
      <c r="K72" s="352" t="s">
        <v>77</v>
      </c>
      <c r="L72" s="354" t="s">
        <v>77</v>
      </c>
      <c r="M72" s="575" t="s">
        <v>77</v>
      </c>
      <c r="N72" s="363" t="s">
        <v>77</v>
      </c>
      <c r="O72" s="110"/>
      <c r="P72" s="46"/>
    </row>
    <row r="73" spans="3:16" x14ac:dyDescent="0.25">
      <c r="C73" s="333"/>
      <c r="D73" s="589" t="s">
        <v>162</v>
      </c>
      <c r="E73" s="619">
        <f t="shared" ref="E73:L73" si="18">(F27-E27)/E27</f>
        <v>-0.5</v>
      </c>
      <c r="F73" s="619">
        <f t="shared" si="18"/>
        <v>0</v>
      </c>
      <c r="G73" s="619">
        <f t="shared" si="18"/>
        <v>0</v>
      </c>
      <c r="H73" s="619">
        <f t="shared" si="18"/>
        <v>0</v>
      </c>
      <c r="I73" s="619">
        <f t="shared" si="18"/>
        <v>2</v>
      </c>
      <c r="J73" s="619">
        <f t="shared" si="18"/>
        <v>1</v>
      </c>
      <c r="K73" s="619">
        <f t="shared" si="18"/>
        <v>0.5</v>
      </c>
      <c r="L73" s="619">
        <f t="shared" si="18"/>
        <v>0</v>
      </c>
      <c r="M73" s="619">
        <f t="shared" ref="M73:N76" si="19">(N27-M27)/M27</f>
        <v>0.1111111111111111</v>
      </c>
      <c r="N73" s="621">
        <f t="shared" si="19"/>
        <v>-0.1</v>
      </c>
      <c r="O73" s="110"/>
      <c r="P73" s="46"/>
    </row>
    <row r="74" spans="3:16" x14ac:dyDescent="0.25">
      <c r="C74" s="333"/>
      <c r="D74" s="329" t="s">
        <v>163</v>
      </c>
      <c r="E74" s="349">
        <f t="shared" ref="E74:L75" si="20">(F28-E28)/E28</f>
        <v>0.18181818181818182</v>
      </c>
      <c r="F74" s="349">
        <f t="shared" si="20"/>
        <v>7.6923076923076927E-2</v>
      </c>
      <c r="G74" s="349">
        <f t="shared" si="20"/>
        <v>0.21428571428571427</v>
      </c>
      <c r="H74" s="350">
        <f t="shared" si="20"/>
        <v>0.11764705882352941</v>
      </c>
      <c r="I74" s="349">
        <f t="shared" si="20"/>
        <v>0.36842105263157893</v>
      </c>
      <c r="J74" s="350">
        <f t="shared" si="20"/>
        <v>0</v>
      </c>
      <c r="K74" s="349">
        <f t="shared" si="20"/>
        <v>0.34615384615384615</v>
      </c>
      <c r="L74" s="349">
        <f t="shared" si="20"/>
        <v>0.2857142857142857</v>
      </c>
      <c r="M74" s="349">
        <f t="shared" si="19"/>
        <v>0.31111111111111112</v>
      </c>
      <c r="N74" s="351">
        <f t="shared" si="19"/>
        <v>0.11864406779661017</v>
      </c>
      <c r="O74" s="110"/>
      <c r="P74" s="46"/>
    </row>
    <row r="75" spans="3:16" ht="15.75" thickBot="1" x14ac:dyDescent="0.3">
      <c r="C75" s="333"/>
      <c r="D75" s="593" t="s">
        <v>164</v>
      </c>
      <c r="E75" s="624">
        <f t="shared" si="20"/>
        <v>0.73076923076923073</v>
      </c>
      <c r="F75" s="624">
        <f t="shared" si="20"/>
        <v>0.66666666666666663</v>
      </c>
      <c r="G75" s="624">
        <f t="shared" si="20"/>
        <v>0.36</v>
      </c>
      <c r="H75" s="625">
        <f t="shared" si="20"/>
        <v>0.5</v>
      </c>
      <c r="I75" s="624">
        <f t="shared" si="20"/>
        <v>1.2026143790849673</v>
      </c>
      <c r="J75" s="625">
        <f t="shared" si="20"/>
        <v>0.36201780415430268</v>
      </c>
      <c r="K75" s="624">
        <f t="shared" si="20"/>
        <v>0.41176470588235292</v>
      </c>
      <c r="L75" s="624">
        <f t="shared" si="20"/>
        <v>0.375</v>
      </c>
      <c r="M75" s="624">
        <f t="shared" si="19"/>
        <v>8.9786756453423114E-2</v>
      </c>
      <c r="N75" s="626">
        <f t="shared" si="19"/>
        <v>0.14418125643666324</v>
      </c>
      <c r="O75" s="110"/>
      <c r="P75" s="46"/>
    </row>
    <row r="76" spans="3:16" ht="21.75" customHeight="1" thickBot="1" x14ac:dyDescent="0.3">
      <c r="C76" s="333"/>
      <c r="D76" s="615" t="s">
        <v>7</v>
      </c>
      <c r="E76" s="616">
        <f t="shared" ref="E76" si="21">(F30-E30)/E30</f>
        <v>0.12034546456233594</v>
      </c>
      <c r="F76" s="617">
        <f t="shared" ref="F76:K76" si="22">(G30-F30)/F30</f>
        <v>0.11135216441763932</v>
      </c>
      <c r="G76" s="617">
        <f t="shared" si="22"/>
        <v>0.11971629359708486</v>
      </c>
      <c r="H76" s="617">
        <f t="shared" si="22"/>
        <v>0.13110333685886633</v>
      </c>
      <c r="I76" s="617">
        <f t="shared" si="22"/>
        <v>0.17378929088872677</v>
      </c>
      <c r="J76" s="617">
        <f t="shared" si="22"/>
        <v>0.18556971776735065</v>
      </c>
      <c r="K76" s="617">
        <f t="shared" si="22"/>
        <v>0.18789042309680279</v>
      </c>
      <c r="L76" s="617">
        <f>(M30-L30)/L30</f>
        <v>0.1679119321713618</v>
      </c>
      <c r="M76" s="617">
        <f t="shared" si="19"/>
        <v>0.10208154814810873</v>
      </c>
      <c r="N76" s="618">
        <f t="shared" si="19"/>
        <v>7.1662102970507416E-2</v>
      </c>
      <c r="O76" s="112"/>
      <c r="P76" s="46"/>
    </row>
    <row r="77" spans="3:16" ht="15.75" thickTop="1" x14ac:dyDescent="0.25">
      <c r="D77" s="109" t="s">
        <v>165</v>
      </c>
    </row>
    <row r="78" spans="3:16" x14ac:dyDescent="0.25">
      <c r="D78" s="109" t="s">
        <v>172</v>
      </c>
    </row>
    <row r="79" spans="3:16" x14ac:dyDescent="0.25">
      <c r="D79" s="109"/>
    </row>
    <row r="80" spans="3:16" ht="234" customHeight="1" x14ac:dyDescent="0.25">
      <c r="D80" s="109"/>
    </row>
    <row r="83" spans="4:15" ht="253.5" customHeight="1" x14ac:dyDescent="0.25"/>
    <row r="84" spans="4:15" ht="6" customHeight="1" x14ac:dyDescent="0.25">
      <c r="D84" s="155"/>
      <c r="E84" s="155"/>
      <c r="F84" s="155"/>
      <c r="G84" s="155"/>
      <c r="H84" s="155"/>
      <c r="I84" s="155"/>
      <c r="J84" s="155"/>
      <c r="K84" s="155"/>
      <c r="L84" s="158"/>
      <c r="M84" s="288"/>
      <c r="N84" s="317"/>
      <c r="O84" s="572"/>
    </row>
    <row r="85" spans="4:15" x14ac:dyDescent="0.25">
      <c r="D85" s="998" t="s">
        <v>37</v>
      </c>
      <c r="E85" s="998"/>
      <c r="F85" s="998"/>
      <c r="G85" s="998"/>
      <c r="H85" s="998"/>
      <c r="I85" s="998"/>
      <c r="J85" s="998"/>
      <c r="K85" s="998"/>
      <c r="L85" s="998"/>
      <c r="M85" s="998"/>
      <c r="N85" s="998"/>
      <c r="O85" s="998"/>
    </row>
    <row r="86" spans="4:15" x14ac:dyDescent="0.25">
      <c r="D86" s="998" t="s">
        <v>39</v>
      </c>
      <c r="E86" s="998"/>
      <c r="F86" s="998"/>
      <c r="G86" s="998"/>
      <c r="H86" s="998"/>
      <c r="I86" s="998"/>
      <c r="J86" s="998"/>
      <c r="K86" s="998"/>
      <c r="L86" s="998"/>
      <c r="M86" s="998"/>
      <c r="N86" s="998"/>
      <c r="O86" s="998"/>
    </row>
    <row r="87" spans="4:15" x14ac:dyDescent="0.25">
      <c r="D87" s="998" t="s">
        <v>79</v>
      </c>
      <c r="E87" s="998"/>
      <c r="F87" s="998"/>
      <c r="G87" s="998"/>
      <c r="H87" s="998"/>
      <c r="I87" s="998"/>
      <c r="J87" s="998"/>
      <c r="K87" s="998"/>
      <c r="L87" s="998"/>
      <c r="M87" s="998"/>
      <c r="N87" s="998"/>
      <c r="O87" s="998"/>
    </row>
  </sheetData>
  <sheetProtection password="EE7B" sheet="1" objects="1" scenarios="1"/>
  <mergeCells count="12">
    <mergeCell ref="D86:O86"/>
    <mergeCell ref="D87:O87"/>
    <mergeCell ref="D85:O85"/>
    <mergeCell ref="D57:Q57"/>
    <mergeCell ref="D11:P11"/>
    <mergeCell ref="D34:P34"/>
    <mergeCell ref="D8:O9"/>
    <mergeCell ref="D2:O3"/>
    <mergeCell ref="D4:O4"/>
    <mergeCell ref="D5:O5"/>
    <mergeCell ref="D6:O6"/>
    <mergeCell ref="D7:O7"/>
  </mergeCells>
  <hyperlinks>
    <hyperlink ref="B14" location="'ACIDENTES COM VÍTIMAS'!A1" display="AVANÇAR &gt;&gt;"/>
    <hyperlink ref="B15" location="INTRODUÇÃO!A1" display="&lt;&lt; VOLTAR"/>
    <hyperlink ref="B13" location="'INÍCIO '!A1" display="INÍCIO"/>
    <hyperlink ref="D86" location="'ACIDENTES COM VÍTIMAS'!A1" display="AVANÇAR &gt;&gt;"/>
    <hyperlink ref="D87" location="INTRODUÇÃO!A1" display="&lt;&lt; VOLTAR"/>
    <hyperlink ref="D85" location="'INÍCIO '!A1" display="INÍCIO"/>
  </hyperlinks>
  <printOptions horizontalCentered="1"/>
  <pageMargins left="0.51181102362204722" right="0.51181102362204722" top="0.78740157480314965" bottom="0.78740157480314965" header="0.31496062992125984" footer="0.31496062992125984"/>
  <pageSetup paperSize="9" scale="79" orientation="portrait" r:id="rId1"/>
  <rowBreaks count="1" manualBreakCount="1">
    <brk id="55" min="2" max="17"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B1:T223"/>
  <sheetViews>
    <sheetView showGridLines="0" showRowColHeaders="0" zoomScaleNormal="100" workbookViewId="0">
      <selection activeCell="B13" sqref="B13:C13"/>
    </sheetView>
  </sheetViews>
  <sheetFormatPr baseColWidth="10" defaultColWidth="9.140625" defaultRowHeight="15" x14ac:dyDescent="0.25"/>
  <cols>
    <col min="1" max="1" width="12.7109375" customWidth="1"/>
    <col min="2" max="2" width="14.7109375" customWidth="1"/>
    <col min="3" max="3" width="1.7109375" customWidth="1"/>
    <col min="4" max="4" width="23.5703125" customWidth="1"/>
    <col min="5" max="9" width="6.5703125" customWidth="1"/>
    <col min="10" max="10" width="6.85546875" customWidth="1"/>
    <col min="11" max="15" width="6.5703125" customWidth="1"/>
    <col min="16" max="16" width="4.42578125" customWidth="1"/>
    <col min="17" max="17" width="5.28515625" customWidth="1"/>
    <col min="18" max="19" width="9.85546875" customWidth="1"/>
  </cols>
  <sheetData>
    <row r="1" spans="2:19" ht="15.75" thickBot="1" x14ac:dyDescent="0.3"/>
    <row r="2" spans="2:19" ht="15.75" thickTop="1" x14ac:dyDescent="0.25">
      <c r="D2" s="632"/>
      <c r="E2" s="633"/>
      <c r="F2" s="633"/>
      <c r="G2" s="633"/>
      <c r="H2" s="633"/>
      <c r="I2" s="633"/>
      <c r="J2" s="633"/>
      <c r="K2" s="633"/>
      <c r="L2" s="633"/>
      <c r="M2" s="633"/>
      <c r="N2" s="633"/>
      <c r="O2" s="634"/>
    </row>
    <row r="3" spans="2:19" ht="15.75" x14ac:dyDescent="0.25">
      <c r="D3" s="1011" t="s">
        <v>35</v>
      </c>
      <c r="E3" s="1012"/>
      <c r="F3" s="1012"/>
      <c r="G3" s="1012"/>
      <c r="H3" s="1012"/>
      <c r="I3" s="1012"/>
      <c r="J3" s="1012"/>
      <c r="K3" s="1012"/>
      <c r="L3" s="1012"/>
      <c r="M3" s="1012"/>
      <c r="N3" s="1012"/>
      <c r="O3" s="1013"/>
    </row>
    <row r="4" spans="2:19" ht="15.75" x14ac:dyDescent="0.25">
      <c r="D4" s="1011" t="s">
        <v>36</v>
      </c>
      <c r="E4" s="1012"/>
      <c r="F4" s="1012"/>
      <c r="G4" s="1012"/>
      <c r="H4" s="1012"/>
      <c r="I4" s="1012"/>
      <c r="J4" s="1012"/>
      <c r="K4" s="1012"/>
      <c r="L4" s="1012"/>
      <c r="M4" s="1012"/>
      <c r="N4" s="1012"/>
      <c r="O4" s="1013"/>
    </row>
    <row r="5" spans="2:19" ht="15.75" x14ac:dyDescent="0.25">
      <c r="D5" s="1011" t="s">
        <v>605</v>
      </c>
      <c r="E5" s="1012"/>
      <c r="F5" s="1012"/>
      <c r="G5" s="1012"/>
      <c r="H5" s="1012"/>
      <c r="I5" s="1012"/>
      <c r="J5" s="1012"/>
      <c r="K5" s="1012"/>
      <c r="L5" s="1012"/>
      <c r="M5" s="1012"/>
      <c r="N5" s="1012"/>
      <c r="O5" s="1013"/>
    </row>
    <row r="6" spans="2:19" ht="15.75" x14ac:dyDescent="0.25">
      <c r="D6" s="1011" t="s">
        <v>38</v>
      </c>
      <c r="E6" s="1012"/>
      <c r="F6" s="1012"/>
      <c r="G6" s="1012"/>
      <c r="H6" s="1012"/>
      <c r="I6" s="1012"/>
      <c r="J6" s="1012"/>
      <c r="K6" s="1012"/>
      <c r="L6" s="1012"/>
      <c r="M6" s="1012"/>
      <c r="N6" s="1012"/>
      <c r="O6" s="1013"/>
    </row>
    <row r="7" spans="2:19" ht="6" customHeight="1" x14ac:dyDescent="0.25">
      <c r="D7" s="1017"/>
      <c r="E7" s="1018"/>
      <c r="F7" s="1018"/>
      <c r="G7" s="1018"/>
      <c r="H7" s="1018"/>
      <c r="I7" s="1018"/>
      <c r="J7" s="1018"/>
      <c r="K7" s="1018"/>
      <c r="L7" s="635"/>
      <c r="M7" s="635"/>
      <c r="N7" s="635"/>
      <c r="O7" s="636"/>
    </row>
    <row r="8" spans="2:19" ht="17.25" customHeight="1" x14ac:dyDescent="0.25">
      <c r="D8" s="1011" t="s">
        <v>40</v>
      </c>
      <c r="E8" s="1012"/>
      <c r="F8" s="1012"/>
      <c r="G8" s="1012"/>
      <c r="H8" s="1012"/>
      <c r="I8" s="1012"/>
      <c r="J8" s="1012"/>
      <c r="K8" s="1012"/>
      <c r="L8" s="1012"/>
      <c r="M8" s="1012"/>
      <c r="N8" s="1012"/>
      <c r="O8" s="1013"/>
    </row>
    <row r="9" spans="2:19" ht="24.75" customHeight="1" thickBot="1" x14ac:dyDescent="0.3">
      <c r="D9" s="1014" t="s">
        <v>246</v>
      </c>
      <c r="E9" s="1015"/>
      <c r="F9" s="1015"/>
      <c r="G9" s="1015"/>
      <c r="H9" s="1015"/>
      <c r="I9" s="1015"/>
      <c r="J9" s="1015"/>
      <c r="K9" s="1015"/>
      <c r="L9" s="1015"/>
      <c r="M9" s="1015"/>
      <c r="N9" s="1015"/>
      <c r="O9" s="1016"/>
    </row>
    <row r="10" spans="2:19" ht="6.75" customHeight="1" thickTop="1" thickBot="1" x14ac:dyDescent="0.3"/>
    <row r="11" spans="2:19" ht="15" customHeight="1" thickTop="1" x14ac:dyDescent="0.25">
      <c r="D11" s="1001" t="s">
        <v>42</v>
      </c>
      <c r="E11" s="627" t="s">
        <v>43</v>
      </c>
      <c r="F11" s="627" t="s">
        <v>43</v>
      </c>
      <c r="G11" s="627" t="s">
        <v>43</v>
      </c>
      <c r="H11" s="627" t="s">
        <v>43</v>
      </c>
      <c r="I11" s="627" t="s">
        <v>43</v>
      </c>
      <c r="J11" s="627" t="s">
        <v>43</v>
      </c>
      <c r="K11" s="627" t="s">
        <v>43</v>
      </c>
      <c r="L11" s="627" t="s">
        <v>43</v>
      </c>
      <c r="M11" s="627" t="s">
        <v>43</v>
      </c>
      <c r="N11" s="627" t="s">
        <v>43</v>
      </c>
      <c r="O11" s="628" t="s">
        <v>43</v>
      </c>
      <c r="P11" s="5"/>
      <c r="Q11" s="5"/>
      <c r="R11" s="5"/>
      <c r="S11" s="5"/>
    </row>
    <row r="12" spans="2:19" ht="16.5" thickBot="1" x14ac:dyDescent="0.3">
      <c r="B12" s="1006" t="s">
        <v>37</v>
      </c>
      <c r="C12" s="1006"/>
      <c r="D12" s="1002"/>
      <c r="E12" s="629">
        <v>2003</v>
      </c>
      <c r="F12" s="629">
        <v>2004</v>
      </c>
      <c r="G12" s="629">
        <v>2005</v>
      </c>
      <c r="H12" s="629">
        <v>2006</v>
      </c>
      <c r="I12" s="629">
        <v>2007</v>
      </c>
      <c r="J12" s="629">
        <v>2008</v>
      </c>
      <c r="K12" s="629">
        <v>2009</v>
      </c>
      <c r="L12" s="629">
        <v>2010</v>
      </c>
      <c r="M12" s="629">
        <v>2011</v>
      </c>
      <c r="N12" s="629">
        <v>2012</v>
      </c>
      <c r="O12" s="630">
        <v>2013</v>
      </c>
      <c r="P12" s="5"/>
      <c r="Q12" s="5"/>
      <c r="R12" s="5"/>
      <c r="S12" s="5"/>
    </row>
    <row r="13" spans="2:19" ht="15.75" customHeight="1" x14ac:dyDescent="0.25">
      <c r="B13" s="998" t="s">
        <v>39</v>
      </c>
      <c r="C13" s="1000"/>
      <c r="D13" s="355" t="s">
        <v>44</v>
      </c>
      <c r="E13" s="356">
        <v>887</v>
      </c>
      <c r="F13" s="356">
        <v>930</v>
      </c>
      <c r="G13" s="356">
        <v>1071</v>
      </c>
      <c r="H13" s="356">
        <v>914</v>
      </c>
      <c r="I13" s="356">
        <v>1683</v>
      </c>
      <c r="J13" s="356">
        <v>2298</v>
      </c>
      <c r="K13" s="356">
        <v>3233</v>
      </c>
      <c r="L13" s="356">
        <v>3734</v>
      </c>
      <c r="M13" s="356">
        <v>3929</v>
      </c>
      <c r="N13" s="356">
        <v>3735</v>
      </c>
      <c r="O13" s="357">
        <v>3620</v>
      </c>
      <c r="P13" s="7"/>
      <c r="Q13" s="7"/>
      <c r="R13" s="7"/>
      <c r="S13" s="7"/>
    </row>
    <row r="14" spans="2:19" ht="15.75" customHeight="1" x14ac:dyDescent="0.25">
      <c r="B14" s="998" t="s">
        <v>41</v>
      </c>
      <c r="C14" s="1000"/>
      <c r="D14" s="637" t="s">
        <v>45</v>
      </c>
      <c r="E14" s="638">
        <v>26</v>
      </c>
      <c r="F14" s="638">
        <v>14</v>
      </c>
      <c r="G14" s="638">
        <v>39</v>
      </c>
      <c r="H14" s="638">
        <v>24</v>
      </c>
      <c r="I14" s="638">
        <v>32</v>
      </c>
      <c r="J14" s="638">
        <v>394</v>
      </c>
      <c r="K14" s="638">
        <v>441</v>
      </c>
      <c r="L14" s="638">
        <v>480</v>
      </c>
      <c r="M14" s="638">
        <v>529</v>
      </c>
      <c r="N14" s="638">
        <v>465</v>
      </c>
      <c r="O14" s="639">
        <v>468</v>
      </c>
      <c r="P14" s="7"/>
      <c r="Q14" s="7"/>
      <c r="R14" s="7"/>
      <c r="S14" s="7"/>
    </row>
    <row r="15" spans="2:19" ht="15.75" customHeight="1" x14ac:dyDescent="0.25">
      <c r="D15" s="358" t="s">
        <v>46</v>
      </c>
      <c r="E15" s="359">
        <v>159</v>
      </c>
      <c r="F15" s="359">
        <v>123</v>
      </c>
      <c r="G15" s="359">
        <v>140</v>
      </c>
      <c r="H15" s="359">
        <v>110</v>
      </c>
      <c r="I15" s="359">
        <v>207</v>
      </c>
      <c r="J15" s="359">
        <v>238</v>
      </c>
      <c r="K15" s="360">
        <v>330</v>
      </c>
      <c r="L15" s="360">
        <v>418</v>
      </c>
      <c r="M15" s="360">
        <v>439</v>
      </c>
      <c r="N15" s="360">
        <v>414</v>
      </c>
      <c r="O15" s="314">
        <v>438</v>
      </c>
      <c r="P15" s="7"/>
      <c r="Q15" s="7"/>
      <c r="R15" s="7"/>
      <c r="S15" s="7"/>
    </row>
    <row r="16" spans="2:19" ht="15.75" customHeight="1" x14ac:dyDescent="0.25">
      <c r="D16" s="637" t="s">
        <v>47</v>
      </c>
      <c r="E16" s="638">
        <v>61</v>
      </c>
      <c r="F16" s="638">
        <v>58</v>
      </c>
      <c r="G16" s="638">
        <v>78</v>
      </c>
      <c r="H16" s="638">
        <v>62</v>
      </c>
      <c r="I16" s="638">
        <v>115</v>
      </c>
      <c r="J16" s="638">
        <v>143</v>
      </c>
      <c r="K16" s="638">
        <v>241</v>
      </c>
      <c r="L16" s="638">
        <v>299</v>
      </c>
      <c r="M16" s="638">
        <v>314</v>
      </c>
      <c r="N16" s="638">
        <v>242</v>
      </c>
      <c r="O16" s="639">
        <v>218</v>
      </c>
      <c r="P16" s="7"/>
      <c r="Q16" s="7"/>
      <c r="R16" s="7"/>
      <c r="S16" s="7"/>
    </row>
    <row r="17" spans="3:19" ht="15.75" customHeight="1" x14ac:dyDescent="0.25">
      <c r="D17" s="358" t="s">
        <v>48</v>
      </c>
      <c r="E17" s="359">
        <v>135</v>
      </c>
      <c r="F17" s="359">
        <v>110</v>
      </c>
      <c r="G17" s="359">
        <v>112</v>
      </c>
      <c r="H17" s="359">
        <v>105</v>
      </c>
      <c r="I17" s="359">
        <v>299</v>
      </c>
      <c r="J17" s="359">
        <v>70</v>
      </c>
      <c r="K17" s="360">
        <v>31</v>
      </c>
      <c r="L17" s="360">
        <v>51</v>
      </c>
      <c r="M17" s="360">
        <v>63</v>
      </c>
      <c r="N17" s="360">
        <v>41</v>
      </c>
      <c r="O17" s="314">
        <v>39</v>
      </c>
      <c r="P17" s="7"/>
      <c r="Q17" s="7"/>
      <c r="R17" s="7"/>
      <c r="S17" s="7"/>
    </row>
    <row r="18" spans="3:19" ht="15.75" customHeight="1" thickBot="1" x14ac:dyDescent="0.3">
      <c r="D18" s="640" t="s">
        <v>49</v>
      </c>
      <c r="E18" s="641">
        <v>70</v>
      </c>
      <c r="F18" s="641">
        <v>53</v>
      </c>
      <c r="G18" s="641">
        <v>74</v>
      </c>
      <c r="H18" s="641">
        <v>45</v>
      </c>
      <c r="I18" s="641">
        <v>485</v>
      </c>
      <c r="J18" s="641">
        <v>229</v>
      </c>
      <c r="K18" s="641">
        <v>66</v>
      </c>
      <c r="L18" s="641">
        <v>65</v>
      </c>
      <c r="M18" s="641">
        <v>82</v>
      </c>
      <c r="N18" s="641">
        <v>50</v>
      </c>
      <c r="O18" s="642">
        <v>113</v>
      </c>
      <c r="P18" s="7"/>
      <c r="Q18" s="7"/>
      <c r="R18" s="7"/>
      <c r="S18" s="7"/>
    </row>
    <row r="19" spans="3:19" ht="21.75" customHeight="1" thickBot="1" x14ac:dyDescent="0.3">
      <c r="D19" s="585" t="s">
        <v>7</v>
      </c>
      <c r="E19" s="586">
        <f>SUM(E13:E18)</f>
        <v>1338</v>
      </c>
      <c r="F19" s="586">
        <f>F13+F14+F15+F16+F17+F18</f>
        <v>1288</v>
      </c>
      <c r="G19" s="586">
        <f t="shared" ref="G19:L19" si="0">SUM(G13:G18)</f>
        <v>1514</v>
      </c>
      <c r="H19" s="586">
        <f t="shared" si="0"/>
        <v>1260</v>
      </c>
      <c r="I19" s="586">
        <f t="shared" si="0"/>
        <v>2821</v>
      </c>
      <c r="J19" s="586">
        <f t="shared" si="0"/>
        <v>3372</v>
      </c>
      <c r="K19" s="586">
        <f t="shared" si="0"/>
        <v>4342</v>
      </c>
      <c r="L19" s="586">
        <f t="shared" si="0"/>
        <v>5047</v>
      </c>
      <c r="M19" s="586">
        <f>SUM(M13:M18)</f>
        <v>5356</v>
      </c>
      <c r="N19" s="586">
        <f>SUM(N13:N18)</f>
        <v>4947</v>
      </c>
      <c r="O19" s="588">
        <f>SUM(O13:O18)</f>
        <v>4896</v>
      </c>
      <c r="P19" s="8"/>
      <c r="Q19" s="8"/>
      <c r="R19" s="8"/>
      <c r="S19" s="8"/>
    </row>
    <row r="20" spans="3:19" ht="8.25" customHeight="1" thickTop="1" thickBot="1" x14ac:dyDescent="0.3">
      <c r="C20" s="12"/>
      <c r="D20" s="361"/>
      <c r="E20" s="362"/>
      <c r="F20" s="362"/>
      <c r="G20" s="362"/>
      <c r="H20" s="362"/>
      <c r="I20" s="362"/>
      <c r="J20" s="362"/>
      <c r="K20" s="362"/>
      <c r="L20" s="362"/>
      <c r="M20" s="362"/>
      <c r="N20" s="362"/>
      <c r="O20" s="362"/>
      <c r="P20" s="8"/>
      <c r="Q20" s="8"/>
      <c r="R20" s="8"/>
      <c r="S20" s="8"/>
    </row>
    <row r="21" spans="3:19" ht="15.75" customHeight="1" thickTop="1" x14ac:dyDescent="0.25">
      <c r="D21" s="355" t="s">
        <v>50</v>
      </c>
      <c r="E21" s="356">
        <v>789</v>
      </c>
      <c r="F21" s="356">
        <v>770</v>
      </c>
      <c r="G21" s="356">
        <v>873</v>
      </c>
      <c r="H21" s="356">
        <v>784</v>
      </c>
      <c r="I21" s="356">
        <v>1709</v>
      </c>
      <c r="J21" s="356">
        <v>2040</v>
      </c>
      <c r="K21" s="356">
        <v>2693</v>
      </c>
      <c r="L21" s="356">
        <v>3109</v>
      </c>
      <c r="M21" s="356">
        <v>3254</v>
      </c>
      <c r="N21" s="356">
        <v>3079</v>
      </c>
      <c r="O21" s="357">
        <v>3196</v>
      </c>
      <c r="P21" s="7"/>
      <c r="Q21" s="7"/>
      <c r="R21" s="7"/>
      <c r="S21" s="7"/>
    </row>
    <row r="22" spans="3:19" ht="15.75" customHeight="1" x14ac:dyDescent="0.25">
      <c r="D22" s="637" t="s">
        <v>51</v>
      </c>
      <c r="E22" s="638">
        <v>466</v>
      </c>
      <c r="F22" s="638">
        <v>473</v>
      </c>
      <c r="G22" s="638">
        <v>547</v>
      </c>
      <c r="H22" s="638">
        <v>459</v>
      </c>
      <c r="I22" s="638">
        <v>932</v>
      </c>
      <c r="J22" s="638">
        <v>1221</v>
      </c>
      <c r="K22" s="638">
        <v>1638</v>
      </c>
      <c r="L22" s="638">
        <v>1921</v>
      </c>
      <c r="M22" s="638">
        <v>2041</v>
      </c>
      <c r="N22" s="638">
        <v>1806</v>
      </c>
      <c r="O22" s="639">
        <v>1659</v>
      </c>
      <c r="P22" s="7"/>
      <c r="Q22" s="7"/>
      <c r="R22" s="7"/>
      <c r="S22" s="7"/>
    </row>
    <row r="23" spans="3:19" ht="15.75" customHeight="1" x14ac:dyDescent="0.25">
      <c r="D23" s="358" t="s">
        <v>49</v>
      </c>
      <c r="E23" s="359">
        <v>83</v>
      </c>
      <c r="F23" s="359">
        <v>45</v>
      </c>
      <c r="G23" s="359">
        <v>94</v>
      </c>
      <c r="H23" s="359">
        <v>17</v>
      </c>
      <c r="I23" s="359">
        <v>180</v>
      </c>
      <c r="J23" s="359">
        <v>111</v>
      </c>
      <c r="K23" s="360">
        <v>11</v>
      </c>
      <c r="L23" s="360">
        <v>17</v>
      </c>
      <c r="M23" s="360">
        <v>61</v>
      </c>
      <c r="N23" s="360">
        <v>62</v>
      </c>
      <c r="O23" s="314">
        <v>41</v>
      </c>
      <c r="P23" s="7"/>
      <c r="Q23" s="7"/>
      <c r="R23" s="7"/>
      <c r="S23" s="7"/>
    </row>
    <row r="24" spans="3:19" ht="21.75" customHeight="1" thickBot="1" x14ac:dyDescent="0.3">
      <c r="D24" s="585" t="s">
        <v>7</v>
      </c>
      <c r="E24" s="586">
        <f t="shared" ref="E24:N24" si="1">SUM(E21:E23)</f>
        <v>1338</v>
      </c>
      <c r="F24" s="586">
        <f t="shared" si="1"/>
        <v>1288</v>
      </c>
      <c r="G24" s="586">
        <f t="shared" si="1"/>
        <v>1514</v>
      </c>
      <c r="H24" s="586">
        <f t="shared" si="1"/>
        <v>1260</v>
      </c>
      <c r="I24" s="586">
        <f t="shared" si="1"/>
        <v>2821</v>
      </c>
      <c r="J24" s="586">
        <f t="shared" si="1"/>
        <v>3372</v>
      </c>
      <c r="K24" s="643">
        <f t="shared" si="1"/>
        <v>4342</v>
      </c>
      <c r="L24" s="586">
        <f t="shared" si="1"/>
        <v>5047</v>
      </c>
      <c r="M24" s="586">
        <f t="shared" si="1"/>
        <v>5356</v>
      </c>
      <c r="N24" s="586">
        <f t="shared" si="1"/>
        <v>4947</v>
      </c>
      <c r="O24" s="588">
        <f t="shared" ref="O24" si="2">SUM(O21:O23)</f>
        <v>4896</v>
      </c>
      <c r="P24" s="9"/>
      <c r="Q24" s="9"/>
      <c r="R24" s="9"/>
      <c r="S24" s="9"/>
    </row>
    <row r="25" spans="3:19" ht="9" customHeight="1" thickTop="1" thickBot="1" x14ac:dyDescent="0.3">
      <c r="D25" s="361"/>
      <c r="E25" s="362"/>
      <c r="F25" s="362"/>
      <c r="G25" s="362"/>
      <c r="H25" s="362"/>
      <c r="I25" s="362"/>
      <c r="J25" s="362"/>
      <c r="K25" s="362"/>
      <c r="L25" s="362"/>
      <c r="M25" s="362"/>
      <c r="N25" s="362"/>
      <c r="O25" s="362"/>
      <c r="P25" s="9"/>
      <c r="Q25" s="9"/>
      <c r="R25" s="9"/>
      <c r="S25" s="9"/>
    </row>
    <row r="26" spans="3:19" ht="15.75" customHeight="1" thickTop="1" x14ac:dyDescent="0.25">
      <c r="D26" s="355" t="s">
        <v>52</v>
      </c>
      <c r="E26" s="356">
        <v>1251</v>
      </c>
      <c r="F26" s="356">
        <v>1241</v>
      </c>
      <c r="G26" s="356">
        <v>1426</v>
      </c>
      <c r="H26" s="356">
        <v>1215</v>
      </c>
      <c r="I26" s="356">
        <v>2645</v>
      </c>
      <c r="J26" s="356">
        <v>3222</v>
      </c>
      <c r="K26" s="356">
        <v>4266</v>
      </c>
      <c r="L26" s="356">
        <v>4924</v>
      </c>
      <c r="M26" s="356">
        <v>5278</v>
      </c>
      <c r="N26" s="356">
        <v>4887</v>
      </c>
      <c r="O26" s="357">
        <v>4815</v>
      </c>
      <c r="P26" s="7"/>
      <c r="Q26" s="7"/>
      <c r="R26" s="7"/>
      <c r="S26" s="7"/>
    </row>
    <row r="27" spans="3:19" ht="15.75" customHeight="1" x14ac:dyDescent="0.25">
      <c r="D27" s="637" t="s">
        <v>53</v>
      </c>
      <c r="E27" s="638">
        <v>43</v>
      </c>
      <c r="F27" s="638">
        <v>23</v>
      </c>
      <c r="G27" s="638">
        <v>30</v>
      </c>
      <c r="H27" s="638">
        <v>31</v>
      </c>
      <c r="I27" s="638">
        <v>71</v>
      </c>
      <c r="J27" s="638">
        <v>68</v>
      </c>
      <c r="K27" s="638">
        <v>74</v>
      </c>
      <c r="L27" s="638">
        <v>116</v>
      </c>
      <c r="M27" s="638">
        <v>67</v>
      </c>
      <c r="N27" s="638">
        <v>52</v>
      </c>
      <c r="O27" s="639">
        <v>72</v>
      </c>
      <c r="P27" s="7"/>
      <c r="Q27" s="7"/>
      <c r="R27" s="7"/>
      <c r="S27" s="7"/>
    </row>
    <row r="28" spans="3:19" ht="15.75" customHeight="1" x14ac:dyDescent="0.25">
      <c r="D28" s="358" t="s">
        <v>49</v>
      </c>
      <c r="E28" s="359">
        <v>44</v>
      </c>
      <c r="F28" s="359">
        <v>24</v>
      </c>
      <c r="G28" s="359">
        <v>58</v>
      </c>
      <c r="H28" s="359">
        <v>14</v>
      </c>
      <c r="I28" s="359">
        <v>105</v>
      </c>
      <c r="J28" s="359">
        <v>82</v>
      </c>
      <c r="K28" s="360">
        <v>2</v>
      </c>
      <c r="L28" s="360">
        <v>7</v>
      </c>
      <c r="M28" s="360">
        <v>11</v>
      </c>
      <c r="N28" s="360">
        <v>8</v>
      </c>
      <c r="O28" s="314">
        <v>9</v>
      </c>
      <c r="P28" s="7"/>
      <c r="Q28" s="7"/>
      <c r="R28" s="7"/>
      <c r="S28" s="7"/>
    </row>
    <row r="29" spans="3:19" ht="21.75" customHeight="1" thickBot="1" x14ac:dyDescent="0.3">
      <c r="D29" s="585" t="s">
        <v>7</v>
      </c>
      <c r="E29" s="586">
        <f>SUM(E26:E28)</f>
        <v>1338</v>
      </c>
      <c r="F29" s="643">
        <f t="shared" ref="F29:N29" si="3">SUM(F26:F28)</f>
        <v>1288</v>
      </c>
      <c r="G29" s="586">
        <f t="shared" si="3"/>
        <v>1514</v>
      </c>
      <c r="H29" s="586">
        <f t="shared" si="3"/>
        <v>1260</v>
      </c>
      <c r="I29" s="586">
        <f t="shared" si="3"/>
        <v>2821</v>
      </c>
      <c r="J29" s="586">
        <f t="shared" si="3"/>
        <v>3372</v>
      </c>
      <c r="K29" s="586">
        <f t="shared" si="3"/>
        <v>4342</v>
      </c>
      <c r="L29" s="586">
        <f t="shared" si="3"/>
        <v>5047</v>
      </c>
      <c r="M29" s="586">
        <f t="shared" si="3"/>
        <v>5356</v>
      </c>
      <c r="N29" s="586">
        <f t="shared" si="3"/>
        <v>4947</v>
      </c>
      <c r="O29" s="588">
        <f t="shared" ref="O29" si="4">SUM(O26:O28)</f>
        <v>4896</v>
      </c>
      <c r="P29" s="8"/>
      <c r="Q29" s="8"/>
      <c r="R29" s="8"/>
      <c r="S29" s="8"/>
    </row>
    <row r="30" spans="3:19" ht="13.5" customHeight="1" thickTop="1" x14ac:dyDescent="0.25">
      <c r="D30" s="379" t="s">
        <v>612</v>
      </c>
      <c r="E30" s="11"/>
      <c r="F30" s="11"/>
      <c r="G30" s="11"/>
      <c r="H30" s="11"/>
      <c r="I30" s="11"/>
    </row>
    <row r="31" spans="3:19" ht="14.25" customHeight="1" x14ac:dyDescent="0.25">
      <c r="D31" s="385" t="s">
        <v>674</v>
      </c>
      <c r="E31" s="11"/>
      <c r="F31" s="11"/>
      <c r="G31" s="11"/>
      <c r="H31" s="11"/>
      <c r="I31" s="11"/>
    </row>
    <row r="32" spans="3:19" ht="14.25" customHeight="1" x14ac:dyDescent="0.25">
      <c r="D32" s="11"/>
      <c r="E32" s="11"/>
      <c r="F32" s="11"/>
      <c r="G32" s="11"/>
      <c r="H32" s="11"/>
      <c r="I32" s="11"/>
    </row>
    <row r="33" spans="2:15" ht="28.5" hidden="1" customHeight="1" x14ac:dyDescent="0.25">
      <c r="D33" s="377"/>
      <c r="E33" s="377"/>
      <c r="F33" s="377"/>
      <c r="G33" s="377"/>
      <c r="H33" s="377"/>
      <c r="I33" s="377"/>
      <c r="J33" s="377"/>
      <c r="K33" s="377"/>
      <c r="L33" s="377"/>
      <c r="M33" s="377"/>
      <c r="N33" s="377"/>
      <c r="O33" s="377"/>
    </row>
    <row r="34" spans="2:15" ht="4.5" hidden="1" customHeight="1" x14ac:dyDescent="0.25">
      <c r="D34" s="372"/>
      <c r="E34" s="372"/>
      <c r="F34" s="372"/>
      <c r="G34" s="372"/>
      <c r="H34" s="372"/>
      <c r="I34" s="372"/>
      <c r="J34" s="373"/>
      <c r="K34" s="373"/>
      <c r="L34" s="373"/>
      <c r="M34" s="373"/>
      <c r="N34" s="373"/>
      <c r="O34" s="373"/>
    </row>
    <row r="35" spans="2:15" ht="15" hidden="1" customHeight="1" x14ac:dyDescent="0.25">
      <c r="D35" s="378"/>
      <c r="E35" s="374"/>
      <c r="F35" s="374"/>
      <c r="G35" s="374"/>
      <c r="H35" s="374"/>
      <c r="I35" s="374"/>
      <c r="J35" s="374"/>
      <c r="K35" s="374"/>
      <c r="L35" s="374"/>
      <c r="M35" s="374"/>
      <c r="N35" s="374"/>
      <c r="O35" s="374"/>
    </row>
    <row r="36" spans="2:15" ht="15" hidden="1" customHeight="1" x14ac:dyDescent="0.25">
      <c r="D36" s="378"/>
      <c r="E36" s="374"/>
      <c r="F36" s="374"/>
      <c r="G36" s="374"/>
      <c r="H36" s="374"/>
      <c r="I36" s="374"/>
      <c r="J36" s="374"/>
      <c r="K36" s="374"/>
      <c r="L36" s="374"/>
      <c r="M36" s="374"/>
      <c r="N36" s="374"/>
      <c r="O36" s="374"/>
    </row>
    <row r="37" spans="2:15" ht="23.25" hidden="1" customHeight="1" x14ac:dyDescent="0.25">
      <c r="D37" s="375"/>
      <c r="E37" s="376"/>
      <c r="F37" s="376"/>
      <c r="G37" s="376"/>
      <c r="H37" s="376"/>
      <c r="I37" s="376"/>
      <c r="J37" s="376"/>
      <c r="K37" s="376"/>
      <c r="L37" s="376"/>
      <c r="M37" s="376"/>
      <c r="N37" s="376"/>
      <c r="O37" s="376"/>
    </row>
    <row r="38" spans="2:15" ht="9.75" customHeight="1" x14ac:dyDescent="0.25">
      <c r="D38" s="10"/>
      <c r="E38" s="11"/>
      <c r="F38" s="11"/>
      <c r="G38" s="11"/>
      <c r="H38" s="11"/>
      <c r="I38" s="11"/>
    </row>
    <row r="39" spans="2:15" ht="15" customHeight="1" x14ac:dyDescent="0.25">
      <c r="D39" s="11"/>
      <c r="E39" s="11"/>
      <c r="F39" s="11"/>
      <c r="G39" s="11"/>
      <c r="H39" s="11"/>
      <c r="I39" s="11"/>
    </row>
    <row r="40" spans="2:15" ht="27.75" customHeight="1" x14ac:dyDescent="0.25">
      <c r="D40" s="1010" t="s">
        <v>247</v>
      </c>
      <c r="E40" s="1010"/>
      <c r="F40" s="1010"/>
      <c r="G40" s="1010"/>
      <c r="H40" s="1010"/>
      <c r="I40" s="1010"/>
      <c r="J40" s="1010"/>
      <c r="K40" s="1010"/>
      <c r="L40" s="1010"/>
      <c r="M40" s="1010"/>
      <c r="N40" s="1010"/>
      <c r="O40" s="1010"/>
    </row>
    <row r="41" spans="2:15" ht="5.25" customHeight="1" x14ac:dyDescent="0.25">
      <c r="D41" s="11"/>
      <c r="E41" s="11"/>
      <c r="F41" s="11"/>
      <c r="G41" s="11"/>
      <c r="H41" s="11"/>
      <c r="I41" s="11"/>
    </row>
    <row r="42" spans="2:15" ht="158.25" customHeight="1" x14ac:dyDescent="0.25">
      <c r="B42" s="12"/>
      <c r="D42" s="11"/>
      <c r="E42" s="11"/>
      <c r="F42" s="11"/>
      <c r="G42" s="11"/>
      <c r="H42" s="11"/>
      <c r="I42" s="11"/>
    </row>
    <row r="43" spans="2:15" ht="18.75" customHeight="1" x14ac:dyDescent="0.25">
      <c r="D43" s="11"/>
      <c r="E43" s="11"/>
      <c r="F43" s="11"/>
      <c r="G43" s="11"/>
      <c r="H43" s="11"/>
      <c r="I43" s="11"/>
    </row>
    <row r="44" spans="2:15" ht="15" customHeight="1" x14ac:dyDescent="0.25">
      <c r="D44" s="11"/>
      <c r="E44" s="11"/>
      <c r="F44" s="11"/>
      <c r="G44" s="11"/>
      <c r="H44" s="11"/>
      <c r="I44" s="11"/>
    </row>
    <row r="45" spans="2:15" ht="27" customHeight="1" x14ac:dyDescent="0.25">
      <c r="D45" s="1009" t="s">
        <v>248</v>
      </c>
      <c r="E45" s="1009"/>
      <c r="F45" s="1009"/>
      <c r="G45" s="1009"/>
      <c r="H45" s="1009"/>
      <c r="I45" s="1009"/>
      <c r="J45" s="1009"/>
      <c r="K45" s="1009"/>
      <c r="L45" s="1009"/>
      <c r="M45" s="1009"/>
      <c r="N45" s="1009"/>
      <c r="O45" s="1009"/>
    </row>
    <row r="46" spans="2:15" ht="6" customHeight="1" thickBot="1" x14ac:dyDescent="0.3">
      <c r="D46" s="11"/>
      <c r="E46" s="11"/>
      <c r="F46" s="11"/>
      <c r="G46" s="11"/>
      <c r="H46" s="11"/>
      <c r="I46" s="11"/>
    </row>
    <row r="47" spans="2:15" ht="15" customHeight="1" thickTop="1" x14ac:dyDescent="0.25">
      <c r="D47" s="1001" t="s">
        <v>42</v>
      </c>
      <c r="E47" s="627" t="s">
        <v>43</v>
      </c>
      <c r="F47" s="627" t="s">
        <v>43</v>
      </c>
      <c r="G47" s="627" t="s">
        <v>43</v>
      </c>
      <c r="H47" s="627" t="s">
        <v>43</v>
      </c>
      <c r="I47" s="627" t="s">
        <v>43</v>
      </c>
      <c r="J47" s="627" t="s">
        <v>43</v>
      </c>
      <c r="K47" s="627" t="s">
        <v>43</v>
      </c>
      <c r="L47" s="627" t="s">
        <v>43</v>
      </c>
      <c r="M47" s="627" t="s">
        <v>43</v>
      </c>
      <c r="N47" s="627" t="s">
        <v>43</v>
      </c>
      <c r="O47" s="628" t="s">
        <v>43</v>
      </c>
    </row>
    <row r="48" spans="2:15" ht="15" customHeight="1" thickBot="1" x14ac:dyDescent="0.3">
      <c r="D48" s="1002"/>
      <c r="E48" s="629">
        <v>2003</v>
      </c>
      <c r="F48" s="629">
        <v>2004</v>
      </c>
      <c r="G48" s="629">
        <v>2005</v>
      </c>
      <c r="H48" s="629">
        <v>2006</v>
      </c>
      <c r="I48" s="629">
        <v>2007</v>
      </c>
      <c r="J48" s="629">
        <v>2008</v>
      </c>
      <c r="K48" s="629">
        <v>2009</v>
      </c>
      <c r="L48" s="629">
        <v>2010</v>
      </c>
      <c r="M48" s="629">
        <v>2011</v>
      </c>
      <c r="N48" s="629">
        <v>2012</v>
      </c>
      <c r="O48" s="630">
        <v>2013</v>
      </c>
    </row>
    <row r="49" spans="4:19" ht="15" customHeight="1" x14ac:dyDescent="0.25">
      <c r="D49" s="355" t="s">
        <v>44</v>
      </c>
      <c r="E49" s="356">
        <v>887</v>
      </c>
      <c r="F49" s="356">
        <v>930</v>
      </c>
      <c r="G49" s="356">
        <v>1071</v>
      </c>
      <c r="H49" s="356">
        <v>914</v>
      </c>
      <c r="I49" s="356">
        <v>1683</v>
      </c>
      <c r="J49" s="356">
        <v>2298</v>
      </c>
      <c r="K49" s="356">
        <v>3233</v>
      </c>
      <c r="L49" s="356">
        <v>3734</v>
      </c>
      <c r="M49" s="356">
        <v>3929</v>
      </c>
      <c r="N49" s="560">
        <v>3735</v>
      </c>
      <c r="O49" s="357">
        <v>3620</v>
      </c>
    </row>
    <row r="50" spans="4:19" ht="15" customHeight="1" x14ac:dyDescent="0.25">
      <c r="D50" s="637" t="s">
        <v>45</v>
      </c>
      <c r="E50" s="638">
        <v>26</v>
      </c>
      <c r="F50" s="638">
        <v>14</v>
      </c>
      <c r="G50" s="638">
        <v>39</v>
      </c>
      <c r="H50" s="638">
        <v>24</v>
      </c>
      <c r="I50" s="638">
        <v>32</v>
      </c>
      <c r="J50" s="638">
        <v>394</v>
      </c>
      <c r="K50" s="638">
        <v>441</v>
      </c>
      <c r="L50" s="638">
        <v>480</v>
      </c>
      <c r="M50" s="638">
        <v>529</v>
      </c>
      <c r="N50" s="638">
        <v>465</v>
      </c>
      <c r="O50" s="639">
        <v>468</v>
      </c>
    </row>
    <row r="51" spans="4:19" ht="15" customHeight="1" x14ac:dyDescent="0.25">
      <c r="D51" s="358" t="s">
        <v>46</v>
      </c>
      <c r="E51" s="359">
        <v>159</v>
      </c>
      <c r="F51" s="359">
        <v>123</v>
      </c>
      <c r="G51" s="359">
        <v>140</v>
      </c>
      <c r="H51" s="359">
        <v>110</v>
      </c>
      <c r="I51" s="359">
        <v>207</v>
      </c>
      <c r="J51" s="360">
        <v>238</v>
      </c>
      <c r="K51" s="360">
        <v>330</v>
      </c>
      <c r="L51" s="360">
        <v>418</v>
      </c>
      <c r="M51" s="360">
        <v>439</v>
      </c>
      <c r="N51" s="360">
        <v>414</v>
      </c>
      <c r="O51" s="314">
        <v>438</v>
      </c>
    </row>
    <row r="52" spans="4:19" ht="15" customHeight="1" x14ac:dyDescent="0.25">
      <c r="D52" s="637" t="s">
        <v>47</v>
      </c>
      <c r="E52" s="638">
        <v>61</v>
      </c>
      <c r="F52" s="638">
        <v>58</v>
      </c>
      <c r="G52" s="638">
        <v>78</v>
      </c>
      <c r="H52" s="638">
        <v>62</v>
      </c>
      <c r="I52" s="638">
        <v>115</v>
      </c>
      <c r="J52" s="638">
        <v>143</v>
      </c>
      <c r="K52" s="638">
        <v>241</v>
      </c>
      <c r="L52" s="638">
        <v>299</v>
      </c>
      <c r="M52" s="638">
        <v>314</v>
      </c>
      <c r="N52" s="638">
        <v>242</v>
      </c>
      <c r="O52" s="639">
        <v>218</v>
      </c>
    </row>
    <row r="53" spans="4:19" ht="15" customHeight="1" x14ac:dyDescent="0.25">
      <c r="D53" s="358" t="s">
        <v>48</v>
      </c>
      <c r="E53" s="359">
        <v>135</v>
      </c>
      <c r="F53" s="359">
        <v>110</v>
      </c>
      <c r="G53" s="359">
        <v>112</v>
      </c>
      <c r="H53" s="359">
        <v>105</v>
      </c>
      <c r="I53" s="359">
        <v>299</v>
      </c>
      <c r="J53" s="360">
        <v>70</v>
      </c>
      <c r="K53" s="360">
        <v>31</v>
      </c>
      <c r="L53" s="360">
        <v>51</v>
      </c>
      <c r="M53" s="360">
        <v>63</v>
      </c>
      <c r="N53" s="360">
        <v>41</v>
      </c>
      <c r="O53" s="314">
        <v>39</v>
      </c>
    </row>
    <row r="54" spans="4:19" ht="15" customHeight="1" thickBot="1" x14ac:dyDescent="0.3">
      <c r="D54" s="640" t="s">
        <v>49</v>
      </c>
      <c r="E54" s="641">
        <v>70</v>
      </c>
      <c r="F54" s="641">
        <v>53</v>
      </c>
      <c r="G54" s="641">
        <v>74</v>
      </c>
      <c r="H54" s="641">
        <v>45</v>
      </c>
      <c r="I54" s="641">
        <v>485</v>
      </c>
      <c r="J54" s="641">
        <v>229</v>
      </c>
      <c r="K54" s="641">
        <v>66</v>
      </c>
      <c r="L54" s="641">
        <v>65</v>
      </c>
      <c r="M54" s="641">
        <v>82</v>
      </c>
      <c r="N54" s="641">
        <v>50</v>
      </c>
      <c r="O54" s="642">
        <v>113</v>
      </c>
    </row>
    <row r="55" spans="4:19" ht="21.75" customHeight="1" thickBot="1" x14ac:dyDescent="0.3">
      <c r="D55" s="585" t="s">
        <v>7</v>
      </c>
      <c r="E55" s="586">
        <f>SUM(E49:E54)</f>
        <v>1338</v>
      </c>
      <c r="F55" s="586">
        <f t="shared" ref="F55:N55" si="5">SUM(F49:F54)</f>
        <v>1288</v>
      </c>
      <c r="G55" s="586">
        <f t="shared" si="5"/>
        <v>1514</v>
      </c>
      <c r="H55" s="586">
        <f t="shared" si="5"/>
        <v>1260</v>
      </c>
      <c r="I55" s="586">
        <f t="shared" si="5"/>
        <v>2821</v>
      </c>
      <c r="J55" s="586">
        <f t="shared" si="5"/>
        <v>3372</v>
      </c>
      <c r="K55" s="586">
        <f t="shared" si="5"/>
        <v>4342</v>
      </c>
      <c r="L55" s="586">
        <f t="shared" si="5"/>
        <v>5047</v>
      </c>
      <c r="M55" s="586">
        <f t="shared" si="5"/>
        <v>5356</v>
      </c>
      <c r="N55" s="586">
        <f t="shared" si="5"/>
        <v>4947</v>
      </c>
      <c r="O55" s="588">
        <f>SUM(O49:O54)</f>
        <v>4896</v>
      </c>
    </row>
    <row r="56" spans="4:19" ht="15.75" thickTop="1" x14ac:dyDescent="0.25">
      <c r="D56" s="10" t="s">
        <v>612</v>
      </c>
      <c r="E56" s="13"/>
      <c r="F56" s="13"/>
      <c r="G56" s="13"/>
      <c r="H56" s="13"/>
      <c r="I56" s="13"/>
      <c r="J56" s="13"/>
      <c r="K56" s="13"/>
      <c r="L56" s="13"/>
      <c r="M56" s="13"/>
      <c r="N56" s="13"/>
      <c r="O56" s="13"/>
    </row>
    <row r="57" spans="4:19" ht="25.5" customHeight="1" x14ac:dyDescent="0.25">
      <c r="D57" s="385" t="s">
        <v>674</v>
      </c>
    </row>
    <row r="58" spans="4:19" ht="30.75" customHeight="1" x14ac:dyDescent="0.25">
      <c r="D58" s="1005" t="s">
        <v>249</v>
      </c>
      <c r="E58" s="1005"/>
      <c r="F58" s="1005"/>
      <c r="G58" s="1005"/>
      <c r="H58" s="1005"/>
      <c r="I58" s="1005"/>
      <c r="J58" s="1005"/>
      <c r="K58" s="1005"/>
      <c r="L58" s="1005"/>
      <c r="M58" s="1005"/>
      <c r="N58" s="1005"/>
      <c r="O58" s="1005"/>
      <c r="P58" s="1005"/>
      <c r="Q58" s="14"/>
      <c r="R58" s="14"/>
    </row>
    <row r="59" spans="4:19" ht="3" customHeight="1" x14ac:dyDescent="0.25">
      <c r="D59" s="1008"/>
      <c r="E59" s="1008"/>
      <c r="F59" s="1008"/>
      <c r="G59" s="1008"/>
      <c r="H59" s="1008"/>
      <c r="I59" s="1008"/>
      <c r="J59" s="1008"/>
      <c r="K59" s="1008"/>
      <c r="L59" s="167"/>
      <c r="M59" s="167"/>
      <c r="N59" s="167"/>
      <c r="O59" s="167"/>
    </row>
    <row r="60" spans="4:19" ht="2.25" customHeight="1" thickBot="1" x14ac:dyDescent="0.3"/>
    <row r="61" spans="4:19" ht="46.5" customHeight="1" thickTop="1" thickBot="1" x14ac:dyDescent="0.3">
      <c r="D61" s="631" t="s">
        <v>55</v>
      </c>
      <c r="E61" s="612" t="s">
        <v>749</v>
      </c>
      <c r="F61" s="612" t="s">
        <v>750</v>
      </c>
      <c r="G61" s="612" t="s">
        <v>751</v>
      </c>
      <c r="H61" s="612" t="s">
        <v>752</v>
      </c>
      <c r="I61" s="613" t="s">
        <v>753</v>
      </c>
      <c r="J61" s="612" t="s">
        <v>754</v>
      </c>
      <c r="K61" s="612" t="s">
        <v>755</v>
      </c>
      <c r="L61" s="612" t="s">
        <v>610</v>
      </c>
      <c r="M61" s="612" t="s">
        <v>673</v>
      </c>
      <c r="N61" s="614" t="s">
        <v>748</v>
      </c>
      <c r="O61" s="15"/>
      <c r="P61" s="15"/>
      <c r="Q61" s="15"/>
      <c r="R61" s="15"/>
      <c r="S61" s="16"/>
    </row>
    <row r="62" spans="4:19" ht="15" customHeight="1" x14ac:dyDescent="0.25">
      <c r="D62" s="364" t="s">
        <v>44</v>
      </c>
      <c r="E62" s="365">
        <f>(F13-E13)/E13</f>
        <v>4.8478015783540024E-2</v>
      </c>
      <c r="F62" s="365">
        <f t="shared" ref="E62:N68" si="6">(G13-F13)/F13</f>
        <v>0.15161290322580645</v>
      </c>
      <c r="G62" s="365">
        <f t="shared" si="6"/>
        <v>-0.14659197012138189</v>
      </c>
      <c r="H62" s="366">
        <f t="shared" si="6"/>
        <v>0.84135667396061264</v>
      </c>
      <c r="I62" s="365">
        <f t="shared" si="6"/>
        <v>0.36541889483065954</v>
      </c>
      <c r="J62" s="365">
        <f t="shared" si="6"/>
        <v>0.40687554395126196</v>
      </c>
      <c r="K62" s="365">
        <f>(L13-K13)/K13</f>
        <v>0.15496442932261059</v>
      </c>
      <c r="L62" s="365">
        <f>(M13-L13)/L13</f>
        <v>5.2222817354043924E-2</v>
      </c>
      <c r="M62" s="365">
        <f>(N13-M13)/M13</f>
        <v>-4.9376431662000508E-2</v>
      </c>
      <c r="N62" s="367">
        <f>(O13-N13)/N13</f>
        <v>-3.0789825970548863E-2</v>
      </c>
      <c r="O62" s="17"/>
      <c r="P62" s="17"/>
      <c r="Q62" s="17"/>
      <c r="R62" s="17"/>
    </row>
    <row r="63" spans="4:19" ht="15" customHeight="1" x14ac:dyDescent="0.25">
      <c r="D63" s="637" t="s">
        <v>45</v>
      </c>
      <c r="E63" s="651">
        <f t="shared" si="6"/>
        <v>-0.46153846153846156</v>
      </c>
      <c r="F63" s="651">
        <f t="shared" si="6"/>
        <v>1.7857142857142858</v>
      </c>
      <c r="G63" s="651">
        <f t="shared" si="6"/>
        <v>-0.38461538461538464</v>
      </c>
      <c r="H63" s="652">
        <f t="shared" si="6"/>
        <v>0.33333333333333331</v>
      </c>
      <c r="I63" s="659">
        <f t="shared" si="6"/>
        <v>11.3125</v>
      </c>
      <c r="J63" s="651">
        <f t="shared" si="6"/>
        <v>0.11928934010152284</v>
      </c>
      <c r="K63" s="651">
        <f t="shared" si="6"/>
        <v>8.8435374149659865E-2</v>
      </c>
      <c r="L63" s="651">
        <f t="shared" si="6"/>
        <v>0.10208333333333333</v>
      </c>
      <c r="M63" s="651">
        <f t="shared" si="6"/>
        <v>-0.12098298676748583</v>
      </c>
      <c r="N63" s="653">
        <f t="shared" si="6"/>
        <v>6.4516129032258064E-3</v>
      </c>
      <c r="O63" s="17"/>
      <c r="P63" s="17"/>
      <c r="Q63" s="17"/>
      <c r="R63" s="17"/>
    </row>
    <row r="64" spans="4:19" ht="15" customHeight="1" x14ac:dyDescent="0.25">
      <c r="D64" s="368" t="s">
        <v>46</v>
      </c>
      <c r="E64" s="369">
        <f t="shared" si="6"/>
        <v>-0.22641509433962265</v>
      </c>
      <c r="F64" s="370">
        <f t="shared" si="6"/>
        <v>0.13821138211382114</v>
      </c>
      <c r="G64" s="370">
        <f t="shared" si="6"/>
        <v>-0.21428571428571427</v>
      </c>
      <c r="H64" s="370">
        <f t="shared" si="6"/>
        <v>0.88181818181818183</v>
      </c>
      <c r="I64" s="370">
        <f t="shared" si="6"/>
        <v>0.14975845410628019</v>
      </c>
      <c r="J64" s="370">
        <f t="shared" si="6"/>
        <v>0.38655462184873951</v>
      </c>
      <c r="K64" s="370">
        <f t="shared" si="6"/>
        <v>0.26666666666666666</v>
      </c>
      <c r="L64" s="370">
        <f t="shared" si="6"/>
        <v>5.0239234449760764E-2</v>
      </c>
      <c r="M64" s="370">
        <f t="shared" si="6"/>
        <v>-5.6947608200455579E-2</v>
      </c>
      <c r="N64" s="371">
        <f t="shared" si="6"/>
        <v>5.7971014492753624E-2</v>
      </c>
      <c r="O64" s="17"/>
      <c r="P64" s="17"/>
      <c r="Q64" s="17"/>
      <c r="R64" s="17"/>
    </row>
    <row r="65" spans="4:19" ht="15" customHeight="1" x14ac:dyDescent="0.25">
      <c r="D65" s="637" t="s">
        <v>47</v>
      </c>
      <c r="E65" s="651">
        <f t="shared" si="6"/>
        <v>-4.9180327868852458E-2</v>
      </c>
      <c r="F65" s="651">
        <f t="shared" si="6"/>
        <v>0.34482758620689657</v>
      </c>
      <c r="G65" s="651">
        <f t="shared" si="6"/>
        <v>-0.20512820512820512</v>
      </c>
      <c r="H65" s="654">
        <f t="shared" si="6"/>
        <v>0.85483870967741937</v>
      </c>
      <c r="I65" s="651">
        <f t="shared" si="6"/>
        <v>0.24347826086956523</v>
      </c>
      <c r="J65" s="651">
        <f t="shared" si="6"/>
        <v>0.68531468531468531</v>
      </c>
      <c r="K65" s="651">
        <f t="shared" si="6"/>
        <v>0.24066390041493776</v>
      </c>
      <c r="L65" s="651">
        <f t="shared" si="6"/>
        <v>5.016722408026756E-2</v>
      </c>
      <c r="M65" s="651">
        <f t="shared" si="6"/>
        <v>-0.22929936305732485</v>
      </c>
      <c r="N65" s="653">
        <f t="shared" si="6"/>
        <v>-9.9173553719008267E-2</v>
      </c>
      <c r="O65" s="17"/>
      <c r="P65" s="17"/>
      <c r="Q65" s="17"/>
      <c r="R65" s="17"/>
    </row>
    <row r="66" spans="4:19" ht="15" customHeight="1" x14ac:dyDescent="0.25">
      <c r="D66" s="368" t="s">
        <v>48</v>
      </c>
      <c r="E66" s="370">
        <f t="shared" si="6"/>
        <v>-0.18518518518518517</v>
      </c>
      <c r="F66" s="370">
        <f t="shared" si="6"/>
        <v>1.8181818181818181E-2</v>
      </c>
      <c r="G66" s="370">
        <f t="shared" si="6"/>
        <v>-6.25E-2</v>
      </c>
      <c r="H66" s="369">
        <f>(I17-H17)/H17</f>
        <v>1.8476190476190477</v>
      </c>
      <c r="I66" s="370">
        <f t="shared" si="6"/>
        <v>-0.76588628762541811</v>
      </c>
      <c r="J66" s="370">
        <f t="shared" si="6"/>
        <v>-0.55714285714285716</v>
      </c>
      <c r="K66" s="370">
        <f t="shared" si="6"/>
        <v>0.64516129032258063</v>
      </c>
      <c r="L66" s="370">
        <f t="shared" si="6"/>
        <v>0.23529411764705882</v>
      </c>
      <c r="M66" s="370">
        <f t="shared" si="6"/>
        <v>-0.34920634920634919</v>
      </c>
      <c r="N66" s="371">
        <f t="shared" si="6"/>
        <v>-4.878048780487805E-2</v>
      </c>
      <c r="O66" s="17"/>
      <c r="P66" s="17"/>
      <c r="Q66" s="17"/>
      <c r="R66" s="17"/>
    </row>
    <row r="67" spans="4:19" ht="15" customHeight="1" thickBot="1" x14ac:dyDescent="0.3">
      <c r="D67" s="655" t="s">
        <v>49</v>
      </c>
      <c r="E67" s="656">
        <f t="shared" si="6"/>
        <v>-0.24285714285714285</v>
      </c>
      <c r="F67" s="656">
        <f t="shared" si="6"/>
        <v>0.39622641509433965</v>
      </c>
      <c r="G67" s="656">
        <f t="shared" si="6"/>
        <v>-0.39189189189189189</v>
      </c>
      <c r="H67" s="657">
        <f t="shared" si="6"/>
        <v>9.7777777777777786</v>
      </c>
      <c r="I67" s="656">
        <f t="shared" si="6"/>
        <v>-0.52783505154639176</v>
      </c>
      <c r="J67" s="656">
        <f t="shared" si="6"/>
        <v>-0.71179039301310043</v>
      </c>
      <c r="K67" s="656">
        <f t="shared" si="6"/>
        <v>-1.5151515151515152E-2</v>
      </c>
      <c r="L67" s="656">
        <f t="shared" si="6"/>
        <v>0.26153846153846155</v>
      </c>
      <c r="M67" s="656">
        <f t="shared" si="6"/>
        <v>-0.3902439024390244</v>
      </c>
      <c r="N67" s="658">
        <f>(O18-N18)/N18</f>
        <v>1.26</v>
      </c>
      <c r="O67" s="17"/>
      <c r="P67" s="17"/>
      <c r="Q67" s="17"/>
      <c r="R67" s="17"/>
    </row>
    <row r="68" spans="4:19" ht="21.75" customHeight="1" thickBot="1" x14ac:dyDescent="0.3">
      <c r="D68" s="644" t="s">
        <v>61</v>
      </c>
      <c r="E68" s="608">
        <f t="shared" si="6"/>
        <v>-3.7369207772795218E-2</v>
      </c>
      <c r="F68" s="645">
        <f t="shared" si="6"/>
        <v>0.17546583850931677</v>
      </c>
      <c r="G68" s="608">
        <f>(H19-G19)/G19</f>
        <v>-0.16776750330250992</v>
      </c>
      <c r="H68" s="646">
        <f t="shared" si="6"/>
        <v>1.2388888888888889</v>
      </c>
      <c r="I68" s="646">
        <f t="shared" si="6"/>
        <v>0.19532080822403403</v>
      </c>
      <c r="J68" s="608">
        <f t="shared" si="6"/>
        <v>0.28766310794780547</v>
      </c>
      <c r="K68" s="608">
        <f>(L19-K19)/K19</f>
        <v>0.16236757254721326</v>
      </c>
      <c r="L68" s="608">
        <f>(M19-L19)/L19</f>
        <v>6.1224489795918366E-2</v>
      </c>
      <c r="M68" s="608">
        <f>(N19-M19)/M19</f>
        <v>-7.6362957430918602E-2</v>
      </c>
      <c r="N68" s="647">
        <f>(O19-N19)/N19</f>
        <v>-1.0309278350515464E-2</v>
      </c>
      <c r="O68" s="17"/>
      <c r="P68" s="17"/>
      <c r="Q68" s="17"/>
      <c r="R68" s="17"/>
    </row>
    <row r="69" spans="4:19" ht="15.75" thickTop="1" x14ac:dyDescent="0.25">
      <c r="D69" s="10" t="s">
        <v>76</v>
      </c>
      <c r="E69" s="11"/>
      <c r="F69" s="11"/>
      <c r="G69" s="11"/>
      <c r="H69" s="11"/>
      <c r="I69" s="11"/>
    </row>
    <row r="70" spans="4:19" x14ac:dyDescent="0.25">
      <c r="D70" s="385" t="s">
        <v>674</v>
      </c>
      <c r="E70" s="11"/>
      <c r="F70" s="11"/>
      <c r="G70" s="11"/>
      <c r="H70" s="11"/>
      <c r="I70" s="11"/>
    </row>
    <row r="71" spans="4:19" x14ac:dyDescent="0.25">
      <c r="D71" s="11"/>
      <c r="E71" s="11"/>
      <c r="F71" s="11"/>
      <c r="G71" s="11"/>
      <c r="H71" s="11"/>
      <c r="I71" s="11"/>
    </row>
    <row r="72" spans="4:19" ht="30" customHeight="1" x14ac:dyDescent="0.35">
      <c r="D72" s="1004" t="s">
        <v>250</v>
      </c>
      <c r="E72" s="1004"/>
      <c r="F72" s="1004"/>
      <c r="G72" s="1004"/>
      <c r="H72" s="1004"/>
      <c r="I72" s="1004"/>
      <c r="J72" s="1004"/>
      <c r="K72" s="1004"/>
      <c r="L72" s="1004"/>
      <c r="M72" s="1004"/>
      <c r="N72" s="1004"/>
      <c r="O72" s="1004"/>
      <c r="P72" s="18"/>
      <c r="Q72" s="18"/>
      <c r="R72" s="18"/>
    </row>
    <row r="73" spans="4:19" ht="3" customHeight="1" x14ac:dyDescent="0.25"/>
    <row r="74" spans="4:19" ht="3.75" customHeight="1" thickBot="1" x14ac:dyDescent="0.3">
      <c r="D74" s="11"/>
      <c r="E74" s="11"/>
      <c r="F74" s="11"/>
      <c r="G74" s="11"/>
      <c r="H74" s="11"/>
      <c r="I74" s="11"/>
    </row>
    <row r="75" spans="4:19" ht="15.75" customHeight="1" thickTop="1" x14ac:dyDescent="0.25">
      <c r="D75" s="1001" t="s">
        <v>42</v>
      </c>
      <c r="E75" s="627" t="s">
        <v>43</v>
      </c>
      <c r="F75" s="627" t="s">
        <v>43</v>
      </c>
      <c r="G75" s="627" t="s">
        <v>43</v>
      </c>
      <c r="H75" s="627" t="s">
        <v>43</v>
      </c>
      <c r="I75" s="627" t="s">
        <v>43</v>
      </c>
      <c r="J75" s="627" t="s">
        <v>43</v>
      </c>
      <c r="K75" s="627" t="s">
        <v>43</v>
      </c>
      <c r="L75" s="627" t="s">
        <v>43</v>
      </c>
      <c r="M75" s="627" t="s">
        <v>43</v>
      </c>
      <c r="N75" s="627" t="s">
        <v>43</v>
      </c>
      <c r="O75" s="628" t="s">
        <v>43</v>
      </c>
      <c r="P75" s="5"/>
      <c r="Q75" s="5"/>
      <c r="R75" s="5"/>
      <c r="S75" s="5"/>
    </row>
    <row r="76" spans="4:19" ht="16.5" thickBot="1" x14ac:dyDescent="0.3">
      <c r="D76" s="1002"/>
      <c r="E76" s="629">
        <v>2003</v>
      </c>
      <c r="F76" s="629">
        <v>2004</v>
      </c>
      <c r="G76" s="629">
        <v>2005</v>
      </c>
      <c r="H76" s="629">
        <v>2006</v>
      </c>
      <c r="I76" s="629">
        <v>2007</v>
      </c>
      <c r="J76" s="629">
        <v>2008</v>
      </c>
      <c r="K76" s="629">
        <v>2009</v>
      </c>
      <c r="L76" s="629">
        <v>2010</v>
      </c>
      <c r="M76" s="629">
        <v>2011</v>
      </c>
      <c r="N76" s="629">
        <v>2012</v>
      </c>
      <c r="O76" s="630">
        <v>2013</v>
      </c>
      <c r="P76" s="5"/>
      <c r="Q76" s="5"/>
      <c r="R76" s="5"/>
      <c r="S76" s="5"/>
    </row>
    <row r="77" spans="4:19" ht="15" customHeight="1" x14ac:dyDescent="0.25">
      <c r="D77" s="364" t="s">
        <v>44</v>
      </c>
      <c r="E77" s="365">
        <f t="shared" ref="E77:E82" si="7">E13/$E$19</f>
        <v>0.66292974588938713</v>
      </c>
      <c r="F77" s="365">
        <f t="shared" ref="F77:F82" si="8">F13/$F$19</f>
        <v>0.72204968944099379</v>
      </c>
      <c r="G77" s="365">
        <f t="shared" ref="G77:G82" si="9">G13/$G$19</f>
        <v>0.70739762219286662</v>
      </c>
      <c r="H77" s="366">
        <f t="shared" ref="H77:H82" si="10">H13/$H$19</f>
        <v>0.72539682539682537</v>
      </c>
      <c r="I77" s="365">
        <f t="shared" ref="I77:I82" si="11">I13/$I$19</f>
        <v>0.59659695143566116</v>
      </c>
      <c r="J77" s="365">
        <f t="shared" ref="J77:J82" si="12">J13/$J$19</f>
        <v>0.68149466192170816</v>
      </c>
      <c r="K77" s="365">
        <f t="shared" ref="K77:K82" si="13">K13/$K$19</f>
        <v>0.74458774758175961</v>
      </c>
      <c r="L77" s="365">
        <f t="shared" ref="L77:L82" si="14">L13/$L$19</f>
        <v>0.73984545274420443</v>
      </c>
      <c r="M77" s="365">
        <f t="shared" ref="M77:M82" si="15">M13/$M$19</f>
        <v>0.73356982823002237</v>
      </c>
      <c r="N77" s="365">
        <f t="shared" ref="N77:N82" si="16">N13/$N$19</f>
        <v>0.75500303214069131</v>
      </c>
      <c r="O77" s="367">
        <f t="shared" ref="O77:O82" si="17">O13/$O$19</f>
        <v>0.7393790849673203</v>
      </c>
      <c r="P77" s="19"/>
      <c r="Q77" s="19"/>
      <c r="R77" s="19"/>
      <c r="S77" s="19"/>
    </row>
    <row r="78" spans="4:19" x14ac:dyDescent="0.25">
      <c r="D78" s="637" t="s">
        <v>45</v>
      </c>
      <c r="E78" s="651">
        <f t="shared" si="7"/>
        <v>1.9431988041853511E-2</v>
      </c>
      <c r="F78" s="651">
        <f t="shared" si="8"/>
        <v>1.0869565217391304E-2</v>
      </c>
      <c r="G78" s="651">
        <f t="shared" si="9"/>
        <v>2.5759577278731835E-2</v>
      </c>
      <c r="H78" s="652">
        <f t="shared" si="10"/>
        <v>1.9047619047619049E-2</v>
      </c>
      <c r="I78" s="651">
        <f t="shared" si="11"/>
        <v>1.1343495214462956E-2</v>
      </c>
      <c r="J78" s="651">
        <f t="shared" si="12"/>
        <v>0.11684460260972716</v>
      </c>
      <c r="K78" s="651">
        <f t="shared" si="13"/>
        <v>0.10156609857208659</v>
      </c>
      <c r="L78" s="651">
        <f t="shared" si="14"/>
        <v>9.5106003566475139E-2</v>
      </c>
      <c r="M78" s="651">
        <f t="shared" si="15"/>
        <v>9.8767737117251675E-2</v>
      </c>
      <c r="N78" s="651">
        <f t="shared" si="16"/>
        <v>9.3996361431170405E-2</v>
      </c>
      <c r="O78" s="653">
        <f t="shared" si="17"/>
        <v>9.5588235294117641E-2</v>
      </c>
      <c r="P78" s="19"/>
      <c r="Q78" s="19"/>
      <c r="R78" s="19"/>
      <c r="S78" s="19"/>
    </row>
    <row r="79" spans="4:19" x14ac:dyDescent="0.25">
      <c r="D79" s="368" t="s">
        <v>46</v>
      </c>
      <c r="E79" s="369">
        <f t="shared" si="7"/>
        <v>0.11883408071748879</v>
      </c>
      <c r="F79" s="370">
        <f t="shared" si="8"/>
        <v>9.5496894409937888E-2</v>
      </c>
      <c r="G79" s="370">
        <f t="shared" si="9"/>
        <v>9.2470277410832233E-2</v>
      </c>
      <c r="H79" s="370">
        <f t="shared" si="10"/>
        <v>8.7301587301587297E-2</v>
      </c>
      <c r="I79" s="370">
        <f t="shared" si="11"/>
        <v>7.3378234668557252E-2</v>
      </c>
      <c r="J79" s="370">
        <f t="shared" si="12"/>
        <v>7.0581257413997622E-2</v>
      </c>
      <c r="K79" s="370">
        <f t="shared" si="13"/>
        <v>7.6001842468908343E-2</v>
      </c>
      <c r="L79" s="370">
        <f t="shared" si="14"/>
        <v>8.2821478105805424E-2</v>
      </c>
      <c r="M79" s="370">
        <f t="shared" si="15"/>
        <v>8.1964152352501873E-2</v>
      </c>
      <c r="N79" s="370">
        <f t="shared" si="16"/>
        <v>8.3687083080654937E-2</v>
      </c>
      <c r="O79" s="371">
        <f t="shared" si="17"/>
        <v>8.9460784313725492E-2</v>
      </c>
      <c r="P79" s="19"/>
      <c r="Q79" s="19"/>
      <c r="R79" s="19"/>
      <c r="S79" s="19"/>
    </row>
    <row r="80" spans="4:19" x14ac:dyDescent="0.25">
      <c r="D80" s="637" t="s">
        <v>47</v>
      </c>
      <c r="E80" s="651">
        <f t="shared" si="7"/>
        <v>4.5590433482810166E-2</v>
      </c>
      <c r="F80" s="651">
        <f t="shared" si="8"/>
        <v>4.503105590062112E-2</v>
      </c>
      <c r="G80" s="651">
        <f t="shared" si="9"/>
        <v>5.151915455746367E-2</v>
      </c>
      <c r="H80" s="654">
        <f t="shared" si="10"/>
        <v>4.9206349206349205E-2</v>
      </c>
      <c r="I80" s="651">
        <f t="shared" si="11"/>
        <v>4.0765685926976249E-2</v>
      </c>
      <c r="J80" s="651">
        <f t="shared" si="12"/>
        <v>4.2408066429418745E-2</v>
      </c>
      <c r="K80" s="651">
        <f t="shared" si="13"/>
        <v>5.55043758636573E-2</v>
      </c>
      <c r="L80" s="651">
        <f t="shared" si="14"/>
        <v>5.9243114721616801E-2</v>
      </c>
      <c r="M80" s="651">
        <f t="shared" si="15"/>
        <v>5.8625840179238241E-2</v>
      </c>
      <c r="N80" s="651">
        <f t="shared" si="16"/>
        <v>4.8918536486759652E-2</v>
      </c>
      <c r="O80" s="653">
        <f t="shared" si="17"/>
        <v>4.4526143790849675E-2</v>
      </c>
      <c r="P80" s="19"/>
      <c r="Q80" s="19"/>
      <c r="R80" s="19"/>
      <c r="S80" s="19"/>
    </row>
    <row r="81" spans="3:19" x14ac:dyDescent="0.25">
      <c r="D81" s="368" t="s">
        <v>48</v>
      </c>
      <c r="E81" s="370">
        <f t="shared" si="7"/>
        <v>0.10089686098654709</v>
      </c>
      <c r="F81" s="370">
        <f t="shared" si="8"/>
        <v>8.5403726708074529E-2</v>
      </c>
      <c r="G81" s="370">
        <f t="shared" si="9"/>
        <v>7.3976221928665792E-2</v>
      </c>
      <c r="H81" s="369">
        <f t="shared" si="10"/>
        <v>8.3333333333333329E-2</v>
      </c>
      <c r="I81" s="370">
        <f t="shared" si="11"/>
        <v>0.10599078341013825</v>
      </c>
      <c r="J81" s="370">
        <f t="shared" si="12"/>
        <v>2.0759193357058125E-2</v>
      </c>
      <c r="K81" s="370">
        <f t="shared" si="13"/>
        <v>7.1395670198065404E-3</v>
      </c>
      <c r="L81" s="370">
        <f t="shared" si="14"/>
        <v>1.0105012878937983E-2</v>
      </c>
      <c r="M81" s="370">
        <f t="shared" si="15"/>
        <v>1.1762509335324869E-2</v>
      </c>
      <c r="N81" s="370">
        <f t="shared" si="16"/>
        <v>8.2878512229634122E-3</v>
      </c>
      <c r="O81" s="371">
        <f t="shared" si="17"/>
        <v>7.9656862745098034E-3</v>
      </c>
      <c r="P81" s="19"/>
      <c r="Q81" s="19"/>
      <c r="R81" s="19"/>
      <c r="S81" s="19"/>
    </row>
    <row r="82" spans="3:19" ht="15.75" thickBot="1" x14ac:dyDescent="0.3">
      <c r="D82" s="655" t="s">
        <v>49</v>
      </c>
      <c r="E82" s="656">
        <f t="shared" si="7"/>
        <v>5.2316890881913304E-2</v>
      </c>
      <c r="F82" s="656">
        <f t="shared" si="8"/>
        <v>4.1149068322981368E-2</v>
      </c>
      <c r="G82" s="656">
        <f t="shared" si="9"/>
        <v>4.8877146631439897E-2</v>
      </c>
      <c r="H82" s="657">
        <f t="shared" si="10"/>
        <v>3.5714285714285712E-2</v>
      </c>
      <c r="I82" s="656">
        <f t="shared" si="11"/>
        <v>0.17192484934420418</v>
      </c>
      <c r="J82" s="656">
        <f t="shared" si="12"/>
        <v>6.7912218268090158E-2</v>
      </c>
      <c r="K82" s="656">
        <f t="shared" si="13"/>
        <v>1.5200368493781667E-2</v>
      </c>
      <c r="L82" s="656">
        <f t="shared" si="14"/>
        <v>1.2878937982960175E-2</v>
      </c>
      <c r="M82" s="656">
        <f t="shared" si="15"/>
        <v>1.5309932785660941E-2</v>
      </c>
      <c r="N82" s="656">
        <f t="shared" si="16"/>
        <v>1.0107135637760259E-2</v>
      </c>
      <c r="O82" s="658">
        <f t="shared" si="17"/>
        <v>2.3080065359477125E-2</v>
      </c>
      <c r="P82" s="19"/>
      <c r="Q82" s="19"/>
      <c r="R82" s="19"/>
      <c r="S82" s="19"/>
    </row>
    <row r="83" spans="3:19" ht="22.5" customHeight="1" thickBot="1" x14ac:dyDescent="0.3">
      <c r="D83" s="644" t="s">
        <v>7</v>
      </c>
      <c r="E83" s="648">
        <f>SUM(E77:E82)</f>
        <v>0.99999999999999989</v>
      </c>
      <c r="F83" s="649">
        <f t="shared" ref="F83:K83" si="18">SUM(F77:F82)</f>
        <v>1</v>
      </c>
      <c r="G83" s="648">
        <f t="shared" si="18"/>
        <v>1</v>
      </c>
      <c r="H83" s="648">
        <f t="shared" si="18"/>
        <v>1.0000000000000002</v>
      </c>
      <c r="I83" s="648">
        <f t="shared" si="18"/>
        <v>1</v>
      </c>
      <c r="J83" s="648">
        <f t="shared" si="18"/>
        <v>1</v>
      </c>
      <c r="K83" s="648">
        <f t="shared" si="18"/>
        <v>1.0000000000000002</v>
      </c>
      <c r="L83" s="648">
        <f>SUM(L77:L82)</f>
        <v>0.99999999999999989</v>
      </c>
      <c r="M83" s="648">
        <f>SUM(M77:M82)</f>
        <v>0.99999999999999989</v>
      </c>
      <c r="N83" s="648">
        <f>SUM(N77:N82)</f>
        <v>1</v>
      </c>
      <c r="O83" s="650">
        <f>SUM(O77:O82)</f>
        <v>1</v>
      </c>
      <c r="P83" s="20"/>
      <c r="Q83" s="20"/>
      <c r="R83" s="20"/>
      <c r="S83" s="20"/>
    </row>
    <row r="84" spans="3:19" ht="15.75" thickTop="1" x14ac:dyDescent="0.25">
      <c r="D84" s="10" t="s">
        <v>612</v>
      </c>
      <c r="E84" s="11"/>
      <c r="F84" s="11"/>
      <c r="G84" s="21"/>
      <c r="H84" s="11"/>
      <c r="I84" s="11"/>
    </row>
    <row r="85" spans="3:19" ht="34.5" customHeight="1" x14ac:dyDescent="0.25">
      <c r="D85" s="385" t="s">
        <v>674</v>
      </c>
      <c r="E85" s="11"/>
      <c r="F85" s="11"/>
      <c r="G85" s="11"/>
      <c r="H85" s="11"/>
      <c r="I85" s="11"/>
    </row>
    <row r="86" spans="3:19" ht="34.5" customHeight="1" x14ac:dyDescent="0.35">
      <c r="C86" s="22"/>
      <c r="D86" s="1004" t="s">
        <v>251</v>
      </c>
      <c r="E86" s="1004"/>
      <c r="F86" s="1004"/>
      <c r="G86" s="1004"/>
      <c r="H86" s="1004"/>
      <c r="I86" s="1004"/>
      <c r="J86" s="1004"/>
      <c r="K86" s="1004"/>
      <c r="L86" s="1004"/>
      <c r="M86" s="1004"/>
      <c r="N86" s="1004"/>
      <c r="O86" s="1004"/>
      <c r="P86" s="18"/>
      <c r="Q86" s="18"/>
      <c r="R86" s="18"/>
    </row>
    <row r="87" spans="3:19" ht="2.25" customHeight="1" x14ac:dyDescent="0.25"/>
    <row r="93" spans="3:19" x14ac:dyDescent="0.25">
      <c r="D93" s="1007"/>
      <c r="E93" s="1007"/>
      <c r="F93" s="1007"/>
      <c r="G93" s="1007"/>
      <c r="H93" s="1007"/>
      <c r="I93" s="1007"/>
    </row>
    <row r="98" spans="3:19" ht="16.5" customHeight="1" x14ac:dyDescent="0.25"/>
    <row r="99" spans="3:19" ht="12.75" customHeight="1" x14ac:dyDescent="0.25"/>
    <row r="100" spans="3:19" ht="36" customHeight="1" x14ac:dyDescent="0.35">
      <c r="C100" s="18"/>
      <c r="D100" s="1004" t="s">
        <v>251</v>
      </c>
      <c r="E100" s="1004"/>
      <c r="F100" s="1004"/>
      <c r="G100" s="1004"/>
      <c r="H100" s="1004"/>
      <c r="I100" s="1004"/>
      <c r="J100" s="1004"/>
      <c r="K100" s="1004"/>
      <c r="L100" s="1004"/>
      <c r="M100" s="1004"/>
      <c r="N100" s="1004"/>
      <c r="O100" s="1004"/>
      <c r="P100" s="18"/>
      <c r="Q100" s="18"/>
      <c r="R100" s="18"/>
      <c r="S100" s="5"/>
    </row>
    <row r="101" spans="3:19" ht="3.75" customHeight="1" x14ac:dyDescent="0.25">
      <c r="D101" s="23"/>
      <c r="E101" s="5"/>
      <c r="F101" s="5"/>
      <c r="G101" s="5"/>
      <c r="H101" s="5"/>
      <c r="I101" s="5"/>
      <c r="J101" s="5"/>
      <c r="K101" s="5"/>
      <c r="L101" s="5"/>
      <c r="M101" s="5"/>
      <c r="N101" s="5"/>
      <c r="O101" s="5"/>
      <c r="P101" s="5"/>
      <c r="Q101" s="5"/>
      <c r="R101" s="5"/>
      <c r="S101" s="5"/>
    </row>
    <row r="102" spans="3:19" ht="15.75" x14ac:dyDescent="0.25">
      <c r="D102" s="24"/>
      <c r="E102" s="25"/>
      <c r="F102" s="25"/>
      <c r="G102" s="5"/>
      <c r="H102" s="25"/>
      <c r="I102" s="25"/>
      <c r="J102" s="25"/>
      <c r="K102" s="25"/>
      <c r="L102" s="7"/>
      <c r="M102" s="7"/>
      <c r="N102" s="7"/>
      <c r="O102" s="7"/>
      <c r="P102" s="7"/>
      <c r="Q102" s="7"/>
      <c r="R102" s="7"/>
      <c r="S102" s="7"/>
    </row>
    <row r="103" spans="3:19" ht="15.75" x14ac:dyDescent="0.25">
      <c r="D103" s="24"/>
      <c r="E103" s="5"/>
      <c r="F103" s="5"/>
      <c r="G103" s="5"/>
      <c r="H103" s="5"/>
      <c r="I103" s="5"/>
      <c r="J103" s="5"/>
      <c r="K103" s="25"/>
      <c r="L103" s="7"/>
      <c r="M103" s="7"/>
      <c r="N103" s="7"/>
      <c r="O103" s="7"/>
      <c r="P103" s="7"/>
      <c r="Q103" s="7"/>
      <c r="R103" s="7"/>
      <c r="S103" s="7"/>
    </row>
    <row r="104" spans="3:19" ht="15.75" x14ac:dyDescent="0.25">
      <c r="D104" s="24"/>
      <c r="E104" s="5"/>
      <c r="F104" s="5"/>
      <c r="G104" s="5"/>
      <c r="H104" s="5"/>
      <c r="I104" s="5"/>
      <c r="J104" s="5"/>
      <c r="K104" s="5"/>
      <c r="L104" s="7"/>
      <c r="M104" s="7"/>
      <c r="N104" s="7"/>
      <c r="O104" s="7"/>
      <c r="P104" s="7"/>
      <c r="Q104" s="7"/>
      <c r="R104" s="7"/>
      <c r="S104" s="7"/>
    </row>
    <row r="105" spans="3:19" ht="15.75" x14ac:dyDescent="0.25">
      <c r="D105" s="24"/>
      <c r="E105" s="5"/>
      <c r="F105" s="5"/>
      <c r="G105" s="5"/>
      <c r="H105" s="5"/>
      <c r="I105" s="5"/>
      <c r="J105" s="5"/>
      <c r="K105" s="5"/>
      <c r="L105" s="7"/>
      <c r="M105" s="7"/>
      <c r="N105" s="7"/>
      <c r="O105" s="7"/>
      <c r="P105" s="7"/>
      <c r="Q105" s="7"/>
      <c r="R105" s="7"/>
      <c r="S105" s="7"/>
    </row>
    <row r="106" spans="3:19" ht="15.75" x14ac:dyDescent="0.25">
      <c r="D106" s="24"/>
      <c r="E106" s="5"/>
      <c r="F106" s="25"/>
      <c r="G106" s="25"/>
      <c r="H106" s="25"/>
      <c r="I106" s="25"/>
      <c r="J106" s="25"/>
      <c r="K106" s="25"/>
      <c r="L106" s="7"/>
      <c r="M106" s="7"/>
      <c r="N106" s="7"/>
      <c r="O106" s="7"/>
      <c r="P106" s="7"/>
      <c r="Q106" s="7"/>
      <c r="R106" s="7"/>
      <c r="S106" s="7"/>
    </row>
    <row r="107" spans="3:19" ht="15.75" x14ac:dyDescent="0.25">
      <c r="D107" s="26"/>
      <c r="E107" s="27"/>
      <c r="F107" s="27"/>
      <c r="G107" s="27"/>
      <c r="H107" s="27"/>
      <c r="I107" s="27"/>
      <c r="J107" s="27"/>
      <c r="K107" s="27"/>
      <c r="L107" s="27"/>
      <c r="M107" s="27"/>
      <c r="N107" s="27"/>
      <c r="O107" s="27"/>
      <c r="P107" s="27"/>
      <c r="Q107" s="27"/>
      <c r="R107" s="27"/>
      <c r="S107" s="27"/>
    </row>
    <row r="108" spans="3:19" ht="15.75" x14ac:dyDescent="0.25">
      <c r="D108" s="24"/>
      <c r="E108" s="5"/>
      <c r="F108" s="5"/>
      <c r="G108" s="5"/>
      <c r="H108" s="5"/>
      <c r="I108" s="5"/>
      <c r="J108" s="5"/>
      <c r="K108" s="5"/>
      <c r="L108" s="7"/>
      <c r="M108" s="7"/>
      <c r="N108" s="7"/>
      <c r="O108" s="7"/>
      <c r="P108" s="7"/>
      <c r="Q108" s="7"/>
      <c r="R108" s="7"/>
      <c r="S108" s="7"/>
    </row>
    <row r="109" spans="3:19" ht="15.75" x14ac:dyDescent="0.25">
      <c r="D109" s="24"/>
      <c r="E109" s="5"/>
      <c r="F109" s="25"/>
      <c r="G109" s="25"/>
      <c r="H109" s="25"/>
      <c r="I109" s="25"/>
      <c r="J109" s="25"/>
      <c r="K109" s="25"/>
      <c r="L109" s="7"/>
      <c r="M109" s="7"/>
      <c r="N109" s="7"/>
      <c r="O109" s="7"/>
      <c r="P109" s="7"/>
      <c r="Q109" s="7"/>
      <c r="R109" s="7"/>
      <c r="S109" s="7"/>
    </row>
    <row r="110" spans="3:19" ht="15.75" x14ac:dyDescent="0.25">
      <c r="D110" s="24"/>
      <c r="E110" s="25"/>
      <c r="F110" s="25"/>
      <c r="G110" s="25"/>
      <c r="H110" s="25"/>
      <c r="I110" s="25"/>
      <c r="J110" s="25"/>
      <c r="K110" s="25"/>
      <c r="L110" s="7"/>
      <c r="M110" s="7"/>
      <c r="N110" s="7"/>
      <c r="O110" s="7"/>
      <c r="P110" s="7"/>
      <c r="Q110" s="7"/>
      <c r="R110" s="7"/>
      <c r="S110" s="7"/>
    </row>
    <row r="111" spans="3:19" ht="15.75" x14ac:dyDescent="0.25">
      <c r="D111" s="24"/>
      <c r="E111" s="5"/>
      <c r="F111" s="5"/>
      <c r="G111" s="5"/>
      <c r="H111" s="5"/>
      <c r="I111" s="5"/>
      <c r="J111" s="5"/>
      <c r="K111" s="5"/>
      <c r="L111" s="7"/>
      <c r="M111" s="7"/>
      <c r="N111" s="7"/>
      <c r="O111" s="7"/>
      <c r="P111" s="7"/>
      <c r="Q111" s="7"/>
      <c r="R111" s="7"/>
      <c r="S111" s="7"/>
    </row>
    <row r="112" spans="3:19" ht="15.75" x14ac:dyDescent="0.25">
      <c r="D112" s="24"/>
      <c r="E112" s="25"/>
      <c r="F112" s="25"/>
      <c r="G112" s="25"/>
      <c r="H112" s="25"/>
      <c r="I112" s="25"/>
      <c r="J112" s="25"/>
      <c r="K112" s="25"/>
      <c r="L112" s="7"/>
      <c r="M112" s="7"/>
      <c r="N112" s="7"/>
      <c r="O112" s="7"/>
      <c r="P112" s="7"/>
      <c r="Q112" s="7"/>
      <c r="R112" s="7"/>
      <c r="S112" s="7"/>
    </row>
    <row r="113" spans="3:19" x14ac:dyDescent="0.25">
      <c r="D113" s="28"/>
      <c r="E113" s="28"/>
      <c r="F113" s="28"/>
      <c r="G113" s="28"/>
      <c r="H113" s="28"/>
      <c r="I113" s="28"/>
      <c r="J113" s="29"/>
      <c r="K113" s="29"/>
      <c r="L113" s="29"/>
      <c r="M113" s="29"/>
      <c r="N113" s="29"/>
      <c r="O113" s="29"/>
      <c r="P113" s="29"/>
      <c r="Q113" s="29"/>
      <c r="R113" s="29"/>
      <c r="S113" s="29"/>
    </row>
    <row r="114" spans="3:19" ht="32.25" customHeight="1" x14ac:dyDescent="0.35">
      <c r="C114" s="18"/>
      <c r="D114" s="1004" t="s">
        <v>251</v>
      </c>
      <c r="E114" s="1004"/>
      <c r="F114" s="1004"/>
      <c r="G114" s="1004"/>
      <c r="H114" s="1004"/>
      <c r="I114" s="1004"/>
      <c r="J114" s="1004"/>
      <c r="K114" s="1004"/>
      <c r="L114" s="1004"/>
      <c r="M114" s="1004"/>
      <c r="N114" s="1004"/>
      <c r="O114" s="1004"/>
      <c r="P114" s="18"/>
      <c r="Q114" s="18"/>
      <c r="R114" s="18"/>
    </row>
    <row r="115" spans="3:19" ht="2.25" customHeight="1" x14ac:dyDescent="0.25"/>
    <row r="127" spans="3:19" x14ac:dyDescent="0.25">
      <c r="E127" s="11"/>
      <c r="F127" s="11"/>
      <c r="G127" s="11"/>
      <c r="H127" s="11"/>
      <c r="I127" s="11"/>
      <c r="J127" s="11"/>
    </row>
    <row r="128" spans="3:19" ht="16.5" customHeight="1" x14ac:dyDescent="0.25">
      <c r="E128" s="11"/>
      <c r="F128" s="11"/>
      <c r="G128" s="11"/>
      <c r="H128" s="11"/>
      <c r="I128" s="11"/>
      <c r="J128" s="11"/>
    </row>
    <row r="129" spans="4:19" ht="12.75" customHeight="1" x14ac:dyDescent="0.25">
      <c r="E129" s="11"/>
      <c r="F129" s="11"/>
      <c r="G129" s="11"/>
      <c r="H129" s="11"/>
      <c r="I129" s="11"/>
      <c r="J129" s="11"/>
    </row>
    <row r="130" spans="4:19" ht="21.75" customHeight="1" x14ac:dyDescent="0.25">
      <c r="D130" s="1004" t="s">
        <v>252</v>
      </c>
      <c r="E130" s="1004"/>
      <c r="F130" s="1004"/>
      <c r="G130" s="1004"/>
      <c r="H130" s="1004"/>
      <c r="I130" s="1004"/>
      <c r="J130" s="1004"/>
      <c r="K130" s="1004"/>
      <c r="L130" s="1004"/>
      <c r="M130" s="1004"/>
      <c r="N130" s="1004"/>
      <c r="O130" s="1004"/>
    </row>
    <row r="131" spans="4:19" ht="6" customHeight="1" thickBot="1" x14ac:dyDescent="0.3">
      <c r="E131" s="11"/>
      <c r="F131" s="11"/>
      <c r="G131" s="11"/>
      <c r="H131" s="11"/>
      <c r="I131" s="11"/>
      <c r="J131" s="11"/>
    </row>
    <row r="132" spans="4:19" ht="15.75" customHeight="1" thickTop="1" x14ac:dyDescent="0.25">
      <c r="D132" s="1001" t="s">
        <v>42</v>
      </c>
      <c r="E132" s="627" t="s">
        <v>43</v>
      </c>
      <c r="F132" s="627" t="s">
        <v>43</v>
      </c>
      <c r="G132" s="627" t="s">
        <v>43</v>
      </c>
      <c r="H132" s="627" t="s">
        <v>43</v>
      </c>
      <c r="I132" s="627" t="s">
        <v>43</v>
      </c>
      <c r="J132" s="627" t="s">
        <v>43</v>
      </c>
      <c r="K132" s="627" t="s">
        <v>43</v>
      </c>
      <c r="L132" s="627" t="s">
        <v>43</v>
      </c>
      <c r="M132" s="627" t="s">
        <v>43</v>
      </c>
      <c r="N132" s="627" t="s">
        <v>43</v>
      </c>
      <c r="O132" s="628" t="s">
        <v>43</v>
      </c>
    </row>
    <row r="133" spans="4:19" ht="15.75" thickBot="1" x14ac:dyDescent="0.3">
      <c r="D133" s="1002"/>
      <c r="E133" s="629">
        <v>2003</v>
      </c>
      <c r="F133" s="629">
        <v>2004</v>
      </c>
      <c r="G133" s="629">
        <v>2005</v>
      </c>
      <c r="H133" s="629">
        <v>2006</v>
      </c>
      <c r="I133" s="629">
        <v>2007</v>
      </c>
      <c r="J133" s="629">
        <v>2008</v>
      </c>
      <c r="K133" s="629">
        <v>2009</v>
      </c>
      <c r="L133" s="629">
        <v>2010</v>
      </c>
      <c r="M133" s="629">
        <v>2011</v>
      </c>
      <c r="N133" s="629">
        <v>2012</v>
      </c>
      <c r="O133" s="630">
        <v>2013</v>
      </c>
    </row>
    <row r="134" spans="4:19" ht="15" customHeight="1" x14ac:dyDescent="0.25">
      <c r="D134" s="355" t="s">
        <v>50</v>
      </c>
      <c r="E134" s="356">
        <v>789</v>
      </c>
      <c r="F134" s="356">
        <v>770</v>
      </c>
      <c r="G134" s="356">
        <v>873</v>
      </c>
      <c r="H134" s="356">
        <v>784</v>
      </c>
      <c r="I134" s="356">
        <v>1709</v>
      </c>
      <c r="J134" s="356">
        <v>2040</v>
      </c>
      <c r="K134" s="356">
        <v>2693</v>
      </c>
      <c r="L134" s="356">
        <v>3109</v>
      </c>
      <c r="M134" s="356">
        <v>3254</v>
      </c>
      <c r="N134" s="356">
        <v>3079</v>
      </c>
      <c r="O134" s="357">
        <v>3196</v>
      </c>
    </row>
    <row r="135" spans="4:19" x14ac:dyDescent="0.25">
      <c r="D135" s="637" t="s">
        <v>51</v>
      </c>
      <c r="E135" s="638">
        <v>466</v>
      </c>
      <c r="F135" s="638">
        <v>473</v>
      </c>
      <c r="G135" s="638">
        <v>547</v>
      </c>
      <c r="H135" s="638">
        <v>459</v>
      </c>
      <c r="I135" s="638">
        <v>932</v>
      </c>
      <c r="J135" s="638">
        <v>1221</v>
      </c>
      <c r="K135" s="638">
        <v>1638</v>
      </c>
      <c r="L135" s="638">
        <v>1921</v>
      </c>
      <c r="M135" s="638">
        <v>2041</v>
      </c>
      <c r="N135" s="638">
        <v>1806</v>
      </c>
      <c r="O135" s="639">
        <v>1659</v>
      </c>
    </row>
    <row r="136" spans="4:19" x14ac:dyDescent="0.25">
      <c r="D136" s="358" t="s">
        <v>49</v>
      </c>
      <c r="E136" s="359">
        <v>83</v>
      </c>
      <c r="F136" s="359">
        <v>45</v>
      </c>
      <c r="G136" s="359">
        <v>94</v>
      </c>
      <c r="H136" s="359">
        <v>17</v>
      </c>
      <c r="I136" s="359">
        <v>180</v>
      </c>
      <c r="J136" s="359">
        <v>111</v>
      </c>
      <c r="K136" s="360">
        <v>11</v>
      </c>
      <c r="L136" s="360">
        <v>17</v>
      </c>
      <c r="M136" s="360">
        <v>61</v>
      </c>
      <c r="N136" s="360">
        <v>62</v>
      </c>
      <c r="O136" s="314">
        <v>41</v>
      </c>
    </row>
    <row r="137" spans="4:19" ht="21.75" customHeight="1" thickBot="1" x14ac:dyDescent="0.3">
      <c r="D137" s="585" t="s">
        <v>7</v>
      </c>
      <c r="E137" s="586">
        <f t="shared" ref="E137:O137" si="19">SUM(E134:E136)</f>
        <v>1338</v>
      </c>
      <c r="F137" s="586">
        <f t="shared" si="19"/>
        <v>1288</v>
      </c>
      <c r="G137" s="586">
        <f t="shared" si="19"/>
        <v>1514</v>
      </c>
      <c r="H137" s="586">
        <f t="shared" si="19"/>
        <v>1260</v>
      </c>
      <c r="I137" s="586">
        <f t="shared" si="19"/>
        <v>2821</v>
      </c>
      <c r="J137" s="586">
        <f t="shared" si="19"/>
        <v>3372</v>
      </c>
      <c r="K137" s="643">
        <f t="shared" si="19"/>
        <v>4342</v>
      </c>
      <c r="L137" s="586">
        <f t="shared" si="19"/>
        <v>5047</v>
      </c>
      <c r="M137" s="586">
        <f t="shared" si="19"/>
        <v>5356</v>
      </c>
      <c r="N137" s="586">
        <f t="shared" si="19"/>
        <v>4947</v>
      </c>
      <c r="O137" s="588">
        <f t="shared" si="19"/>
        <v>4896</v>
      </c>
    </row>
    <row r="138" spans="4:19" ht="15.75" thickTop="1" x14ac:dyDescent="0.25">
      <c r="D138" s="10" t="s">
        <v>612</v>
      </c>
      <c r="E138" s="11"/>
      <c r="F138" s="11"/>
      <c r="G138" s="11"/>
      <c r="H138" s="11"/>
      <c r="I138" s="11"/>
      <c r="J138" s="11"/>
    </row>
    <row r="139" spans="4:19" ht="24.75" customHeight="1" x14ac:dyDescent="0.25">
      <c r="D139" s="385" t="s">
        <v>674</v>
      </c>
      <c r="E139" s="11"/>
      <c r="F139" s="11"/>
      <c r="G139" s="11"/>
      <c r="H139" s="11"/>
      <c r="I139" s="11"/>
      <c r="J139" s="11"/>
    </row>
    <row r="140" spans="4:19" ht="33" customHeight="1" x14ac:dyDescent="0.35">
      <c r="D140" s="1005" t="s">
        <v>253</v>
      </c>
      <c r="E140" s="1005"/>
      <c r="F140" s="1005"/>
      <c r="G140" s="1005"/>
      <c r="H140" s="1005"/>
      <c r="I140" s="1005"/>
      <c r="J140" s="1005"/>
      <c r="K140" s="1005"/>
      <c r="L140" s="1005"/>
      <c r="M140" s="1005"/>
      <c r="N140" s="1005"/>
      <c r="O140" s="1005"/>
      <c r="P140" s="18"/>
      <c r="Q140" s="18"/>
      <c r="R140" s="18"/>
      <c r="S140" s="18"/>
    </row>
    <row r="141" spans="4:19" ht="3" customHeight="1" thickBot="1" x14ac:dyDescent="0.3"/>
    <row r="142" spans="4:19" ht="43.5" customHeight="1" thickTop="1" thickBot="1" x14ac:dyDescent="0.3">
      <c r="D142" s="631" t="s">
        <v>55</v>
      </c>
      <c r="E142" s="612" t="s">
        <v>749</v>
      </c>
      <c r="F142" s="612" t="s">
        <v>750</v>
      </c>
      <c r="G142" s="612" t="s">
        <v>751</v>
      </c>
      <c r="H142" s="612" t="s">
        <v>752</v>
      </c>
      <c r="I142" s="613" t="s">
        <v>753</v>
      </c>
      <c r="J142" s="612" t="s">
        <v>754</v>
      </c>
      <c r="K142" s="612" t="s">
        <v>755</v>
      </c>
      <c r="L142" s="612" t="s">
        <v>610</v>
      </c>
      <c r="M142" s="612" t="s">
        <v>673</v>
      </c>
      <c r="N142" s="614" t="s">
        <v>748</v>
      </c>
      <c r="O142" s="15"/>
      <c r="P142" s="15"/>
      <c r="Q142" s="15"/>
      <c r="R142" s="15"/>
    </row>
    <row r="143" spans="4:19" ht="15.75" customHeight="1" x14ac:dyDescent="0.25">
      <c r="D143" s="380" t="s">
        <v>50</v>
      </c>
      <c r="E143" s="365">
        <f t="shared" ref="E143:N143" si="20">(F21-E21)/E21</f>
        <v>-2.4081115335868188E-2</v>
      </c>
      <c r="F143" s="365">
        <f t="shared" si="20"/>
        <v>0.13376623376623376</v>
      </c>
      <c r="G143" s="365">
        <f t="shared" si="20"/>
        <v>-0.10194730813287514</v>
      </c>
      <c r="H143" s="366">
        <f t="shared" si="20"/>
        <v>1.1798469387755102</v>
      </c>
      <c r="I143" s="365">
        <f t="shared" si="20"/>
        <v>0.19368051492100644</v>
      </c>
      <c r="J143" s="365">
        <f t="shared" si="20"/>
        <v>0.32009803921568625</v>
      </c>
      <c r="K143" s="365">
        <f t="shared" si="20"/>
        <v>0.15447456368362422</v>
      </c>
      <c r="L143" s="365">
        <f t="shared" si="20"/>
        <v>4.6638790607912511E-2</v>
      </c>
      <c r="M143" s="365">
        <f t="shared" si="20"/>
        <v>-5.3779963122311002E-2</v>
      </c>
      <c r="N143" s="367">
        <f t="shared" si="20"/>
        <v>3.7999350438454045E-2</v>
      </c>
      <c r="O143" s="30"/>
      <c r="P143" s="30"/>
      <c r="Q143" s="30"/>
      <c r="R143" s="30"/>
      <c r="S143" s="7"/>
    </row>
    <row r="144" spans="4:19" ht="15.75" x14ac:dyDescent="0.25">
      <c r="D144" s="660" t="s">
        <v>51</v>
      </c>
      <c r="E144" s="651">
        <f t="shared" ref="E144:N144" si="21">(F22-E22)/E22</f>
        <v>1.5021459227467811E-2</v>
      </c>
      <c r="F144" s="651">
        <f t="shared" si="21"/>
        <v>0.15644820295983086</v>
      </c>
      <c r="G144" s="651">
        <f t="shared" si="21"/>
        <v>-0.16087751371115175</v>
      </c>
      <c r="H144" s="652">
        <f t="shared" si="21"/>
        <v>1.0305010893246187</v>
      </c>
      <c r="I144" s="651">
        <f t="shared" si="21"/>
        <v>0.31008583690987124</v>
      </c>
      <c r="J144" s="651">
        <f t="shared" si="21"/>
        <v>0.34152334152334152</v>
      </c>
      <c r="K144" s="651">
        <f t="shared" si="21"/>
        <v>0.17277167277167277</v>
      </c>
      <c r="L144" s="651">
        <f t="shared" si="21"/>
        <v>6.2467464862051014E-2</v>
      </c>
      <c r="M144" s="651">
        <f t="shared" si="21"/>
        <v>-0.11513963743263106</v>
      </c>
      <c r="N144" s="653">
        <f t="shared" si="21"/>
        <v>-8.1395348837209308E-2</v>
      </c>
      <c r="O144" s="30"/>
      <c r="P144" s="30"/>
      <c r="Q144" s="30"/>
      <c r="R144" s="30"/>
      <c r="S144" s="7"/>
    </row>
    <row r="145" spans="4:20" ht="16.5" thickBot="1" x14ac:dyDescent="0.3">
      <c r="D145" s="381" t="s">
        <v>49</v>
      </c>
      <c r="E145" s="369">
        <f t="shared" ref="E145:N145" si="22">(F23-E23)/E23</f>
        <v>-0.45783132530120479</v>
      </c>
      <c r="F145" s="370">
        <f t="shared" si="22"/>
        <v>1.0888888888888888</v>
      </c>
      <c r="G145" s="370">
        <f t="shared" si="22"/>
        <v>-0.81914893617021278</v>
      </c>
      <c r="H145" s="370">
        <f t="shared" si="22"/>
        <v>9.5882352941176467</v>
      </c>
      <c r="I145" s="370">
        <f t="shared" si="22"/>
        <v>-0.38333333333333336</v>
      </c>
      <c r="J145" s="370">
        <f t="shared" si="22"/>
        <v>-0.90090090090090091</v>
      </c>
      <c r="K145" s="370">
        <f t="shared" si="22"/>
        <v>0.54545454545454541</v>
      </c>
      <c r="L145" s="382">
        <f t="shared" si="22"/>
        <v>2.5882352941176472</v>
      </c>
      <c r="M145" s="382">
        <f t="shared" si="22"/>
        <v>1.6393442622950821E-2</v>
      </c>
      <c r="N145" s="383">
        <f t="shared" si="22"/>
        <v>-0.33870967741935482</v>
      </c>
      <c r="O145" s="30"/>
      <c r="P145" s="30"/>
      <c r="Q145" s="30"/>
      <c r="R145" s="30"/>
      <c r="S145" s="7"/>
    </row>
    <row r="146" spans="4:20" ht="21.75" customHeight="1" thickBot="1" x14ac:dyDescent="0.3">
      <c r="D146" s="644" t="s">
        <v>61</v>
      </c>
      <c r="E146" s="608">
        <f t="shared" ref="E146:N146" si="23">(F24-E24)/E24</f>
        <v>-3.7369207772795218E-2</v>
      </c>
      <c r="F146" s="645">
        <f t="shared" si="23"/>
        <v>0.17546583850931677</v>
      </c>
      <c r="G146" s="608">
        <f t="shared" si="23"/>
        <v>-0.16776750330250992</v>
      </c>
      <c r="H146" s="646">
        <f t="shared" si="23"/>
        <v>1.2388888888888889</v>
      </c>
      <c r="I146" s="646">
        <f t="shared" si="23"/>
        <v>0.19532080822403403</v>
      </c>
      <c r="J146" s="608">
        <f t="shared" si="23"/>
        <v>0.28766310794780547</v>
      </c>
      <c r="K146" s="608">
        <f t="shared" si="23"/>
        <v>0.16236757254721326</v>
      </c>
      <c r="L146" s="606">
        <f t="shared" si="23"/>
        <v>6.1224489795918366E-2</v>
      </c>
      <c r="M146" s="606">
        <f t="shared" si="23"/>
        <v>-7.6362957430918602E-2</v>
      </c>
      <c r="N146" s="647">
        <f t="shared" si="23"/>
        <v>-1.0309278350515464E-2</v>
      </c>
      <c r="O146" s="31"/>
      <c r="P146" s="31"/>
      <c r="Q146" s="31"/>
      <c r="R146" s="31"/>
      <c r="S146" s="32"/>
    </row>
    <row r="147" spans="4:20" ht="15.75" thickTop="1" x14ac:dyDescent="0.25">
      <c r="D147" s="10" t="s">
        <v>612</v>
      </c>
    </row>
    <row r="148" spans="4:20" ht="23.25" customHeight="1" x14ac:dyDescent="0.25">
      <c r="D148" s="385" t="s">
        <v>674</v>
      </c>
    </row>
    <row r="149" spans="4:20" ht="33.75" customHeight="1" x14ac:dyDescent="0.35">
      <c r="D149" s="1005" t="s">
        <v>606</v>
      </c>
      <c r="E149" s="1005"/>
      <c r="F149" s="1005"/>
      <c r="G149" s="1005"/>
      <c r="H149" s="1005"/>
      <c r="I149" s="1005"/>
      <c r="J149" s="1005"/>
      <c r="K149" s="1005"/>
      <c r="L149" s="1005"/>
      <c r="M149" s="1005"/>
      <c r="N149" s="1005"/>
      <c r="O149" s="261"/>
      <c r="P149" s="18"/>
      <c r="Q149" s="18"/>
      <c r="R149" s="18"/>
      <c r="S149" s="18"/>
      <c r="T149" s="18"/>
    </row>
    <row r="150" spans="4:20" ht="3" customHeight="1" thickBot="1" x14ac:dyDescent="0.3">
      <c r="K150" s="33"/>
    </row>
    <row r="151" spans="4:20" ht="19.5" customHeight="1" thickTop="1" x14ac:dyDescent="0.25">
      <c r="D151" s="1001" t="s">
        <v>42</v>
      </c>
      <c r="E151" s="627" t="s">
        <v>43</v>
      </c>
      <c r="F151" s="627" t="s">
        <v>43</v>
      </c>
      <c r="G151" s="627" t="s">
        <v>43</v>
      </c>
      <c r="H151" s="627" t="s">
        <v>43</v>
      </c>
      <c r="I151" s="627" t="s">
        <v>43</v>
      </c>
      <c r="J151" s="627" t="s">
        <v>43</v>
      </c>
      <c r="K151" s="627" t="s">
        <v>43</v>
      </c>
      <c r="L151" s="627" t="s">
        <v>43</v>
      </c>
      <c r="M151" s="627" t="s">
        <v>43</v>
      </c>
      <c r="N151" s="627" t="s">
        <v>43</v>
      </c>
      <c r="O151" s="628" t="s">
        <v>43</v>
      </c>
      <c r="P151" s="5"/>
      <c r="Q151" s="5"/>
      <c r="R151" s="5"/>
      <c r="S151" s="5"/>
    </row>
    <row r="152" spans="4:20" ht="16.5" thickBot="1" x14ac:dyDescent="0.3">
      <c r="D152" s="1002"/>
      <c r="E152" s="629">
        <v>2003</v>
      </c>
      <c r="F152" s="629">
        <v>2004</v>
      </c>
      <c r="G152" s="629">
        <v>2005</v>
      </c>
      <c r="H152" s="629">
        <v>2006</v>
      </c>
      <c r="I152" s="629">
        <v>2007</v>
      </c>
      <c r="J152" s="629">
        <v>2008</v>
      </c>
      <c r="K152" s="629">
        <v>2009</v>
      </c>
      <c r="L152" s="629">
        <v>2010</v>
      </c>
      <c r="M152" s="629">
        <v>2011</v>
      </c>
      <c r="N152" s="629">
        <v>2012</v>
      </c>
      <c r="O152" s="630">
        <v>2013</v>
      </c>
      <c r="P152" s="5"/>
      <c r="Q152" s="5"/>
      <c r="R152" s="5"/>
      <c r="S152" s="5"/>
    </row>
    <row r="153" spans="4:20" ht="15" customHeight="1" x14ac:dyDescent="0.25">
      <c r="D153" s="380" t="s">
        <v>50</v>
      </c>
      <c r="E153" s="365">
        <f>E21/$E$24</f>
        <v>0.58968609865470856</v>
      </c>
      <c r="F153" s="365">
        <f>F21/$F$24</f>
        <v>0.59782608695652173</v>
      </c>
      <c r="G153" s="365">
        <f>G21/$G$24</f>
        <v>0.57661822985468958</v>
      </c>
      <c r="H153" s="366">
        <f>H21/$H$24</f>
        <v>0.62222222222222223</v>
      </c>
      <c r="I153" s="365">
        <f>I21/$I$24</f>
        <v>0.60581354129741227</v>
      </c>
      <c r="J153" s="365">
        <f>J21/$J$24</f>
        <v>0.604982206405694</v>
      </c>
      <c r="K153" s="365">
        <f>K21/$K$24</f>
        <v>0.62022109626900046</v>
      </c>
      <c r="L153" s="365">
        <f>L21/$L$24</f>
        <v>0.61600951060035669</v>
      </c>
      <c r="M153" s="365">
        <f>M21/$M$24</f>
        <v>0.60754294249439877</v>
      </c>
      <c r="N153" s="365">
        <f>N21/$N$24</f>
        <v>0.62239741257327674</v>
      </c>
      <c r="O153" s="367">
        <f>O21/$O$24</f>
        <v>0.65277777777777779</v>
      </c>
      <c r="P153" s="19"/>
      <c r="Q153" s="19"/>
      <c r="R153" s="19"/>
      <c r="S153" s="19"/>
    </row>
    <row r="154" spans="4:20" x14ac:dyDescent="0.25">
      <c r="D154" s="660" t="s">
        <v>51</v>
      </c>
      <c r="E154" s="651">
        <f>E22/$E$24</f>
        <v>0.34828101644245141</v>
      </c>
      <c r="F154" s="651">
        <f>F22/$F$24</f>
        <v>0.36723602484472051</v>
      </c>
      <c r="G154" s="651">
        <f>G22/$G$24</f>
        <v>0.36129458388375163</v>
      </c>
      <c r="H154" s="652">
        <f>H22/$H$24</f>
        <v>0.36428571428571427</v>
      </c>
      <c r="I154" s="651">
        <f>I22/$I$24</f>
        <v>0.33037929812123362</v>
      </c>
      <c r="J154" s="651">
        <f>J22/$J$24</f>
        <v>0.36209964412811391</v>
      </c>
      <c r="K154" s="651">
        <f>K22/$K$24</f>
        <v>0.3772455089820359</v>
      </c>
      <c r="L154" s="651">
        <f>L22/$L$24</f>
        <v>0.3806221517733307</v>
      </c>
      <c r="M154" s="651">
        <f>M22/$M$24</f>
        <v>0.38106796116504854</v>
      </c>
      <c r="N154" s="651">
        <f>N22/$N$24</f>
        <v>0.36506973923590053</v>
      </c>
      <c r="O154" s="653">
        <f>O22/$O$24</f>
        <v>0.33884803921568629</v>
      </c>
      <c r="P154" s="19"/>
      <c r="Q154" s="19"/>
      <c r="R154" s="19"/>
      <c r="S154" s="19"/>
    </row>
    <row r="155" spans="4:20" ht="15.75" thickBot="1" x14ac:dyDescent="0.3">
      <c r="D155" s="381" t="s">
        <v>49</v>
      </c>
      <c r="E155" s="369">
        <f>E23/$E$24</f>
        <v>6.2032884902840063E-2</v>
      </c>
      <c r="F155" s="370">
        <f>F23/$F$24</f>
        <v>3.4937888198757761E-2</v>
      </c>
      <c r="G155" s="370">
        <f>G23/$G$24</f>
        <v>6.2087186261558784E-2</v>
      </c>
      <c r="H155" s="370">
        <f>H23/$H$24</f>
        <v>1.3492063492063493E-2</v>
      </c>
      <c r="I155" s="370">
        <f>I23/$I$24</f>
        <v>6.3807160581354133E-2</v>
      </c>
      <c r="J155" s="370">
        <f>J23/$J$24</f>
        <v>3.2918149466192169E-2</v>
      </c>
      <c r="K155" s="370">
        <f>K23/$K$24</f>
        <v>2.5333947489636112E-3</v>
      </c>
      <c r="L155" s="370">
        <f>L23/$L$24</f>
        <v>3.3683376263126609E-3</v>
      </c>
      <c r="M155" s="370">
        <f>M23/$M$24</f>
        <v>1.1389096340552652E-2</v>
      </c>
      <c r="N155" s="370">
        <f>N23/$N$24</f>
        <v>1.2532848190822721E-2</v>
      </c>
      <c r="O155" s="383">
        <f>O23/$O$24</f>
        <v>8.3741830065359475E-3</v>
      </c>
      <c r="P155" s="19"/>
      <c r="Q155" s="19"/>
      <c r="R155" s="19"/>
      <c r="S155" s="19"/>
    </row>
    <row r="156" spans="4:20" ht="21.75" customHeight="1" thickBot="1" x14ac:dyDescent="0.3">
      <c r="D156" s="644" t="s">
        <v>7</v>
      </c>
      <c r="E156" s="648">
        <f t="shared" ref="E156:N156" si="24">SUM(E153:E155)</f>
        <v>1</v>
      </c>
      <c r="F156" s="649">
        <f t="shared" si="24"/>
        <v>1</v>
      </c>
      <c r="G156" s="648">
        <f t="shared" si="24"/>
        <v>0.99999999999999989</v>
      </c>
      <c r="H156" s="648">
        <f t="shared" si="24"/>
        <v>1</v>
      </c>
      <c r="I156" s="648">
        <f t="shared" si="24"/>
        <v>1</v>
      </c>
      <c r="J156" s="648">
        <f t="shared" si="24"/>
        <v>1</v>
      </c>
      <c r="K156" s="648">
        <f t="shared" si="24"/>
        <v>1</v>
      </c>
      <c r="L156" s="648">
        <f t="shared" si="24"/>
        <v>1</v>
      </c>
      <c r="M156" s="648">
        <f t="shared" si="24"/>
        <v>0.99999999999999989</v>
      </c>
      <c r="N156" s="648">
        <f t="shared" si="24"/>
        <v>1</v>
      </c>
      <c r="O156" s="650">
        <f>SUM(O153:O155)</f>
        <v>1</v>
      </c>
      <c r="P156" s="20"/>
      <c r="Q156" s="20"/>
      <c r="R156" s="20"/>
      <c r="S156" s="20"/>
    </row>
    <row r="157" spans="4:20" ht="15.75" thickTop="1" x14ac:dyDescent="0.25">
      <c r="D157" s="10" t="s">
        <v>612</v>
      </c>
    </row>
    <row r="158" spans="4:20" x14ac:dyDescent="0.25">
      <c r="D158" s="385" t="s">
        <v>674</v>
      </c>
    </row>
    <row r="160" spans="4:20" ht="21.75" customHeight="1" x14ac:dyDescent="0.25">
      <c r="D160" s="1003" t="s">
        <v>254</v>
      </c>
      <c r="E160" s="1003"/>
      <c r="F160" s="1003"/>
      <c r="G160" s="1003"/>
      <c r="H160" s="1003"/>
      <c r="I160" s="1003"/>
      <c r="J160" s="1003"/>
      <c r="K160" s="1003"/>
      <c r="L160" s="1003"/>
      <c r="M160" s="1003"/>
      <c r="N160" s="1003"/>
      <c r="O160" s="1003"/>
    </row>
    <row r="161" spans="4:15" ht="14.25" customHeight="1" x14ac:dyDescent="0.25"/>
    <row r="173" spans="4:15" ht="19.5" customHeight="1" x14ac:dyDescent="0.25"/>
    <row r="175" spans="4:15" ht="21.75" customHeight="1" x14ac:dyDescent="0.25">
      <c r="D175" s="1004" t="s">
        <v>255</v>
      </c>
      <c r="E175" s="1004"/>
      <c r="F175" s="1004"/>
      <c r="G175" s="1004"/>
      <c r="H175" s="1004"/>
      <c r="I175" s="1004"/>
      <c r="J175" s="1004"/>
      <c r="K175" s="1004"/>
      <c r="L175" s="1004"/>
      <c r="M175" s="1004"/>
      <c r="N175" s="1004"/>
      <c r="O175" s="1004"/>
    </row>
    <row r="176" spans="4:15" ht="6" customHeight="1" thickBot="1" x14ac:dyDescent="0.3"/>
    <row r="177" spans="4:19" ht="15.75" thickTop="1" x14ac:dyDescent="0.25">
      <c r="D177" s="1001" t="s">
        <v>42</v>
      </c>
      <c r="E177" s="627" t="s">
        <v>43</v>
      </c>
      <c r="F177" s="627" t="s">
        <v>43</v>
      </c>
      <c r="G177" s="627" t="s">
        <v>43</v>
      </c>
      <c r="H177" s="627" t="s">
        <v>43</v>
      </c>
      <c r="I177" s="627" t="s">
        <v>43</v>
      </c>
      <c r="J177" s="627" t="s">
        <v>43</v>
      </c>
      <c r="K177" s="627" t="s">
        <v>43</v>
      </c>
      <c r="L177" s="627" t="s">
        <v>43</v>
      </c>
      <c r="M177" s="627" t="s">
        <v>43</v>
      </c>
      <c r="N177" s="627" t="s">
        <v>43</v>
      </c>
      <c r="O177" s="628" t="s">
        <v>43</v>
      </c>
    </row>
    <row r="178" spans="4:19" ht="15.75" thickBot="1" x14ac:dyDescent="0.3">
      <c r="D178" s="1002"/>
      <c r="E178" s="629">
        <v>2003</v>
      </c>
      <c r="F178" s="629">
        <v>2004</v>
      </c>
      <c r="G178" s="629">
        <v>2005</v>
      </c>
      <c r="H178" s="629">
        <v>2006</v>
      </c>
      <c r="I178" s="629">
        <v>2007</v>
      </c>
      <c r="J178" s="629">
        <v>2008</v>
      </c>
      <c r="K178" s="629">
        <v>2009</v>
      </c>
      <c r="L178" s="629">
        <v>2010</v>
      </c>
      <c r="M178" s="629">
        <v>2011</v>
      </c>
      <c r="N178" s="629">
        <v>2012</v>
      </c>
      <c r="O178" s="630">
        <v>2013</v>
      </c>
    </row>
    <row r="179" spans="4:19" ht="15" customHeight="1" x14ac:dyDescent="0.25">
      <c r="D179" s="355" t="s">
        <v>52</v>
      </c>
      <c r="E179" s="356">
        <v>1251</v>
      </c>
      <c r="F179" s="356">
        <v>1241</v>
      </c>
      <c r="G179" s="356">
        <v>1426</v>
      </c>
      <c r="H179" s="356">
        <v>1215</v>
      </c>
      <c r="I179" s="356">
        <v>2645</v>
      </c>
      <c r="J179" s="356">
        <v>3222</v>
      </c>
      <c r="K179" s="356">
        <v>4266</v>
      </c>
      <c r="L179" s="356">
        <v>4924</v>
      </c>
      <c r="M179" s="356">
        <v>5278</v>
      </c>
      <c r="N179" s="356">
        <v>4887</v>
      </c>
      <c r="O179" s="357">
        <v>4815</v>
      </c>
    </row>
    <row r="180" spans="4:19" x14ac:dyDescent="0.25">
      <c r="D180" s="637" t="s">
        <v>53</v>
      </c>
      <c r="E180" s="638">
        <v>43</v>
      </c>
      <c r="F180" s="638">
        <v>23</v>
      </c>
      <c r="G180" s="638">
        <v>30</v>
      </c>
      <c r="H180" s="638">
        <v>31</v>
      </c>
      <c r="I180" s="638">
        <v>71</v>
      </c>
      <c r="J180" s="638">
        <v>68</v>
      </c>
      <c r="K180" s="638">
        <v>74</v>
      </c>
      <c r="L180" s="638">
        <v>116</v>
      </c>
      <c r="M180" s="638">
        <v>67</v>
      </c>
      <c r="N180" s="638">
        <v>52</v>
      </c>
      <c r="O180" s="639">
        <v>72</v>
      </c>
    </row>
    <row r="181" spans="4:19" x14ac:dyDescent="0.25">
      <c r="D181" s="358" t="s">
        <v>49</v>
      </c>
      <c r="E181" s="359">
        <v>44</v>
      </c>
      <c r="F181" s="359">
        <v>24</v>
      </c>
      <c r="G181" s="359">
        <v>58</v>
      </c>
      <c r="H181" s="359">
        <v>14</v>
      </c>
      <c r="I181" s="359">
        <v>105</v>
      </c>
      <c r="J181" s="359">
        <v>82</v>
      </c>
      <c r="K181" s="360">
        <v>2</v>
      </c>
      <c r="L181" s="360">
        <v>7</v>
      </c>
      <c r="M181" s="360">
        <v>11</v>
      </c>
      <c r="N181" s="360">
        <v>8</v>
      </c>
      <c r="O181" s="314">
        <v>9</v>
      </c>
    </row>
    <row r="182" spans="4:19" ht="21.75" customHeight="1" thickBot="1" x14ac:dyDescent="0.3">
      <c r="D182" s="585" t="s">
        <v>7</v>
      </c>
      <c r="E182" s="586">
        <f>SUM(E179:E181)</f>
        <v>1338</v>
      </c>
      <c r="F182" s="643">
        <f t="shared" ref="F182:O182" si="25">SUM(F179:F181)</f>
        <v>1288</v>
      </c>
      <c r="G182" s="586">
        <f t="shared" si="25"/>
        <v>1514</v>
      </c>
      <c r="H182" s="586">
        <f t="shared" si="25"/>
        <v>1260</v>
      </c>
      <c r="I182" s="586">
        <f t="shared" si="25"/>
        <v>2821</v>
      </c>
      <c r="J182" s="586">
        <f t="shared" si="25"/>
        <v>3372</v>
      </c>
      <c r="K182" s="586">
        <f t="shared" si="25"/>
        <v>4342</v>
      </c>
      <c r="L182" s="586">
        <f t="shared" si="25"/>
        <v>5047</v>
      </c>
      <c r="M182" s="586">
        <f t="shared" si="25"/>
        <v>5356</v>
      </c>
      <c r="N182" s="586">
        <f t="shared" si="25"/>
        <v>4947</v>
      </c>
      <c r="O182" s="588">
        <f t="shared" si="25"/>
        <v>4896</v>
      </c>
    </row>
    <row r="183" spans="4:19" ht="15.75" thickTop="1" x14ac:dyDescent="0.25">
      <c r="D183" s="10" t="s">
        <v>612</v>
      </c>
      <c r="E183" s="13"/>
      <c r="F183" s="13"/>
      <c r="G183" s="13"/>
      <c r="H183" s="13"/>
      <c r="I183" s="13"/>
      <c r="J183" s="13"/>
      <c r="K183" s="13"/>
      <c r="L183" s="13"/>
      <c r="M183" s="13"/>
      <c r="N183" s="13"/>
      <c r="O183" s="13"/>
    </row>
    <row r="184" spans="4:19" ht="12.75" customHeight="1" x14ac:dyDescent="0.25">
      <c r="D184" s="385" t="s">
        <v>674</v>
      </c>
      <c r="E184" s="13"/>
      <c r="F184" s="13"/>
      <c r="G184" s="13"/>
      <c r="H184" s="13"/>
      <c r="I184" s="13"/>
      <c r="J184" s="13"/>
      <c r="K184" s="13"/>
      <c r="L184" s="13"/>
      <c r="M184" s="13"/>
      <c r="N184" s="13"/>
      <c r="O184" s="13"/>
    </row>
    <row r="185" spans="4:19" ht="15" customHeight="1" x14ac:dyDescent="0.25"/>
    <row r="186" spans="4:19" ht="34.5" customHeight="1" x14ac:dyDescent="0.35">
      <c r="D186" s="1005" t="s">
        <v>256</v>
      </c>
      <c r="E186" s="1005"/>
      <c r="F186" s="1005"/>
      <c r="G186" s="1005"/>
      <c r="H186" s="1005"/>
      <c r="I186" s="1005"/>
      <c r="J186" s="1005"/>
      <c r="K186" s="1005"/>
      <c r="L186" s="1005"/>
      <c r="M186" s="1005"/>
      <c r="N186" s="1005"/>
      <c r="O186" s="1005"/>
      <c r="P186" s="18"/>
      <c r="Q186" s="18"/>
      <c r="R186" s="18"/>
      <c r="S186" s="18"/>
    </row>
    <row r="187" spans="4:19" ht="3" customHeight="1" thickBot="1" x14ac:dyDescent="0.3"/>
    <row r="188" spans="4:19" ht="41.25" thickTop="1" thickBot="1" x14ac:dyDescent="0.3">
      <c r="D188" s="631" t="s">
        <v>55</v>
      </c>
      <c r="E188" s="612" t="s">
        <v>749</v>
      </c>
      <c r="F188" s="612" t="s">
        <v>750</v>
      </c>
      <c r="G188" s="612" t="s">
        <v>751</v>
      </c>
      <c r="H188" s="612" t="s">
        <v>752</v>
      </c>
      <c r="I188" s="613" t="s">
        <v>753</v>
      </c>
      <c r="J188" s="612" t="s">
        <v>754</v>
      </c>
      <c r="K188" s="612" t="s">
        <v>755</v>
      </c>
      <c r="L188" s="612" t="s">
        <v>610</v>
      </c>
      <c r="M188" s="612" t="s">
        <v>673</v>
      </c>
      <c r="N188" s="614" t="s">
        <v>748</v>
      </c>
      <c r="O188" s="15"/>
      <c r="P188" s="15"/>
      <c r="Q188" s="15"/>
      <c r="R188" s="15"/>
    </row>
    <row r="189" spans="4:19" ht="15.75" customHeight="1" x14ac:dyDescent="0.25">
      <c r="D189" s="380" t="s">
        <v>52</v>
      </c>
      <c r="E189" s="365">
        <f>(F26-E26)/E26</f>
        <v>-7.9936051159072742E-3</v>
      </c>
      <c r="F189" s="365">
        <f t="shared" ref="F189:N189" si="26">(G26-F26)/F26</f>
        <v>0.14907332796132153</v>
      </c>
      <c r="G189" s="365">
        <f t="shared" si="26"/>
        <v>-0.1479663394109397</v>
      </c>
      <c r="H189" s="366">
        <f t="shared" si="26"/>
        <v>1.176954732510288</v>
      </c>
      <c r="I189" s="365">
        <f t="shared" si="26"/>
        <v>0.21814744801512287</v>
      </c>
      <c r="J189" s="365">
        <f t="shared" si="26"/>
        <v>0.32402234636871508</v>
      </c>
      <c r="K189" s="365">
        <f t="shared" si="26"/>
        <v>0.15424285044538208</v>
      </c>
      <c r="L189" s="365">
        <f t="shared" si="26"/>
        <v>7.18927701056052E-2</v>
      </c>
      <c r="M189" s="365">
        <f t="shared" si="26"/>
        <v>-7.4081091322470635E-2</v>
      </c>
      <c r="N189" s="367">
        <f t="shared" si="26"/>
        <v>-1.4732965009208104E-2</v>
      </c>
      <c r="O189" s="17"/>
      <c r="P189" s="17"/>
      <c r="Q189" s="17"/>
      <c r="R189" s="17"/>
      <c r="S189" s="7"/>
    </row>
    <row r="190" spans="4:19" ht="15.75" x14ac:dyDescent="0.25">
      <c r="D190" s="660" t="s">
        <v>53</v>
      </c>
      <c r="E190" s="651">
        <f>(F27-E27)/E27</f>
        <v>-0.46511627906976744</v>
      </c>
      <c r="F190" s="651">
        <f t="shared" ref="F190:N190" si="27">(G27-F27)/F27</f>
        <v>0.30434782608695654</v>
      </c>
      <c r="G190" s="651">
        <f t="shared" si="27"/>
        <v>3.3333333333333333E-2</v>
      </c>
      <c r="H190" s="652">
        <f t="shared" si="27"/>
        <v>1.2903225806451613</v>
      </c>
      <c r="I190" s="651">
        <f t="shared" si="27"/>
        <v>-4.2253521126760563E-2</v>
      </c>
      <c r="J190" s="651">
        <f t="shared" si="27"/>
        <v>8.8235294117647065E-2</v>
      </c>
      <c r="K190" s="651">
        <f t="shared" si="27"/>
        <v>0.56756756756756754</v>
      </c>
      <c r="L190" s="651">
        <f t="shared" si="27"/>
        <v>-0.42241379310344829</v>
      </c>
      <c r="M190" s="651">
        <f t="shared" si="27"/>
        <v>-0.22388059701492538</v>
      </c>
      <c r="N190" s="653">
        <f t="shared" si="27"/>
        <v>0.38461538461538464</v>
      </c>
      <c r="O190" s="17"/>
      <c r="P190" s="17"/>
      <c r="Q190" s="17"/>
      <c r="R190" s="17"/>
      <c r="S190" s="7"/>
    </row>
    <row r="191" spans="4:19" ht="16.5" thickBot="1" x14ac:dyDescent="0.3">
      <c r="D191" s="381" t="s">
        <v>49</v>
      </c>
      <c r="E191" s="369">
        <f>(F28-E28)/E28</f>
        <v>-0.45454545454545453</v>
      </c>
      <c r="F191" s="370">
        <f t="shared" ref="F191:N191" si="28">(G28-F28)/F28</f>
        <v>1.4166666666666667</v>
      </c>
      <c r="G191" s="370">
        <f t="shared" si="28"/>
        <v>-0.75862068965517238</v>
      </c>
      <c r="H191" s="370">
        <f t="shared" si="28"/>
        <v>6.5</v>
      </c>
      <c r="I191" s="384">
        <f t="shared" si="28"/>
        <v>-0.21904761904761905</v>
      </c>
      <c r="J191" s="370">
        <f t="shared" si="28"/>
        <v>-0.97560975609756095</v>
      </c>
      <c r="K191" s="370">
        <f t="shared" si="28"/>
        <v>2.5</v>
      </c>
      <c r="L191" s="382">
        <f t="shared" si="28"/>
        <v>0.5714285714285714</v>
      </c>
      <c r="M191" s="382">
        <f t="shared" si="28"/>
        <v>-0.27272727272727271</v>
      </c>
      <c r="N191" s="383">
        <f t="shared" si="28"/>
        <v>0.125</v>
      </c>
      <c r="O191" s="17"/>
      <c r="P191" s="17"/>
      <c r="Q191" s="17"/>
      <c r="R191" s="17"/>
      <c r="S191" s="7"/>
    </row>
    <row r="192" spans="4:19" ht="21.75" customHeight="1" thickBot="1" x14ac:dyDescent="0.3">
      <c r="D192" s="644" t="s">
        <v>61</v>
      </c>
      <c r="E192" s="608">
        <f>(F29-E29)/E29</f>
        <v>-3.7369207772795218E-2</v>
      </c>
      <c r="F192" s="645">
        <f t="shared" ref="F192:N192" si="29">(G29-F29)/F29</f>
        <v>0.17546583850931677</v>
      </c>
      <c r="G192" s="608">
        <f t="shared" si="29"/>
        <v>-0.16776750330250992</v>
      </c>
      <c r="H192" s="646">
        <f t="shared" si="29"/>
        <v>1.2388888888888889</v>
      </c>
      <c r="I192" s="646">
        <f t="shared" si="29"/>
        <v>0.19532080822403403</v>
      </c>
      <c r="J192" s="608">
        <f t="shared" si="29"/>
        <v>0.28766310794780547</v>
      </c>
      <c r="K192" s="608">
        <f t="shared" si="29"/>
        <v>0.16236757254721326</v>
      </c>
      <c r="L192" s="606">
        <f t="shared" si="29"/>
        <v>6.1224489795918366E-2</v>
      </c>
      <c r="M192" s="606">
        <f t="shared" si="29"/>
        <v>-7.6362957430918602E-2</v>
      </c>
      <c r="N192" s="647">
        <f t="shared" si="29"/>
        <v>-1.0309278350515464E-2</v>
      </c>
      <c r="O192" s="34"/>
      <c r="P192" s="34"/>
      <c r="Q192" s="34"/>
      <c r="R192" s="34"/>
      <c r="S192" s="27"/>
    </row>
    <row r="193" spans="4:20" ht="15.75" thickTop="1" x14ac:dyDescent="0.25">
      <c r="D193" s="10" t="s">
        <v>612</v>
      </c>
      <c r="E193" s="11"/>
      <c r="F193" s="11"/>
      <c r="G193" s="11"/>
      <c r="H193" s="11"/>
      <c r="I193" s="11"/>
    </row>
    <row r="194" spans="4:20" x14ac:dyDescent="0.25">
      <c r="D194" s="385" t="s">
        <v>674</v>
      </c>
    </row>
    <row r="195" spans="4:20" ht="20.25" customHeight="1" x14ac:dyDescent="0.25"/>
    <row r="196" spans="4:20" ht="34.5" customHeight="1" x14ac:dyDescent="0.35">
      <c r="D196" s="1004" t="s">
        <v>257</v>
      </c>
      <c r="E196" s="1004"/>
      <c r="F196" s="1004"/>
      <c r="G196" s="1004"/>
      <c r="H196" s="1004"/>
      <c r="I196" s="1004"/>
      <c r="J196" s="1004"/>
      <c r="K196" s="1004"/>
      <c r="L196" s="1004"/>
      <c r="M196" s="1004"/>
      <c r="N196" s="1004"/>
      <c r="O196" s="1004"/>
      <c r="P196" s="18"/>
      <c r="Q196" s="18"/>
      <c r="R196" s="18"/>
      <c r="S196" s="18"/>
      <c r="T196" s="18"/>
    </row>
    <row r="197" spans="4:20" ht="3.75" customHeight="1" thickBot="1" x14ac:dyDescent="0.3">
      <c r="D197" s="6"/>
      <c r="R197" s="6"/>
    </row>
    <row r="198" spans="4:20" ht="16.5" thickTop="1" x14ac:dyDescent="0.25">
      <c r="D198" s="1001" t="s">
        <v>42</v>
      </c>
      <c r="E198" s="627" t="s">
        <v>43</v>
      </c>
      <c r="F198" s="627" t="s">
        <v>43</v>
      </c>
      <c r="G198" s="627" t="s">
        <v>43</v>
      </c>
      <c r="H198" s="627" t="s">
        <v>43</v>
      </c>
      <c r="I198" s="627" t="s">
        <v>43</v>
      </c>
      <c r="J198" s="627" t="s">
        <v>43</v>
      </c>
      <c r="K198" s="627" t="s">
        <v>43</v>
      </c>
      <c r="L198" s="627" t="s">
        <v>43</v>
      </c>
      <c r="M198" s="627" t="s">
        <v>43</v>
      </c>
      <c r="N198" s="627" t="s">
        <v>43</v>
      </c>
      <c r="O198" s="628" t="s">
        <v>43</v>
      </c>
      <c r="P198" s="5"/>
      <c r="Q198" s="5"/>
      <c r="R198" s="5"/>
      <c r="S198" s="5"/>
    </row>
    <row r="199" spans="4:20" ht="16.5" thickBot="1" x14ac:dyDescent="0.3">
      <c r="D199" s="1002"/>
      <c r="E199" s="629">
        <v>2003</v>
      </c>
      <c r="F199" s="629">
        <v>2004</v>
      </c>
      <c r="G199" s="629">
        <v>2005</v>
      </c>
      <c r="H199" s="629">
        <v>2006</v>
      </c>
      <c r="I199" s="629">
        <v>2007</v>
      </c>
      <c r="J199" s="629">
        <v>2008</v>
      </c>
      <c r="K199" s="629">
        <v>2009</v>
      </c>
      <c r="L199" s="629">
        <v>2010</v>
      </c>
      <c r="M199" s="629">
        <v>2011</v>
      </c>
      <c r="N199" s="629">
        <v>2012</v>
      </c>
      <c r="O199" s="630">
        <v>2013</v>
      </c>
      <c r="P199" s="5"/>
      <c r="Q199" s="5"/>
      <c r="R199" s="5"/>
      <c r="S199" s="5"/>
    </row>
    <row r="200" spans="4:20" ht="15" customHeight="1" x14ac:dyDescent="0.25">
      <c r="D200" s="380" t="s">
        <v>52</v>
      </c>
      <c r="E200" s="365">
        <f>E26/$E$29</f>
        <v>0.93497757847533636</v>
      </c>
      <c r="F200" s="365">
        <f>F26/$F$29</f>
        <v>0.96350931677018636</v>
      </c>
      <c r="G200" s="365">
        <f>G26/$G$29</f>
        <v>0.94187582562747685</v>
      </c>
      <c r="H200" s="366">
        <f>H26/$H$29</f>
        <v>0.9642857142857143</v>
      </c>
      <c r="I200" s="365">
        <f>I26/$I$29</f>
        <v>0.93761077632045375</v>
      </c>
      <c r="J200" s="365">
        <f>J26/$J$29</f>
        <v>0.95551601423487542</v>
      </c>
      <c r="K200" s="365">
        <f>K26/$K$29</f>
        <v>0.98249654537079689</v>
      </c>
      <c r="L200" s="365">
        <f>L26/$L$29</f>
        <v>0.97562908658609071</v>
      </c>
      <c r="M200" s="365">
        <f>M26/$M$29</f>
        <v>0.9854368932038835</v>
      </c>
      <c r="N200" s="365">
        <f>N26/$N$29</f>
        <v>0.98787143723468773</v>
      </c>
      <c r="O200" s="367">
        <f>O26/$O$29</f>
        <v>0.98345588235294112</v>
      </c>
      <c r="P200" s="19"/>
      <c r="Q200" s="19"/>
      <c r="R200" s="19"/>
      <c r="S200" s="19"/>
    </row>
    <row r="201" spans="4:20" x14ac:dyDescent="0.25">
      <c r="D201" s="660" t="s">
        <v>53</v>
      </c>
      <c r="E201" s="651">
        <f>E27/$E$29</f>
        <v>3.2137518684603884E-2</v>
      </c>
      <c r="F201" s="651">
        <f>F27/$F$29</f>
        <v>1.7857142857142856E-2</v>
      </c>
      <c r="G201" s="651">
        <f>G27/$G$29</f>
        <v>1.9815059445178335E-2</v>
      </c>
      <c r="H201" s="652">
        <f>H27/$H$29</f>
        <v>2.4603174603174603E-2</v>
      </c>
      <c r="I201" s="651">
        <f>I27/$I$29</f>
        <v>2.5168380007089684E-2</v>
      </c>
      <c r="J201" s="651">
        <f>J27/$J$29</f>
        <v>2.0166073546856466E-2</v>
      </c>
      <c r="K201" s="651">
        <f>K27/$K$29</f>
        <v>1.704283740211884E-2</v>
      </c>
      <c r="L201" s="651">
        <f>L27/$L$29</f>
        <v>2.2983950861898157E-2</v>
      </c>
      <c r="M201" s="651">
        <f>M27/$M$29</f>
        <v>1.2509335324869305E-2</v>
      </c>
      <c r="N201" s="651">
        <f>N27/$N$29</f>
        <v>1.051142106327067E-2</v>
      </c>
      <c r="O201" s="653">
        <f>O27/$O$29</f>
        <v>1.4705882352941176E-2</v>
      </c>
      <c r="P201" s="19"/>
      <c r="Q201" s="19"/>
      <c r="R201" s="19"/>
      <c r="S201" s="19"/>
    </row>
    <row r="202" spans="4:20" ht="15.75" thickBot="1" x14ac:dyDescent="0.3">
      <c r="D202" s="381" t="s">
        <v>49</v>
      </c>
      <c r="E202" s="369">
        <f>E28/$E$29</f>
        <v>3.2884902840059793E-2</v>
      </c>
      <c r="F202" s="370">
        <f>F28/$F$29</f>
        <v>1.8633540372670808E-2</v>
      </c>
      <c r="G202" s="370">
        <f>G28/$G$29</f>
        <v>3.8309114927344783E-2</v>
      </c>
      <c r="H202" s="370">
        <f>H28/$H$29</f>
        <v>1.1111111111111112E-2</v>
      </c>
      <c r="I202" s="370">
        <f>I28/$I$29</f>
        <v>3.7220843672456573E-2</v>
      </c>
      <c r="J202" s="370">
        <f>J28/$J$29</f>
        <v>2.4317912218268092E-2</v>
      </c>
      <c r="K202" s="370">
        <f>K28/$K$29</f>
        <v>4.6061722708429296E-4</v>
      </c>
      <c r="L202" s="370">
        <f>L28/$L$29</f>
        <v>1.3869625520110957E-3</v>
      </c>
      <c r="M202" s="370">
        <f>M28/$M$29</f>
        <v>2.0537714712471995E-3</v>
      </c>
      <c r="N202" s="370">
        <f>N28/$N$29</f>
        <v>1.6171417020416413E-3</v>
      </c>
      <c r="O202" s="383">
        <f>O28/$O$29</f>
        <v>1.838235294117647E-3</v>
      </c>
      <c r="P202" s="19"/>
      <c r="Q202" s="19"/>
      <c r="R202" s="19"/>
      <c r="S202" s="19"/>
    </row>
    <row r="203" spans="4:20" ht="21.75" customHeight="1" thickBot="1" x14ac:dyDescent="0.3">
      <c r="D203" s="644" t="s">
        <v>7</v>
      </c>
      <c r="E203" s="648">
        <f>SUM(E200:E202)</f>
        <v>1</v>
      </c>
      <c r="F203" s="649">
        <f>SUM(F200:F202)</f>
        <v>1</v>
      </c>
      <c r="G203" s="648">
        <f t="shared" ref="G203:N203" si="30">SUM(G200:G202)</f>
        <v>1</v>
      </c>
      <c r="H203" s="648">
        <f t="shared" si="30"/>
        <v>1</v>
      </c>
      <c r="I203" s="648">
        <f t="shared" si="30"/>
        <v>1</v>
      </c>
      <c r="J203" s="648">
        <f t="shared" si="30"/>
        <v>1</v>
      </c>
      <c r="K203" s="648">
        <f t="shared" si="30"/>
        <v>1</v>
      </c>
      <c r="L203" s="648">
        <f t="shared" si="30"/>
        <v>1</v>
      </c>
      <c r="M203" s="648">
        <f t="shared" si="30"/>
        <v>1</v>
      </c>
      <c r="N203" s="648">
        <f t="shared" si="30"/>
        <v>1</v>
      </c>
      <c r="O203" s="650">
        <f>SUM(O200:O202)</f>
        <v>0.99999999999999989</v>
      </c>
      <c r="P203" s="20"/>
      <c r="Q203" s="20"/>
      <c r="R203" s="20"/>
      <c r="S203" s="20"/>
    </row>
    <row r="204" spans="4:20" ht="15.75" thickTop="1" x14ac:dyDescent="0.25">
      <c r="D204" s="10" t="s">
        <v>612</v>
      </c>
    </row>
    <row r="205" spans="4:20" x14ac:dyDescent="0.25">
      <c r="D205" s="385" t="s">
        <v>674</v>
      </c>
    </row>
    <row r="207" spans="4:20" ht="23.25" customHeight="1" x14ac:dyDescent="0.25">
      <c r="D207" s="1003" t="s">
        <v>258</v>
      </c>
      <c r="E207" s="1003"/>
      <c r="F207" s="1003"/>
      <c r="G207" s="1003"/>
      <c r="H207" s="1003"/>
      <c r="I207" s="1003"/>
      <c r="J207" s="1003"/>
      <c r="K207" s="1003"/>
      <c r="L207" s="1003"/>
      <c r="M207" s="1003"/>
      <c r="N207" s="1003"/>
      <c r="O207" s="1003"/>
    </row>
    <row r="208" spans="4:20" ht="5.25" customHeight="1" x14ac:dyDescent="0.25"/>
    <row r="220" spans="4:15" ht="18" customHeight="1" x14ac:dyDescent="0.25">
      <c r="D220" s="155"/>
      <c r="E220" s="155"/>
      <c r="F220" s="155"/>
      <c r="G220" s="155"/>
      <c r="H220" s="155"/>
      <c r="I220" s="155"/>
      <c r="J220" s="155"/>
      <c r="K220" s="155"/>
      <c r="L220" s="155"/>
      <c r="M220" s="155"/>
      <c r="N220" s="155"/>
      <c r="O220" s="155"/>
    </row>
    <row r="221" spans="4:15" x14ac:dyDescent="0.25">
      <c r="D221" s="156"/>
      <c r="E221" s="156"/>
      <c r="F221" s="156"/>
      <c r="G221" s="1006" t="s">
        <v>37</v>
      </c>
      <c r="H221" s="1006"/>
      <c r="I221" s="156"/>
      <c r="J221" s="156"/>
      <c r="K221" s="156"/>
      <c r="L221" s="156"/>
      <c r="M221" s="156"/>
      <c r="N221" s="156"/>
      <c r="O221" s="156"/>
    </row>
    <row r="222" spans="4:15" x14ac:dyDescent="0.25">
      <c r="D222" s="156"/>
      <c r="E222" s="156"/>
      <c r="F222" s="156"/>
      <c r="G222" s="998" t="s">
        <v>39</v>
      </c>
      <c r="H222" s="1000"/>
      <c r="I222" s="193"/>
      <c r="J222" s="156"/>
      <c r="K222" s="156"/>
      <c r="L222" s="156"/>
      <c r="M222" s="156"/>
      <c r="N222" s="156"/>
      <c r="O222" s="156"/>
    </row>
    <row r="223" spans="4:15" x14ac:dyDescent="0.25">
      <c r="G223" s="998" t="s">
        <v>41</v>
      </c>
      <c r="H223" s="1000"/>
    </row>
  </sheetData>
  <sheetProtection password="EE7B" sheet="1" objects="1" scenarios="1"/>
  <mergeCells count="37">
    <mergeCell ref="D3:O3"/>
    <mergeCell ref="D4:O4"/>
    <mergeCell ref="D5:O5"/>
    <mergeCell ref="D8:O8"/>
    <mergeCell ref="D9:O9"/>
    <mergeCell ref="D7:K7"/>
    <mergeCell ref="D6:O6"/>
    <mergeCell ref="B14:C14"/>
    <mergeCell ref="B13:C13"/>
    <mergeCell ref="D11:D12"/>
    <mergeCell ref="D45:O45"/>
    <mergeCell ref="B12:C12"/>
    <mergeCell ref="D40:O40"/>
    <mergeCell ref="D175:O175"/>
    <mergeCell ref="D75:D76"/>
    <mergeCell ref="D93:I93"/>
    <mergeCell ref="D47:D48"/>
    <mergeCell ref="D59:K59"/>
    <mergeCell ref="D86:O86"/>
    <mergeCell ref="D160:O160"/>
    <mergeCell ref="D151:D152"/>
    <mergeCell ref="D140:O140"/>
    <mergeCell ref="D130:O130"/>
    <mergeCell ref="D114:O114"/>
    <mergeCell ref="D100:O100"/>
    <mergeCell ref="D149:N149"/>
    <mergeCell ref="D132:D133"/>
    <mergeCell ref="D58:P58"/>
    <mergeCell ref="D72:O72"/>
    <mergeCell ref="G223:H223"/>
    <mergeCell ref="D177:D178"/>
    <mergeCell ref="D198:D199"/>
    <mergeCell ref="D207:O207"/>
    <mergeCell ref="D196:O196"/>
    <mergeCell ref="D186:O186"/>
    <mergeCell ref="G221:H221"/>
    <mergeCell ref="G222:H222"/>
  </mergeCells>
  <hyperlinks>
    <hyperlink ref="B12" location="INÍCIO!A1" display="INÍCIO"/>
    <hyperlink ref="B13" location="'COND. ENV. EM ACID. COM VÍTIMAS'!A1" display="AVANÇAR &gt;&gt;"/>
    <hyperlink ref="B14:C14" location="'FROTA SEGUNDO TIPO'!A1" display="&lt;&lt; VOLTAR "/>
    <hyperlink ref="B13:C13" location="'VÍTIMAS NÃO FATAIS'!A1" display="AVANÇAR &gt;&gt;"/>
    <hyperlink ref="B12:C12" location="'INÍCIO '!A1" display="INÍCIO"/>
    <hyperlink ref="G221" location="INÍCIO!A1" display="INÍCIO"/>
    <hyperlink ref="G222" location="'COND. ENV. EM ACID. COM VÍTIMAS'!A1" display="AVANÇAR &gt;&gt;"/>
    <hyperlink ref="G223:H223" location="'FROTA SEGUNDO TIPO'!A1" display="&lt;&lt; VOLTAR "/>
    <hyperlink ref="G222:H222" location="'VÍTIMAS NÃO FATAIS'!A1" display="AVANÇAR &gt;&gt;"/>
    <hyperlink ref="G221:H221" location="'INÍCIO '!A1" display="INÍCIO"/>
  </hyperlinks>
  <printOptions horizontalCentered="1"/>
  <pageMargins left="0.51181102362204722" right="0.51181102362204722" top="0.39370078740157483" bottom="0.39370078740157483" header="0.31496062992125984" footer="0.31496062992125984"/>
  <pageSetup paperSize="9" scale="82" orientation="portrait" r:id="rId1"/>
  <rowBreaks count="3" manualBreakCount="3">
    <brk id="57" min="2" max="16" man="1"/>
    <brk id="112" min="2" max="16" man="1"/>
    <brk id="171" min="2" max="16"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B2:S293"/>
  <sheetViews>
    <sheetView showGridLines="0" showRowColHeaders="0" zoomScaleNormal="100" workbookViewId="0">
      <selection activeCell="B13" sqref="B13"/>
    </sheetView>
  </sheetViews>
  <sheetFormatPr baseColWidth="10" defaultColWidth="9.140625" defaultRowHeight="15" x14ac:dyDescent="0.25"/>
  <cols>
    <col min="1" max="1" width="16.28515625" customWidth="1"/>
    <col min="2" max="2" width="16.140625" customWidth="1"/>
    <col min="3" max="3" width="19" customWidth="1"/>
    <col min="4" max="6" width="6.5703125" customWidth="1"/>
    <col min="7" max="7" width="6.7109375" customWidth="1"/>
    <col min="8" max="8" width="6.5703125" customWidth="1"/>
    <col min="9" max="9" width="6.85546875" customWidth="1"/>
    <col min="10" max="10" width="6.7109375" customWidth="1"/>
    <col min="11" max="14" width="6.5703125" customWidth="1"/>
    <col min="15" max="15" width="4.140625" customWidth="1"/>
    <col min="16" max="16" width="5.28515625" customWidth="1"/>
    <col min="17" max="18" width="9.85546875" customWidth="1"/>
  </cols>
  <sheetData>
    <row r="2" spans="2:19" ht="15.75" thickBot="1" x14ac:dyDescent="0.3"/>
    <row r="3" spans="2:19" ht="15.75" thickTop="1" x14ac:dyDescent="0.25">
      <c r="C3" s="661"/>
      <c r="D3" s="662"/>
      <c r="E3" s="662"/>
      <c r="F3" s="662"/>
      <c r="G3" s="662"/>
      <c r="H3" s="662"/>
      <c r="I3" s="662"/>
      <c r="J3" s="662"/>
      <c r="K3" s="662"/>
      <c r="L3" s="662"/>
      <c r="M3" s="662"/>
      <c r="N3" s="663"/>
    </row>
    <row r="4" spans="2:19" ht="15.75" x14ac:dyDescent="0.25">
      <c r="C4" s="1021" t="s">
        <v>35</v>
      </c>
      <c r="D4" s="1022"/>
      <c r="E4" s="1022"/>
      <c r="F4" s="1022"/>
      <c r="G4" s="1022"/>
      <c r="H4" s="1022"/>
      <c r="I4" s="1022"/>
      <c r="J4" s="1022"/>
      <c r="K4" s="1022"/>
      <c r="L4" s="1022"/>
      <c r="M4" s="1022"/>
      <c r="N4" s="1023"/>
    </row>
    <row r="5" spans="2:19" ht="15.75" x14ac:dyDescent="0.25">
      <c r="C5" s="1021" t="s">
        <v>36</v>
      </c>
      <c r="D5" s="1022"/>
      <c r="E5" s="1022"/>
      <c r="F5" s="1022"/>
      <c r="G5" s="1022"/>
      <c r="H5" s="1022"/>
      <c r="I5" s="1022"/>
      <c r="J5" s="1022"/>
      <c r="K5" s="1022"/>
      <c r="L5" s="1022"/>
      <c r="M5" s="1022"/>
      <c r="N5" s="1023"/>
    </row>
    <row r="6" spans="2:19" ht="15.75" x14ac:dyDescent="0.25">
      <c r="C6" s="1021" t="s">
        <v>38</v>
      </c>
      <c r="D6" s="1022"/>
      <c r="E6" s="1022"/>
      <c r="F6" s="1022"/>
      <c r="G6" s="1022"/>
      <c r="H6" s="1022"/>
      <c r="I6" s="1022"/>
      <c r="J6" s="1022"/>
      <c r="K6" s="1022"/>
      <c r="L6" s="1022"/>
      <c r="M6" s="1022"/>
      <c r="N6" s="1023"/>
    </row>
    <row r="7" spans="2:19" ht="15.75" customHeight="1" x14ac:dyDescent="0.25">
      <c r="C7" s="1019"/>
      <c r="D7" s="1020"/>
      <c r="E7" s="1020"/>
      <c r="F7" s="1020"/>
      <c r="G7" s="1020"/>
      <c r="H7" s="1020"/>
      <c r="I7" s="1020"/>
      <c r="J7" s="1020"/>
      <c r="K7" s="1020"/>
      <c r="L7" s="573"/>
      <c r="M7" s="573"/>
      <c r="N7" s="664"/>
    </row>
    <row r="8" spans="2:19" ht="16.5" customHeight="1" x14ac:dyDescent="0.25">
      <c r="C8" s="1021" t="s">
        <v>93</v>
      </c>
      <c r="D8" s="1022"/>
      <c r="E8" s="1022"/>
      <c r="F8" s="1022"/>
      <c r="G8" s="1022"/>
      <c r="H8" s="1022"/>
      <c r="I8" s="1022"/>
      <c r="J8" s="1022"/>
      <c r="K8" s="1022"/>
      <c r="L8" s="1022"/>
      <c r="M8" s="1022"/>
      <c r="N8" s="1023"/>
    </row>
    <row r="9" spans="2:19" ht="24.75" customHeight="1" thickBot="1" x14ac:dyDescent="0.3">
      <c r="C9" s="1024" t="s">
        <v>259</v>
      </c>
      <c r="D9" s="1025"/>
      <c r="E9" s="1025"/>
      <c r="F9" s="1025"/>
      <c r="G9" s="1025"/>
      <c r="H9" s="1025"/>
      <c r="I9" s="1025"/>
      <c r="J9" s="1025"/>
      <c r="K9" s="1025"/>
      <c r="L9" s="1025"/>
      <c r="M9" s="1025"/>
      <c r="N9" s="1026"/>
    </row>
    <row r="10" spans="2:19" ht="9.75" customHeight="1" thickTop="1" thickBot="1" x14ac:dyDescent="0.3"/>
    <row r="11" spans="2:19" ht="15" customHeight="1" thickTop="1" x14ac:dyDescent="0.25">
      <c r="C11" s="1001" t="s">
        <v>42</v>
      </c>
      <c r="D11" s="627" t="s">
        <v>43</v>
      </c>
      <c r="E11" s="627" t="s">
        <v>43</v>
      </c>
      <c r="F11" s="627" t="s">
        <v>43</v>
      </c>
      <c r="G11" s="627" t="s">
        <v>43</v>
      </c>
      <c r="H11" s="627" t="s">
        <v>43</v>
      </c>
      <c r="I11" s="627" t="s">
        <v>43</v>
      </c>
      <c r="J11" s="627" t="s">
        <v>43</v>
      </c>
      <c r="K11" s="627" t="s">
        <v>43</v>
      </c>
      <c r="L11" s="627" t="s">
        <v>43</v>
      </c>
      <c r="M11" s="627" t="s">
        <v>43</v>
      </c>
      <c r="N11" s="628" t="s">
        <v>43</v>
      </c>
      <c r="O11" s="5"/>
      <c r="P11" s="5"/>
      <c r="Q11" s="5"/>
      <c r="R11" s="5"/>
      <c r="S11" s="50"/>
    </row>
    <row r="12" spans="2:19" ht="14.25" customHeight="1" thickBot="1" x14ac:dyDescent="0.3">
      <c r="B12" s="118" t="s">
        <v>37</v>
      </c>
      <c r="C12" s="1002"/>
      <c r="D12" s="629">
        <v>2003</v>
      </c>
      <c r="E12" s="629">
        <v>2004</v>
      </c>
      <c r="F12" s="629">
        <v>2005</v>
      </c>
      <c r="G12" s="629">
        <v>2006</v>
      </c>
      <c r="H12" s="629">
        <v>2007</v>
      </c>
      <c r="I12" s="629">
        <v>2008</v>
      </c>
      <c r="J12" s="629">
        <v>2009</v>
      </c>
      <c r="K12" s="629">
        <v>2010</v>
      </c>
      <c r="L12" s="629">
        <v>2011</v>
      </c>
      <c r="M12" s="629">
        <v>2012</v>
      </c>
      <c r="N12" s="630">
        <v>2013</v>
      </c>
      <c r="O12" s="5"/>
      <c r="P12" s="5"/>
      <c r="Q12" s="5"/>
      <c r="R12" s="5"/>
      <c r="S12" s="50"/>
    </row>
    <row r="13" spans="2:19" ht="15.75" x14ac:dyDescent="0.25">
      <c r="B13" s="114" t="s">
        <v>39</v>
      </c>
      <c r="C13" s="386" t="s">
        <v>74</v>
      </c>
      <c r="D13" s="356">
        <v>1162</v>
      </c>
      <c r="E13" s="356">
        <v>1170</v>
      </c>
      <c r="F13" s="356">
        <v>1353</v>
      </c>
      <c r="G13" s="356">
        <v>1220</v>
      </c>
      <c r="H13" s="356">
        <v>2873</v>
      </c>
      <c r="I13" s="356">
        <v>3225</v>
      </c>
      <c r="J13" s="356">
        <v>3991</v>
      </c>
      <c r="K13" s="356">
        <v>4751</v>
      </c>
      <c r="L13" s="356">
        <v>5118</v>
      </c>
      <c r="M13" s="356">
        <v>4638</v>
      </c>
      <c r="N13" s="357">
        <v>4642</v>
      </c>
      <c r="O13" s="5"/>
      <c r="P13" s="5"/>
      <c r="Q13" s="5"/>
      <c r="R13" s="5"/>
      <c r="S13" s="51"/>
    </row>
    <row r="14" spans="2:19" ht="15.75" x14ac:dyDescent="0.25">
      <c r="B14" s="114" t="s">
        <v>79</v>
      </c>
      <c r="C14" s="660" t="s">
        <v>75</v>
      </c>
      <c r="D14" s="638">
        <v>502</v>
      </c>
      <c r="E14" s="638">
        <v>481</v>
      </c>
      <c r="F14" s="638">
        <v>529</v>
      </c>
      <c r="G14" s="638">
        <v>536</v>
      </c>
      <c r="H14" s="638">
        <v>1355</v>
      </c>
      <c r="I14" s="638">
        <v>1272</v>
      </c>
      <c r="J14" s="638">
        <v>1670</v>
      </c>
      <c r="K14" s="638">
        <v>1940</v>
      </c>
      <c r="L14" s="638">
        <v>2165</v>
      </c>
      <c r="M14" s="638">
        <v>2027</v>
      </c>
      <c r="N14" s="639">
        <v>2088</v>
      </c>
      <c r="O14" s="5"/>
      <c r="P14" s="5"/>
      <c r="Q14" s="5"/>
      <c r="R14" s="5"/>
      <c r="S14" s="51"/>
    </row>
    <row r="15" spans="2:19" ht="16.5" thickBot="1" x14ac:dyDescent="0.3">
      <c r="C15" s="387" t="s">
        <v>69</v>
      </c>
      <c r="D15" s="388">
        <v>26</v>
      </c>
      <c r="E15" s="388">
        <v>14</v>
      </c>
      <c r="F15" s="388">
        <v>36</v>
      </c>
      <c r="G15" s="388">
        <v>32</v>
      </c>
      <c r="H15" s="388">
        <v>44</v>
      </c>
      <c r="I15" s="389">
        <v>294</v>
      </c>
      <c r="J15" s="389">
        <v>733</v>
      </c>
      <c r="K15" s="389">
        <v>810</v>
      </c>
      <c r="L15" s="389">
        <v>655</v>
      </c>
      <c r="M15" s="389">
        <v>443</v>
      </c>
      <c r="N15" s="390">
        <v>557</v>
      </c>
      <c r="O15" s="5"/>
      <c r="P15" s="5"/>
      <c r="Q15" s="5"/>
      <c r="R15" s="5"/>
      <c r="S15" s="51"/>
    </row>
    <row r="16" spans="2:19" ht="21.75" customHeight="1" thickBot="1" x14ac:dyDescent="0.3">
      <c r="C16" s="585" t="s">
        <v>7</v>
      </c>
      <c r="D16" s="586">
        <f t="shared" ref="D16:M16" si="0">SUM(D13:D15)</f>
        <v>1690</v>
      </c>
      <c r="E16" s="586">
        <f t="shared" si="0"/>
        <v>1665</v>
      </c>
      <c r="F16" s="586">
        <f t="shared" si="0"/>
        <v>1918</v>
      </c>
      <c r="G16" s="586">
        <f t="shared" si="0"/>
        <v>1788</v>
      </c>
      <c r="H16" s="586">
        <f t="shared" si="0"/>
        <v>4272</v>
      </c>
      <c r="I16" s="643">
        <f t="shared" si="0"/>
        <v>4791</v>
      </c>
      <c r="J16" s="586">
        <f t="shared" si="0"/>
        <v>6394</v>
      </c>
      <c r="K16" s="586">
        <f t="shared" si="0"/>
        <v>7501</v>
      </c>
      <c r="L16" s="586">
        <f t="shared" si="0"/>
        <v>7938</v>
      </c>
      <c r="M16" s="586">
        <f t="shared" si="0"/>
        <v>7108</v>
      </c>
      <c r="N16" s="588">
        <f t="shared" ref="N16" si="1">SUM(N13:N15)</f>
        <v>7287</v>
      </c>
      <c r="O16" s="27"/>
      <c r="P16" s="27"/>
      <c r="Q16" s="27"/>
      <c r="R16" s="27"/>
      <c r="S16" s="52"/>
    </row>
    <row r="17" spans="3:19" ht="10.5" customHeight="1" thickTop="1" thickBot="1" x14ac:dyDescent="0.3">
      <c r="C17" s="165"/>
      <c r="D17" s="166"/>
      <c r="E17" s="168"/>
      <c r="F17" s="166"/>
      <c r="G17" s="166"/>
      <c r="H17" s="166"/>
      <c r="I17" s="166"/>
      <c r="J17" s="166"/>
      <c r="K17" s="166"/>
      <c r="L17" s="166"/>
      <c r="M17" s="166"/>
      <c r="N17" s="166"/>
      <c r="O17" s="27"/>
      <c r="P17" s="27"/>
      <c r="Q17" s="27"/>
      <c r="R17" s="27"/>
      <c r="S17" s="52"/>
    </row>
    <row r="18" spans="3:19" ht="14.25" customHeight="1" thickTop="1" x14ac:dyDescent="0.25">
      <c r="C18" s="391" t="s">
        <v>94</v>
      </c>
      <c r="D18" s="392">
        <v>156</v>
      </c>
      <c r="E18" s="393">
        <v>136</v>
      </c>
      <c r="F18" s="392">
        <v>156</v>
      </c>
      <c r="G18" s="393">
        <v>96</v>
      </c>
      <c r="H18" s="392">
        <v>206</v>
      </c>
      <c r="I18" s="393">
        <v>221</v>
      </c>
      <c r="J18" s="392">
        <v>178</v>
      </c>
      <c r="K18" s="393">
        <v>195</v>
      </c>
      <c r="L18" s="393">
        <v>199</v>
      </c>
      <c r="M18" s="393">
        <v>153</v>
      </c>
      <c r="N18" s="394">
        <v>165</v>
      </c>
      <c r="O18" s="5"/>
      <c r="P18" s="5"/>
      <c r="Q18" s="278" t="s">
        <v>8</v>
      </c>
      <c r="R18" s="5"/>
      <c r="S18" s="51"/>
    </row>
    <row r="19" spans="3:19" ht="15.75" x14ac:dyDescent="0.25">
      <c r="C19" s="660" t="s">
        <v>95</v>
      </c>
      <c r="D19" s="666">
        <v>97</v>
      </c>
      <c r="E19" s="638">
        <v>76</v>
      </c>
      <c r="F19" s="638">
        <v>82</v>
      </c>
      <c r="G19" s="638">
        <v>61</v>
      </c>
      <c r="H19" s="638">
        <v>115</v>
      </c>
      <c r="I19" s="638">
        <v>120</v>
      </c>
      <c r="J19" s="638">
        <v>80</v>
      </c>
      <c r="K19" s="638">
        <v>98</v>
      </c>
      <c r="L19" s="638">
        <v>89</v>
      </c>
      <c r="M19" s="638">
        <v>97</v>
      </c>
      <c r="N19" s="639">
        <v>72</v>
      </c>
      <c r="O19" s="5"/>
      <c r="P19" s="5"/>
      <c r="Q19" s="5"/>
      <c r="R19" s="5"/>
      <c r="S19" s="51"/>
    </row>
    <row r="20" spans="3:19" ht="15.75" x14ac:dyDescent="0.25">
      <c r="C20" s="395" t="s">
        <v>96</v>
      </c>
      <c r="D20" s="396">
        <v>142</v>
      </c>
      <c r="E20" s="397">
        <v>137</v>
      </c>
      <c r="F20" s="396">
        <v>181</v>
      </c>
      <c r="G20" s="397">
        <v>140</v>
      </c>
      <c r="H20" s="396">
        <v>310</v>
      </c>
      <c r="I20" s="397">
        <v>515</v>
      </c>
      <c r="J20" s="396">
        <v>250</v>
      </c>
      <c r="K20" s="397">
        <v>302</v>
      </c>
      <c r="L20" s="397">
        <v>323</v>
      </c>
      <c r="M20" s="397">
        <v>277</v>
      </c>
      <c r="N20" s="398">
        <v>262</v>
      </c>
      <c r="O20" s="5"/>
      <c r="P20" s="5"/>
      <c r="Q20" s="5"/>
      <c r="R20" s="5"/>
      <c r="S20" s="51"/>
    </row>
    <row r="21" spans="3:19" ht="15.75" x14ac:dyDescent="0.25">
      <c r="C21" s="660" t="s">
        <v>71</v>
      </c>
      <c r="D21" s="666">
        <v>482</v>
      </c>
      <c r="E21" s="638">
        <v>496</v>
      </c>
      <c r="F21" s="638">
        <v>635</v>
      </c>
      <c r="G21" s="638">
        <v>546</v>
      </c>
      <c r="H21" s="638">
        <v>1115</v>
      </c>
      <c r="I21" s="638">
        <v>1581</v>
      </c>
      <c r="J21" s="638">
        <v>2516</v>
      </c>
      <c r="K21" s="638">
        <v>2986</v>
      </c>
      <c r="L21" s="638">
        <v>3330</v>
      </c>
      <c r="M21" s="638">
        <v>2892</v>
      </c>
      <c r="N21" s="639">
        <v>2702</v>
      </c>
      <c r="O21" s="5"/>
      <c r="P21" s="5"/>
      <c r="Q21" s="5"/>
      <c r="R21" s="5"/>
      <c r="S21" s="51"/>
    </row>
    <row r="22" spans="3:19" ht="15.75" x14ac:dyDescent="0.25">
      <c r="C22" s="395" t="s">
        <v>72</v>
      </c>
      <c r="D22" s="399">
        <v>460</v>
      </c>
      <c r="E22" s="400">
        <v>494</v>
      </c>
      <c r="F22" s="396">
        <v>588</v>
      </c>
      <c r="G22" s="397">
        <v>598</v>
      </c>
      <c r="H22" s="396">
        <v>1104</v>
      </c>
      <c r="I22" s="397">
        <v>1429</v>
      </c>
      <c r="J22" s="396">
        <v>2091</v>
      </c>
      <c r="K22" s="397">
        <v>2460</v>
      </c>
      <c r="L22" s="397">
        <v>2649</v>
      </c>
      <c r="M22" s="397">
        <v>2614</v>
      </c>
      <c r="N22" s="398">
        <v>2600</v>
      </c>
      <c r="O22" s="5"/>
      <c r="P22" s="5"/>
      <c r="Q22" s="5"/>
      <c r="R22" s="5"/>
      <c r="S22" s="51"/>
    </row>
    <row r="23" spans="3:19" ht="15.75" x14ac:dyDescent="0.25">
      <c r="C23" s="660" t="s">
        <v>73</v>
      </c>
      <c r="D23" s="666">
        <v>50</v>
      </c>
      <c r="E23" s="638">
        <v>48</v>
      </c>
      <c r="F23" s="638">
        <v>51</v>
      </c>
      <c r="G23" s="638">
        <v>47</v>
      </c>
      <c r="H23" s="638">
        <v>98</v>
      </c>
      <c r="I23" s="638">
        <v>138</v>
      </c>
      <c r="J23" s="638">
        <v>147</v>
      </c>
      <c r="K23" s="638">
        <v>146</v>
      </c>
      <c r="L23" s="638">
        <v>164</v>
      </c>
      <c r="M23" s="638">
        <v>163</v>
      </c>
      <c r="N23" s="639">
        <v>211</v>
      </c>
      <c r="O23" s="5"/>
      <c r="P23" s="5"/>
      <c r="Q23" s="5"/>
      <c r="R23" s="5"/>
      <c r="S23" s="51"/>
    </row>
    <row r="24" spans="3:19" ht="15.75" x14ac:dyDescent="0.25">
      <c r="C24" s="395" t="s">
        <v>97</v>
      </c>
      <c r="D24" s="399">
        <v>5</v>
      </c>
      <c r="E24" s="400">
        <v>4</v>
      </c>
      <c r="F24" s="399">
        <v>3</v>
      </c>
      <c r="G24" s="400">
        <v>2</v>
      </c>
      <c r="H24" s="399">
        <v>3</v>
      </c>
      <c r="I24" s="400">
        <v>3</v>
      </c>
      <c r="J24" s="399">
        <v>1</v>
      </c>
      <c r="K24" s="400">
        <v>1</v>
      </c>
      <c r="L24" s="400">
        <v>4</v>
      </c>
      <c r="M24" s="400">
        <v>69</v>
      </c>
      <c r="N24" s="401">
        <v>0</v>
      </c>
      <c r="O24" s="5"/>
      <c r="P24" s="5"/>
      <c r="Q24" s="5"/>
      <c r="R24" s="5"/>
      <c r="S24" s="51"/>
    </row>
    <row r="25" spans="3:19" ht="16.5" thickBot="1" x14ac:dyDescent="0.3">
      <c r="C25" s="667" t="s">
        <v>69</v>
      </c>
      <c r="D25" s="668">
        <v>298</v>
      </c>
      <c r="E25" s="641">
        <v>274</v>
      </c>
      <c r="F25" s="641">
        <v>222</v>
      </c>
      <c r="G25" s="641">
        <v>298</v>
      </c>
      <c r="H25" s="641">
        <v>1321</v>
      </c>
      <c r="I25" s="641">
        <v>784</v>
      </c>
      <c r="J25" s="641">
        <v>1131</v>
      </c>
      <c r="K25" s="641">
        <v>1313</v>
      </c>
      <c r="L25" s="641">
        <v>1180</v>
      </c>
      <c r="M25" s="641">
        <v>843</v>
      </c>
      <c r="N25" s="642">
        <v>1275</v>
      </c>
      <c r="O25" s="5"/>
      <c r="P25" s="5"/>
      <c r="Q25" s="5"/>
      <c r="R25" s="5"/>
      <c r="S25" s="51"/>
    </row>
    <row r="26" spans="3:19" ht="21.75" customHeight="1" thickBot="1" x14ac:dyDescent="0.3">
      <c r="C26" s="585" t="s">
        <v>7</v>
      </c>
      <c r="D26" s="643">
        <f t="shared" ref="D26:M26" si="2">SUM(D18:D25)</f>
        <v>1690</v>
      </c>
      <c r="E26" s="586">
        <f t="shared" si="2"/>
        <v>1665</v>
      </c>
      <c r="F26" s="586">
        <f t="shared" si="2"/>
        <v>1918</v>
      </c>
      <c r="G26" s="586">
        <f t="shared" si="2"/>
        <v>1788</v>
      </c>
      <c r="H26" s="586">
        <f t="shared" si="2"/>
        <v>4272</v>
      </c>
      <c r="I26" s="643">
        <f t="shared" si="2"/>
        <v>4791</v>
      </c>
      <c r="J26" s="586">
        <f t="shared" si="2"/>
        <v>6394</v>
      </c>
      <c r="K26" s="586">
        <f t="shared" si="2"/>
        <v>7501</v>
      </c>
      <c r="L26" s="586">
        <f t="shared" si="2"/>
        <v>7938</v>
      </c>
      <c r="M26" s="586">
        <f t="shared" si="2"/>
        <v>7108</v>
      </c>
      <c r="N26" s="588">
        <f t="shared" ref="N26" si="3">SUM(N18:N25)</f>
        <v>7287</v>
      </c>
      <c r="O26" s="27"/>
      <c r="P26" s="27"/>
      <c r="Q26" s="27"/>
      <c r="R26" s="27"/>
      <c r="S26" s="52"/>
    </row>
    <row r="27" spans="3:19" ht="10.5" customHeight="1" thickTop="1" thickBot="1" x14ac:dyDescent="0.3">
      <c r="C27" s="169"/>
      <c r="D27" s="166"/>
      <c r="E27" s="166"/>
      <c r="F27" s="166"/>
      <c r="G27" s="166"/>
      <c r="H27" s="166"/>
      <c r="I27" s="166"/>
      <c r="J27" s="166"/>
      <c r="K27" s="166"/>
      <c r="L27" s="166"/>
      <c r="M27" s="166"/>
      <c r="N27" s="166"/>
      <c r="O27" s="27"/>
      <c r="P27" s="27"/>
      <c r="Q27" s="27"/>
      <c r="R27" s="27"/>
      <c r="S27" s="52"/>
    </row>
    <row r="28" spans="3:19" ht="16.5" thickTop="1" x14ac:dyDescent="0.25">
      <c r="C28" s="391" t="s">
        <v>98</v>
      </c>
      <c r="D28" s="392">
        <v>1144</v>
      </c>
      <c r="E28" s="393">
        <v>1148</v>
      </c>
      <c r="F28" s="392">
        <v>1344</v>
      </c>
      <c r="G28" s="393">
        <v>1242</v>
      </c>
      <c r="H28" s="392">
        <v>2992</v>
      </c>
      <c r="I28" s="393">
        <v>3401</v>
      </c>
      <c r="J28" s="392">
        <v>822</v>
      </c>
      <c r="K28" s="393">
        <v>987</v>
      </c>
      <c r="L28" s="393">
        <v>1048</v>
      </c>
      <c r="M28" s="393">
        <v>889</v>
      </c>
      <c r="N28" s="394">
        <v>910</v>
      </c>
      <c r="O28" s="5"/>
      <c r="P28" s="5"/>
      <c r="Q28" s="5"/>
      <c r="R28" s="5"/>
      <c r="S28" s="51"/>
    </row>
    <row r="29" spans="3:19" ht="15.75" x14ac:dyDescent="0.25">
      <c r="C29" s="660" t="s">
        <v>99</v>
      </c>
      <c r="D29" s="666">
        <v>389</v>
      </c>
      <c r="E29" s="638">
        <v>367</v>
      </c>
      <c r="F29" s="638">
        <v>409</v>
      </c>
      <c r="G29" s="638">
        <v>406</v>
      </c>
      <c r="H29" s="638">
        <v>812</v>
      </c>
      <c r="I29" s="638">
        <v>919</v>
      </c>
      <c r="J29" s="638">
        <v>1242</v>
      </c>
      <c r="K29" s="638">
        <v>1449</v>
      </c>
      <c r="L29" s="638">
        <v>1562</v>
      </c>
      <c r="M29" s="638">
        <v>1399</v>
      </c>
      <c r="N29" s="639">
        <v>1363</v>
      </c>
      <c r="O29" s="5"/>
      <c r="P29" s="5"/>
      <c r="Q29" s="5"/>
      <c r="R29" s="5"/>
      <c r="S29" s="51"/>
    </row>
    <row r="30" spans="3:19" ht="15.75" x14ac:dyDescent="0.25">
      <c r="C30" s="395" t="s">
        <v>100</v>
      </c>
      <c r="D30" s="396">
        <v>118</v>
      </c>
      <c r="E30" s="397">
        <v>125</v>
      </c>
      <c r="F30" s="396">
        <v>145</v>
      </c>
      <c r="G30" s="397">
        <v>118</v>
      </c>
      <c r="H30" s="396">
        <v>220</v>
      </c>
      <c r="I30" s="397">
        <v>251</v>
      </c>
      <c r="J30" s="396">
        <v>289</v>
      </c>
      <c r="K30" s="397">
        <v>368</v>
      </c>
      <c r="L30" s="397">
        <v>357</v>
      </c>
      <c r="M30" s="397">
        <v>335</v>
      </c>
      <c r="N30" s="398">
        <v>356</v>
      </c>
      <c r="O30" s="53"/>
      <c r="P30" s="53"/>
      <c r="Q30" s="53"/>
      <c r="R30" s="5"/>
      <c r="S30" s="54"/>
    </row>
    <row r="31" spans="3:19" ht="15.75" x14ac:dyDescent="0.25">
      <c r="C31" s="660" t="s">
        <v>184</v>
      </c>
      <c r="D31" s="666">
        <v>0</v>
      </c>
      <c r="E31" s="638">
        <v>0</v>
      </c>
      <c r="F31" s="638">
        <v>0</v>
      </c>
      <c r="G31" s="638">
        <v>0</v>
      </c>
      <c r="H31" s="638">
        <v>0</v>
      </c>
      <c r="I31" s="638">
        <v>0</v>
      </c>
      <c r="J31" s="638">
        <v>3170</v>
      </c>
      <c r="K31" s="638">
        <v>3876</v>
      </c>
      <c r="L31" s="638">
        <v>4128</v>
      </c>
      <c r="M31" s="638">
        <v>3892</v>
      </c>
      <c r="N31" s="639">
        <v>3906</v>
      </c>
      <c r="O31" s="53"/>
      <c r="P31" s="53"/>
      <c r="Q31" s="53"/>
      <c r="R31" s="5"/>
      <c r="S31" s="54"/>
    </row>
    <row r="32" spans="3:19" ht="15.75" x14ac:dyDescent="0.25">
      <c r="C32" s="395" t="s">
        <v>185</v>
      </c>
      <c r="D32" s="399">
        <v>0</v>
      </c>
      <c r="E32" s="400">
        <v>0</v>
      </c>
      <c r="F32" s="396">
        <v>0</v>
      </c>
      <c r="G32" s="397">
        <v>0</v>
      </c>
      <c r="H32" s="396">
        <v>0</v>
      </c>
      <c r="I32" s="397">
        <v>0</v>
      </c>
      <c r="J32" s="396">
        <v>710</v>
      </c>
      <c r="K32" s="397">
        <v>645</v>
      </c>
      <c r="L32" s="397">
        <v>556</v>
      </c>
      <c r="M32" s="397">
        <v>459</v>
      </c>
      <c r="N32" s="398">
        <v>554</v>
      </c>
      <c r="O32" s="53"/>
      <c r="P32" s="53"/>
      <c r="Q32" s="53"/>
      <c r="R32" s="5"/>
      <c r="S32" s="54"/>
    </row>
    <row r="33" spans="3:19" ht="15.75" x14ac:dyDescent="0.25">
      <c r="C33" s="660" t="s">
        <v>87</v>
      </c>
      <c r="D33" s="666">
        <v>0</v>
      </c>
      <c r="E33" s="638">
        <v>0</v>
      </c>
      <c r="F33" s="638">
        <v>0</v>
      </c>
      <c r="G33" s="638">
        <v>0</v>
      </c>
      <c r="H33" s="638">
        <v>0</v>
      </c>
      <c r="I33" s="638">
        <v>0</v>
      </c>
      <c r="J33" s="638">
        <v>4</v>
      </c>
      <c r="K33" s="638">
        <v>4</v>
      </c>
      <c r="L33" s="638">
        <v>6</v>
      </c>
      <c r="M33" s="638">
        <v>17</v>
      </c>
      <c r="N33" s="639">
        <v>11</v>
      </c>
      <c r="O33" s="5"/>
      <c r="P33" s="5"/>
      <c r="Q33" s="5"/>
      <c r="R33" s="5"/>
      <c r="S33" s="51"/>
    </row>
    <row r="34" spans="3:19" ht="16.5" thickBot="1" x14ac:dyDescent="0.3">
      <c r="C34" s="402" t="s">
        <v>69</v>
      </c>
      <c r="D34" s="403">
        <v>39</v>
      </c>
      <c r="E34" s="404">
        <v>25</v>
      </c>
      <c r="F34" s="403">
        <v>20</v>
      </c>
      <c r="G34" s="404">
        <v>22</v>
      </c>
      <c r="H34" s="403">
        <v>248</v>
      </c>
      <c r="I34" s="404">
        <v>220</v>
      </c>
      <c r="J34" s="403">
        <v>157</v>
      </c>
      <c r="K34" s="404">
        <v>172</v>
      </c>
      <c r="L34" s="404">
        <v>281</v>
      </c>
      <c r="M34" s="404">
        <v>117</v>
      </c>
      <c r="N34" s="405">
        <v>187</v>
      </c>
      <c r="O34" s="5"/>
      <c r="P34" s="5"/>
      <c r="Q34" s="5"/>
      <c r="R34" s="5"/>
      <c r="S34" s="51"/>
    </row>
    <row r="35" spans="3:19" ht="21.75" customHeight="1" thickBot="1" x14ac:dyDescent="0.3">
      <c r="C35" s="585" t="s">
        <v>7</v>
      </c>
      <c r="D35" s="643">
        <f t="shared" ref="D35:M35" si="4">SUM(D28:D34)</f>
        <v>1690</v>
      </c>
      <c r="E35" s="586">
        <f t="shared" si="4"/>
        <v>1665</v>
      </c>
      <c r="F35" s="586">
        <f t="shared" si="4"/>
        <v>1918</v>
      </c>
      <c r="G35" s="586">
        <f t="shared" si="4"/>
        <v>1788</v>
      </c>
      <c r="H35" s="586">
        <f t="shared" si="4"/>
        <v>4272</v>
      </c>
      <c r="I35" s="643">
        <f t="shared" si="4"/>
        <v>4791</v>
      </c>
      <c r="J35" s="586">
        <f t="shared" si="4"/>
        <v>6394</v>
      </c>
      <c r="K35" s="586">
        <f t="shared" si="4"/>
        <v>7501</v>
      </c>
      <c r="L35" s="586">
        <f t="shared" si="4"/>
        <v>7938</v>
      </c>
      <c r="M35" s="587">
        <f t="shared" si="4"/>
        <v>7108</v>
      </c>
      <c r="N35" s="588">
        <f t="shared" ref="N35" si="5">SUM(N28:N34)</f>
        <v>7287</v>
      </c>
      <c r="O35" s="27"/>
      <c r="P35" s="27"/>
      <c r="Q35" s="27"/>
      <c r="R35" s="27"/>
      <c r="S35" s="52"/>
    </row>
    <row r="36" spans="3:19" ht="15.75" thickTop="1" x14ac:dyDescent="0.25">
      <c r="C36" s="10" t="s">
        <v>612</v>
      </c>
      <c r="D36" s="11"/>
      <c r="E36" s="11"/>
      <c r="F36" s="11"/>
      <c r="G36" s="11"/>
      <c r="H36" s="11"/>
    </row>
    <row r="37" spans="3:19" x14ac:dyDescent="0.25">
      <c r="C37" s="128" t="s">
        <v>186</v>
      </c>
      <c r="D37" s="128"/>
      <c r="E37" s="128"/>
      <c r="F37" s="128"/>
      <c r="G37" s="128"/>
      <c r="H37" s="128"/>
    </row>
    <row r="38" spans="3:19" ht="48" customHeight="1" x14ac:dyDescent="0.25">
      <c r="C38" s="385" t="s">
        <v>674</v>
      </c>
    </row>
    <row r="39" spans="3:19" ht="9" customHeight="1" x14ac:dyDescent="0.25"/>
    <row r="40" spans="3:19" ht="26.25" customHeight="1" x14ac:dyDescent="0.25">
      <c r="C40" s="1004" t="s">
        <v>260</v>
      </c>
      <c r="D40" s="1004"/>
      <c r="E40" s="1004"/>
      <c r="F40" s="1004"/>
      <c r="G40" s="1004"/>
      <c r="H40" s="1004"/>
      <c r="I40" s="1004"/>
      <c r="J40" s="1004"/>
      <c r="K40" s="1004"/>
      <c r="L40" s="1004"/>
      <c r="M40" s="1004"/>
      <c r="N40" s="1004"/>
    </row>
    <row r="41" spans="3:19" ht="15" customHeight="1" x14ac:dyDescent="0.25"/>
    <row r="42" spans="3:19" ht="15" customHeight="1" x14ac:dyDescent="0.25"/>
    <row r="43" spans="3:19" ht="15" customHeight="1" x14ac:dyDescent="0.25"/>
    <row r="44" spans="3:19" ht="15" customHeight="1" x14ac:dyDescent="0.25"/>
    <row r="45" spans="3:19" ht="15" customHeight="1" x14ac:dyDescent="0.25"/>
    <row r="46" spans="3:19" ht="15" customHeight="1" x14ac:dyDescent="0.25"/>
    <row r="47" spans="3:19" ht="15" customHeight="1" x14ac:dyDescent="0.25"/>
    <row r="48" spans="3:19" ht="15" customHeight="1" x14ac:dyDescent="0.25"/>
    <row r="49" spans="3:14" ht="15" customHeight="1" x14ac:dyDescent="0.25"/>
    <row r="50" spans="3:14" ht="15" customHeight="1" x14ac:dyDescent="0.25"/>
    <row r="51" spans="3:14" ht="15" customHeight="1" x14ac:dyDescent="0.25"/>
    <row r="52" spans="3:14" ht="7.5" customHeight="1" x14ac:dyDescent="0.25"/>
    <row r="53" spans="3:14" ht="15" customHeight="1" x14ac:dyDescent="0.25"/>
    <row r="54" spans="3:14" ht="24.75" customHeight="1" x14ac:dyDescent="0.25">
      <c r="C54" s="1004" t="s">
        <v>261</v>
      </c>
      <c r="D54" s="1004"/>
      <c r="E54" s="1004"/>
      <c r="F54" s="1004"/>
      <c r="G54" s="1004"/>
      <c r="H54" s="1004"/>
      <c r="I54" s="1004"/>
      <c r="J54" s="1004"/>
      <c r="K54" s="1004"/>
      <c r="L54" s="1004"/>
      <c r="M54" s="1004"/>
      <c r="N54" s="1004"/>
    </row>
    <row r="55" spans="3:14" ht="6" customHeight="1" thickBot="1" x14ac:dyDescent="0.3"/>
    <row r="56" spans="3:14" ht="15" customHeight="1" thickTop="1" x14ac:dyDescent="0.25">
      <c r="C56" s="1001" t="s">
        <v>42</v>
      </c>
      <c r="D56" s="627" t="s">
        <v>43</v>
      </c>
      <c r="E56" s="627" t="s">
        <v>43</v>
      </c>
      <c r="F56" s="627" t="s">
        <v>43</v>
      </c>
      <c r="G56" s="627" t="s">
        <v>43</v>
      </c>
      <c r="H56" s="627" t="s">
        <v>43</v>
      </c>
      <c r="I56" s="627" t="s">
        <v>43</v>
      </c>
      <c r="J56" s="627" t="s">
        <v>43</v>
      </c>
      <c r="K56" s="627" t="s">
        <v>43</v>
      </c>
      <c r="L56" s="627" t="s">
        <v>43</v>
      </c>
      <c r="M56" s="627" t="s">
        <v>43</v>
      </c>
      <c r="N56" s="628" t="s">
        <v>43</v>
      </c>
    </row>
    <row r="57" spans="3:14" ht="15" customHeight="1" thickBot="1" x14ac:dyDescent="0.3">
      <c r="C57" s="1002"/>
      <c r="D57" s="629">
        <v>2003</v>
      </c>
      <c r="E57" s="629">
        <v>2004</v>
      </c>
      <c r="F57" s="629">
        <v>2005</v>
      </c>
      <c r="G57" s="629">
        <v>2006</v>
      </c>
      <c r="H57" s="629">
        <v>2007</v>
      </c>
      <c r="I57" s="629">
        <v>2008</v>
      </c>
      <c r="J57" s="629">
        <v>2009</v>
      </c>
      <c r="K57" s="629">
        <v>2010</v>
      </c>
      <c r="L57" s="629">
        <v>2011</v>
      </c>
      <c r="M57" s="629">
        <v>2012</v>
      </c>
      <c r="N57" s="630">
        <v>2013</v>
      </c>
    </row>
    <row r="58" spans="3:14" ht="15" customHeight="1" x14ac:dyDescent="0.25">
      <c r="C58" s="386" t="s">
        <v>74</v>
      </c>
      <c r="D58" s="356">
        <v>1162</v>
      </c>
      <c r="E58" s="356">
        <v>1170</v>
      </c>
      <c r="F58" s="356">
        <v>1353</v>
      </c>
      <c r="G58" s="356">
        <v>1220</v>
      </c>
      <c r="H58" s="356">
        <v>2873</v>
      </c>
      <c r="I58" s="356">
        <v>3225</v>
      </c>
      <c r="J58" s="356">
        <v>3991</v>
      </c>
      <c r="K58" s="356">
        <v>4751</v>
      </c>
      <c r="L58" s="356">
        <v>5118</v>
      </c>
      <c r="M58" s="356">
        <v>4638</v>
      </c>
      <c r="N58" s="357">
        <v>4642</v>
      </c>
    </row>
    <row r="59" spans="3:14" ht="15" customHeight="1" x14ac:dyDescent="0.25">
      <c r="C59" s="660" t="s">
        <v>75</v>
      </c>
      <c r="D59" s="638">
        <v>502</v>
      </c>
      <c r="E59" s="638">
        <v>481</v>
      </c>
      <c r="F59" s="638">
        <v>529</v>
      </c>
      <c r="G59" s="638">
        <v>536</v>
      </c>
      <c r="H59" s="638">
        <v>1355</v>
      </c>
      <c r="I59" s="638">
        <v>1272</v>
      </c>
      <c r="J59" s="638">
        <v>1670</v>
      </c>
      <c r="K59" s="638">
        <v>1940</v>
      </c>
      <c r="L59" s="638">
        <v>2165</v>
      </c>
      <c r="M59" s="638">
        <v>2027</v>
      </c>
      <c r="N59" s="639">
        <v>2088</v>
      </c>
    </row>
    <row r="60" spans="3:14" ht="15" customHeight="1" thickBot="1" x14ac:dyDescent="0.3">
      <c r="C60" s="387" t="s">
        <v>69</v>
      </c>
      <c r="D60" s="388">
        <v>26</v>
      </c>
      <c r="E60" s="388">
        <v>14</v>
      </c>
      <c r="F60" s="388">
        <v>36</v>
      </c>
      <c r="G60" s="388">
        <v>32</v>
      </c>
      <c r="H60" s="388">
        <v>44</v>
      </c>
      <c r="I60" s="389">
        <v>294</v>
      </c>
      <c r="J60" s="389">
        <v>733</v>
      </c>
      <c r="K60" s="389">
        <v>810</v>
      </c>
      <c r="L60" s="389">
        <v>655</v>
      </c>
      <c r="M60" s="389">
        <v>443</v>
      </c>
      <c r="N60" s="390">
        <v>557</v>
      </c>
    </row>
    <row r="61" spans="3:14" ht="21.75" customHeight="1" thickBot="1" x14ac:dyDescent="0.3">
      <c r="C61" s="585" t="s">
        <v>7</v>
      </c>
      <c r="D61" s="586">
        <f t="shared" ref="D61:N61" si="6">SUM(D58:D60)</f>
        <v>1690</v>
      </c>
      <c r="E61" s="586">
        <f t="shared" si="6"/>
        <v>1665</v>
      </c>
      <c r="F61" s="586">
        <f t="shared" si="6"/>
        <v>1918</v>
      </c>
      <c r="G61" s="586">
        <f t="shared" si="6"/>
        <v>1788</v>
      </c>
      <c r="H61" s="586">
        <f t="shared" si="6"/>
        <v>4272</v>
      </c>
      <c r="I61" s="643">
        <f t="shared" si="6"/>
        <v>4791</v>
      </c>
      <c r="J61" s="586">
        <f t="shared" si="6"/>
        <v>6394</v>
      </c>
      <c r="K61" s="586">
        <f t="shared" si="6"/>
        <v>7501</v>
      </c>
      <c r="L61" s="586">
        <f t="shared" si="6"/>
        <v>7938</v>
      </c>
      <c r="M61" s="586">
        <f t="shared" si="6"/>
        <v>7108</v>
      </c>
      <c r="N61" s="588">
        <f t="shared" si="6"/>
        <v>7287</v>
      </c>
    </row>
    <row r="62" spans="3:14" ht="15" customHeight="1" thickTop="1" x14ac:dyDescent="0.25">
      <c r="C62" s="10" t="s">
        <v>612</v>
      </c>
    </row>
    <row r="63" spans="3:14" ht="15" customHeight="1" x14ac:dyDescent="0.25">
      <c r="C63" s="385" t="s">
        <v>674</v>
      </c>
    </row>
    <row r="65" spans="3:18" ht="33" customHeight="1" x14ac:dyDescent="0.3">
      <c r="C65" s="1004" t="s">
        <v>262</v>
      </c>
      <c r="D65" s="1004"/>
      <c r="E65" s="1004"/>
      <c r="F65" s="1004"/>
      <c r="G65" s="1004"/>
      <c r="H65" s="1004"/>
      <c r="I65" s="1004"/>
      <c r="J65" s="1004"/>
      <c r="K65" s="1004"/>
      <c r="L65" s="1004"/>
      <c r="M65" s="1004"/>
      <c r="N65" s="1004"/>
      <c r="O65" s="1004"/>
      <c r="P65" s="38"/>
      <c r="Q65" s="38"/>
    </row>
    <row r="66" spans="3:18" ht="5.25" customHeight="1" thickBot="1" x14ac:dyDescent="0.3"/>
    <row r="67" spans="3:18" ht="39.75" customHeight="1" thickTop="1" thickBot="1" x14ac:dyDescent="0.3">
      <c r="C67" s="631" t="s">
        <v>55</v>
      </c>
      <c r="D67" s="612" t="s">
        <v>749</v>
      </c>
      <c r="E67" s="612" t="s">
        <v>750</v>
      </c>
      <c r="F67" s="612" t="s">
        <v>751</v>
      </c>
      <c r="G67" s="612" t="s">
        <v>752</v>
      </c>
      <c r="H67" s="613" t="s">
        <v>753</v>
      </c>
      <c r="I67" s="612" t="s">
        <v>754</v>
      </c>
      <c r="J67" s="612" t="s">
        <v>755</v>
      </c>
      <c r="K67" s="612" t="s">
        <v>610</v>
      </c>
      <c r="L67" s="612" t="s">
        <v>673</v>
      </c>
      <c r="M67" s="614" t="s">
        <v>748</v>
      </c>
      <c r="N67" s="15"/>
      <c r="O67" s="15"/>
      <c r="P67" s="15"/>
      <c r="Q67" s="15"/>
    </row>
    <row r="68" spans="3:18" ht="15.75" customHeight="1" x14ac:dyDescent="0.25">
      <c r="C68" s="406" t="s">
        <v>74</v>
      </c>
      <c r="D68" s="407">
        <f>(E13-D13)/D13</f>
        <v>6.8846815834767644E-3</v>
      </c>
      <c r="E68" s="407">
        <f t="shared" ref="E68:L68" si="7">(F13-E13)/E13</f>
        <v>0.15641025641025641</v>
      </c>
      <c r="F68" s="408">
        <f t="shared" si="7"/>
        <v>-9.8300073909830005E-2</v>
      </c>
      <c r="G68" s="407">
        <f t="shared" si="7"/>
        <v>1.3549180327868853</v>
      </c>
      <c r="H68" s="407">
        <f t="shared" si="7"/>
        <v>0.12252001392272885</v>
      </c>
      <c r="I68" s="407">
        <f t="shared" si="7"/>
        <v>0.23751937984496124</v>
      </c>
      <c r="J68" s="407">
        <f t="shared" si="7"/>
        <v>0.19042846404409922</v>
      </c>
      <c r="K68" s="407">
        <f t="shared" si="7"/>
        <v>7.7246895390444117E-2</v>
      </c>
      <c r="L68" s="408">
        <f t="shared" si="7"/>
        <v>-9.3786635404454866E-2</v>
      </c>
      <c r="M68" s="409">
        <f>(N13-M13)/M13</f>
        <v>8.6244070720137994E-4</v>
      </c>
      <c r="N68" s="55"/>
      <c r="O68" s="55"/>
      <c r="P68" s="55"/>
      <c r="Q68" s="55"/>
      <c r="R68" s="5"/>
    </row>
    <row r="69" spans="3:18" ht="15.75" x14ac:dyDescent="0.25">
      <c r="C69" s="660" t="s">
        <v>75</v>
      </c>
      <c r="D69" s="651">
        <f t="shared" ref="D69:M71" si="8">(E14-D14)/D14</f>
        <v>-4.1832669322709161E-2</v>
      </c>
      <c r="E69" s="651">
        <f t="shared" si="8"/>
        <v>9.9792099792099798E-2</v>
      </c>
      <c r="F69" s="651">
        <f t="shared" si="8"/>
        <v>1.3232514177693762E-2</v>
      </c>
      <c r="G69" s="654">
        <f>(H14-G14)/G14</f>
        <v>1.5279850746268657</v>
      </c>
      <c r="H69" s="651">
        <f t="shared" si="8"/>
        <v>-6.1254612546125464E-2</v>
      </c>
      <c r="I69" s="651">
        <f t="shared" si="8"/>
        <v>0.31289308176100628</v>
      </c>
      <c r="J69" s="651">
        <f t="shared" si="8"/>
        <v>0.16167664670658682</v>
      </c>
      <c r="K69" s="651">
        <f t="shared" si="8"/>
        <v>0.11597938144329897</v>
      </c>
      <c r="L69" s="651">
        <f t="shared" si="8"/>
        <v>-6.3741339491916862E-2</v>
      </c>
      <c r="M69" s="653">
        <f t="shared" si="8"/>
        <v>3.0093734583127776E-2</v>
      </c>
      <c r="N69" s="55"/>
      <c r="O69" s="55"/>
      <c r="P69" s="55"/>
      <c r="Q69" s="55"/>
      <c r="R69" s="5"/>
    </row>
    <row r="70" spans="3:18" ht="16.5" thickBot="1" x14ac:dyDescent="0.3">
      <c r="C70" s="402" t="s">
        <v>69</v>
      </c>
      <c r="D70" s="410">
        <f t="shared" si="8"/>
        <v>-0.46153846153846156</v>
      </c>
      <c r="E70" s="411">
        <f t="shared" si="8"/>
        <v>1.5714285714285714</v>
      </c>
      <c r="F70" s="411">
        <f t="shared" si="8"/>
        <v>-0.1111111111111111</v>
      </c>
      <c r="G70" s="411">
        <f t="shared" si="8"/>
        <v>0.375</v>
      </c>
      <c r="H70" s="411">
        <f t="shared" si="8"/>
        <v>5.6818181818181817</v>
      </c>
      <c r="I70" s="411">
        <f>(J15-I15)/I15</f>
        <v>1.4931972789115646</v>
      </c>
      <c r="J70" s="411">
        <f>(K15-J15)/J15</f>
        <v>0.10504774897680765</v>
      </c>
      <c r="K70" s="411">
        <f>(L15-K15)/K15</f>
        <v>-0.19135802469135801</v>
      </c>
      <c r="L70" s="411">
        <f>(M15-L15)/L15</f>
        <v>-0.32366412213740459</v>
      </c>
      <c r="M70" s="412">
        <f>(N15-M15)/M15</f>
        <v>0.25733634311512416</v>
      </c>
      <c r="N70" s="55"/>
      <c r="O70" s="55"/>
      <c r="P70" s="55"/>
      <c r="Q70" s="55"/>
      <c r="R70" s="5"/>
    </row>
    <row r="71" spans="3:18" ht="21.75" customHeight="1" thickBot="1" x14ac:dyDescent="0.3">
      <c r="C71" s="644" t="s">
        <v>78</v>
      </c>
      <c r="D71" s="608">
        <f t="shared" si="8"/>
        <v>-1.4792899408284023E-2</v>
      </c>
      <c r="E71" s="645">
        <f t="shared" si="8"/>
        <v>0.15195195195195196</v>
      </c>
      <c r="F71" s="608">
        <f t="shared" si="8"/>
        <v>-6.7778936392075079E-2</v>
      </c>
      <c r="G71" s="646">
        <f t="shared" si="8"/>
        <v>1.3892617449664431</v>
      </c>
      <c r="H71" s="646">
        <f t="shared" si="8"/>
        <v>0.12148876404494383</v>
      </c>
      <c r="I71" s="608">
        <f t="shared" si="8"/>
        <v>0.33458568148611983</v>
      </c>
      <c r="J71" s="608">
        <f>(K16-J16)/J16</f>
        <v>0.17313106036909603</v>
      </c>
      <c r="K71" s="608">
        <f>(L16-K16)/K16</f>
        <v>5.8258898813491534E-2</v>
      </c>
      <c r="L71" s="608">
        <f>(M16-L16)/L16</f>
        <v>-0.10456034265558076</v>
      </c>
      <c r="M71" s="647">
        <f>(N16-M16)/M16</f>
        <v>2.5182892515475522E-2</v>
      </c>
      <c r="N71" s="47"/>
      <c r="O71" s="47"/>
      <c r="P71" s="47"/>
      <c r="Q71" s="47"/>
      <c r="R71" s="27"/>
    </row>
    <row r="72" spans="3:18" ht="16.5" thickTop="1" x14ac:dyDescent="0.25">
      <c r="C72" s="10" t="s">
        <v>612</v>
      </c>
      <c r="D72" s="11"/>
      <c r="E72" s="11"/>
      <c r="F72" s="11"/>
      <c r="G72" s="11"/>
      <c r="H72" s="11"/>
      <c r="I72" s="34"/>
      <c r="J72" s="34"/>
      <c r="K72" s="47"/>
      <c r="L72" s="47"/>
      <c r="M72" s="47"/>
      <c r="N72" s="47"/>
      <c r="O72" s="47"/>
      <c r="P72" s="47"/>
      <c r="Q72" s="47"/>
      <c r="R72" s="27"/>
    </row>
    <row r="73" spans="3:18" ht="23.25" customHeight="1" x14ac:dyDescent="0.25">
      <c r="C73" s="385" t="s">
        <v>674</v>
      </c>
      <c r="D73" s="34"/>
      <c r="E73" s="34"/>
      <c r="F73" s="34"/>
      <c r="G73" s="34"/>
      <c r="H73" s="34"/>
      <c r="I73" s="34"/>
      <c r="J73" s="34"/>
      <c r="K73" s="47"/>
      <c r="L73" s="47"/>
      <c r="M73" s="47"/>
      <c r="N73" s="47"/>
      <c r="O73" s="47"/>
      <c r="P73" s="47"/>
      <c r="Q73" s="47"/>
      <c r="R73" s="27"/>
    </row>
    <row r="74" spans="3:18" ht="35.25" customHeight="1" x14ac:dyDescent="0.3">
      <c r="C74" s="1005" t="s">
        <v>263</v>
      </c>
      <c r="D74" s="1005"/>
      <c r="E74" s="1005"/>
      <c r="F74" s="1005"/>
      <c r="G74" s="1005"/>
      <c r="H74" s="1005"/>
      <c r="I74" s="1005"/>
      <c r="J74" s="1005"/>
      <c r="K74" s="1005"/>
      <c r="L74" s="1005"/>
      <c r="M74" s="1005"/>
      <c r="N74" s="1005"/>
      <c r="O74" s="38"/>
      <c r="P74" s="38"/>
      <c r="Q74" s="38"/>
    </row>
    <row r="75" spans="3:18" ht="3.75" customHeight="1" thickBot="1" x14ac:dyDescent="0.3"/>
    <row r="76" spans="3:18" ht="15" customHeight="1" thickTop="1" x14ac:dyDescent="0.25">
      <c r="C76" s="1001" t="s">
        <v>42</v>
      </c>
      <c r="D76" s="627" t="s">
        <v>43</v>
      </c>
      <c r="E76" s="627" t="s">
        <v>43</v>
      </c>
      <c r="F76" s="627" t="s">
        <v>43</v>
      </c>
      <c r="G76" s="627" t="s">
        <v>43</v>
      </c>
      <c r="H76" s="627" t="s">
        <v>43</v>
      </c>
      <c r="I76" s="627" t="s">
        <v>43</v>
      </c>
      <c r="J76" s="627" t="s">
        <v>43</v>
      </c>
      <c r="K76" s="627" t="s">
        <v>43</v>
      </c>
      <c r="L76" s="627" t="s">
        <v>43</v>
      </c>
      <c r="M76" s="627" t="s">
        <v>43</v>
      </c>
      <c r="N76" s="628" t="s">
        <v>43</v>
      </c>
      <c r="O76" s="5"/>
      <c r="P76" s="5"/>
      <c r="Q76" s="5"/>
      <c r="R76" s="5"/>
    </row>
    <row r="77" spans="3:18" ht="14.25" customHeight="1" thickBot="1" x14ac:dyDescent="0.3">
      <c r="C77" s="1002"/>
      <c r="D77" s="629">
        <v>2003</v>
      </c>
      <c r="E77" s="629">
        <v>2004</v>
      </c>
      <c r="F77" s="629">
        <v>2005</v>
      </c>
      <c r="G77" s="629">
        <v>2006</v>
      </c>
      <c r="H77" s="629">
        <v>2007</v>
      </c>
      <c r="I77" s="629">
        <v>2008</v>
      </c>
      <c r="J77" s="629">
        <v>2009</v>
      </c>
      <c r="K77" s="629">
        <v>2010</v>
      </c>
      <c r="L77" s="629">
        <v>2011</v>
      </c>
      <c r="M77" s="629">
        <v>2012</v>
      </c>
      <c r="N77" s="630">
        <v>2013</v>
      </c>
      <c r="O77" s="5"/>
      <c r="P77" s="5"/>
      <c r="Q77" s="5"/>
      <c r="R77" s="5"/>
    </row>
    <row r="78" spans="3:18" x14ac:dyDescent="0.25">
      <c r="C78" s="406" t="s">
        <v>74</v>
      </c>
      <c r="D78" s="413">
        <f>D13/$D$16</f>
        <v>0.68757396449704145</v>
      </c>
      <c r="E78" s="413">
        <f>E13/$E$16</f>
        <v>0.70270270270270274</v>
      </c>
      <c r="F78" s="413">
        <f>F13/$F$16</f>
        <v>0.70542231491136598</v>
      </c>
      <c r="G78" s="413">
        <f>G13/$G$16</f>
        <v>0.68232662192393734</v>
      </c>
      <c r="H78" s="413">
        <f>H13/$H$16</f>
        <v>0.67251872659176026</v>
      </c>
      <c r="I78" s="413">
        <f>I13/$I$16</f>
        <v>0.67313713212273008</v>
      </c>
      <c r="J78" s="413">
        <f>J13/$J$16</f>
        <v>0.62417891773537693</v>
      </c>
      <c r="K78" s="413">
        <f>K13/$K$16</f>
        <v>0.63338221570457276</v>
      </c>
      <c r="L78" s="413">
        <f>L13/$L$16</f>
        <v>0.64474678760393045</v>
      </c>
      <c r="M78" s="413">
        <f>M13/$M$16</f>
        <v>0.65250422059651092</v>
      </c>
      <c r="N78" s="414">
        <f>N13/$N$16</f>
        <v>0.63702483875394533</v>
      </c>
      <c r="O78" s="56"/>
      <c r="P78" s="56"/>
      <c r="Q78" s="56"/>
      <c r="R78" s="56"/>
    </row>
    <row r="79" spans="3:18" x14ac:dyDescent="0.25">
      <c r="C79" s="669" t="s">
        <v>75</v>
      </c>
      <c r="D79" s="670">
        <f>D14/$D$16</f>
        <v>0.29704142011834317</v>
      </c>
      <c r="E79" s="670">
        <f>E14/$E$16</f>
        <v>0.28888888888888886</v>
      </c>
      <c r="F79" s="670">
        <f>F14/$F$16</f>
        <v>0.27580813347236705</v>
      </c>
      <c r="G79" s="671">
        <f>G14/$G$16</f>
        <v>0.29977628635346754</v>
      </c>
      <c r="H79" s="670">
        <f>H14/$H$16</f>
        <v>0.31718164794007492</v>
      </c>
      <c r="I79" s="670">
        <f>I14/$I$16</f>
        <v>0.26549780839073261</v>
      </c>
      <c r="J79" s="670">
        <f>J14/$J$16</f>
        <v>0.26118235846105725</v>
      </c>
      <c r="K79" s="670">
        <f>K14/$K$16</f>
        <v>0.25863218237568325</v>
      </c>
      <c r="L79" s="670">
        <f>L14/$L$16</f>
        <v>0.27273872511967751</v>
      </c>
      <c r="M79" s="670">
        <f>M14/$M$16</f>
        <v>0.28517163759144626</v>
      </c>
      <c r="N79" s="672">
        <f>N14/$N$16</f>
        <v>0.28653766982297241</v>
      </c>
      <c r="O79" s="56"/>
      <c r="P79" s="56"/>
      <c r="Q79" s="56"/>
      <c r="R79" s="56"/>
    </row>
    <row r="80" spans="3:18" ht="15.75" customHeight="1" thickBot="1" x14ac:dyDescent="0.3">
      <c r="C80" s="402" t="s">
        <v>69</v>
      </c>
      <c r="D80" s="415">
        <f>D15/$D$16</f>
        <v>1.5384615384615385E-2</v>
      </c>
      <c r="E80" s="416">
        <f>E15/$E$16</f>
        <v>8.4084084084084087E-3</v>
      </c>
      <c r="F80" s="416">
        <f>F15/$F$16</f>
        <v>1.8769551616266946E-2</v>
      </c>
      <c r="G80" s="416">
        <f>G15/$G$16</f>
        <v>1.7897091722595078E-2</v>
      </c>
      <c r="H80" s="416">
        <f>H15/$H$16</f>
        <v>1.0299625468164793E-2</v>
      </c>
      <c r="I80" s="415">
        <f>I15/$I$16</f>
        <v>6.1365059486537255E-2</v>
      </c>
      <c r="J80" s="415">
        <f>J15/$J$16</f>
        <v>0.11463872380356584</v>
      </c>
      <c r="K80" s="415">
        <f>K15/$K$16</f>
        <v>0.10798560191974403</v>
      </c>
      <c r="L80" s="415">
        <f>L15/$L$16</f>
        <v>8.2514487276392032E-2</v>
      </c>
      <c r="M80" s="416">
        <f>M15/$M$16</f>
        <v>6.2324141812042766E-2</v>
      </c>
      <c r="N80" s="417">
        <f>N15/$N$16</f>
        <v>7.6437491423082204E-2</v>
      </c>
      <c r="O80" s="56"/>
      <c r="P80" s="56"/>
      <c r="Q80" s="56"/>
      <c r="R80" s="56"/>
    </row>
    <row r="81" spans="3:18" ht="21.75" customHeight="1" thickBot="1" x14ac:dyDescent="0.3">
      <c r="C81" s="644" t="s">
        <v>7</v>
      </c>
      <c r="D81" s="648">
        <f>SUM(D78:D80)</f>
        <v>1</v>
      </c>
      <c r="E81" s="649">
        <f t="shared" ref="E81:M81" si="9">SUM(E78:E80)</f>
        <v>1</v>
      </c>
      <c r="F81" s="648">
        <f t="shared" si="9"/>
        <v>1</v>
      </c>
      <c r="G81" s="648">
        <f t="shared" si="9"/>
        <v>1</v>
      </c>
      <c r="H81" s="648">
        <f t="shared" si="9"/>
        <v>0.99999999999999989</v>
      </c>
      <c r="I81" s="648">
        <f t="shared" si="9"/>
        <v>0.99999999999999989</v>
      </c>
      <c r="J81" s="648">
        <f t="shared" si="9"/>
        <v>1</v>
      </c>
      <c r="K81" s="648">
        <f t="shared" si="9"/>
        <v>1</v>
      </c>
      <c r="L81" s="648">
        <f t="shared" si="9"/>
        <v>0.99999999999999989</v>
      </c>
      <c r="M81" s="648">
        <f t="shared" si="9"/>
        <v>1</v>
      </c>
      <c r="N81" s="650">
        <f>SUM(N78:N80)</f>
        <v>0.99999999999999989</v>
      </c>
      <c r="O81" s="34"/>
      <c r="P81" s="34"/>
      <c r="Q81" s="34"/>
      <c r="R81" s="34"/>
    </row>
    <row r="82" spans="3:18" ht="15.75" thickTop="1" x14ac:dyDescent="0.25">
      <c r="C82" s="10" t="s">
        <v>612</v>
      </c>
      <c r="D82" s="11"/>
      <c r="E82" s="11"/>
      <c r="F82" s="11"/>
      <c r="G82" s="11"/>
      <c r="H82" s="11"/>
      <c r="I82" s="34"/>
      <c r="J82" s="34"/>
      <c r="K82" s="34"/>
      <c r="L82" s="34"/>
      <c r="M82" s="34"/>
      <c r="N82" s="34"/>
      <c r="O82" s="34"/>
      <c r="P82" s="34"/>
      <c r="Q82" s="34"/>
      <c r="R82" s="34"/>
    </row>
    <row r="83" spans="3:18" x14ac:dyDescent="0.25">
      <c r="C83" s="385" t="s">
        <v>674</v>
      </c>
      <c r="D83" s="34"/>
      <c r="E83" s="34"/>
      <c r="F83" s="34"/>
      <c r="G83" s="34"/>
      <c r="H83" s="34"/>
      <c r="I83" s="34"/>
      <c r="J83" s="34"/>
      <c r="K83" s="34"/>
      <c r="L83" s="34"/>
      <c r="M83" s="34"/>
      <c r="N83" s="34"/>
      <c r="O83" s="34"/>
      <c r="P83" s="34"/>
      <c r="Q83" s="34"/>
      <c r="R83" s="34"/>
    </row>
    <row r="84" spans="3:18" ht="15.75" x14ac:dyDescent="0.25">
      <c r="C84" s="26"/>
      <c r="D84" s="34"/>
      <c r="E84" s="34"/>
      <c r="F84" s="34"/>
      <c r="G84" s="34"/>
      <c r="H84" s="34"/>
      <c r="I84" s="34"/>
      <c r="J84" s="34"/>
      <c r="K84" s="47"/>
      <c r="L84" s="47"/>
      <c r="M84" s="47"/>
      <c r="N84" s="47"/>
      <c r="O84" s="47"/>
      <c r="P84" s="47"/>
      <c r="Q84" s="47"/>
      <c r="R84" s="27"/>
    </row>
    <row r="85" spans="3:18" ht="19.5" customHeight="1" x14ac:dyDescent="0.3">
      <c r="C85" s="1004" t="s">
        <v>264</v>
      </c>
      <c r="D85" s="1004"/>
      <c r="E85" s="1004"/>
      <c r="F85" s="1004"/>
      <c r="G85" s="1004"/>
      <c r="H85" s="1004"/>
      <c r="I85" s="1004"/>
      <c r="J85" s="1004"/>
      <c r="K85" s="1004"/>
      <c r="L85" s="1004"/>
      <c r="M85" s="1004"/>
      <c r="N85" s="1004"/>
      <c r="O85" s="38"/>
      <c r="P85" s="38"/>
      <c r="Q85" s="38"/>
    </row>
    <row r="86" spans="3:18" ht="5.25" customHeight="1" x14ac:dyDescent="0.25"/>
    <row r="97" spans="3:14" ht="39" customHeight="1" x14ac:dyDescent="0.25"/>
    <row r="99" spans="3:14" ht="21.75" customHeight="1" x14ac:dyDescent="0.25">
      <c r="C99" s="1004" t="s">
        <v>265</v>
      </c>
      <c r="D99" s="1004"/>
      <c r="E99" s="1004"/>
      <c r="F99" s="1004"/>
      <c r="G99" s="1004"/>
      <c r="H99" s="1004"/>
      <c r="I99" s="1004"/>
      <c r="J99" s="1004"/>
      <c r="K99" s="1004"/>
      <c r="L99" s="1004"/>
      <c r="M99" s="1004"/>
      <c r="N99" s="1004"/>
    </row>
    <row r="100" spans="3:14" ht="3.75" customHeight="1" thickBot="1" x14ac:dyDescent="0.3"/>
    <row r="101" spans="3:14" ht="15.75" thickTop="1" x14ac:dyDescent="0.25">
      <c r="C101" s="1001" t="s">
        <v>42</v>
      </c>
      <c r="D101" s="627" t="s">
        <v>43</v>
      </c>
      <c r="E101" s="627" t="s">
        <v>43</v>
      </c>
      <c r="F101" s="627" t="s">
        <v>43</v>
      </c>
      <c r="G101" s="627" t="s">
        <v>43</v>
      </c>
      <c r="H101" s="627" t="s">
        <v>43</v>
      </c>
      <c r="I101" s="627" t="s">
        <v>43</v>
      </c>
      <c r="J101" s="627" t="s">
        <v>43</v>
      </c>
      <c r="K101" s="627" t="s">
        <v>43</v>
      </c>
      <c r="L101" s="627" t="s">
        <v>43</v>
      </c>
      <c r="M101" s="627" t="s">
        <v>43</v>
      </c>
      <c r="N101" s="628" t="s">
        <v>43</v>
      </c>
    </row>
    <row r="102" spans="3:14" ht="15.75" thickBot="1" x14ac:dyDescent="0.3">
      <c r="C102" s="1002"/>
      <c r="D102" s="629">
        <v>2003</v>
      </c>
      <c r="E102" s="629">
        <v>2004</v>
      </c>
      <c r="F102" s="629">
        <v>2005</v>
      </c>
      <c r="G102" s="629">
        <v>2006</v>
      </c>
      <c r="H102" s="629">
        <v>2007</v>
      </c>
      <c r="I102" s="629">
        <v>2008</v>
      </c>
      <c r="J102" s="629">
        <v>2009</v>
      </c>
      <c r="K102" s="629">
        <v>2010</v>
      </c>
      <c r="L102" s="629">
        <v>2011</v>
      </c>
      <c r="M102" s="629">
        <v>2012</v>
      </c>
      <c r="N102" s="630">
        <v>2013</v>
      </c>
    </row>
    <row r="103" spans="3:14" ht="15" customHeight="1" x14ac:dyDescent="0.25">
      <c r="C103" s="421" t="s">
        <v>94</v>
      </c>
      <c r="D103" s="418">
        <v>156</v>
      </c>
      <c r="E103" s="419">
        <v>136</v>
      </c>
      <c r="F103" s="418">
        <v>156</v>
      </c>
      <c r="G103" s="419">
        <v>96</v>
      </c>
      <c r="H103" s="418">
        <v>206</v>
      </c>
      <c r="I103" s="419">
        <v>221</v>
      </c>
      <c r="J103" s="418">
        <v>178</v>
      </c>
      <c r="K103" s="419">
        <v>195</v>
      </c>
      <c r="L103" s="419">
        <v>199</v>
      </c>
      <c r="M103" s="419">
        <v>153</v>
      </c>
      <c r="N103" s="420">
        <v>165</v>
      </c>
    </row>
    <row r="104" spans="3:14" x14ac:dyDescent="0.25">
      <c r="C104" s="660" t="s">
        <v>95</v>
      </c>
      <c r="D104" s="666">
        <v>97</v>
      </c>
      <c r="E104" s="638">
        <v>76</v>
      </c>
      <c r="F104" s="638">
        <v>82</v>
      </c>
      <c r="G104" s="638">
        <v>61</v>
      </c>
      <c r="H104" s="638">
        <v>115</v>
      </c>
      <c r="I104" s="638">
        <v>120</v>
      </c>
      <c r="J104" s="638">
        <v>80</v>
      </c>
      <c r="K104" s="638">
        <v>98</v>
      </c>
      <c r="L104" s="638">
        <v>89</v>
      </c>
      <c r="M104" s="638">
        <v>97</v>
      </c>
      <c r="N104" s="639">
        <v>72</v>
      </c>
    </row>
    <row r="105" spans="3:14" x14ac:dyDescent="0.25">
      <c r="C105" s="395" t="s">
        <v>96</v>
      </c>
      <c r="D105" s="396">
        <v>142</v>
      </c>
      <c r="E105" s="397">
        <v>137</v>
      </c>
      <c r="F105" s="396">
        <v>181</v>
      </c>
      <c r="G105" s="397">
        <v>140</v>
      </c>
      <c r="H105" s="396">
        <v>310</v>
      </c>
      <c r="I105" s="397">
        <v>515</v>
      </c>
      <c r="J105" s="396">
        <v>250</v>
      </c>
      <c r="K105" s="397">
        <v>302</v>
      </c>
      <c r="L105" s="397">
        <v>323</v>
      </c>
      <c r="M105" s="397">
        <v>277</v>
      </c>
      <c r="N105" s="398">
        <v>262</v>
      </c>
    </row>
    <row r="106" spans="3:14" x14ac:dyDescent="0.25">
      <c r="C106" s="660" t="s">
        <v>71</v>
      </c>
      <c r="D106" s="666">
        <v>482</v>
      </c>
      <c r="E106" s="638">
        <v>496</v>
      </c>
      <c r="F106" s="638">
        <v>635</v>
      </c>
      <c r="G106" s="638">
        <v>546</v>
      </c>
      <c r="H106" s="638">
        <v>1115</v>
      </c>
      <c r="I106" s="638">
        <v>1581</v>
      </c>
      <c r="J106" s="638">
        <v>2516</v>
      </c>
      <c r="K106" s="638">
        <v>2986</v>
      </c>
      <c r="L106" s="638">
        <v>3330</v>
      </c>
      <c r="M106" s="638">
        <v>2892</v>
      </c>
      <c r="N106" s="639">
        <v>2702</v>
      </c>
    </row>
    <row r="107" spans="3:14" x14ac:dyDescent="0.25">
      <c r="C107" s="395" t="s">
        <v>72</v>
      </c>
      <c r="D107" s="399">
        <v>460</v>
      </c>
      <c r="E107" s="400">
        <v>494</v>
      </c>
      <c r="F107" s="396">
        <v>588</v>
      </c>
      <c r="G107" s="397">
        <v>598</v>
      </c>
      <c r="H107" s="396">
        <v>1104</v>
      </c>
      <c r="I107" s="397">
        <v>1429</v>
      </c>
      <c r="J107" s="396">
        <v>2091</v>
      </c>
      <c r="K107" s="397">
        <v>2460</v>
      </c>
      <c r="L107" s="397">
        <v>2649</v>
      </c>
      <c r="M107" s="397">
        <v>2614</v>
      </c>
      <c r="N107" s="398">
        <v>2600</v>
      </c>
    </row>
    <row r="108" spans="3:14" x14ac:dyDescent="0.25">
      <c r="C108" s="660" t="s">
        <v>73</v>
      </c>
      <c r="D108" s="666">
        <v>50</v>
      </c>
      <c r="E108" s="638">
        <v>48</v>
      </c>
      <c r="F108" s="638">
        <v>51</v>
      </c>
      <c r="G108" s="638">
        <v>47</v>
      </c>
      <c r="H108" s="638">
        <v>98</v>
      </c>
      <c r="I108" s="638">
        <v>138</v>
      </c>
      <c r="J108" s="638">
        <v>147</v>
      </c>
      <c r="K108" s="638">
        <v>146</v>
      </c>
      <c r="L108" s="638">
        <v>164</v>
      </c>
      <c r="M108" s="638">
        <v>163</v>
      </c>
      <c r="N108" s="639">
        <v>211</v>
      </c>
    </row>
    <row r="109" spans="3:14" x14ac:dyDescent="0.25">
      <c r="C109" s="395" t="s">
        <v>97</v>
      </c>
      <c r="D109" s="399">
        <v>5</v>
      </c>
      <c r="E109" s="400">
        <v>4</v>
      </c>
      <c r="F109" s="399">
        <v>3</v>
      </c>
      <c r="G109" s="400">
        <v>2</v>
      </c>
      <c r="H109" s="399">
        <v>3</v>
      </c>
      <c r="I109" s="400">
        <v>3</v>
      </c>
      <c r="J109" s="399">
        <v>1</v>
      </c>
      <c r="K109" s="400">
        <v>1</v>
      </c>
      <c r="L109" s="400">
        <v>4</v>
      </c>
      <c r="M109" s="400">
        <v>69</v>
      </c>
      <c r="N109" s="401">
        <v>0</v>
      </c>
    </row>
    <row r="110" spans="3:14" ht="15.75" thickBot="1" x14ac:dyDescent="0.3">
      <c r="C110" s="667" t="s">
        <v>69</v>
      </c>
      <c r="D110" s="668">
        <v>298</v>
      </c>
      <c r="E110" s="641">
        <v>274</v>
      </c>
      <c r="F110" s="641">
        <v>222</v>
      </c>
      <c r="G110" s="641">
        <v>298</v>
      </c>
      <c r="H110" s="641">
        <v>1321</v>
      </c>
      <c r="I110" s="641">
        <v>784</v>
      </c>
      <c r="J110" s="641">
        <v>1131</v>
      </c>
      <c r="K110" s="641">
        <v>1313</v>
      </c>
      <c r="L110" s="641">
        <v>1180</v>
      </c>
      <c r="M110" s="641">
        <v>843</v>
      </c>
      <c r="N110" s="642">
        <v>1275</v>
      </c>
    </row>
    <row r="111" spans="3:14" ht="21.75" customHeight="1" thickBot="1" x14ac:dyDescent="0.3">
      <c r="C111" s="585" t="s">
        <v>7</v>
      </c>
      <c r="D111" s="643">
        <f t="shared" ref="D111:N111" si="10">SUM(D103:D110)</f>
        <v>1690</v>
      </c>
      <c r="E111" s="586">
        <f t="shared" si="10"/>
        <v>1665</v>
      </c>
      <c r="F111" s="586">
        <f t="shared" si="10"/>
        <v>1918</v>
      </c>
      <c r="G111" s="586">
        <f t="shared" si="10"/>
        <v>1788</v>
      </c>
      <c r="H111" s="586">
        <f t="shared" si="10"/>
        <v>4272</v>
      </c>
      <c r="I111" s="643">
        <f t="shared" si="10"/>
        <v>4791</v>
      </c>
      <c r="J111" s="586">
        <f t="shared" si="10"/>
        <v>6394</v>
      </c>
      <c r="K111" s="586">
        <f t="shared" si="10"/>
        <v>7501</v>
      </c>
      <c r="L111" s="586">
        <f t="shared" si="10"/>
        <v>7938</v>
      </c>
      <c r="M111" s="586">
        <f t="shared" si="10"/>
        <v>7108</v>
      </c>
      <c r="N111" s="588">
        <f t="shared" si="10"/>
        <v>7287</v>
      </c>
    </row>
    <row r="112" spans="3:14" ht="15.75" thickTop="1" x14ac:dyDescent="0.25">
      <c r="C112" s="10" t="s">
        <v>612</v>
      </c>
    </row>
    <row r="113" spans="3:18" x14ac:dyDescent="0.25">
      <c r="C113" s="385" t="s">
        <v>674</v>
      </c>
    </row>
    <row r="115" spans="3:18" ht="30.75" customHeight="1" x14ac:dyDescent="0.3">
      <c r="C115" s="1005" t="s">
        <v>266</v>
      </c>
      <c r="D115" s="1005"/>
      <c r="E115" s="1005"/>
      <c r="F115" s="1005"/>
      <c r="G115" s="1005"/>
      <c r="H115" s="1005"/>
      <c r="I115" s="1005"/>
      <c r="J115" s="1005"/>
      <c r="K115" s="1005"/>
      <c r="L115" s="1005"/>
      <c r="M115" s="1005"/>
      <c r="N115" s="1005"/>
      <c r="O115" s="1005"/>
      <c r="P115" s="38"/>
      <c r="Q115" s="38"/>
    </row>
    <row r="116" spans="3:18" ht="5.25" customHeight="1" thickBot="1" x14ac:dyDescent="0.3"/>
    <row r="117" spans="3:18" ht="42.75" customHeight="1" thickTop="1" thickBot="1" x14ac:dyDescent="0.3">
      <c r="C117" s="631" t="s">
        <v>55</v>
      </c>
      <c r="D117" s="612" t="s">
        <v>749</v>
      </c>
      <c r="E117" s="612" t="s">
        <v>750</v>
      </c>
      <c r="F117" s="612" t="s">
        <v>751</v>
      </c>
      <c r="G117" s="612" t="s">
        <v>752</v>
      </c>
      <c r="H117" s="613" t="s">
        <v>753</v>
      </c>
      <c r="I117" s="612" t="s">
        <v>754</v>
      </c>
      <c r="J117" s="612" t="s">
        <v>755</v>
      </c>
      <c r="K117" s="612" t="s">
        <v>610</v>
      </c>
      <c r="L117" s="612" t="s">
        <v>673</v>
      </c>
      <c r="M117" s="614" t="s">
        <v>748</v>
      </c>
      <c r="N117" s="15"/>
      <c r="O117" s="15"/>
      <c r="P117" s="15"/>
      <c r="Q117" s="15"/>
      <c r="R117" s="29"/>
    </row>
    <row r="118" spans="3:18" ht="15.75" customHeight="1" x14ac:dyDescent="0.25">
      <c r="C118" s="406" t="s">
        <v>94</v>
      </c>
      <c r="D118" s="422">
        <f t="shared" ref="D118:M125" si="11">(E18-D18)/D18</f>
        <v>-0.12820512820512819</v>
      </c>
      <c r="E118" s="422">
        <f t="shared" si="11"/>
        <v>0.14705882352941177</v>
      </c>
      <c r="F118" s="423">
        <f t="shared" si="11"/>
        <v>-0.38461538461538464</v>
      </c>
      <c r="G118" s="422">
        <f t="shared" si="11"/>
        <v>1.1458333333333333</v>
      </c>
      <c r="H118" s="422">
        <f t="shared" si="11"/>
        <v>7.281553398058252E-2</v>
      </c>
      <c r="I118" s="422">
        <f t="shared" si="11"/>
        <v>-0.19457013574660634</v>
      </c>
      <c r="J118" s="422">
        <f t="shared" si="11"/>
        <v>9.5505617977528087E-2</v>
      </c>
      <c r="K118" s="422">
        <f t="shared" si="11"/>
        <v>2.0512820512820513E-2</v>
      </c>
      <c r="L118" s="422">
        <f t="shared" si="11"/>
        <v>-0.23115577889447236</v>
      </c>
      <c r="M118" s="424">
        <f t="shared" si="11"/>
        <v>7.8431372549019607E-2</v>
      </c>
      <c r="N118" s="55"/>
      <c r="O118" s="55"/>
      <c r="P118" s="55"/>
      <c r="Q118" s="55"/>
      <c r="R118" s="29"/>
    </row>
    <row r="119" spans="3:18" x14ac:dyDescent="0.25">
      <c r="C119" s="660" t="s">
        <v>95</v>
      </c>
      <c r="D119" s="651">
        <f t="shared" si="11"/>
        <v>-0.21649484536082475</v>
      </c>
      <c r="E119" s="651">
        <f t="shared" si="11"/>
        <v>7.8947368421052627E-2</v>
      </c>
      <c r="F119" s="651">
        <f t="shared" si="11"/>
        <v>-0.25609756097560976</v>
      </c>
      <c r="G119" s="654">
        <f t="shared" si="11"/>
        <v>0.88524590163934425</v>
      </c>
      <c r="H119" s="651">
        <f t="shared" si="11"/>
        <v>4.3478260869565216E-2</v>
      </c>
      <c r="I119" s="651">
        <f t="shared" si="11"/>
        <v>-0.33333333333333331</v>
      </c>
      <c r="J119" s="651">
        <f t="shared" si="11"/>
        <v>0.22500000000000001</v>
      </c>
      <c r="K119" s="651">
        <f t="shared" si="11"/>
        <v>-9.1836734693877556E-2</v>
      </c>
      <c r="L119" s="651">
        <f t="shared" si="11"/>
        <v>8.98876404494382E-2</v>
      </c>
      <c r="M119" s="653">
        <f t="shared" si="11"/>
        <v>-0.25773195876288657</v>
      </c>
      <c r="N119" s="55"/>
      <c r="O119" s="55"/>
      <c r="P119" s="55"/>
      <c r="Q119" s="55"/>
      <c r="R119" s="29"/>
    </row>
    <row r="120" spans="3:18" x14ac:dyDescent="0.25">
      <c r="C120" s="425" t="s">
        <v>96</v>
      </c>
      <c r="D120" s="426">
        <f t="shared" si="11"/>
        <v>-3.5211267605633804E-2</v>
      </c>
      <c r="E120" s="426">
        <f t="shared" si="11"/>
        <v>0.32116788321167883</v>
      </c>
      <c r="F120" s="426">
        <f t="shared" si="11"/>
        <v>-0.22651933701657459</v>
      </c>
      <c r="G120" s="426">
        <f t="shared" si="11"/>
        <v>1.2142857142857142</v>
      </c>
      <c r="H120" s="426">
        <f t="shared" si="11"/>
        <v>0.66129032258064513</v>
      </c>
      <c r="I120" s="426">
        <f t="shared" si="11"/>
        <v>-0.5145631067961165</v>
      </c>
      <c r="J120" s="426">
        <f t="shared" si="11"/>
        <v>0.20799999999999999</v>
      </c>
      <c r="K120" s="426">
        <f t="shared" si="11"/>
        <v>6.9536423841059597E-2</v>
      </c>
      <c r="L120" s="426">
        <f t="shared" si="11"/>
        <v>-0.14241486068111456</v>
      </c>
      <c r="M120" s="427">
        <f t="shared" si="11"/>
        <v>-5.4151624548736461E-2</v>
      </c>
      <c r="N120" s="55"/>
      <c r="O120" s="55"/>
      <c r="P120" s="55"/>
      <c r="Q120" s="55"/>
      <c r="R120" s="29"/>
    </row>
    <row r="121" spans="3:18" x14ac:dyDescent="0.25">
      <c r="C121" s="660" t="s">
        <v>71</v>
      </c>
      <c r="D121" s="651">
        <f t="shared" si="11"/>
        <v>2.9045643153526972E-2</v>
      </c>
      <c r="E121" s="651">
        <f t="shared" si="11"/>
        <v>0.28024193548387094</v>
      </c>
      <c r="F121" s="651">
        <f t="shared" si="11"/>
        <v>-0.14015748031496064</v>
      </c>
      <c r="G121" s="654">
        <f t="shared" si="11"/>
        <v>1.0421245421245422</v>
      </c>
      <c r="H121" s="651">
        <f t="shared" si="11"/>
        <v>0.41793721973094172</v>
      </c>
      <c r="I121" s="651">
        <f t="shared" si="11"/>
        <v>0.59139784946236562</v>
      </c>
      <c r="J121" s="651">
        <f t="shared" si="11"/>
        <v>0.18680445151033387</v>
      </c>
      <c r="K121" s="651">
        <f t="shared" si="11"/>
        <v>0.11520428667113194</v>
      </c>
      <c r="L121" s="651">
        <f t="shared" si="11"/>
        <v>-0.13153153153153152</v>
      </c>
      <c r="M121" s="653">
        <f t="shared" si="11"/>
        <v>-6.5698478561549103E-2</v>
      </c>
      <c r="N121" s="55"/>
      <c r="O121" s="55"/>
      <c r="P121" s="55"/>
      <c r="Q121" s="55"/>
      <c r="R121" s="29"/>
    </row>
    <row r="122" spans="3:18" x14ac:dyDescent="0.25">
      <c r="C122" s="425" t="s">
        <v>72</v>
      </c>
      <c r="D122" s="426">
        <f t="shared" si="11"/>
        <v>7.3913043478260873E-2</v>
      </c>
      <c r="E122" s="426">
        <f t="shared" si="11"/>
        <v>0.19028340080971659</v>
      </c>
      <c r="F122" s="426">
        <f t="shared" si="11"/>
        <v>1.7006802721088437E-2</v>
      </c>
      <c r="G122" s="426">
        <f t="shared" si="11"/>
        <v>0.84615384615384615</v>
      </c>
      <c r="H122" s="426">
        <f t="shared" si="11"/>
        <v>0.29438405797101447</v>
      </c>
      <c r="I122" s="426">
        <f t="shared" si="11"/>
        <v>0.46326102169349193</v>
      </c>
      <c r="J122" s="426">
        <f t="shared" si="11"/>
        <v>0.17647058823529413</v>
      </c>
      <c r="K122" s="426">
        <f t="shared" si="11"/>
        <v>7.6829268292682926E-2</v>
      </c>
      <c r="L122" s="426">
        <f t="shared" si="11"/>
        <v>-1.3212533031332579E-2</v>
      </c>
      <c r="M122" s="427">
        <f t="shared" si="11"/>
        <v>-5.3557765876052028E-3</v>
      </c>
      <c r="N122" s="55"/>
      <c r="O122" s="55"/>
      <c r="P122" s="55"/>
      <c r="Q122" s="55"/>
      <c r="R122" s="29"/>
    </row>
    <row r="123" spans="3:18" x14ac:dyDescent="0.25">
      <c r="C123" s="660" t="s">
        <v>73</v>
      </c>
      <c r="D123" s="651">
        <f t="shared" si="11"/>
        <v>-0.04</v>
      </c>
      <c r="E123" s="651">
        <f t="shared" si="11"/>
        <v>6.25E-2</v>
      </c>
      <c r="F123" s="651">
        <f t="shared" si="11"/>
        <v>-7.8431372549019607E-2</v>
      </c>
      <c r="G123" s="654">
        <f t="shared" si="11"/>
        <v>1.0851063829787233</v>
      </c>
      <c r="H123" s="651">
        <f t="shared" si="11"/>
        <v>0.40816326530612246</v>
      </c>
      <c r="I123" s="651">
        <f t="shared" si="11"/>
        <v>6.5217391304347824E-2</v>
      </c>
      <c r="J123" s="651">
        <f t="shared" si="11"/>
        <v>-6.8027210884353739E-3</v>
      </c>
      <c r="K123" s="651">
        <f t="shared" si="11"/>
        <v>0.12328767123287671</v>
      </c>
      <c r="L123" s="651">
        <f t="shared" si="11"/>
        <v>-6.0975609756097563E-3</v>
      </c>
      <c r="M123" s="653">
        <f t="shared" si="11"/>
        <v>0.29447852760736198</v>
      </c>
      <c r="N123" s="55"/>
      <c r="O123" s="55"/>
      <c r="P123" s="55"/>
      <c r="Q123" s="55"/>
      <c r="R123" s="29"/>
    </row>
    <row r="124" spans="3:18" x14ac:dyDescent="0.25">
      <c r="C124" s="425" t="s">
        <v>97</v>
      </c>
      <c r="D124" s="426">
        <f t="shared" si="11"/>
        <v>-0.2</v>
      </c>
      <c r="E124" s="426">
        <f t="shared" si="11"/>
        <v>-0.25</v>
      </c>
      <c r="F124" s="426">
        <f t="shared" si="11"/>
        <v>-0.33333333333333331</v>
      </c>
      <c r="G124" s="426">
        <f t="shared" si="11"/>
        <v>0.5</v>
      </c>
      <c r="H124" s="426">
        <f t="shared" si="11"/>
        <v>0</v>
      </c>
      <c r="I124" s="426">
        <f t="shared" si="11"/>
        <v>-0.66666666666666663</v>
      </c>
      <c r="J124" s="426">
        <f t="shared" si="11"/>
        <v>0</v>
      </c>
      <c r="K124" s="426">
        <f t="shared" si="11"/>
        <v>3</v>
      </c>
      <c r="L124" s="428">
        <f t="shared" si="11"/>
        <v>16.25</v>
      </c>
      <c r="M124" s="429">
        <f t="shared" si="11"/>
        <v>-1</v>
      </c>
      <c r="N124" s="55"/>
      <c r="O124" s="55"/>
      <c r="P124" s="55"/>
      <c r="Q124" s="55"/>
      <c r="R124" s="29"/>
    </row>
    <row r="125" spans="3:18" ht="15.75" thickBot="1" x14ac:dyDescent="0.3">
      <c r="C125" s="667" t="s">
        <v>69</v>
      </c>
      <c r="D125" s="651">
        <f t="shared" si="11"/>
        <v>-8.0536912751677847E-2</v>
      </c>
      <c r="E125" s="651">
        <f t="shared" si="11"/>
        <v>-0.18978102189781021</v>
      </c>
      <c r="F125" s="651">
        <f t="shared" si="11"/>
        <v>0.34234234234234234</v>
      </c>
      <c r="G125" s="654">
        <f t="shared" si="11"/>
        <v>3.4328859060402683</v>
      </c>
      <c r="H125" s="651">
        <f t="shared" si="11"/>
        <v>-0.40651021953065858</v>
      </c>
      <c r="I125" s="651">
        <f t="shared" si="11"/>
        <v>0.44260204081632654</v>
      </c>
      <c r="J125" s="651">
        <f t="shared" si="11"/>
        <v>0.16091954022988506</v>
      </c>
      <c r="K125" s="651">
        <f t="shared" si="11"/>
        <v>-0.1012947448591013</v>
      </c>
      <c r="L125" s="651">
        <f t="shared" si="11"/>
        <v>-0.28559322033898304</v>
      </c>
      <c r="M125" s="658">
        <f t="shared" si="11"/>
        <v>0.51245551601423489</v>
      </c>
      <c r="N125" s="55"/>
      <c r="O125" s="55"/>
      <c r="P125" s="55"/>
      <c r="Q125" s="55"/>
      <c r="R125" s="29"/>
    </row>
    <row r="126" spans="3:18" ht="21.75" customHeight="1" thickBot="1" x14ac:dyDescent="0.3">
      <c r="C126" s="644" t="s">
        <v>7</v>
      </c>
      <c r="D126" s="608">
        <f t="shared" ref="D126:M126" si="12">(E26-D26)/D26</f>
        <v>-1.4792899408284023E-2</v>
      </c>
      <c r="E126" s="645">
        <f t="shared" si="12"/>
        <v>0.15195195195195196</v>
      </c>
      <c r="F126" s="608">
        <f t="shared" si="12"/>
        <v>-6.7778936392075079E-2</v>
      </c>
      <c r="G126" s="646">
        <f t="shared" si="12"/>
        <v>1.3892617449664431</v>
      </c>
      <c r="H126" s="646">
        <f t="shared" si="12"/>
        <v>0.12148876404494383</v>
      </c>
      <c r="I126" s="608">
        <f t="shared" si="12"/>
        <v>0.33458568148611983</v>
      </c>
      <c r="J126" s="608">
        <f t="shared" si="12"/>
        <v>0.17313106036909603</v>
      </c>
      <c r="K126" s="608">
        <f t="shared" si="12"/>
        <v>5.8258898813491534E-2</v>
      </c>
      <c r="L126" s="608">
        <f t="shared" si="12"/>
        <v>-0.10456034265558076</v>
      </c>
      <c r="M126" s="647">
        <f t="shared" si="12"/>
        <v>2.5182892515475522E-2</v>
      </c>
      <c r="N126" s="47"/>
      <c r="O126" s="47"/>
      <c r="P126" s="47"/>
      <c r="Q126" s="47"/>
      <c r="R126" s="29"/>
    </row>
    <row r="127" spans="3:18" ht="15.75" thickTop="1" x14ac:dyDescent="0.25">
      <c r="C127" s="10" t="s">
        <v>612</v>
      </c>
      <c r="D127" s="11"/>
      <c r="E127" s="11"/>
      <c r="F127" s="11"/>
      <c r="G127" s="11"/>
      <c r="H127" s="11"/>
    </row>
    <row r="128" spans="3:18" ht="27" customHeight="1" x14ac:dyDescent="0.25">
      <c r="C128" s="385" t="s">
        <v>674</v>
      </c>
    </row>
    <row r="129" spans="3:18" ht="32.25" customHeight="1" x14ac:dyDescent="0.3">
      <c r="C129" s="1005" t="s">
        <v>267</v>
      </c>
      <c r="D129" s="1005"/>
      <c r="E129" s="1005"/>
      <c r="F129" s="1005"/>
      <c r="G129" s="1005"/>
      <c r="H129" s="1005"/>
      <c r="I129" s="1005"/>
      <c r="J129" s="1005"/>
      <c r="K129" s="1005"/>
      <c r="L129" s="1005"/>
      <c r="M129" s="1005"/>
      <c r="N129" s="1005"/>
      <c r="O129" s="38"/>
      <c r="P129" s="38"/>
      <c r="Q129" s="38"/>
    </row>
    <row r="130" spans="3:18" ht="6" customHeight="1" thickBot="1" x14ac:dyDescent="0.3"/>
    <row r="131" spans="3:18" ht="16.5" thickTop="1" x14ac:dyDescent="0.25">
      <c r="C131" s="1001" t="s">
        <v>42</v>
      </c>
      <c r="D131" s="627" t="s">
        <v>43</v>
      </c>
      <c r="E131" s="627" t="s">
        <v>43</v>
      </c>
      <c r="F131" s="627" t="s">
        <v>43</v>
      </c>
      <c r="G131" s="627" t="s">
        <v>43</v>
      </c>
      <c r="H131" s="627" t="s">
        <v>43</v>
      </c>
      <c r="I131" s="627" t="s">
        <v>43</v>
      </c>
      <c r="J131" s="627" t="s">
        <v>43</v>
      </c>
      <c r="K131" s="627" t="s">
        <v>43</v>
      </c>
      <c r="L131" s="627" t="s">
        <v>43</v>
      </c>
      <c r="M131" s="627" t="s">
        <v>43</v>
      </c>
      <c r="N131" s="628" t="s">
        <v>43</v>
      </c>
      <c r="O131" s="5"/>
      <c r="P131" s="5"/>
      <c r="Q131" s="5"/>
      <c r="R131" s="5"/>
    </row>
    <row r="132" spans="3:18" ht="16.5" thickBot="1" x14ac:dyDescent="0.3">
      <c r="C132" s="1002"/>
      <c r="D132" s="629">
        <v>2003</v>
      </c>
      <c r="E132" s="629">
        <v>2004</v>
      </c>
      <c r="F132" s="629">
        <v>2005</v>
      </c>
      <c r="G132" s="629">
        <v>2006</v>
      </c>
      <c r="H132" s="629">
        <v>2007</v>
      </c>
      <c r="I132" s="629">
        <v>2008</v>
      </c>
      <c r="J132" s="629">
        <v>2009</v>
      </c>
      <c r="K132" s="629">
        <v>2010</v>
      </c>
      <c r="L132" s="629">
        <v>2011</v>
      </c>
      <c r="M132" s="629">
        <v>2012</v>
      </c>
      <c r="N132" s="630">
        <v>2013</v>
      </c>
      <c r="O132" s="5"/>
      <c r="P132" s="5"/>
      <c r="Q132" s="5"/>
      <c r="R132" s="5"/>
    </row>
    <row r="133" spans="3:18" ht="15" customHeight="1" x14ac:dyDescent="0.25">
      <c r="C133" s="406" t="s">
        <v>94</v>
      </c>
      <c r="D133" s="422">
        <f>D18/$D$26</f>
        <v>9.2307692307692313E-2</v>
      </c>
      <c r="E133" s="422">
        <f>E18/$E$26</f>
        <v>8.1681681681681675E-2</v>
      </c>
      <c r="F133" s="422">
        <f>F18/$F$26</f>
        <v>8.1334723670490092E-2</v>
      </c>
      <c r="G133" s="422">
        <f>G18/$G$26</f>
        <v>5.3691275167785234E-2</v>
      </c>
      <c r="H133" s="422">
        <f>H18/$H$26</f>
        <v>4.8220973782771535E-2</v>
      </c>
      <c r="I133" s="430">
        <f>I18/$I$26</f>
        <v>4.6128156960968482E-2</v>
      </c>
      <c r="J133" s="422">
        <f>J18/$J$26</f>
        <v>2.7838598686268378E-2</v>
      </c>
      <c r="K133" s="430">
        <f t="shared" ref="K133:K140" si="13">K18/$K$26</f>
        <v>2.5996533795493933E-2</v>
      </c>
      <c r="L133" s="422">
        <f>L18/$L$26</f>
        <v>2.5069286974048879E-2</v>
      </c>
      <c r="M133" s="422">
        <f>M18/$M$26</f>
        <v>2.1525042205965111E-2</v>
      </c>
      <c r="N133" s="424">
        <f t="shared" ref="N133:N140" si="14">N18/$N$26</f>
        <v>2.2643062988884313E-2</v>
      </c>
      <c r="O133" s="55"/>
      <c r="P133" s="55"/>
      <c r="Q133" s="55"/>
      <c r="R133" s="55"/>
    </row>
    <row r="134" spans="3:18" x14ac:dyDescent="0.25">
      <c r="C134" s="660" t="s">
        <v>95</v>
      </c>
      <c r="D134" s="651">
        <f t="shared" ref="D134:D140" si="15">D19/$D$26</f>
        <v>5.7396449704142011E-2</v>
      </c>
      <c r="E134" s="651">
        <f t="shared" ref="E134:E140" si="16">E19/$E$26</f>
        <v>4.5645645645645647E-2</v>
      </c>
      <c r="F134" s="651">
        <f t="shared" ref="F134:F140" si="17">F19/$F$26</f>
        <v>4.2752867570385822E-2</v>
      </c>
      <c r="G134" s="652">
        <f t="shared" ref="G134:G140" si="18">G19/$G$26</f>
        <v>3.411633109619687E-2</v>
      </c>
      <c r="H134" s="651">
        <f t="shared" ref="H134:H140" si="19">H19/$H$26</f>
        <v>2.6919475655430711E-2</v>
      </c>
      <c r="I134" s="651">
        <f t="shared" ref="I134:I140" si="20">I19/$I$26</f>
        <v>2.5046963055729492E-2</v>
      </c>
      <c r="J134" s="651">
        <f t="shared" ref="J134:J140" si="21">J19/$J$26</f>
        <v>1.2511729746637473E-2</v>
      </c>
      <c r="K134" s="651">
        <f t="shared" si="13"/>
        <v>1.3064924676709772E-2</v>
      </c>
      <c r="L134" s="651">
        <f t="shared" ref="L134:L140" si="22">L19/$L$26</f>
        <v>1.1211892164273117E-2</v>
      </c>
      <c r="M134" s="651">
        <f t="shared" ref="M134:M140" si="23">M19/$M$26</f>
        <v>1.3646595385481148E-2</v>
      </c>
      <c r="N134" s="653">
        <f t="shared" si="14"/>
        <v>9.8806093042404283E-3</v>
      </c>
      <c r="O134" s="55"/>
      <c r="P134" s="55"/>
      <c r="Q134" s="55"/>
      <c r="R134" s="55"/>
    </row>
    <row r="135" spans="3:18" x14ac:dyDescent="0.25">
      <c r="C135" s="674" t="s">
        <v>96</v>
      </c>
      <c r="D135" s="675">
        <f t="shared" si="15"/>
        <v>8.4023668639053251E-2</v>
      </c>
      <c r="E135" s="675">
        <f t="shared" si="16"/>
        <v>8.2282282282282279E-2</v>
      </c>
      <c r="F135" s="675">
        <f t="shared" si="17"/>
        <v>9.4369134515119912E-2</v>
      </c>
      <c r="G135" s="675">
        <f t="shared" si="18"/>
        <v>7.829977628635347E-2</v>
      </c>
      <c r="H135" s="675">
        <f t="shared" si="19"/>
        <v>7.2565543071161046E-2</v>
      </c>
      <c r="I135" s="676">
        <f t="shared" si="20"/>
        <v>0.10749321644750574</v>
      </c>
      <c r="J135" s="675">
        <f t="shared" si="21"/>
        <v>3.9099155458242101E-2</v>
      </c>
      <c r="K135" s="676">
        <f t="shared" si="13"/>
        <v>4.0261298493534194E-2</v>
      </c>
      <c r="L135" s="675">
        <f t="shared" si="22"/>
        <v>4.0690350214159739E-2</v>
      </c>
      <c r="M135" s="675">
        <f t="shared" si="23"/>
        <v>3.8970174451322455E-2</v>
      </c>
      <c r="N135" s="677">
        <f t="shared" si="14"/>
        <v>3.5954439412652667E-2</v>
      </c>
      <c r="O135" s="55"/>
      <c r="P135" s="55"/>
      <c r="Q135" s="55"/>
      <c r="R135" s="55"/>
    </row>
    <row r="136" spans="3:18" x14ac:dyDescent="0.25">
      <c r="C136" s="660" t="s">
        <v>71</v>
      </c>
      <c r="D136" s="651">
        <f t="shared" si="15"/>
        <v>0.285207100591716</v>
      </c>
      <c r="E136" s="651">
        <f t="shared" si="16"/>
        <v>0.29789789789789789</v>
      </c>
      <c r="F136" s="651">
        <f t="shared" si="17"/>
        <v>0.33107403545359748</v>
      </c>
      <c r="G136" s="652">
        <f t="shared" si="18"/>
        <v>0.30536912751677853</v>
      </c>
      <c r="H136" s="651">
        <f t="shared" si="19"/>
        <v>0.26100187265917602</v>
      </c>
      <c r="I136" s="651">
        <f t="shared" si="20"/>
        <v>0.32999373825923606</v>
      </c>
      <c r="J136" s="651">
        <f t="shared" si="21"/>
        <v>0.39349390053174854</v>
      </c>
      <c r="K136" s="651">
        <f t="shared" si="13"/>
        <v>0.39808025596587121</v>
      </c>
      <c r="L136" s="651">
        <f t="shared" si="22"/>
        <v>0.41950113378684806</v>
      </c>
      <c r="M136" s="651">
        <f t="shared" si="23"/>
        <v>0.40686550365785029</v>
      </c>
      <c r="N136" s="653">
        <f t="shared" si="14"/>
        <v>0.37079731027857826</v>
      </c>
      <c r="O136" s="55"/>
      <c r="P136" s="55"/>
      <c r="Q136" s="55"/>
      <c r="R136" s="55"/>
    </row>
    <row r="137" spans="3:18" x14ac:dyDescent="0.25">
      <c r="C137" s="425" t="s">
        <v>72</v>
      </c>
      <c r="D137" s="426">
        <f t="shared" si="15"/>
        <v>0.27218934911242604</v>
      </c>
      <c r="E137" s="426">
        <f t="shared" si="16"/>
        <v>0.29669669669669668</v>
      </c>
      <c r="F137" s="426">
        <f t="shared" si="17"/>
        <v>0.30656934306569344</v>
      </c>
      <c r="G137" s="426">
        <f t="shared" si="18"/>
        <v>0.33445190156599552</v>
      </c>
      <c r="H137" s="426">
        <f t="shared" si="19"/>
        <v>0.25842696629213485</v>
      </c>
      <c r="I137" s="431">
        <f t="shared" si="20"/>
        <v>0.29826758505531203</v>
      </c>
      <c r="J137" s="426">
        <f t="shared" si="21"/>
        <v>0.32702533625273694</v>
      </c>
      <c r="K137" s="431">
        <f t="shared" si="13"/>
        <v>0.32795627249700038</v>
      </c>
      <c r="L137" s="426">
        <f t="shared" si="22"/>
        <v>0.33371126228269088</v>
      </c>
      <c r="M137" s="426">
        <f t="shared" si="23"/>
        <v>0.36775464265616209</v>
      </c>
      <c r="N137" s="424">
        <f t="shared" si="14"/>
        <v>0.35679978043090432</v>
      </c>
      <c r="O137" s="55"/>
      <c r="P137" s="55"/>
      <c r="Q137" s="55"/>
      <c r="R137" s="55"/>
    </row>
    <row r="138" spans="3:18" x14ac:dyDescent="0.25">
      <c r="C138" s="660" t="s">
        <v>73</v>
      </c>
      <c r="D138" s="651">
        <f t="shared" si="15"/>
        <v>2.9585798816568046E-2</v>
      </c>
      <c r="E138" s="651">
        <f t="shared" si="16"/>
        <v>2.8828828828828829E-2</v>
      </c>
      <c r="F138" s="651">
        <f t="shared" si="17"/>
        <v>2.6590198123044837E-2</v>
      </c>
      <c r="G138" s="652">
        <f t="shared" si="18"/>
        <v>2.6286353467561523E-2</v>
      </c>
      <c r="H138" s="651">
        <f t="shared" si="19"/>
        <v>2.2940074906367042E-2</v>
      </c>
      <c r="I138" s="651">
        <f t="shared" si="20"/>
        <v>2.8804007514088917E-2</v>
      </c>
      <c r="J138" s="651">
        <f t="shared" si="21"/>
        <v>2.2990303409446355E-2</v>
      </c>
      <c r="K138" s="651">
        <f t="shared" si="13"/>
        <v>1.9464071457139048E-2</v>
      </c>
      <c r="L138" s="651">
        <f t="shared" si="22"/>
        <v>2.0660115898211137E-2</v>
      </c>
      <c r="M138" s="651">
        <f t="shared" si="23"/>
        <v>2.2931907709622959E-2</v>
      </c>
      <c r="N138" s="653">
        <f t="shared" si="14"/>
        <v>2.89556744888157E-2</v>
      </c>
      <c r="O138" s="55"/>
      <c r="P138" s="55"/>
      <c r="Q138" s="55"/>
      <c r="R138" s="55"/>
    </row>
    <row r="139" spans="3:18" x14ac:dyDescent="0.25">
      <c r="C139" s="425" t="s">
        <v>97</v>
      </c>
      <c r="D139" s="426">
        <f t="shared" si="15"/>
        <v>2.9585798816568047E-3</v>
      </c>
      <c r="E139" s="426">
        <f t="shared" si="16"/>
        <v>2.4024024024024023E-3</v>
      </c>
      <c r="F139" s="426">
        <f t="shared" si="17"/>
        <v>1.5641293013555788E-3</v>
      </c>
      <c r="G139" s="426">
        <f t="shared" si="18"/>
        <v>1.1185682326621924E-3</v>
      </c>
      <c r="H139" s="426">
        <f t="shared" si="19"/>
        <v>7.0224719101123594E-4</v>
      </c>
      <c r="I139" s="431">
        <f t="shared" si="20"/>
        <v>6.2617407639323729E-4</v>
      </c>
      <c r="J139" s="426">
        <f t="shared" si="21"/>
        <v>1.5639662183296842E-4</v>
      </c>
      <c r="K139" s="431">
        <f t="shared" si="13"/>
        <v>1.3331555792560991E-4</v>
      </c>
      <c r="L139" s="426">
        <f t="shared" si="22"/>
        <v>5.0390526581002776E-4</v>
      </c>
      <c r="M139" s="426">
        <f t="shared" si="23"/>
        <v>9.7073719752391666E-3</v>
      </c>
      <c r="N139" s="424">
        <f t="shared" si="14"/>
        <v>0</v>
      </c>
      <c r="O139" s="55"/>
      <c r="P139" s="55"/>
      <c r="Q139" s="55"/>
      <c r="R139" s="55"/>
    </row>
    <row r="140" spans="3:18" ht="15.75" thickBot="1" x14ac:dyDescent="0.3">
      <c r="C140" s="667" t="s">
        <v>49</v>
      </c>
      <c r="D140" s="651">
        <f t="shared" si="15"/>
        <v>0.17633136094674556</v>
      </c>
      <c r="E140" s="651">
        <f t="shared" si="16"/>
        <v>0.16456456456456456</v>
      </c>
      <c r="F140" s="651">
        <f t="shared" si="17"/>
        <v>0.11574556830031282</v>
      </c>
      <c r="G140" s="652">
        <f t="shared" si="18"/>
        <v>0.16666666666666666</v>
      </c>
      <c r="H140" s="651">
        <f t="shared" si="19"/>
        <v>0.30922284644194759</v>
      </c>
      <c r="I140" s="651">
        <f t="shared" si="20"/>
        <v>0.16364015863076603</v>
      </c>
      <c r="J140" s="651">
        <f t="shared" si="21"/>
        <v>0.17688457929308726</v>
      </c>
      <c r="K140" s="651">
        <f t="shared" si="13"/>
        <v>0.17504332755632582</v>
      </c>
      <c r="L140" s="651">
        <f t="shared" si="22"/>
        <v>0.14865205341395818</v>
      </c>
      <c r="M140" s="651">
        <f t="shared" si="23"/>
        <v>0.11859876195835678</v>
      </c>
      <c r="N140" s="658">
        <f t="shared" si="14"/>
        <v>0.17496912309592424</v>
      </c>
      <c r="O140" s="55"/>
      <c r="P140" s="55"/>
      <c r="Q140" s="55"/>
      <c r="R140" s="55"/>
    </row>
    <row r="141" spans="3:18" ht="21.75" customHeight="1" thickBot="1" x14ac:dyDescent="0.3">
      <c r="C141" s="644" t="s">
        <v>7</v>
      </c>
      <c r="D141" s="648">
        <f t="shared" ref="D141:M141" si="24">SUM(D133:D140)</f>
        <v>1.0000000000000002</v>
      </c>
      <c r="E141" s="649">
        <f t="shared" si="24"/>
        <v>1</v>
      </c>
      <c r="F141" s="648">
        <f t="shared" si="24"/>
        <v>1</v>
      </c>
      <c r="G141" s="648">
        <f t="shared" si="24"/>
        <v>0.99999999999999989</v>
      </c>
      <c r="H141" s="648">
        <f t="shared" si="24"/>
        <v>1</v>
      </c>
      <c r="I141" s="648">
        <f t="shared" si="24"/>
        <v>1</v>
      </c>
      <c r="J141" s="648">
        <f t="shared" si="24"/>
        <v>1</v>
      </c>
      <c r="K141" s="648">
        <f t="shared" si="24"/>
        <v>1</v>
      </c>
      <c r="L141" s="648">
        <f t="shared" si="24"/>
        <v>1</v>
      </c>
      <c r="M141" s="648">
        <f t="shared" si="24"/>
        <v>1</v>
      </c>
      <c r="N141" s="650">
        <f>SUM(N133:N140)</f>
        <v>1</v>
      </c>
      <c r="O141" s="31"/>
      <c r="P141" s="31"/>
      <c r="Q141" s="31"/>
      <c r="R141" s="31"/>
    </row>
    <row r="142" spans="3:18" ht="15.75" thickTop="1" x14ac:dyDescent="0.25">
      <c r="C142" s="10" t="s">
        <v>612</v>
      </c>
      <c r="D142" s="11"/>
      <c r="E142" s="11"/>
      <c r="F142" s="11"/>
      <c r="G142" s="11"/>
      <c r="H142" s="11"/>
    </row>
    <row r="143" spans="3:18" ht="27.75" customHeight="1" x14ac:dyDescent="0.25">
      <c r="C143" s="385" t="s">
        <v>674</v>
      </c>
    </row>
    <row r="144" spans="3:18" ht="20.25" customHeight="1" x14ac:dyDescent="0.3">
      <c r="C144" s="1004" t="s">
        <v>265</v>
      </c>
      <c r="D144" s="1004"/>
      <c r="E144" s="1004"/>
      <c r="F144" s="1004"/>
      <c r="G144" s="1004"/>
      <c r="H144" s="1004"/>
      <c r="I144" s="1004"/>
      <c r="J144" s="1004"/>
      <c r="K144" s="1004"/>
      <c r="L144" s="1004"/>
      <c r="M144" s="1004"/>
      <c r="N144" s="1004"/>
      <c r="O144" s="38"/>
      <c r="P144" s="38"/>
      <c r="Q144" s="38"/>
    </row>
    <row r="157" spans="3:17" ht="21.75" customHeight="1" x14ac:dyDescent="0.3">
      <c r="C157" s="1004" t="s">
        <v>265</v>
      </c>
      <c r="D157" s="1004"/>
      <c r="E157" s="1004"/>
      <c r="F157" s="1004"/>
      <c r="G157" s="1004"/>
      <c r="H157" s="1004"/>
      <c r="I157" s="1004"/>
      <c r="J157" s="1004"/>
      <c r="K157" s="1004"/>
      <c r="L157" s="1004"/>
      <c r="M157" s="1004"/>
      <c r="N157" s="1004"/>
      <c r="O157" s="38"/>
      <c r="P157" s="38"/>
      <c r="Q157" s="38"/>
    </row>
    <row r="158" spans="3:17" ht="7.5" customHeight="1" x14ac:dyDescent="0.25"/>
    <row r="171" spans="3:17" ht="20.25" customHeight="1" x14ac:dyDescent="0.3">
      <c r="C171" s="1004" t="s">
        <v>265</v>
      </c>
      <c r="D171" s="1004"/>
      <c r="E171" s="1004"/>
      <c r="F171" s="1004"/>
      <c r="G171" s="1004"/>
      <c r="H171" s="1004"/>
      <c r="I171" s="1004"/>
      <c r="J171" s="1004"/>
      <c r="K171" s="1004"/>
      <c r="L171" s="1004"/>
      <c r="M171" s="1004"/>
      <c r="N171" s="1004"/>
      <c r="O171" s="38"/>
      <c r="P171" s="38"/>
      <c r="Q171" s="38"/>
    </row>
    <row r="172" spans="3:17" ht="3.75" customHeight="1" x14ac:dyDescent="0.25"/>
    <row r="185" spans="3:17" ht="21.75" customHeight="1" x14ac:dyDescent="0.3">
      <c r="C185" s="1004" t="s">
        <v>265</v>
      </c>
      <c r="D185" s="1004"/>
      <c r="E185" s="1004"/>
      <c r="F185" s="1004"/>
      <c r="G185" s="1004"/>
      <c r="H185" s="1004"/>
      <c r="I185" s="1004"/>
      <c r="J185" s="1004"/>
      <c r="K185" s="1004"/>
      <c r="L185" s="1004"/>
      <c r="M185" s="1004"/>
      <c r="N185" s="1004"/>
      <c r="O185" s="38"/>
      <c r="P185" s="38"/>
      <c r="Q185" s="38"/>
    </row>
    <row r="186" spans="3:17" ht="3" customHeight="1" x14ac:dyDescent="0.25"/>
    <row r="199" spans="3:17" ht="20.25" customHeight="1" x14ac:dyDescent="0.3">
      <c r="C199" s="1004" t="s">
        <v>265</v>
      </c>
      <c r="D199" s="1004"/>
      <c r="E199" s="1004"/>
      <c r="F199" s="1004"/>
      <c r="G199" s="1004"/>
      <c r="H199" s="1004"/>
      <c r="I199" s="1004"/>
      <c r="J199" s="1004"/>
      <c r="K199" s="1004"/>
      <c r="L199" s="1004"/>
      <c r="M199" s="1004"/>
      <c r="N199" s="1004"/>
      <c r="O199" s="38"/>
      <c r="P199" s="38"/>
      <c r="Q199" s="38"/>
    </row>
    <row r="200" spans="3:17" ht="3" customHeight="1" x14ac:dyDescent="0.25"/>
    <row r="211" spans="3:17" ht="14.25" customHeight="1" x14ac:dyDescent="0.25"/>
    <row r="213" spans="3:17" ht="18" customHeight="1" x14ac:dyDescent="0.3">
      <c r="C213" s="1004" t="s">
        <v>265</v>
      </c>
      <c r="D213" s="1004"/>
      <c r="E213" s="1004"/>
      <c r="F213" s="1004"/>
      <c r="G213" s="1004"/>
      <c r="H213" s="1004"/>
      <c r="I213" s="1004"/>
      <c r="J213" s="1004"/>
      <c r="K213" s="1004"/>
      <c r="L213" s="1004"/>
      <c r="M213" s="1004"/>
      <c r="N213" s="1004"/>
      <c r="O213" s="38"/>
      <c r="P213" s="38"/>
      <c r="Q213" s="38"/>
    </row>
    <row r="214" spans="3:17" ht="4.5" customHeight="1" x14ac:dyDescent="0.25"/>
    <row r="227" spans="3:14" ht="21.75" customHeight="1" x14ac:dyDescent="0.25">
      <c r="C227" s="1004" t="s">
        <v>265</v>
      </c>
      <c r="D227" s="1004"/>
      <c r="E227" s="1004"/>
      <c r="F227" s="1004"/>
      <c r="G227" s="1004"/>
      <c r="H227" s="1004"/>
      <c r="I227" s="1004"/>
      <c r="J227" s="1004"/>
      <c r="K227" s="1004"/>
      <c r="L227" s="1004"/>
      <c r="M227" s="1004"/>
      <c r="N227" s="1004"/>
    </row>
    <row r="229" spans="3:14" x14ac:dyDescent="0.25">
      <c r="C229" s="11"/>
      <c r="D229" s="11"/>
      <c r="E229" s="11"/>
      <c r="F229" s="11"/>
      <c r="G229" s="11"/>
      <c r="H229" s="11"/>
    </row>
    <row r="230" spans="3:14" ht="150" customHeight="1" x14ac:dyDescent="0.25">
      <c r="C230" s="11"/>
      <c r="D230" s="11"/>
      <c r="E230" s="11"/>
      <c r="F230" s="11"/>
      <c r="G230" s="11"/>
      <c r="H230" s="11"/>
    </row>
    <row r="231" spans="3:14" ht="44.25" customHeight="1" x14ac:dyDescent="0.25">
      <c r="C231" s="11"/>
      <c r="D231" s="11"/>
      <c r="E231" s="11"/>
      <c r="F231" s="11"/>
      <c r="G231" s="11"/>
      <c r="H231" s="11"/>
    </row>
    <row r="232" spans="3:14" ht="21" customHeight="1" x14ac:dyDescent="0.25">
      <c r="C232" s="1004" t="s">
        <v>268</v>
      </c>
      <c r="D232" s="1004"/>
      <c r="E232" s="1004"/>
      <c r="F232" s="1004"/>
      <c r="G232" s="1004"/>
      <c r="H232" s="1004"/>
      <c r="I232" s="1004"/>
      <c r="J232" s="1004"/>
      <c r="K232" s="1004"/>
      <c r="L232" s="1004"/>
      <c r="M232" s="1004"/>
      <c r="N232" s="1004"/>
    </row>
    <row r="233" spans="3:14" ht="4.5" customHeight="1" thickBot="1" x14ac:dyDescent="0.3">
      <c r="C233" s="11"/>
      <c r="D233" s="11"/>
      <c r="E233" s="11"/>
      <c r="F233" s="11"/>
      <c r="G233" s="11"/>
      <c r="H233" s="11"/>
    </row>
    <row r="234" spans="3:14" ht="15.75" thickTop="1" x14ac:dyDescent="0.25">
      <c r="C234" s="1001" t="s">
        <v>42</v>
      </c>
      <c r="D234" s="627" t="s">
        <v>43</v>
      </c>
      <c r="E234" s="627" t="s">
        <v>43</v>
      </c>
      <c r="F234" s="627" t="s">
        <v>43</v>
      </c>
      <c r="G234" s="627" t="s">
        <v>43</v>
      </c>
      <c r="H234" s="627" t="s">
        <v>43</v>
      </c>
      <c r="I234" s="627" t="s">
        <v>43</v>
      </c>
      <c r="J234" s="627" t="s">
        <v>43</v>
      </c>
      <c r="K234" s="627" t="s">
        <v>43</v>
      </c>
      <c r="L234" s="627" t="s">
        <v>43</v>
      </c>
      <c r="M234" s="627" t="s">
        <v>43</v>
      </c>
      <c r="N234" s="628" t="s">
        <v>43</v>
      </c>
    </row>
    <row r="235" spans="3:14" ht="15.75" thickBot="1" x14ac:dyDescent="0.3">
      <c r="C235" s="1002"/>
      <c r="D235" s="629">
        <v>2003</v>
      </c>
      <c r="E235" s="629">
        <v>2004</v>
      </c>
      <c r="F235" s="629">
        <v>2005</v>
      </c>
      <c r="G235" s="629">
        <v>2006</v>
      </c>
      <c r="H235" s="629">
        <v>2007</v>
      </c>
      <c r="I235" s="629">
        <v>2008</v>
      </c>
      <c r="J235" s="629">
        <v>2009</v>
      </c>
      <c r="K235" s="629">
        <v>2010</v>
      </c>
      <c r="L235" s="629">
        <v>2011</v>
      </c>
      <c r="M235" s="629">
        <v>2012</v>
      </c>
      <c r="N235" s="630">
        <v>2013</v>
      </c>
    </row>
    <row r="236" spans="3:14" x14ac:dyDescent="0.25">
      <c r="C236" s="421" t="s">
        <v>98</v>
      </c>
      <c r="D236" s="418">
        <v>1144</v>
      </c>
      <c r="E236" s="419">
        <v>1148</v>
      </c>
      <c r="F236" s="418">
        <v>1344</v>
      </c>
      <c r="G236" s="419">
        <v>1242</v>
      </c>
      <c r="H236" s="418">
        <v>2992</v>
      </c>
      <c r="I236" s="419">
        <v>3401</v>
      </c>
      <c r="J236" s="418">
        <v>822</v>
      </c>
      <c r="K236" s="419">
        <v>987</v>
      </c>
      <c r="L236" s="419">
        <v>1048</v>
      </c>
      <c r="M236" s="419">
        <v>889</v>
      </c>
      <c r="N236" s="420">
        <v>910</v>
      </c>
    </row>
    <row r="237" spans="3:14" x14ac:dyDescent="0.25">
      <c r="C237" s="660" t="s">
        <v>99</v>
      </c>
      <c r="D237" s="666">
        <v>389</v>
      </c>
      <c r="E237" s="638">
        <v>367</v>
      </c>
      <c r="F237" s="638">
        <v>409</v>
      </c>
      <c r="G237" s="638">
        <v>406</v>
      </c>
      <c r="H237" s="638">
        <v>812</v>
      </c>
      <c r="I237" s="638">
        <v>919</v>
      </c>
      <c r="J237" s="638">
        <v>1242</v>
      </c>
      <c r="K237" s="638">
        <v>1449</v>
      </c>
      <c r="L237" s="638">
        <v>1562</v>
      </c>
      <c r="M237" s="638">
        <v>1399</v>
      </c>
      <c r="N237" s="639">
        <v>1363</v>
      </c>
    </row>
    <row r="238" spans="3:14" x14ac:dyDescent="0.25">
      <c r="C238" s="395" t="s">
        <v>100</v>
      </c>
      <c r="D238" s="396">
        <v>118</v>
      </c>
      <c r="E238" s="397">
        <v>125</v>
      </c>
      <c r="F238" s="396">
        <v>145</v>
      </c>
      <c r="G238" s="397">
        <v>118</v>
      </c>
      <c r="H238" s="396">
        <v>220</v>
      </c>
      <c r="I238" s="397">
        <v>251</v>
      </c>
      <c r="J238" s="396">
        <v>289</v>
      </c>
      <c r="K238" s="397">
        <v>368</v>
      </c>
      <c r="L238" s="397">
        <v>357</v>
      </c>
      <c r="M238" s="397">
        <v>335</v>
      </c>
      <c r="N238" s="398">
        <v>356</v>
      </c>
    </row>
    <row r="239" spans="3:14" x14ac:dyDescent="0.25">
      <c r="C239" s="660" t="s">
        <v>184</v>
      </c>
      <c r="D239" s="666">
        <v>0</v>
      </c>
      <c r="E239" s="638">
        <v>0</v>
      </c>
      <c r="F239" s="638">
        <v>0</v>
      </c>
      <c r="G239" s="638">
        <v>0</v>
      </c>
      <c r="H239" s="638">
        <v>0</v>
      </c>
      <c r="I239" s="638">
        <v>0</v>
      </c>
      <c r="J239" s="638">
        <v>3170</v>
      </c>
      <c r="K239" s="638">
        <v>3876</v>
      </c>
      <c r="L239" s="638">
        <v>4128</v>
      </c>
      <c r="M239" s="638">
        <v>3892</v>
      </c>
      <c r="N239" s="639">
        <v>3906</v>
      </c>
    </row>
    <row r="240" spans="3:14" x14ac:dyDescent="0.25">
      <c r="C240" s="665" t="s">
        <v>185</v>
      </c>
      <c r="D240" s="399">
        <v>0</v>
      </c>
      <c r="E240" s="400">
        <v>0</v>
      </c>
      <c r="F240" s="396">
        <v>0</v>
      </c>
      <c r="G240" s="397">
        <v>0</v>
      </c>
      <c r="H240" s="396">
        <v>0</v>
      </c>
      <c r="I240" s="397">
        <v>0</v>
      </c>
      <c r="J240" s="396">
        <v>710</v>
      </c>
      <c r="K240" s="397">
        <v>645</v>
      </c>
      <c r="L240" s="397">
        <v>556</v>
      </c>
      <c r="M240" s="397">
        <v>459</v>
      </c>
      <c r="N240" s="398">
        <v>554</v>
      </c>
    </row>
    <row r="241" spans="3:18" x14ac:dyDescent="0.25">
      <c r="C241" s="660" t="s">
        <v>87</v>
      </c>
      <c r="D241" s="666">
        <v>0</v>
      </c>
      <c r="E241" s="638">
        <v>0</v>
      </c>
      <c r="F241" s="638">
        <v>0</v>
      </c>
      <c r="G241" s="638">
        <v>0</v>
      </c>
      <c r="H241" s="638">
        <v>0</v>
      </c>
      <c r="I241" s="638">
        <v>0</v>
      </c>
      <c r="J241" s="638">
        <v>4</v>
      </c>
      <c r="K241" s="638">
        <v>4</v>
      </c>
      <c r="L241" s="638">
        <v>6</v>
      </c>
      <c r="M241" s="638">
        <v>17</v>
      </c>
      <c r="N241" s="639">
        <v>11</v>
      </c>
    </row>
    <row r="242" spans="3:18" ht="15.75" thickBot="1" x14ac:dyDescent="0.3">
      <c r="C242" s="402" t="s">
        <v>69</v>
      </c>
      <c r="D242" s="403">
        <v>39</v>
      </c>
      <c r="E242" s="404">
        <v>25</v>
      </c>
      <c r="F242" s="403">
        <v>20</v>
      </c>
      <c r="G242" s="404">
        <v>22</v>
      </c>
      <c r="H242" s="403">
        <v>248</v>
      </c>
      <c r="I242" s="404">
        <v>220</v>
      </c>
      <c r="J242" s="403">
        <v>157</v>
      </c>
      <c r="K242" s="404">
        <v>172</v>
      </c>
      <c r="L242" s="404">
        <v>281</v>
      </c>
      <c r="M242" s="404">
        <v>117</v>
      </c>
      <c r="N242" s="405">
        <v>187</v>
      </c>
    </row>
    <row r="243" spans="3:18" ht="21.75" customHeight="1" thickBot="1" x14ac:dyDescent="0.3">
      <c r="C243" s="585" t="s">
        <v>7</v>
      </c>
      <c r="D243" s="643">
        <f t="shared" ref="D243:N243" si="25">SUM(D236:D242)</f>
        <v>1690</v>
      </c>
      <c r="E243" s="586">
        <f t="shared" si="25"/>
        <v>1665</v>
      </c>
      <c r="F243" s="586">
        <f t="shared" si="25"/>
        <v>1918</v>
      </c>
      <c r="G243" s="586">
        <f t="shared" si="25"/>
        <v>1788</v>
      </c>
      <c r="H243" s="586">
        <f t="shared" si="25"/>
        <v>4272</v>
      </c>
      <c r="I243" s="643">
        <f t="shared" si="25"/>
        <v>4791</v>
      </c>
      <c r="J243" s="586">
        <f t="shared" si="25"/>
        <v>6394</v>
      </c>
      <c r="K243" s="586">
        <f t="shared" si="25"/>
        <v>7501</v>
      </c>
      <c r="L243" s="586">
        <f t="shared" si="25"/>
        <v>7938</v>
      </c>
      <c r="M243" s="587">
        <f t="shared" si="25"/>
        <v>7108</v>
      </c>
      <c r="N243" s="588">
        <f t="shared" si="25"/>
        <v>7287</v>
      </c>
    </row>
    <row r="244" spans="3:18" ht="15.75" thickTop="1" x14ac:dyDescent="0.25">
      <c r="C244" s="10" t="s">
        <v>612</v>
      </c>
      <c r="D244" s="11"/>
      <c r="E244" s="11"/>
      <c r="F244" s="11"/>
      <c r="G244" s="11"/>
      <c r="H244" s="11"/>
    </row>
    <row r="245" spans="3:18" x14ac:dyDescent="0.25">
      <c r="C245" s="128" t="s">
        <v>186</v>
      </c>
      <c r="D245" s="11"/>
      <c r="E245" s="11"/>
      <c r="F245" s="11"/>
      <c r="G245" s="11"/>
      <c r="H245" s="11"/>
    </row>
    <row r="246" spans="3:18" ht="18.75" customHeight="1" x14ac:dyDescent="0.25">
      <c r="C246" s="385" t="s">
        <v>761</v>
      </c>
    </row>
    <row r="247" spans="3:18" ht="10.5" customHeight="1" x14ac:dyDescent="0.25"/>
    <row r="248" spans="3:18" ht="32.25" customHeight="1" x14ac:dyDescent="0.3">
      <c r="C248" s="1005" t="s">
        <v>269</v>
      </c>
      <c r="D248" s="1005"/>
      <c r="E248" s="1005"/>
      <c r="F248" s="1005"/>
      <c r="G248" s="1005"/>
      <c r="H248" s="1005"/>
      <c r="I248" s="1005"/>
      <c r="J248" s="1005"/>
      <c r="K248" s="1005"/>
      <c r="L248" s="1005"/>
      <c r="M248" s="1005"/>
      <c r="N248" s="1005"/>
      <c r="O248" s="38"/>
      <c r="P248" s="38"/>
      <c r="Q248" s="38"/>
    </row>
    <row r="249" spans="3:18" ht="6.75" customHeight="1" thickBot="1" x14ac:dyDescent="0.3"/>
    <row r="250" spans="3:18" ht="39" customHeight="1" thickTop="1" thickBot="1" x14ac:dyDescent="0.3">
      <c r="C250" s="631" t="s">
        <v>55</v>
      </c>
      <c r="D250" s="612" t="s">
        <v>749</v>
      </c>
      <c r="E250" s="612" t="s">
        <v>750</v>
      </c>
      <c r="F250" s="612" t="s">
        <v>751</v>
      </c>
      <c r="G250" s="612" t="s">
        <v>752</v>
      </c>
      <c r="H250" s="613" t="s">
        <v>753</v>
      </c>
      <c r="I250" s="612" t="s">
        <v>754</v>
      </c>
      <c r="J250" s="612" t="s">
        <v>755</v>
      </c>
      <c r="K250" s="612" t="s">
        <v>610</v>
      </c>
      <c r="L250" s="612" t="s">
        <v>673</v>
      </c>
      <c r="M250" s="614" t="s">
        <v>748</v>
      </c>
      <c r="N250" s="15"/>
      <c r="O250" s="15"/>
      <c r="P250" s="15"/>
      <c r="Q250" s="15"/>
      <c r="R250" s="29"/>
    </row>
    <row r="251" spans="3:18" ht="15.75" customHeight="1" x14ac:dyDescent="0.25">
      <c r="C251" s="406" t="s">
        <v>98</v>
      </c>
      <c r="D251" s="432">
        <f>(E28-D28)/D28</f>
        <v>3.4965034965034965E-3</v>
      </c>
      <c r="E251" s="433">
        <f t="shared" ref="E251:M251" si="26">(F28-E28)/E28</f>
        <v>0.17073170731707318</v>
      </c>
      <c r="F251" s="432">
        <f t="shared" si="26"/>
        <v>-7.5892857142857137E-2</v>
      </c>
      <c r="G251" s="433">
        <f t="shared" si="26"/>
        <v>1.4090177133655395</v>
      </c>
      <c r="H251" s="433">
        <f t="shared" si="26"/>
        <v>0.13669786096256684</v>
      </c>
      <c r="I251" s="433">
        <f t="shared" si="26"/>
        <v>-0.75830638047633048</v>
      </c>
      <c r="J251" s="433">
        <f t="shared" si="26"/>
        <v>0.20072992700729927</v>
      </c>
      <c r="K251" s="433">
        <f t="shared" si="26"/>
        <v>6.1803444782168183E-2</v>
      </c>
      <c r="L251" s="433">
        <f t="shared" si="26"/>
        <v>-0.15171755725190839</v>
      </c>
      <c r="M251" s="434">
        <f t="shared" si="26"/>
        <v>2.3622047244094488E-2</v>
      </c>
      <c r="N251" s="55"/>
      <c r="O251" s="55"/>
      <c r="P251" s="55"/>
      <c r="Q251" s="55"/>
      <c r="R251" s="29"/>
    </row>
    <row r="252" spans="3:18" x14ac:dyDescent="0.25">
      <c r="C252" s="660" t="s">
        <v>99</v>
      </c>
      <c r="D252" s="651">
        <f>(E29-D29)/D29</f>
        <v>-5.6555269922879174E-2</v>
      </c>
      <c r="E252" s="651">
        <f t="shared" ref="E252:M256" si="27">(F29-E29)/E29</f>
        <v>0.11444141689373297</v>
      </c>
      <c r="F252" s="651">
        <f t="shared" si="27"/>
        <v>-7.3349633251833741E-3</v>
      </c>
      <c r="G252" s="654">
        <f t="shared" si="27"/>
        <v>1</v>
      </c>
      <c r="H252" s="651">
        <f t="shared" si="27"/>
        <v>0.13177339901477833</v>
      </c>
      <c r="I252" s="651">
        <f t="shared" si="27"/>
        <v>0.35146898803046789</v>
      </c>
      <c r="J252" s="651">
        <f t="shared" si="27"/>
        <v>0.16666666666666666</v>
      </c>
      <c r="K252" s="651">
        <f t="shared" si="27"/>
        <v>7.7984817115251903E-2</v>
      </c>
      <c r="L252" s="651">
        <f t="shared" si="27"/>
        <v>-0.10435339308578745</v>
      </c>
      <c r="M252" s="653">
        <f t="shared" si="27"/>
        <v>-2.5732666190135811E-2</v>
      </c>
      <c r="N252" s="55"/>
      <c r="O252" s="55"/>
      <c r="P252" s="55"/>
      <c r="Q252" s="55"/>
      <c r="R252" s="29"/>
    </row>
    <row r="253" spans="3:18" x14ac:dyDescent="0.25">
      <c r="C253" s="395" t="s">
        <v>100</v>
      </c>
      <c r="D253" s="435">
        <f>(E30-D30)/D30</f>
        <v>5.9322033898305086E-2</v>
      </c>
      <c r="E253" s="435">
        <f t="shared" si="27"/>
        <v>0.16</v>
      </c>
      <c r="F253" s="435">
        <f t="shared" si="27"/>
        <v>-0.18620689655172415</v>
      </c>
      <c r="G253" s="435">
        <f t="shared" si="27"/>
        <v>0.86440677966101698</v>
      </c>
      <c r="H253" s="435">
        <f t="shared" si="27"/>
        <v>0.1409090909090909</v>
      </c>
      <c r="I253" s="435">
        <f t="shared" si="27"/>
        <v>0.15139442231075698</v>
      </c>
      <c r="J253" s="435">
        <f t="shared" si="27"/>
        <v>0.27335640138408307</v>
      </c>
      <c r="K253" s="435">
        <f t="shared" si="27"/>
        <v>-2.9891304347826088E-2</v>
      </c>
      <c r="L253" s="435">
        <f t="shared" si="27"/>
        <v>-6.1624649859943981E-2</v>
      </c>
      <c r="M253" s="436">
        <f t="shared" si="27"/>
        <v>6.2686567164179099E-2</v>
      </c>
      <c r="N253" s="55"/>
      <c r="O253" s="57"/>
      <c r="P253" s="57"/>
      <c r="Q253" s="57"/>
      <c r="R253" s="29"/>
    </row>
    <row r="254" spans="3:18" x14ac:dyDescent="0.25">
      <c r="C254" s="660" t="s">
        <v>184</v>
      </c>
      <c r="D254" s="678" t="s">
        <v>77</v>
      </c>
      <c r="E254" s="678" t="s">
        <v>77</v>
      </c>
      <c r="F254" s="678" t="s">
        <v>77</v>
      </c>
      <c r="G254" s="679" t="s">
        <v>77</v>
      </c>
      <c r="H254" s="678" t="s">
        <v>77</v>
      </c>
      <c r="I254" s="678" t="s">
        <v>77</v>
      </c>
      <c r="J254" s="678" t="s">
        <v>77</v>
      </c>
      <c r="K254" s="651">
        <f t="shared" si="27"/>
        <v>6.5015479876160992E-2</v>
      </c>
      <c r="L254" s="651">
        <f t="shared" ref="L254:M258" si="28">(M31-L31)/L31</f>
        <v>-5.7170542635658912E-2</v>
      </c>
      <c r="M254" s="653">
        <f t="shared" si="28"/>
        <v>3.5971223021582736E-3</v>
      </c>
      <c r="N254" s="55"/>
      <c r="O254" s="57"/>
      <c r="P254" s="57"/>
      <c r="Q254" s="57"/>
      <c r="R254" s="29"/>
    </row>
    <row r="255" spans="3:18" x14ac:dyDescent="0.25">
      <c r="C255" s="395" t="s">
        <v>185</v>
      </c>
      <c r="D255" s="435" t="s">
        <v>77</v>
      </c>
      <c r="E255" s="435" t="s">
        <v>77</v>
      </c>
      <c r="F255" s="435" t="s">
        <v>77</v>
      </c>
      <c r="G255" s="435" t="s">
        <v>77</v>
      </c>
      <c r="H255" s="435" t="s">
        <v>77</v>
      </c>
      <c r="I255" s="435" t="s">
        <v>77</v>
      </c>
      <c r="J255" s="435" t="s">
        <v>77</v>
      </c>
      <c r="K255" s="435">
        <f t="shared" si="27"/>
        <v>-0.13798449612403102</v>
      </c>
      <c r="L255" s="435">
        <f t="shared" si="28"/>
        <v>-0.17446043165467626</v>
      </c>
      <c r="M255" s="436">
        <f t="shared" si="28"/>
        <v>0.20697167755991286</v>
      </c>
      <c r="N255" s="55"/>
      <c r="O255" s="57"/>
      <c r="P255" s="57"/>
      <c r="Q255" s="57"/>
      <c r="R255" s="29"/>
    </row>
    <row r="256" spans="3:18" x14ac:dyDescent="0.25">
      <c r="C256" s="660" t="s">
        <v>87</v>
      </c>
      <c r="D256" s="678" t="s">
        <v>77</v>
      </c>
      <c r="E256" s="678" t="s">
        <v>77</v>
      </c>
      <c r="F256" s="678" t="s">
        <v>77</v>
      </c>
      <c r="G256" s="679" t="s">
        <v>77</v>
      </c>
      <c r="H256" s="678" t="s">
        <v>77</v>
      </c>
      <c r="I256" s="678" t="s">
        <v>77</v>
      </c>
      <c r="J256" s="678" t="s">
        <v>77</v>
      </c>
      <c r="K256" s="651">
        <f t="shared" si="27"/>
        <v>0.5</v>
      </c>
      <c r="L256" s="651">
        <f t="shared" si="28"/>
        <v>1.8333333333333333</v>
      </c>
      <c r="M256" s="653">
        <f t="shared" si="28"/>
        <v>-0.35294117647058826</v>
      </c>
      <c r="N256" s="55"/>
      <c r="O256" s="55"/>
      <c r="P256" s="55"/>
      <c r="Q256" s="55"/>
      <c r="R256" s="29"/>
    </row>
    <row r="257" spans="3:18" ht="15.75" thickBot="1" x14ac:dyDescent="0.3">
      <c r="C257" s="437" t="s">
        <v>69</v>
      </c>
      <c r="D257" s="438">
        <f t="shared" ref="D257:K258" si="29">(E34-D34)/D34</f>
        <v>-0.35897435897435898</v>
      </c>
      <c r="E257" s="438">
        <f t="shared" si="29"/>
        <v>-0.2</v>
      </c>
      <c r="F257" s="438">
        <f t="shared" si="29"/>
        <v>0.1</v>
      </c>
      <c r="G257" s="865">
        <f t="shared" si="29"/>
        <v>10.272727272727273</v>
      </c>
      <c r="H257" s="440">
        <f t="shared" si="29"/>
        <v>-0.11290322580645161</v>
      </c>
      <c r="I257" s="438">
        <f t="shared" si="29"/>
        <v>-0.28636363636363638</v>
      </c>
      <c r="J257" s="438">
        <f t="shared" si="29"/>
        <v>9.5541401273885357E-2</v>
      </c>
      <c r="K257" s="438">
        <f t="shared" si="29"/>
        <v>0.63372093023255816</v>
      </c>
      <c r="L257" s="438">
        <f t="shared" si="28"/>
        <v>-0.58362989323843417</v>
      </c>
      <c r="M257" s="439">
        <f t="shared" si="28"/>
        <v>0.59829059829059827</v>
      </c>
      <c r="N257" s="55"/>
      <c r="O257" s="55"/>
      <c r="P257" s="55"/>
      <c r="Q257" s="55"/>
      <c r="R257" s="29"/>
    </row>
    <row r="258" spans="3:18" ht="21.75" customHeight="1" thickBot="1" x14ac:dyDescent="0.3">
      <c r="C258" s="644" t="s">
        <v>7</v>
      </c>
      <c r="D258" s="608">
        <f t="shared" si="29"/>
        <v>-1.4792899408284023E-2</v>
      </c>
      <c r="E258" s="645">
        <f t="shared" si="29"/>
        <v>0.15195195195195196</v>
      </c>
      <c r="F258" s="608">
        <f t="shared" si="29"/>
        <v>-6.7778936392075079E-2</v>
      </c>
      <c r="G258" s="646">
        <f t="shared" si="29"/>
        <v>1.3892617449664431</v>
      </c>
      <c r="H258" s="646">
        <f t="shared" si="29"/>
        <v>0.12148876404494383</v>
      </c>
      <c r="I258" s="608">
        <f t="shared" si="29"/>
        <v>0.33458568148611983</v>
      </c>
      <c r="J258" s="608">
        <f>(K35-J35)/J35</f>
        <v>0.17313106036909603</v>
      </c>
      <c r="K258" s="608">
        <f>(L35-K35)/K35</f>
        <v>5.8258898813491534E-2</v>
      </c>
      <c r="L258" s="608">
        <f t="shared" si="28"/>
        <v>-0.10456034265558076</v>
      </c>
      <c r="M258" s="647">
        <f t="shared" si="28"/>
        <v>2.5182892515475522E-2</v>
      </c>
      <c r="N258" s="47"/>
      <c r="O258" s="47"/>
      <c r="P258" s="47"/>
      <c r="Q258" s="47"/>
      <c r="R258" s="29"/>
    </row>
    <row r="259" spans="3:18" ht="15.75" thickTop="1" x14ac:dyDescent="0.25">
      <c r="C259" s="10" t="s">
        <v>612</v>
      </c>
      <c r="D259" s="11"/>
      <c r="E259" s="11"/>
      <c r="F259" s="11"/>
      <c r="G259" s="11"/>
      <c r="H259" s="11"/>
    </row>
    <row r="260" spans="3:18" x14ac:dyDescent="0.25">
      <c r="C260" s="128" t="s">
        <v>186</v>
      </c>
    </row>
    <row r="261" spans="3:18" ht="21.75" customHeight="1" x14ac:dyDescent="0.25">
      <c r="C261" s="385" t="s">
        <v>761</v>
      </c>
    </row>
    <row r="262" spans="3:18" ht="36" customHeight="1" x14ac:dyDescent="0.3">
      <c r="C262" s="1004" t="s">
        <v>270</v>
      </c>
      <c r="D262" s="1004"/>
      <c r="E262" s="1004"/>
      <c r="F262" s="1004"/>
      <c r="G262" s="1004"/>
      <c r="H262" s="1004"/>
      <c r="I262" s="1004"/>
      <c r="J262" s="1004"/>
      <c r="K262" s="1004"/>
      <c r="L262" s="1004"/>
      <c r="M262" s="1004"/>
      <c r="N262" s="1004"/>
      <c r="O262" s="38"/>
      <c r="P262" s="38"/>
      <c r="Q262" s="38"/>
    </row>
    <row r="263" spans="3:18" ht="4.5" customHeight="1" thickBot="1" x14ac:dyDescent="0.35">
      <c r="C263" s="58"/>
      <c r="D263" s="58"/>
      <c r="E263" s="58"/>
      <c r="F263" s="58"/>
      <c r="G263" s="58"/>
      <c r="H263" s="58"/>
      <c r="I263" s="58"/>
      <c r="J263" s="58"/>
      <c r="K263" s="58"/>
      <c r="L263" s="125"/>
      <c r="M263" s="161"/>
      <c r="N263" s="268"/>
      <c r="O263" s="58"/>
      <c r="P263" s="262"/>
      <c r="Q263" s="58"/>
    </row>
    <row r="264" spans="3:18" ht="16.5" thickTop="1" x14ac:dyDescent="0.25">
      <c r="C264" s="1001" t="s">
        <v>42</v>
      </c>
      <c r="D264" s="627" t="s">
        <v>43</v>
      </c>
      <c r="E264" s="627" t="s">
        <v>43</v>
      </c>
      <c r="F264" s="627" t="s">
        <v>43</v>
      </c>
      <c r="G264" s="627" t="s">
        <v>43</v>
      </c>
      <c r="H264" s="627" t="s">
        <v>43</v>
      </c>
      <c r="I264" s="627" t="s">
        <v>43</v>
      </c>
      <c r="J264" s="627" t="s">
        <v>43</v>
      </c>
      <c r="K264" s="627" t="s">
        <v>43</v>
      </c>
      <c r="L264" s="627" t="s">
        <v>43</v>
      </c>
      <c r="M264" s="627" t="s">
        <v>43</v>
      </c>
      <c r="N264" s="628" t="s">
        <v>43</v>
      </c>
      <c r="O264" s="5"/>
      <c r="P264" s="5"/>
      <c r="Q264" s="5"/>
      <c r="R264" s="5"/>
    </row>
    <row r="265" spans="3:18" ht="16.5" thickBot="1" x14ac:dyDescent="0.3">
      <c r="C265" s="1002"/>
      <c r="D265" s="629">
        <v>2003</v>
      </c>
      <c r="E265" s="629">
        <v>2004</v>
      </c>
      <c r="F265" s="629">
        <v>2005</v>
      </c>
      <c r="G265" s="629">
        <v>2006</v>
      </c>
      <c r="H265" s="629">
        <v>2007</v>
      </c>
      <c r="I265" s="629">
        <v>2008</v>
      </c>
      <c r="J265" s="629">
        <v>2009</v>
      </c>
      <c r="K265" s="629">
        <v>2010</v>
      </c>
      <c r="L265" s="629">
        <v>2011</v>
      </c>
      <c r="M265" s="629">
        <v>2012</v>
      </c>
      <c r="N265" s="630">
        <v>2013</v>
      </c>
      <c r="O265" s="5"/>
      <c r="P265" s="5"/>
      <c r="Q265" s="5"/>
      <c r="R265" s="5"/>
    </row>
    <row r="266" spans="3:18" x14ac:dyDescent="0.25">
      <c r="C266" s="406" t="s">
        <v>98</v>
      </c>
      <c r="D266" s="441">
        <f t="shared" ref="D266:D272" si="30">D28/$D$35</f>
        <v>0.67692307692307696</v>
      </c>
      <c r="E266" s="441">
        <f>E28/$E$35</f>
        <v>0.68948948948948952</v>
      </c>
      <c r="F266" s="441">
        <f>F28/$F$35</f>
        <v>0.7007299270072993</v>
      </c>
      <c r="G266" s="442">
        <f>G28/$G$35</f>
        <v>0.69463087248322153</v>
      </c>
      <c r="H266" s="441">
        <f>H28/$H$35</f>
        <v>0.70037453183520604</v>
      </c>
      <c r="I266" s="442">
        <f>I28/$I$35</f>
        <v>0.70987267793780007</v>
      </c>
      <c r="J266" s="441">
        <f t="shared" ref="J266:J272" si="31">J28/$J$35</f>
        <v>0.12855802314670003</v>
      </c>
      <c r="K266" s="442">
        <f t="shared" ref="K266:K272" si="32">K28/$K$35</f>
        <v>0.13158245567257698</v>
      </c>
      <c r="L266" s="441">
        <f>L28/$L$35</f>
        <v>0.13202317964222726</v>
      </c>
      <c r="M266" s="441">
        <f>M28/$M$35</f>
        <v>0.1250703432751829</v>
      </c>
      <c r="N266" s="443">
        <f t="shared" ref="N266:N272" si="33">N28/$N$35</f>
        <v>0.12487992315081652</v>
      </c>
      <c r="O266" s="56"/>
      <c r="P266" s="56"/>
      <c r="Q266" s="56"/>
      <c r="R266" s="56"/>
    </row>
    <row r="267" spans="3:18" x14ac:dyDescent="0.25">
      <c r="C267" s="660" t="s">
        <v>99</v>
      </c>
      <c r="D267" s="651">
        <f t="shared" si="30"/>
        <v>0.23017751479289941</v>
      </c>
      <c r="E267" s="651">
        <f>E29/$E$35</f>
        <v>0.22042042042042043</v>
      </c>
      <c r="F267" s="651">
        <f>F29/$F$35</f>
        <v>0.21324296141814389</v>
      </c>
      <c r="G267" s="652">
        <f>G29/$G$35</f>
        <v>0.22706935123042504</v>
      </c>
      <c r="H267" s="651">
        <f>H29/$H$35</f>
        <v>0.19007490636704119</v>
      </c>
      <c r="I267" s="651">
        <f>I29/$I$35</f>
        <v>0.1918179920684617</v>
      </c>
      <c r="J267" s="651">
        <f t="shared" si="31"/>
        <v>0.19424460431654678</v>
      </c>
      <c r="K267" s="651">
        <f t="shared" si="32"/>
        <v>0.19317424343420878</v>
      </c>
      <c r="L267" s="651">
        <f t="shared" ref="L267:L272" si="34">L29/$L$35</f>
        <v>0.19677500629881584</v>
      </c>
      <c r="M267" s="651">
        <f t="shared" ref="M267:M272" si="35">M29/$M$35</f>
        <v>0.19682048396173327</v>
      </c>
      <c r="N267" s="653">
        <f t="shared" si="33"/>
        <v>0.18704542335666255</v>
      </c>
      <c r="O267" s="56"/>
      <c r="P267" s="56"/>
      <c r="Q267" s="56"/>
      <c r="R267" s="56"/>
    </row>
    <row r="268" spans="3:18" x14ac:dyDescent="0.25">
      <c r="C268" s="395" t="s">
        <v>100</v>
      </c>
      <c r="D268" s="444">
        <f t="shared" si="30"/>
        <v>6.982248520710059E-2</v>
      </c>
      <c r="E268" s="444">
        <f>E30/$E$35</f>
        <v>7.5075075075075076E-2</v>
      </c>
      <c r="F268" s="444">
        <f>F30/$F$35</f>
        <v>7.5599582898852977E-2</v>
      </c>
      <c r="G268" s="445">
        <f>G30/$G$35</f>
        <v>6.5995525727069348E-2</v>
      </c>
      <c r="H268" s="444">
        <f>H30/$H$35</f>
        <v>5.1498127340823971E-2</v>
      </c>
      <c r="I268" s="445">
        <f>I30/$I$35</f>
        <v>5.2389897724900852E-2</v>
      </c>
      <c r="J268" s="444">
        <f t="shared" si="31"/>
        <v>4.5198623709727867E-2</v>
      </c>
      <c r="K268" s="445">
        <f t="shared" si="32"/>
        <v>4.9060125316624452E-2</v>
      </c>
      <c r="L268" s="444">
        <f t="shared" si="34"/>
        <v>4.4973544973544971E-2</v>
      </c>
      <c r="M268" s="444">
        <f t="shared" si="35"/>
        <v>4.7129994372537988E-2</v>
      </c>
      <c r="N268" s="443">
        <f t="shared" si="33"/>
        <v>4.8854123782077673E-2</v>
      </c>
      <c r="O268" s="56"/>
      <c r="P268" s="56"/>
      <c r="Q268" s="56"/>
      <c r="R268" s="56"/>
    </row>
    <row r="269" spans="3:18" x14ac:dyDescent="0.25">
      <c r="C269" s="660" t="s">
        <v>184</v>
      </c>
      <c r="D269" s="651">
        <f t="shared" si="30"/>
        <v>0</v>
      </c>
      <c r="E269" s="651">
        <f t="shared" ref="E269:I269" si="36">E31/$D$35</f>
        <v>0</v>
      </c>
      <c r="F269" s="651">
        <f t="shared" si="36"/>
        <v>0</v>
      </c>
      <c r="G269" s="652">
        <f t="shared" si="36"/>
        <v>0</v>
      </c>
      <c r="H269" s="651">
        <f t="shared" si="36"/>
        <v>0</v>
      </c>
      <c r="I269" s="651">
        <f t="shared" si="36"/>
        <v>0</v>
      </c>
      <c r="J269" s="651">
        <f t="shared" si="31"/>
        <v>0.49577729121050984</v>
      </c>
      <c r="K269" s="651">
        <f t="shared" si="32"/>
        <v>0.51673110251966403</v>
      </c>
      <c r="L269" s="651">
        <f t="shared" si="34"/>
        <v>0.52003023431594864</v>
      </c>
      <c r="M269" s="651">
        <f t="shared" si="35"/>
        <v>0.54755205402363538</v>
      </c>
      <c r="N269" s="653">
        <f t="shared" si="33"/>
        <v>0.53602305475504319</v>
      </c>
      <c r="O269" s="56"/>
      <c r="P269" s="56"/>
      <c r="Q269" s="56"/>
      <c r="R269" s="56"/>
    </row>
    <row r="270" spans="3:18" x14ac:dyDescent="0.25">
      <c r="C270" s="665" t="s">
        <v>185</v>
      </c>
      <c r="D270" s="446">
        <f t="shared" si="30"/>
        <v>0</v>
      </c>
      <c r="E270" s="446">
        <f t="shared" ref="E270:I270" si="37">E32/$D$35</f>
        <v>0</v>
      </c>
      <c r="F270" s="446">
        <f t="shared" si="37"/>
        <v>0</v>
      </c>
      <c r="G270" s="447">
        <f t="shared" si="37"/>
        <v>0</v>
      </c>
      <c r="H270" s="446">
        <f t="shared" si="37"/>
        <v>0</v>
      </c>
      <c r="I270" s="447">
        <f t="shared" si="37"/>
        <v>0</v>
      </c>
      <c r="J270" s="446">
        <f t="shared" si="31"/>
        <v>0.11104160150140757</v>
      </c>
      <c r="K270" s="447">
        <f t="shared" si="32"/>
        <v>8.5988534862018393E-2</v>
      </c>
      <c r="L270" s="444">
        <f t="shared" si="34"/>
        <v>7.004283194759385E-2</v>
      </c>
      <c r="M270" s="444">
        <f t="shared" si="35"/>
        <v>6.4575126617895329E-2</v>
      </c>
      <c r="N270" s="443">
        <f t="shared" si="33"/>
        <v>7.602579936873885E-2</v>
      </c>
      <c r="O270" s="56"/>
      <c r="P270" s="56"/>
      <c r="Q270" s="56"/>
      <c r="R270" s="56"/>
    </row>
    <row r="271" spans="3:18" x14ac:dyDescent="0.25">
      <c r="C271" s="660" t="s">
        <v>87</v>
      </c>
      <c r="D271" s="651">
        <f t="shared" si="30"/>
        <v>0</v>
      </c>
      <c r="E271" s="651">
        <f>E33/$E$35</f>
        <v>0</v>
      </c>
      <c r="F271" s="651">
        <f>F33/$F$35</f>
        <v>0</v>
      </c>
      <c r="G271" s="652">
        <f>G33/$G$35</f>
        <v>0</v>
      </c>
      <c r="H271" s="651">
        <f>H33/$H$35</f>
        <v>0</v>
      </c>
      <c r="I271" s="651">
        <f>I33/$I$35</f>
        <v>0</v>
      </c>
      <c r="J271" s="651">
        <f t="shared" si="31"/>
        <v>6.2558648733187366E-4</v>
      </c>
      <c r="K271" s="651">
        <f t="shared" si="32"/>
        <v>5.3326223170243963E-4</v>
      </c>
      <c r="L271" s="651">
        <f t="shared" si="34"/>
        <v>7.5585789871504159E-4</v>
      </c>
      <c r="M271" s="651">
        <f t="shared" si="35"/>
        <v>2.3916713562183453E-3</v>
      </c>
      <c r="N271" s="653">
        <f t="shared" si="33"/>
        <v>1.5095375325922876E-3</v>
      </c>
      <c r="O271" s="56"/>
      <c r="P271" s="56"/>
      <c r="Q271" s="56"/>
      <c r="R271" s="56"/>
    </row>
    <row r="272" spans="3:18" ht="15.75" thickBot="1" x14ac:dyDescent="0.3">
      <c r="C272" s="402" t="s">
        <v>69</v>
      </c>
      <c r="D272" s="448">
        <f t="shared" si="30"/>
        <v>2.3076923076923078E-2</v>
      </c>
      <c r="E272" s="449">
        <f>E34/$E$35</f>
        <v>1.5015015015015015E-2</v>
      </c>
      <c r="F272" s="448">
        <f>F34/$F$35</f>
        <v>1.0427528675703858E-2</v>
      </c>
      <c r="G272" s="450">
        <f>G34/$G$35</f>
        <v>1.2304250559284116E-2</v>
      </c>
      <c r="H272" s="448">
        <f>H34/$H$35</f>
        <v>5.8052434456928842E-2</v>
      </c>
      <c r="I272" s="450">
        <f>I34/$I$35</f>
        <v>4.5919432268837407E-2</v>
      </c>
      <c r="J272" s="449">
        <f t="shared" si="31"/>
        <v>2.455426962777604E-2</v>
      </c>
      <c r="K272" s="450">
        <f t="shared" si="32"/>
        <v>2.2930275963204905E-2</v>
      </c>
      <c r="L272" s="449">
        <f t="shared" si="34"/>
        <v>3.5399344923154448E-2</v>
      </c>
      <c r="M272" s="449">
        <f t="shared" si="35"/>
        <v>1.6460326392796848E-2</v>
      </c>
      <c r="N272" s="451">
        <f t="shared" si="33"/>
        <v>2.5662138054068889E-2</v>
      </c>
      <c r="O272" s="56"/>
      <c r="P272" s="56"/>
      <c r="Q272" s="56"/>
      <c r="R272" s="56"/>
    </row>
    <row r="273" spans="3:18" ht="21.75" customHeight="1" thickBot="1" x14ac:dyDescent="0.3">
      <c r="C273" s="644" t="s">
        <v>7</v>
      </c>
      <c r="D273" s="648">
        <f>SUM(D266:D272)</f>
        <v>1</v>
      </c>
      <c r="E273" s="649">
        <f>SUM(E266:E272)</f>
        <v>1</v>
      </c>
      <c r="F273" s="648">
        <f t="shared" ref="F273:M273" si="38">SUM(F266:F272)</f>
        <v>1</v>
      </c>
      <c r="G273" s="648">
        <f t="shared" si="38"/>
        <v>1</v>
      </c>
      <c r="H273" s="648">
        <f t="shared" si="38"/>
        <v>1</v>
      </c>
      <c r="I273" s="648">
        <f t="shared" si="38"/>
        <v>1</v>
      </c>
      <c r="J273" s="648">
        <f t="shared" si="38"/>
        <v>1</v>
      </c>
      <c r="K273" s="648">
        <f t="shared" si="38"/>
        <v>1</v>
      </c>
      <c r="L273" s="648">
        <f t="shared" si="38"/>
        <v>1</v>
      </c>
      <c r="M273" s="648">
        <f t="shared" si="38"/>
        <v>1</v>
      </c>
      <c r="N273" s="650">
        <f>SUM(N266:N272)</f>
        <v>1</v>
      </c>
      <c r="O273" s="34"/>
      <c r="P273" s="34"/>
      <c r="Q273" s="34"/>
      <c r="R273" s="34"/>
    </row>
    <row r="274" spans="3:18" ht="15.75" thickTop="1" x14ac:dyDescent="0.25">
      <c r="C274" s="10" t="s">
        <v>612</v>
      </c>
      <c r="D274" s="11"/>
      <c r="E274" s="11"/>
      <c r="F274" s="11"/>
      <c r="G274" s="11"/>
      <c r="H274" s="11"/>
    </row>
    <row r="275" spans="3:18" x14ac:dyDescent="0.25">
      <c r="C275" s="128" t="s">
        <v>186</v>
      </c>
    </row>
    <row r="276" spans="3:18" ht="30" customHeight="1" x14ac:dyDescent="0.25">
      <c r="C276" s="385" t="s">
        <v>761</v>
      </c>
    </row>
    <row r="277" spans="3:18" ht="22.5" customHeight="1" x14ac:dyDescent="0.3">
      <c r="C277" s="1004" t="s">
        <v>268</v>
      </c>
      <c r="D277" s="1004"/>
      <c r="E277" s="1004"/>
      <c r="F277" s="1004"/>
      <c r="G277" s="1004"/>
      <c r="H277" s="1004"/>
      <c r="I277" s="1004"/>
      <c r="J277" s="1004"/>
      <c r="K277" s="1004"/>
      <c r="L277" s="1004"/>
      <c r="M277" s="1004"/>
      <c r="N277" s="1004"/>
      <c r="O277" s="38"/>
      <c r="P277" s="38"/>
      <c r="Q277" s="38"/>
    </row>
    <row r="278" spans="3:18" ht="4.5" customHeight="1" x14ac:dyDescent="0.25"/>
    <row r="290" spans="3:14" x14ac:dyDescent="0.25">
      <c r="C290" s="1006"/>
      <c r="D290" s="1006"/>
      <c r="E290" s="1006"/>
      <c r="F290" s="1006"/>
      <c r="G290" s="1006"/>
      <c r="H290" s="1006"/>
      <c r="I290" s="1006"/>
      <c r="J290" s="1006"/>
      <c r="K290" s="1006"/>
      <c r="L290" s="1006"/>
      <c r="M290" s="159"/>
      <c r="N290" s="267"/>
    </row>
    <row r="291" spans="3:14" ht="18" customHeight="1" x14ac:dyDescent="0.25">
      <c r="C291" s="156"/>
      <c r="D291" s="156"/>
      <c r="E291" s="156"/>
      <c r="F291" s="156"/>
      <c r="G291" s="162" t="s">
        <v>37</v>
      </c>
      <c r="H291" s="156"/>
      <c r="I291" s="156"/>
      <c r="J291" s="156"/>
      <c r="K291" s="156"/>
      <c r="L291" s="156"/>
      <c r="M291" s="160"/>
      <c r="N291" s="266"/>
    </row>
    <row r="292" spans="3:14" ht="18.75" customHeight="1" x14ac:dyDescent="0.25">
      <c r="C292" s="156"/>
      <c r="D292" s="156"/>
      <c r="E292" s="156"/>
      <c r="F292" s="156"/>
      <c r="G292" s="163" t="s">
        <v>39</v>
      </c>
      <c r="H292" s="156"/>
      <c r="I292" s="156"/>
      <c r="J292" s="156"/>
      <c r="K292" s="156"/>
      <c r="L292" s="156"/>
      <c r="M292" s="160"/>
      <c r="N292" s="266"/>
    </row>
    <row r="293" spans="3:14" x14ac:dyDescent="0.25">
      <c r="G293" s="163" t="s">
        <v>79</v>
      </c>
    </row>
  </sheetData>
  <sheetProtection password="EE7B" sheet="1" objects="1" scenarios="1"/>
  <mergeCells count="33">
    <mergeCell ref="C290:L290"/>
    <mergeCell ref="C76:C77"/>
    <mergeCell ref="C101:C102"/>
    <mergeCell ref="C131:C132"/>
    <mergeCell ref="C264:C265"/>
    <mergeCell ref="C115:O115"/>
    <mergeCell ref="C171:N171"/>
    <mergeCell ref="C144:N144"/>
    <mergeCell ref="C157:N157"/>
    <mergeCell ref="C262:N262"/>
    <mergeCell ref="C277:N277"/>
    <mergeCell ref="C234:C235"/>
    <mergeCell ref="C185:N185"/>
    <mergeCell ref="C199:N199"/>
    <mergeCell ref="C213:N213"/>
    <mergeCell ref="C227:N227"/>
    <mergeCell ref="C4:N4"/>
    <mergeCell ref="C5:N5"/>
    <mergeCell ref="C6:N6"/>
    <mergeCell ref="C8:N8"/>
    <mergeCell ref="C9:N9"/>
    <mergeCell ref="C56:C57"/>
    <mergeCell ref="C11:C12"/>
    <mergeCell ref="C7:K7"/>
    <mergeCell ref="C40:N40"/>
    <mergeCell ref="C54:N54"/>
    <mergeCell ref="C232:N232"/>
    <mergeCell ref="C248:N248"/>
    <mergeCell ref="C65:O65"/>
    <mergeCell ref="C74:N74"/>
    <mergeCell ref="C99:N99"/>
    <mergeCell ref="C85:N85"/>
    <mergeCell ref="C129:N129"/>
  </mergeCells>
  <hyperlinks>
    <hyperlink ref="B13" location="'VÍTIMAS FATAIS'!A1" display="AVANÇAR &gt;&gt;"/>
    <hyperlink ref="B14" location="'ACIDENTES COM VÍTIMAS'!A1" display="&lt;&lt; VOLTAR"/>
    <hyperlink ref="B12" location="'INÍCIO '!A1" display="INÍCIO"/>
    <hyperlink ref="G292" location="'VÍTIMAS FATAIS'!A1" display="AVANÇAR &gt;&gt;"/>
    <hyperlink ref="G293" location="'ACIDENTES COM VÍTIMAS'!A1" display="&lt;&lt; VOLTAR"/>
    <hyperlink ref="G291" location="'INÍCIO '!A1" display="INÍCIO"/>
  </hyperlinks>
  <printOptions horizontalCentered="1"/>
  <pageMargins left="0.51181102362204722" right="0.51181102362204722" top="0.78740157480314965" bottom="0.39370078740157483" header="0.31496062992125984" footer="0.31496062992125984"/>
  <pageSetup paperSize="9" scale="86" orientation="portrait" r:id="rId1"/>
  <rowBreaks count="5" manualBreakCount="5">
    <brk id="52" min="2" max="15" man="1"/>
    <brk id="97" min="2" max="15" man="1"/>
    <brk id="143" min="2" max="15" man="1"/>
    <brk id="197" min="2" max="15" man="1"/>
    <brk id="246" min="2" max="15"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B2:T309"/>
  <sheetViews>
    <sheetView showGridLines="0" showRowColHeaders="0" tabSelected="1" zoomScaleNormal="100" workbookViewId="0"/>
  </sheetViews>
  <sheetFormatPr baseColWidth="10" defaultColWidth="9.140625" defaultRowHeight="15" x14ac:dyDescent="0.25"/>
  <cols>
    <col min="1" max="1" width="19.5703125" customWidth="1"/>
    <col min="2" max="2" width="16.28515625" customWidth="1"/>
    <col min="3" max="3" width="20" customWidth="1"/>
    <col min="4" max="12" width="6.7109375" customWidth="1"/>
    <col min="13" max="13" width="7.28515625" customWidth="1"/>
    <col min="14" max="14" width="6.5703125" customWidth="1"/>
    <col min="15" max="15" width="5" customWidth="1"/>
    <col min="16" max="16" width="3.28515625" customWidth="1"/>
    <col min="17" max="19" width="9.85546875" customWidth="1"/>
  </cols>
  <sheetData>
    <row r="2" spans="2:20" ht="15.75" thickBot="1" x14ac:dyDescent="0.3"/>
    <row r="3" spans="2:20" ht="15.75" thickTop="1" x14ac:dyDescent="0.25">
      <c r="C3" s="680"/>
      <c r="D3" s="681"/>
      <c r="E3" s="681"/>
      <c r="F3" s="681"/>
      <c r="G3" s="681"/>
      <c r="H3" s="681"/>
      <c r="I3" s="681"/>
      <c r="J3" s="681"/>
      <c r="K3" s="681"/>
      <c r="L3" s="681"/>
      <c r="M3" s="681"/>
      <c r="N3" s="682"/>
    </row>
    <row r="4" spans="2:20" ht="15.75" x14ac:dyDescent="0.25">
      <c r="C4" s="1030" t="s">
        <v>35</v>
      </c>
      <c r="D4" s="1031"/>
      <c r="E4" s="1031"/>
      <c r="F4" s="1031"/>
      <c r="G4" s="1031"/>
      <c r="H4" s="1031"/>
      <c r="I4" s="1031"/>
      <c r="J4" s="1031"/>
      <c r="K4" s="1031"/>
      <c r="L4" s="1031"/>
      <c r="M4" s="1031"/>
      <c r="N4" s="1032"/>
    </row>
    <row r="5" spans="2:20" ht="15.75" x14ac:dyDescent="0.25">
      <c r="C5" s="1030" t="s">
        <v>36</v>
      </c>
      <c r="D5" s="1031"/>
      <c r="E5" s="1031"/>
      <c r="F5" s="1031"/>
      <c r="G5" s="1031"/>
      <c r="H5" s="1031"/>
      <c r="I5" s="1031"/>
      <c r="J5" s="1031"/>
      <c r="K5" s="1031"/>
      <c r="L5" s="1031"/>
      <c r="M5" s="1031"/>
      <c r="N5" s="1032"/>
    </row>
    <row r="6" spans="2:20" ht="15.75" x14ac:dyDescent="0.25">
      <c r="B6" s="59"/>
      <c r="C6" s="1030" t="s">
        <v>38</v>
      </c>
      <c r="D6" s="1031"/>
      <c r="E6" s="1031"/>
      <c r="F6" s="1031"/>
      <c r="G6" s="1031"/>
      <c r="H6" s="1031"/>
      <c r="I6" s="1031"/>
      <c r="J6" s="1031"/>
      <c r="K6" s="1031"/>
      <c r="L6" s="1031"/>
      <c r="M6" s="1031"/>
      <c r="N6" s="1032"/>
    </row>
    <row r="7" spans="2:20" ht="14.25" customHeight="1" x14ac:dyDescent="0.25">
      <c r="B7" s="49"/>
      <c r="C7" s="1028"/>
      <c r="D7" s="1029"/>
      <c r="E7" s="1029"/>
      <c r="F7" s="1029"/>
      <c r="G7" s="1029"/>
      <c r="H7" s="1029"/>
      <c r="I7" s="1029"/>
      <c r="J7" s="1029"/>
      <c r="K7" s="1029"/>
      <c r="L7" s="683"/>
      <c r="M7" s="683"/>
      <c r="N7" s="684"/>
    </row>
    <row r="8" spans="2:20" ht="15" customHeight="1" x14ac:dyDescent="0.25">
      <c r="B8" s="49"/>
      <c r="C8" s="1030" t="s">
        <v>101</v>
      </c>
      <c r="D8" s="1031"/>
      <c r="E8" s="1031"/>
      <c r="F8" s="1031"/>
      <c r="G8" s="1031"/>
      <c r="H8" s="1031"/>
      <c r="I8" s="1031"/>
      <c r="J8" s="1031"/>
      <c r="K8" s="1031"/>
      <c r="L8" s="1031"/>
      <c r="M8" s="1031"/>
      <c r="N8" s="1032"/>
    </row>
    <row r="9" spans="2:20" ht="23.25" customHeight="1" thickBot="1" x14ac:dyDescent="0.3">
      <c r="C9" s="1033" t="s">
        <v>271</v>
      </c>
      <c r="D9" s="1034"/>
      <c r="E9" s="1034"/>
      <c r="F9" s="1034"/>
      <c r="G9" s="1034"/>
      <c r="H9" s="1034"/>
      <c r="I9" s="1034"/>
      <c r="J9" s="1034"/>
      <c r="K9" s="1034"/>
      <c r="L9" s="1034"/>
      <c r="M9" s="1034"/>
      <c r="N9" s="1035"/>
    </row>
    <row r="10" spans="2:20" ht="8.25" customHeight="1" thickTop="1" thickBot="1" x14ac:dyDescent="0.3"/>
    <row r="11" spans="2:20" ht="15.75" customHeight="1" thickTop="1" x14ac:dyDescent="0.25">
      <c r="C11" s="1001" t="s">
        <v>42</v>
      </c>
      <c r="D11" s="627" t="s">
        <v>43</v>
      </c>
      <c r="E11" s="627" t="s">
        <v>43</v>
      </c>
      <c r="F11" s="627" t="s">
        <v>43</v>
      </c>
      <c r="G11" s="627" t="s">
        <v>43</v>
      </c>
      <c r="H11" s="627" t="s">
        <v>43</v>
      </c>
      <c r="I11" s="627" t="s">
        <v>43</v>
      </c>
      <c r="J11" s="627" t="s">
        <v>43</v>
      </c>
      <c r="K11" s="627" t="s">
        <v>43</v>
      </c>
      <c r="L11" s="627" t="s">
        <v>43</v>
      </c>
      <c r="M11" s="627" t="s">
        <v>43</v>
      </c>
      <c r="N11" s="628" t="s">
        <v>43</v>
      </c>
      <c r="O11" s="32"/>
      <c r="P11" s="32"/>
      <c r="Q11" s="32"/>
      <c r="R11" s="32"/>
      <c r="S11" s="32"/>
      <c r="T11" s="60"/>
    </row>
    <row r="12" spans="2:20" ht="15.75" customHeight="1" thickBot="1" x14ac:dyDescent="0.3">
      <c r="B12" s="118" t="s">
        <v>37</v>
      </c>
      <c r="C12" s="1002"/>
      <c r="D12" s="629">
        <v>2003</v>
      </c>
      <c r="E12" s="629">
        <v>2004</v>
      </c>
      <c r="F12" s="629">
        <v>2005</v>
      </c>
      <c r="G12" s="629">
        <v>2006</v>
      </c>
      <c r="H12" s="629">
        <v>2007</v>
      </c>
      <c r="I12" s="629">
        <v>2008</v>
      </c>
      <c r="J12" s="629">
        <v>2009</v>
      </c>
      <c r="K12" s="629">
        <v>2010</v>
      </c>
      <c r="L12" s="629">
        <v>2011</v>
      </c>
      <c r="M12" s="629">
        <v>2012</v>
      </c>
      <c r="N12" s="630">
        <v>2013</v>
      </c>
      <c r="O12" s="32"/>
      <c r="P12" s="32"/>
      <c r="Q12" s="32"/>
      <c r="R12" s="32"/>
      <c r="S12" s="32"/>
      <c r="T12" s="60"/>
    </row>
    <row r="13" spans="2:20" ht="15.75" x14ac:dyDescent="0.25">
      <c r="B13" s="114" t="s">
        <v>39</v>
      </c>
      <c r="C13" s="386" t="s">
        <v>74</v>
      </c>
      <c r="D13" s="356">
        <v>48</v>
      </c>
      <c r="E13" s="356">
        <v>56</v>
      </c>
      <c r="F13" s="356">
        <v>60</v>
      </c>
      <c r="G13" s="356">
        <v>64</v>
      </c>
      <c r="H13" s="356">
        <v>74</v>
      </c>
      <c r="I13" s="356">
        <v>104</v>
      </c>
      <c r="J13" s="356">
        <v>70</v>
      </c>
      <c r="K13" s="356">
        <v>92</v>
      </c>
      <c r="L13" s="356">
        <v>72</v>
      </c>
      <c r="M13" s="356">
        <v>78</v>
      </c>
      <c r="N13" s="357">
        <v>54</v>
      </c>
      <c r="O13" s="5"/>
      <c r="P13" s="5"/>
      <c r="Q13" s="5"/>
      <c r="R13" s="5"/>
      <c r="S13" s="5"/>
      <c r="T13" s="51"/>
    </row>
    <row r="14" spans="2:20" ht="15.75" x14ac:dyDescent="0.25">
      <c r="B14" s="114" t="s">
        <v>79</v>
      </c>
      <c r="C14" s="660" t="s">
        <v>75</v>
      </c>
      <c r="D14" s="638">
        <v>19</v>
      </c>
      <c r="E14" s="638">
        <v>22</v>
      </c>
      <c r="F14" s="638">
        <v>30</v>
      </c>
      <c r="G14" s="638">
        <v>40</v>
      </c>
      <c r="H14" s="638">
        <v>34</v>
      </c>
      <c r="I14" s="638">
        <v>24</v>
      </c>
      <c r="J14" s="638">
        <v>23</v>
      </c>
      <c r="K14" s="638">
        <v>24</v>
      </c>
      <c r="L14" s="638">
        <v>21</v>
      </c>
      <c r="M14" s="638">
        <v>25</v>
      </c>
      <c r="N14" s="639">
        <v>12</v>
      </c>
      <c r="O14" s="5"/>
      <c r="P14" s="5"/>
      <c r="Q14" s="5"/>
      <c r="R14" s="5"/>
      <c r="S14" s="5"/>
      <c r="T14" s="51"/>
    </row>
    <row r="15" spans="2:20" ht="18.75" customHeight="1" thickBot="1" x14ac:dyDescent="0.3">
      <c r="C15" s="387" t="s">
        <v>69</v>
      </c>
      <c r="D15" s="388">
        <v>4</v>
      </c>
      <c r="E15" s="388">
        <v>2</v>
      </c>
      <c r="F15" s="388">
        <v>0</v>
      </c>
      <c r="G15" s="388">
        <v>1</v>
      </c>
      <c r="H15" s="388">
        <v>0</v>
      </c>
      <c r="I15" s="389">
        <v>2</v>
      </c>
      <c r="J15" s="389">
        <v>0</v>
      </c>
      <c r="K15" s="389">
        <v>0</v>
      </c>
      <c r="L15" s="389">
        <v>0</v>
      </c>
      <c r="M15" s="389">
        <v>0</v>
      </c>
      <c r="N15" s="390">
        <v>0</v>
      </c>
      <c r="O15" s="5"/>
      <c r="P15" s="5"/>
      <c r="Q15" s="5"/>
      <c r="R15" s="5"/>
      <c r="S15" s="5"/>
      <c r="T15" s="200"/>
    </row>
    <row r="16" spans="2:20" ht="21.75" customHeight="1" thickBot="1" x14ac:dyDescent="0.3">
      <c r="C16" s="585" t="s">
        <v>7</v>
      </c>
      <c r="D16" s="586">
        <f t="shared" ref="D16:M16" si="0">SUM(D13:D15)</f>
        <v>71</v>
      </c>
      <c r="E16" s="586">
        <f t="shared" si="0"/>
        <v>80</v>
      </c>
      <c r="F16" s="586">
        <f t="shared" si="0"/>
        <v>90</v>
      </c>
      <c r="G16" s="586">
        <f t="shared" si="0"/>
        <v>105</v>
      </c>
      <c r="H16" s="586">
        <f t="shared" si="0"/>
        <v>108</v>
      </c>
      <c r="I16" s="643">
        <f t="shared" si="0"/>
        <v>130</v>
      </c>
      <c r="J16" s="586">
        <f t="shared" si="0"/>
        <v>93</v>
      </c>
      <c r="K16" s="586">
        <f t="shared" si="0"/>
        <v>116</v>
      </c>
      <c r="L16" s="586">
        <f t="shared" si="0"/>
        <v>93</v>
      </c>
      <c r="M16" s="586">
        <f t="shared" si="0"/>
        <v>103</v>
      </c>
      <c r="N16" s="588">
        <f t="shared" ref="N16" si="1">SUM(N13:N15)</f>
        <v>66</v>
      </c>
      <c r="O16" s="32"/>
      <c r="P16" s="32"/>
      <c r="Q16" s="32"/>
      <c r="R16" s="32"/>
      <c r="S16" s="32"/>
      <c r="T16" s="52"/>
    </row>
    <row r="17" spans="3:20" ht="9" customHeight="1" thickTop="1" thickBot="1" x14ac:dyDescent="0.3">
      <c r="C17" s="165"/>
      <c r="D17" s="170"/>
      <c r="E17" s="170"/>
      <c r="F17" s="170"/>
      <c r="G17" s="170"/>
      <c r="H17" s="170"/>
      <c r="I17" s="170"/>
      <c r="J17" s="170"/>
      <c r="K17" s="170"/>
      <c r="L17" s="170"/>
      <c r="M17" s="170"/>
      <c r="N17" s="170"/>
      <c r="O17" s="32"/>
      <c r="P17" s="32"/>
      <c r="Q17" s="32"/>
      <c r="R17" s="32"/>
      <c r="S17" s="32"/>
      <c r="T17" s="52"/>
    </row>
    <row r="18" spans="3:20" ht="15.75" customHeight="1" thickTop="1" x14ac:dyDescent="0.25">
      <c r="C18" s="391" t="s">
        <v>94</v>
      </c>
      <c r="D18" s="392">
        <v>2</v>
      </c>
      <c r="E18" s="393">
        <v>5</v>
      </c>
      <c r="F18" s="392">
        <v>5</v>
      </c>
      <c r="G18" s="393">
        <v>4</v>
      </c>
      <c r="H18" s="392">
        <v>0</v>
      </c>
      <c r="I18" s="393">
        <v>3</v>
      </c>
      <c r="J18" s="392">
        <v>2</v>
      </c>
      <c r="K18" s="393">
        <v>4</v>
      </c>
      <c r="L18" s="393">
        <v>2</v>
      </c>
      <c r="M18" s="393">
        <v>4</v>
      </c>
      <c r="N18" s="394">
        <v>3</v>
      </c>
      <c r="O18" s="5"/>
      <c r="P18" s="5"/>
      <c r="Q18" s="5"/>
      <c r="R18" s="5"/>
      <c r="S18" s="5"/>
      <c r="T18" s="51"/>
    </row>
    <row r="19" spans="3:20" ht="15.75" x14ac:dyDescent="0.25">
      <c r="C19" s="660" t="s">
        <v>95</v>
      </c>
      <c r="D19" s="666">
        <v>5</v>
      </c>
      <c r="E19" s="638">
        <v>8</v>
      </c>
      <c r="F19" s="638">
        <v>8</v>
      </c>
      <c r="G19" s="638">
        <v>8</v>
      </c>
      <c r="H19" s="638">
        <v>3</v>
      </c>
      <c r="I19" s="638">
        <v>3</v>
      </c>
      <c r="J19" s="638">
        <v>2</v>
      </c>
      <c r="K19" s="638">
        <v>0</v>
      </c>
      <c r="L19" s="638">
        <v>0</v>
      </c>
      <c r="M19" s="638">
        <v>1</v>
      </c>
      <c r="N19" s="639">
        <v>0</v>
      </c>
      <c r="O19" s="5"/>
      <c r="P19" s="5"/>
      <c r="Q19" s="5"/>
      <c r="R19" s="5"/>
      <c r="S19" s="5"/>
      <c r="T19" s="51"/>
    </row>
    <row r="20" spans="3:20" ht="15.75" x14ac:dyDescent="0.25">
      <c r="C20" s="395" t="s">
        <v>96</v>
      </c>
      <c r="D20" s="396">
        <v>8</v>
      </c>
      <c r="E20" s="397">
        <v>10</v>
      </c>
      <c r="F20" s="396">
        <v>22</v>
      </c>
      <c r="G20" s="397">
        <v>10</v>
      </c>
      <c r="H20" s="396">
        <v>17</v>
      </c>
      <c r="I20" s="397">
        <v>6</v>
      </c>
      <c r="J20" s="396">
        <v>1</v>
      </c>
      <c r="K20" s="397">
        <v>8</v>
      </c>
      <c r="L20" s="397">
        <v>4</v>
      </c>
      <c r="M20" s="397">
        <v>5</v>
      </c>
      <c r="N20" s="398">
        <v>2</v>
      </c>
      <c r="O20" s="5"/>
      <c r="P20" s="5"/>
      <c r="Q20" s="5"/>
      <c r="R20" s="5"/>
      <c r="S20" s="5"/>
      <c r="T20" s="51"/>
    </row>
    <row r="21" spans="3:20" ht="15.75" x14ac:dyDescent="0.25">
      <c r="C21" s="660" t="s">
        <v>71</v>
      </c>
      <c r="D21" s="666">
        <v>13</v>
      </c>
      <c r="E21" s="638">
        <v>13</v>
      </c>
      <c r="F21" s="638">
        <v>25</v>
      </c>
      <c r="G21" s="638">
        <v>41</v>
      </c>
      <c r="H21" s="638">
        <v>21</v>
      </c>
      <c r="I21" s="638">
        <v>22</v>
      </c>
      <c r="J21" s="638">
        <v>31</v>
      </c>
      <c r="K21" s="638">
        <v>29</v>
      </c>
      <c r="L21" s="638">
        <v>31</v>
      </c>
      <c r="M21" s="638">
        <v>25</v>
      </c>
      <c r="N21" s="639">
        <v>18</v>
      </c>
      <c r="O21" s="5"/>
      <c r="P21" s="5"/>
      <c r="Q21" s="5"/>
      <c r="R21" s="5"/>
      <c r="S21" s="5"/>
      <c r="T21" s="51"/>
    </row>
    <row r="22" spans="3:20" ht="15.75" x14ac:dyDescent="0.25">
      <c r="C22" s="395" t="s">
        <v>72</v>
      </c>
      <c r="D22" s="399">
        <v>10</v>
      </c>
      <c r="E22" s="400">
        <v>10</v>
      </c>
      <c r="F22" s="396">
        <v>20</v>
      </c>
      <c r="G22" s="397">
        <v>26</v>
      </c>
      <c r="H22" s="396">
        <v>38</v>
      </c>
      <c r="I22" s="397">
        <v>37</v>
      </c>
      <c r="J22" s="396">
        <v>40</v>
      </c>
      <c r="K22" s="397">
        <v>56</v>
      </c>
      <c r="L22" s="397">
        <v>37</v>
      </c>
      <c r="M22" s="397">
        <v>46</v>
      </c>
      <c r="N22" s="398">
        <v>27</v>
      </c>
      <c r="O22" s="5"/>
      <c r="P22" s="5"/>
      <c r="Q22" s="5"/>
      <c r="R22" s="5"/>
      <c r="S22" s="5"/>
      <c r="T22" s="51"/>
    </row>
    <row r="23" spans="3:20" ht="18" customHeight="1" x14ac:dyDescent="0.25">
      <c r="C23" s="660" t="s">
        <v>73</v>
      </c>
      <c r="D23" s="666">
        <v>5</v>
      </c>
      <c r="E23" s="638">
        <v>6</v>
      </c>
      <c r="F23" s="638">
        <v>5</v>
      </c>
      <c r="G23" s="638">
        <v>8</v>
      </c>
      <c r="H23" s="638">
        <v>16</v>
      </c>
      <c r="I23" s="638">
        <v>17</v>
      </c>
      <c r="J23" s="638">
        <v>10</v>
      </c>
      <c r="K23" s="638">
        <v>13</v>
      </c>
      <c r="L23" s="638">
        <v>10</v>
      </c>
      <c r="M23" s="638">
        <v>12</v>
      </c>
      <c r="N23" s="639">
        <v>9</v>
      </c>
      <c r="O23" s="5"/>
      <c r="P23" s="5"/>
      <c r="Q23" s="5"/>
      <c r="R23" s="5"/>
      <c r="S23" s="5"/>
      <c r="T23" s="51"/>
    </row>
    <row r="24" spans="3:20" ht="16.5" customHeight="1" thickBot="1" x14ac:dyDescent="0.3">
      <c r="C24" s="402" t="s">
        <v>49</v>
      </c>
      <c r="D24" s="403">
        <v>28</v>
      </c>
      <c r="E24" s="404">
        <v>28</v>
      </c>
      <c r="F24" s="403">
        <v>5</v>
      </c>
      <c r="G24" s="404">
        <v>8</v>
      </c>
      <c r="H24" s="403">
        <v>13</v>
      </c>
      <c r="I24" s="404">
        <v>42</v>
      </c>
      <c r="J24" s="403">
        <v>7</v>
      </c>
      <c r="K24" s="404">
        <v>6</v>
      </c>
      <c r="L24" s="404">
        <v>9</v>
      </c>
      <c r="M24" s="404">
        <v>10</v>
      </c>
      <c r="N24" s="405">
        <v>7</v>
      </c>
      <c r="O24" s="5"/>
      <c r="P24" s="5"/>
      <c r="Q24" s="5"/>
      <c r="R24" s="5"/>
      <c r="S24" s="5"/>
      <c r="T24" s="51"/>
    </row>
    <row r="25" spans="3:20" ht="21.75" customHeight="1" thickBot="1" x14ac:dyDescent="0.3">
      <c r="C25" s="585" t="s">
        <v>7</v>
      </c>
      <c r="D25" s="643">
        <f t="shared" ref="D25:M25" si="2">SUM(D18:D24)</f>
        <v>71</v>
      </c>
      <c r="E25" s="586">
        <f t="shared" si="2"/>
        <v>80</v>
      </c>
      <c r="F25" s="586">
        <f t="shared" si="2"/>
        <v>90</v>
      </c>
      <c r="G25" s="586">
        <f t="shared" si="2"/>
        <v>105</v>
      </c>
      <c r="H25" s="586">
        <f t="shared" si="2"/>
        <v>108</v>
      </c>
      <c r="I25" s="643">
        <f t="shared" si="2"/>
        <v>130</v>
      </c>
      <c r="J25" s="586">
        <f t="shared" si="2"/>
        <v>93</v>
      </c>
      <c r="K25" s="586">
        <f t="shared" si="2"/>
        <v>116</v>
      </c>
      <c r="L25" s="586">
        <f t="shared" si="2"/>
        <v>93</v>
      </c>
      <c r="M25" s="586">
        <f t="shared" si="2"/>
        <v>103</v>
      </c>
      <c r="N25" s="588">
        <f t="shared" ref="N25" si="3">SUM(N18:N24)</f>
        <v>66</v>
      </c>
      <c r="O25" s="32"/>
      <c r="P25" s="32"/>
      <c r="Q25" s="32"/>
      <c r="R25" s="32"/>
      <c r="S25" s="32"/>
      <c r="T25" s="52"/>
    </row>
    <row r="26" spans="3:20" s="29" customFormat="1" ht="9" customHeight="1" thickTop="1" thickBot="1" x14ac:dyDescent="0.3">
      <c r="C26" s="165"/>
      <c r="D26" s="170"/>
      <c r="E26" s="170"/>
      <c r="F26" s="170"/>
      <c r="G26" s="170"/>
      <c r="H26" s="170"/>
      <c r="I26" s="170"/>
      <c r="J26" s="170"/>
      <c r="K26" s="170"/>
      <c r="L26" s="170"/>
      <c r="M26" s="170"/>
      <c r="N26" s="170"/>
      <c r="O26" s="32"/>
      <c r="P26" s="32"/>
      <c r="Q26" s="32"/>
      <c r="R26" s="32"/>
      <c r="S26" s="32"/>
      <c r="T26" s="171"/>
    </row>
    <row r="27" spans="3:20" ht="16.5" thickTop="1" x14ac:dyDescent="0.25">
      <c r="C27" s="391" t="s">
        <v>98</v>
      </c>
      <c r="D27" s="392">
        <v>46</v>
      </c>
      <c r="E27" s="393">
        <v>40</v>
      </c>
      <c r="F27" s="392">
        <v>52</v>
      </c>
      <c r="G27" s="393">
        <v>57</v>
      </c>
      <c r="H27" s="392">
        <v>48</v>
      </c>
      <c r="I27" s="393">
        <v>47</v>
      </c>
      <c r="J27" s="392">
        <v>5</v>
      </c>
      <c r="K27" s="393">
        <v>5</v>
      </c>
      <c r="L27" s="393">
        <v>6</v>
      </c>
      <c r="M27" s="393">
        <v>1</v>
      </c>
      <c r="N27" s="394">
        <v>1</v>
      </c>
      <c r="O27" s="5"/>
      <c r="P27" s="5"/>
      <c r="Q27" s="5"/>
      <c r="R27" s="5"/>
      <c r="S27" s="5"/>
      <c r="T27" s="51"/>
    </row>
    <row r="28" spans="3:20" ht="15.75" x14ac:dyDescent="0.25">
      <c r="C28" s="660" t="s">
        <v>99</v>
      </c>
      <c r="D28" s="666">
        <v>7</v>
      </c>
      <c r="E28" s="638">
        <v>22</v>
      </c>
      <c r="F28" s="638">
        <v>19</v>
      </c>
      <c r="G28" s="638">
        <v>27</v>
      </c>
      <c r="H28" s="638">
        <v>14</v>
      </c>
      <c r="I28" s="638">
        <v>13</v>
      </c>
      <c r="J28" s="638">
        <v>16</v>
      </c>
      <c r="K28" s="638">
        <v>11</v>
      </c>
      <c r="L28" s="638">
        <v>17</v>
      </c>
      <c r="M28" s="638">
        <v>25</v>
      </c>
      <c r="N28" s="639">
        <v>9</v>
      </c>
      <c r="O28" s="5"/>
      <c r="P28" s="5"/>
      <c r="Q28" s="5"/>
      <c r="R28" s="5"/>
      <c r="S28" s="5"/>
      <c r="T28" s="51"/>
    </row>
    <row r="29" spans="3:20" ht="15.75" x14ac:dyDescent="0.25">
      <c r="C29" s="395" t="s">
        <v>100</v>
      </c>
      <c r="D29" s="396">
        <v>16</v>
      </c>
      <c r="E29" s="397">
        <v>16</v>
      </c>
      <c r="F29" s="396">
        <v>9</v>
      </c>
      <c r="G29" s="397">
        <v>20</v>
      </c>
      <c r="H29" s="396">
        <v>12</v>
      </c>
      <c r="I29" s="397">
        <v>10</v>
      </c>
      <c r="J29" s="396">
        <v>17</v>
      </c>
      <c r="K29" s="397">
        <v>29</v>
      </c>
      <c r="L29" s="397">
        <v>22</v>
      </c>
      <c r="M29" s="397">
        <v>18</v>
      </c>
      <c r="N29" s="398">
        <v>12</v>
      </c>
      <c r="O29" s="5"/>
      <c r="P29" s="5"/>
      <c r="Q29" s="5"/>
      <c r="R29" s="5"/>
      <c r="S29" s="5"/>
      <c r="T29" s="51"/>
    </row>
    <row r="30" spans="3:20" ht="15.75" x14ac:dyDescent="0.25">
      <c r="C30" s="660" t="s">
        <v>184</v>
      </c>
      <c r="D30" s="666">
        <v>0</v>
      </c>
      <c r="E30" s="638">
        <v>0</v>
      </c>
      <c r="F30" s="638">
        <v>0</v>
      </c>
      <c r="G30" s="638">
        <v>0</v>
      </c>
      <c r="H30" s="638">
        <v>0</v>
      </c>
      <c r="I30" s="638">
        <v>0</v>
      </c>
      <c r="J30" s="638">
        <v>38</v>
      </c>
      <c r="K30" s="638">
        <v>53</v>
      </c>
      <c r="L30" s="638">
        <v>40</v>
      </c>
      <c r="M30" s="638">
        <v>44</v>
      </c>
      <c r="N30" s="639">
        <v>34</v>
      </c>
      <c r="O30" s="5"/>
      <c r="P30" s="5"/>
      <c r="Q30" s="5"/>
      <c r="R30" s="5"/>
      <c r="S30" s="5"/>
      <c r="T30" s="51"/>
    </row>
    <row r="31" spans="3:20" ht="15.75" x14ac:dyDescent="0.25">
      <c r="C31" s="395" t="s">
        <v>185</v>
      </c>
      <c r="D31" s="399">
        <v>0</v>
      </c>
      <c r="E31" s="400">
        <v>0</v>
      </c>
      <c r="F31" s="396">
        <v>0</v>
      </c>
      <c r="G31" s="397">
        <v>0</v>
      </c>
      <c r="H31" s="396">
        <v>0</v>
      </c>
      <c r="I31" s="397">
        <v>0</v>
      </c>
      <c r="J31" s="396">
        <v>13</v>
      </c>
      <c r="K31" s="397">
        <v>15</v>
      </c>
      <c r="L31" s="397">
        <v>7</v>
      </c>
      <c r="M31" s="397">
        <v>12</v>
      </c>
      <c r="N31" s="398">
        <v>10</v>
      </c>
      <c r="O31" s="5"/>
      <c r="P31" s="5"/>
      <c r="Q31" s="5"/>
      <c r="R31" s="5"/>
      <c r="S31" s="5"/>
      <c r="T31" s="51"/>
    </row>
    <row r="32" spans="3:20" ht="15.75" x14ac:dyDescent="0.25">
      <c r="C32" s="660" t="s">
        <v>87</v>
      </c>
      <c r="D32" s="666">
        <v>0</v>
      </c>
      <c r="E32" s="638">
        <v>0</v>
      </c>
      <c r="F32" s="638">
        <v>0</v>
      </c>
      <c r="G32" s="638">
        <v>0</v>
      </c>
      <c r="H32" s="638">
        <v>0</v>
      </c>
      <c r="I32" s="638">
        <v>0</v>
      </c>
      <c r="J32" s="638">
        <v>0</v>
      </c>
      <c r="K32" s="638">
        <v>1</v>
      </c>
      <c r="L32" s="638">
        <v>0</v>
      </c>
      <c r="M32" s="638">
        <v>0</v>
      </c>
      <c r="N32" s="639">
        <v>0</v>
      </c>
      <c r="O32" s="5"/>
      <c r="P32" s="5"/>
      <c r="Q32" s="5"/>
      <c r="R32" s="5"/>
      <c r="S32" s="5"/>
      <c r="T32" s="51"/>
    </row>
    <row r="33" spans="3:20" ht="16.5" customHeight="1" thickBot="1" x14ac:dyDescent="0.3">
      <c r="C33" s="402" t="s">
        <v>69</v>
      </c>
      <c r="D33" s="403">
        <v>2</v>
      </c>
      <c r="E33" s="404">
        <v>2</v>
      </c>
      <c r="F33" s="403">
        <v>10</v>
      </c>
      <c r="G33" s="404">
        <v>1</v>
      </c>
      <c r="H33" s="403">
        <v>34</v>
      </c>
      <c r="I33" s="404">
        <v>60</v>
      </c>
      <c r="J33" s="403">
        <v>4</v>
      </c>
      <c r="K33" s="404">
        <v>2</v>
      </c>
      <c r="L33" s="404">
        <v>1</v>
      </c>
      <c r="M33" s="404">
        <v>3</v>
      </c>
      <c r="N33" s="405">
        <v>0</v>
      </c>
      <c r="O33" s="5"/>
      <c r="P33" s="5"/>
      <c r="Q33" s="5"/>
      <c r="R33" s="5"/>
      <c r="S33" s="5"/>
      <c r="T33" s="51"/>
    </row>
    <row r="34" spans="3:20" ht="21.75" customHeight="1" thickBot="1" x14ac:dyDescent="0.3">
      <c r="C34" s="585" t="s">
        <v>7</v>
      </c>
      <c r="D34" s="643">
        <f t="shared" ref="D34:M34" si="4">SUM(D27:D33)</f>
        <v>71</v>
      </c>
      <c r="E34" s="586">
        <f t="shared" si="4"/>
        <v>80</v>
      </c>
      <c r="F34" s="586">
        <f t="shared" si="4"/>
        <v>90</v>
      </c>
      <c r="G34" s="586">
        <f t="shared" si="4"/>
        <v>105</v>
      </c>
      <c r="H34" s="586">
        <f t="shared" si="4"/>
        <v>108</v>
      </c>
      <c r="I34" s="643">
        <f t="shared" si="4"/>
        <v>130</v>
      </c>
      <c r="J34" s="586">
        <f t="shared" si="4"/>
        <v>93</v>
      </c>
      <c r="K34" s="586">
        <f t="shared" si="4"/>
        <v>116</v>
      </c>
      <c r="L34" s="586">
        <f t="shared" si="4"/>
        <v>93</v>
      </c>
      <c r="M34" s="587">
        <f t="shared" si="4"/>
        <v>103</v>
      </c>
      <c r="N34" s="588">
        <f t="shared" ref="N34" si="5">SUM(N27:N33)</f>
        <v>66</v>
      </c>
      <c r="O34" s="32"/>
      <c r="P34" s="32"/>
      <c r="Q34" s="32"/>
      <c r="R34" s="32"/>
      <c r="S34" s="32"/>
      <c r="T34" s="52"/>
    </row>
    <row r="35" spans="3:20" ht="15" customHeight="1" thickTop="1" x14ac:dyDescent="0.25">
      <c r="C35" s="1027" t="s">
        <v>611</v>
      </c>
      <c r="D35" s="1027"/>
      <c r="E35" s="1027"/>
      <c r="F35" s="1027"/>
      <c r="G35" s="1027"/>
      <c r="H35" s="1027"/>
      <c r="I35" s="1027"/>
      <c r="J35" s="1027"/>
      <c r="K35" s="1027"/>
      <c r="L35" s="1027"/>
      <c r="M35" s="1027"/>
      <c r="N35" s="272"/>
    </row>
    <row r="36" spans="3:20" ht="12.75" customHeight="1" x14ac:dyDescent="0.25">
      <c r="C36" s="129" t="s">
        <v>187</v>
      </c>
      <c r="D36" s="11"/>
      <c r="E36" s="11"/>
      <c r="F36" s="11"/>
      <c r="G36" s="11"/>
      <c r="H36" s="11"/>
    </row>
    <row r="37" spans="3:20" ht="47.25" customHeight="1" x14ac:dyDescent="0.25">
      <c r="C37" s="385" t="s">
        <v>761</v>
      </c>
      <c r="D37" s="11"/>
      <c r="E37" s="11"/>
      <c r="F37" s="11"/>
      <c r="G37" s="11"/>
      <c r="H37" s="11"/>
    </row>
    <row r="38" spans="3:20" x14ac:dyDescent="0.25">
      <c r="C38" s="11"/>
      <c r="D38" s="11"/>
      <c r="E38" s="11"/>
      <c r="F38" s="11"/>
      <c r="G38" s="11"/>
      <c r="H38" s="11"/>
    </row>
    <row r="39" spans="3:20" ht="22.5" customHeight="1" x14ac:dyDescent="0.25">
      <c r="C39" s="1037" t="s">
        <v>272</v>
      </c>
      <c r="D39" s="1037"/>
      <c r="E39" s="1037"/>
      <c r="F39" s="1037"/>
      <c r="G39" s="1037"/>
      <c r="H39" s="1037"/>
      <c r="I39" s="1037"/>
      <c r="J39" s="1037"/>
      <c r="K39" s="1037"/>
      <c r="L39" s="1037"/>
      <c r="M39" s="1037"/>
      <c r="N39" s="1037"/>
    </row>
    <row r="40" spans="3:20" ht="1.5" customHeight="1" x14ac:dyDescent="0.25">
      <c r="C40" s="11"/>
      <c r="D40" s="11"/>
      <c r="E40" s="11"/>
      <c r="F40" s="11"/>
      <c r="G40" s="11"/>
      <c r="H40" s="11"/>
    </row>
    <row r="41" spans="3:20" x14ac:dyDescent="0.25">
      <c r="C41" s="11"/>
      <c r="D41" s="11"/>
      <c r="E41" s="11"/>
      <c r="F41" s="11"/>
      <c r="G41" s="11"/>
      <c r="H41" s="11"/>
    </row>
    <row r="42" spans="3:20" x14ac:dyDescent="0.25">
      <c r="C42" s="11"/>
      <c r="D42" s="11"/>
      <c r="E42" s="11"/>
      <c r="F42" s="11"/>
      <c r="G42" s="11"/>
      <c r="H42" s="11"/>
    </row>
    <row r="43" spans="3:20" x14ac:dyDescent="0.25">
      <c r="C43" s="11"/>
      <c r="D43" s="11"/>
      <c r="E43" s="11"/>
      <c r="F43" s="11"/>
      <c r="G43" s="11"/>
      <c r="H43" s="11"/>
    </row>
    <row r="44" spans="3:20" x14ac:dyDescent="0.25">
      <c r="C44" s="11"/>
      <c r="D44" s="11"/>
      <c r="E44" s="11"/>
      <c r="F44" s="11"/>
      <c r="G44" s="11"/>
      <c r="H44" s="11"/>
    </row>
    <row r="45" spans="3:20" x14ac:dyDescent="0.25">
      <c r="C45" s="11"/>
      <c r="D45" s="11"/>
      <c r="E45" s="11"/>
      <c r="F45" s="11"/>
      <c r="G45" s="11"/>
      <c r="H45" s="11"/>
    </row>
    <row r="46" spans="3:20" x14ac:dyDescent="0.25">
      <c r="C46" s="11"/>
      <c r="D46" s="11"/>
      <c r="E46" s="11"/>
      <c r="F46" s="11"/>
      <c r="G46" s="11"/>
      <c r="H46" s="11"/>
    </row>
    <row r="47" spans="3:20" x14ac:dyDescent="0.25">
      <c r="C47" s="11"/>
      <c r="D47" s="11"/>
      <c r="E47" s="11"/>
      <c r="F47" s="11"/>
      <c r="G47" s="11"/>
      <c r="H47" s="11"/>
    </row>
    <row r="48" spans="3:20" x14ac:dyDescent="0.25">
      <c r="C48" s="11"/>
      <c r="D48" s="11"/>
      <c r="E48" s="11"/>
      <c r="F48" s="11"/>
      <c r="G48" s="11"/>
      <c r="H48" s="11"/>
    </row>
    <row r="49" spans="3:18" ht="42.75" customHeight="1" x14ac:dyDescent="0.25">
      <c r="C49" s="11"/>
      <c r="D49" s="11"/>
      <c r="E49" s="11"/>
      <c r="F49" s="11"/>
      <c r="G49" s="11"/>
      <c r="H49" s="11"/>
    </row>
    <row r="50" spans="3:18" x14ac:dyDescent="0.25">
      <c r="C50" s="11"/>
      <c r="D50" s="11"/>
      <c r="E50" s="11"/>
      <c r="F50" s="11"/>
      <c r="G50" s="11"/>
      <c r="H50" s="11"/>
    </row>
    <row r="51" spans="3:18" ht="20.25" customHeight="1" x14ac:dyDescent="0.25">
      <c r="C51" s="1037" t="s">
        <v>273</v>
      </c>
      <c r="D51" s="1037"/>
      <c r="E51" s="1037"/>
      <c r="F51" s="1037"/>
      <c r="G51" s="1037"/>
      <c r="H51" s="1037"/>
      <c r="I51" s="1037"/>
      <c r="J51" s="1037"/>
      <c r="K51" s="1037"/>
      <c r="L51" s="1037"/>
      <c r="M51" s="1037"/>
      <c r="N51" s="1037"/>
    </row>
    <row r="52" spans="3:18" ht="6" customHeight="1" thickBot="1" x14ac:dyDescent="0.3">
      <c r="C52" s="11"/>
      <c r="D52" s="11"/>
      <c r="E52" s="11"/>
      <c r="F52" s="11"/>
      <c r="G52" s="11"/>
      <c r="H52" s="11"/>
    </row>
    <row r="53" spans="3:18" ht="18.75" customHeight="1" thickTop="1" x14ac:dyDescent="0.25">
      <c r="C53" s="1001" t="s">
        <v>42</v>
      </c>
      <c r="D53" s="627" t="s">
        <v>43</v>
      </c>
      <c r="E53" s="627" t="s">
        <v>43</v>
      </c>
      <c r="F53" s="627" t="s">
        <v>43</v>
      </c>
      <c r="G53" s="627" t="s">
        <v>43</v>
      </c>
      <c r="H53" s="627" t="s">
        <v>43</v>
      </c>
      <c r="I53" s="627" t="s">
        <v>43</v>
      </c>
      <c r="J53" s="627" t="s">
        <v>43</v>
      </c>
      <c r="K53" s="627" t="s">
        <v>43</v>
      </c>
      <c r="L53" s="627" t="s">
        <v>43</v>
      </c>
      <c r="M53" s="627" t="s">
        <v>43</v>
      </c>
      <c r="N53" s="628" t="s">
        <v>43</v>
      </c>
    </row>
    <row r="54" spans="3:18" ht="15.75" customHeight="1" thickBot="1" x14ac:dyDescent="0.3">
      <c r="C54" s="1002"/>
      <c r="D54" s="629">
        <v>2003</v>
      </c>
      <c r="E54" s="629">
        <v>2004</v>
      </c>
      <c r="F54" s="629">
        <v>2005</v>
      </c>
      <c r="G54" s="629">
        <v>2006</v>
      </c>
      <c r="H54" s="629">
        <v>2007</v>
      </c>
      <c r="I54" s="629">
        <v>2008</v>
      </c>
      <c r="J54" s="629">
        <v>2009</v>
      </c>
      <c r="K54" s="629">
        <v>2010</v>
      </c>
      <c r="L54" s="629">
        <v>2011</v>
      </c>
      <c r="M54" s="629">
        <v>2012</v>
      </c>
      <c r="N54" s="630">
        <v>2013</v>
      </c>
    </row>
    <row r="55" spans="3:18" x14ac:dyDescent="0.25">
      <c r="C55" s="386" t="s">
        <v>74</v>
      </c>
      <c r="D55" s="356">
        <v>48</v>
      </c>
      <c r="E55" s="356">
        <v>56</v>
      </c>
      <c r="F55" s="356">
        <v>60</v>
      </c>
      <c r="G55" s="356">
        <v>64</v>
      </c>
      <c r="H55" s="356">
        <v>74</v>
      </c>
      <c r="I55" s="356">
        <v>104</v>
      </c>
      <c r="J55" s="356">
        <v>70</v>
      </c>
      <c r="K55" s="356">
        <v>92</v>
      </c>
      <c r="L55" s="356">
        <v>72</v>
      </c>
      <c r="M55" s="356">
        <v>78</v>
      </c>
      <c r="N55" s="357">
        <v>54</v>
      </c>
    </row>
    <row r="56" spans="3:18" ht="15.75" customHeight="1" x14ac:dyDescent="0.25">
      <c r="C56" s="660" t="s">
        <v>75</v>
      </c>
      <c r="D56" s="638">
        <v>19</v>
      </c>
      <c r="E56" s="638">
        <v>22</v>
      </c>
      <c r="F56" s="638">
        <v>30</v>
      </c>
      <c r="G56" s="638">
        <v>40</v>
      </c>
      <c r="H56" s="638">
        <v>34</v>
      </c>
      <c r="I56" s="638">
        <v>24</v>
      </c>
      <c r="J56" s="638">
        <v>23</v>
      </c>
      <c r="K56" s="638">
        <v>24</v>
      </c>
      <c r="L56" s="638">
        <v>21</v>
      </c>
      <c r="M56" s="638">
        <v>25</v>
      </c>
      <c r="N56" s="639">
        <v>12</v>
      </c>
    </row>
    <row r="57" spans="3:18" ht="16.5" customHeight="1" thickBot="1" x14ac:dyDescent="0.3">
      <c r="C57" s="387" t="s">
        <v>69</v>
      </c>
      <c r="D57" s="388">
        <v>4</v>
      </c>
      <c r="E57" s="388">
        <v>2</v>
      </c>
      <c r="F57" s="388">
        <v>0</v>
      </c>
      <c r="G57" s="388">
        <v>1</v>
      </c>
      <c r="H57" s="388">
        <v>0</v>
      </c>
      <c r="I57" s="389">
        <v>2</v>
      </c>
      <c r="J57" s="389">
        <v>0</v>
      </c>
      <c r="K57" s="389">
        <v>0</v>
      </c>
      <c r="L57" s="389">
        <v>0</v>
      </c>
      <c r="M57" s="389">
        <v>0</v>
      </c>
      <c r="N57" s="390">
        <v>0</v>
      </c>
    </row>
    <row r="58" spans="3:18" ht="21.75" customHeight="1" thickBot="1" x14ac:dyDescent="0.3">
      <c r="C58" s="585" t="s">
        <v>7</v>
      </c>
      <c r="D58" s="586">
        <f t="shared" ref="D58:N58" si="6">SUM(D55:D57)</f>
        <v>71</v>
      </c>
      <c r="E58" s="586">
        <f t="shared" si="6"/>
        <v>80</v>
      </c>
      <c r="F58" s="586">
        <f t="shared" si="6"/>
        <v>90</v>
      </c>
      <c r="G58" s="586">
        <f t="shared" si="6"/>
        <v>105</v>
      </c>
      <c r="H58" s="586">
        <f t="shared" si="6"/>
        <v>108</v>
      </c>
      <c r="I58" s="643">
        <f t="shared" si="6"/>
        <v>130</v>
      </c>
      <c r="J58" s="586">
        <f t="shared" si="6"/>
        <v>93</v>
      </c>
      <c r="K58" s="586">
        <f t="shared" si="6"/>
        <v>116</v>
      </c>
      <c r="L58" s="586">
        <f t="shared" si="6"/>
        <v>93</v>
      </c>
      <c r="M58" s="586">
        <f t="shared" si="6"/>
        <v>103</v>
      </c>
      <c r="N58" s="588">
        <f t="shared" si="6"/>
        <v>66</v>
      </c>
    </row>
    <row r="59" spans="3:18" ht="14.25" customHeight="1" thickTop="1" x14ac:dyDescent="0.25">
      <c r="C59" s="1036" t="s">
        <v>611</v>
      </c>
      <c r="D59" s="1036"/>
      <c r="E59" s="1036"/>
      <c r="F59" s="1036"/>
      <c r="G59" s="1036"/>
      <c r="H59" s="1036"/>
      <c r="I59" s="1036"/>
      <c r="J59" s="1036"/>
      <c r="K59" s="1036"/>
      <c r="L59" s="1036"/>
      <c r="M59" s="1036"/>
      <c r="N59" s="272"/>
    </row>
    <row r="60" spans="3:18" ht="12.75" customHeight="1" x14ac:dyDescent="0.25">
      <c r="C60" s="385" t="s">
        <v>674</v>
      </c>
      <c r="D60" s="863"/>
      <c r="E60" s="863"/>
      <c r="F60" s="863"/>
      <c r="G60" s="863"/>
      <c r="H60" s="863"/>
      <c r="I60" s="863"/>
      <c r="J60" s="863"/>
      <c r="K60" s="863"/>
      <c r="L60" s="863"/>
      <c r="M60" s="863"/>
      <c r="N60" s="864"/>
    </row>
    <row r="63" spans="3:18" ht="33" customHeight="1" x14ac:dyDescent="0.3">
      <c r="C63" s="1004" t="s">
        <v>274</v>
      </c>
      <c r="D63" s="1004"/>
      <c r="E63" s="1004"/>
      <c r="F63" s="1004"/>
      <c r="G63" s="1004"/>
      <c r="H63" s="1004"/>
      <c r="I63" s="1004"/>
      <c r="J63" s="1004"/>
      <c r="K63" s="1004"/>
      <c r="L63" s="1004"/>
      <c r="M63" s="1004"/>
      <c r="N63" s="1004"/>
      <c r="O63" s="38"/>
      <c r="P63" s="38"/>
      <c r="Q63" s="38"/>
      <c r="R63" s="38"/>
    </row>
    <row r="64" spans="3:18" ht="5.25" customHeight="1" thickBot="1" x14ac:dyDescent="0.3"/>
    <row r="65" spans="3:19" ht="38.25" customHeight="1" thickTop="1" thickBot="1" x14ac:dyDescent="0.3">
      <c r="C65" s="631" t="s">
        <v>55</v>
      </c>
      <c r="D65" s="612" t="s">
        <v>749</v>
      </c>
      <c r="E65" s="612" t="s">
        <v>750</v>
      </c>
      <c r="F65" s="612" t="s">
        <v>751</v>
      </c>
      <c r="G65" s="612" t="s">
        <v>752</v>
      </c>
      <c r="H65" s="613" t="s">
        <v>753</v>
      </c>
      <c r="I65" s="612" t="s">
        <v>754</v>
      </c>
      <c r="J65" s="612" t="s">
        <v>755</v>
      </c>
      <c r="K65" s="612" t="s">
        <v>610</v>
      </c>
      <c r="L65" s="612" t="s">
        <v>673</v>
      </c>
      <c r="M65" s="614" t="s">
        <v>748</v>
      </c>
      <c r="N65" s="15"/>
      <c r="O65" s="15"/>
      <c r="P65" s="15"/>
      <c r="Q65" s="15"/>
      <c r="R65" s="15"/>
    </row>
    <row r="66" spans="3:19" ht="15.75" customHeight="1" x14ac:dyDescent="0.25">
      <c r="C66" s="406" t="s">
        <v>74</v>
      </c>
      <c r="D66" s="407">
        <f t="shared" ref="D66:M66" si="7">(E13-D13)/D13</f>
        <v>0.16666666666666666</v>
      </c>
      <c r="E66" s="407">
        <f t="shared" si="7"/>
        <v>7.1428571428571425E-2</v>
      </c>
      <c r="F66" s="408">
        <f t="shared" si="7"/>
        <v>6.6666666666666666E-2</v>
      </c>
      <c r="G66" s="407">
        <f t="shared" si="7"/>
        <v>0.15625</v>
      </c>
      <c r="H66" s="407">
        <f t="shared" si="7"/>
        <v>0.40540540540540543</v>
      </c>
      <c r="I66" s="407">
        <f t="shared" si="7"/>
        <v>-0.32692307692307693</v>
      </c>
      <c r="J66" s="407">
        <f t="shared" si="7"/>
        <v>0.31428571428571428</v>
      </c>
      <c r="K66" s="407">
        <f t="shared" si="7"/>
        <v>-0.21739130434782608</v>
      </c>
      <c r="L66" s="408">
        <f t="shared" si="7"/>
        <v>8.3333333333333329E-2</v>
      </c>
      <c r="M66" s="409">
        <f t="shared" si="7"/>
        <v>-0.30769230769230771</v>
      </c>
      <c r="N66" s="55"/>
      <c r="O66" s="55"/>
      <c r="P66" s="55"/>
      <c r="Q66" s="55"/>
      <c r="R66" s="55"/>
    </row>
    <row r="67" spans="3:19" x14ac:dyDescent="0.25">
      <c r="C67" s="660" t="s">
        <v>75</v>
      </c>
      <c r="D67" s="651">
        <f t="shared" ref="D67:M67" si="8">(E14-D14)/D14</f>
        <v>0.15789473684210525</v>
      </c>
      <c r="E67" s="651">
        <f t="shared" si="8"/>
        <v>0.36363636363636365</v>
      </c>
      <c r="F67" s="651">
        <f t="shared" si="8"/>
        <v>0.33333333333333331</v>
      </c>
      <c r="G67" s="654">
        <f t="shared" si="8"/>
        <v>-0.15</v>
      </c>
      <c r="H67" s="651">
        <f t="shared" si="8"/>
        <v>-0.29411764705882354</v>
      </c>
      <c r="I67" s="651">
        <f t="shared" si="8"/>
        <v>-4.1666666666666664E-2</v>
      </c>
      <c r="J67" s="651">
        <f t="shared" si="8"/>
        <v>4.3478260869565216E-2</v>
      </c>
      <c r="K67" s="651">
        <f t="shared" si="8"/>
        <v>-0.125</v>
      </c>
      <c r="L67" s="651">
        <f t="shared" si="8"/>
        <v>0.19047619047619047</v>
      </c>
      <c r="M67" s="653">
        <f t="shared" si="8"/>
        <v>-0.52</v>
      </c>
      <c r="N67" s="55"/>
      <c r="O67" s="55"/>
      <c r="P67" s="55"/>
      <c r="Q67" s="55"/>
      <c r="R67" s="55"/>
    </row>
    <row r="68" spans="3:19" ht="15.75" customHeight="1" thickBot="1" x14ac:dyDescent="0.3">
      <c r="C68" s="402" t="s">
        <v>69</v>
      </c>
      <c r="D68" s="410">
        <f>(E15-D15)/D15</f>
        <v>-0.5</v>
      </c>
      <c r="E68" s="452">
        <f>(F15-E15)/E15</f>
        <v>-1</v>
      </c>
      <c r="F68" s="866" t="s">
        <v>77</v>
      </c>
      <c r="G68" s="452">
        <f>(H15-G15)/G15</f>
        <v>-1</v>
      </c>
      <c r="H68" s="866" t="s">
        <v>77</v>
      </c>
      <c r="I68" s="452">
        <f>(J15-I15)/I15</f>
        <v>-1</v>
      </c>
      <c r="J68" s="866" t="s">
        <v>77</v>
      </c>
      <c r="K68" s="866" t="s">
        <v>77</v>
      </c>
      <c r="L68" s="453" t="s">
        <v>77</v>
      </c>
      <c r="M68" s="454" t="s">
        <v>77</v>
      </c>
      <c r="N68" s="55"/>
      <c r="O68" s="55"/>
      <c r="P68" s="55"/>
      <c r="Q68" s="55"/>
      <c r="R68" s="55"/>
    </row>
    <row r="69" spans="3:19" ht="21.75" customHeight="1" thickBot="1" x14ac:dyDescent="0.3">
      <c r="C69" s="644" t="s">
        <v>78</v>
      </c>
      <c r="D69" s="608">
        <f>(E16-D16)/D16</f>
        <v>0.12676056338028169</v>
      </c>
      <c r="E69" s="645">
        <f>(F16-E16)/E16</f>
        <v>0.125</v>
      </c>
      <c r="F69" s="608">
        <f>(G16-F16)/F16</f>
        <v>0.16666666666666666</v>
      </c>
      <c r="G69" s="608">
        <f>(H16-G16)/G16</f>
        <v>2.8571428571428571E-2</v>
      </c>
      <c r="H69" s="608">
        <f>(I16-H16)/H16</f>
        <v>0.20370370370370369</v>
      </c>
      <c r="I69" s="608">
        <f>(J16-I16)/I16</f>
        <v>-0.2846153846153846</v>
      </c>
      <c r="J69" s="608">
        <f>(K16-J16)/J16</f>
        <v>0.24731182795698925</v>
      </c>
      <c r="K69" s="608">
        <f>(L16-K16)/K16</f>
        <v>-0.19827586206896552</v>
      </c>
      <c r="L69" s="608">
        <f>(M16-L16)/L16</f>
        <v>0.10752688172043011</v>
      </c>
      <c r="M69" s="647">
        <f>(N16-M16)/M16</f>
        <v>-0.35922330097087379</v>
      </c>
      <c r="N69" s="31"/>
      <c r="O69" s="31"/>
      <c r="P69" s="31"/>
      <c r="Q69" s="31"/>
      <c r="R69" s="31"/>
    </row>
    <row r="70" spans="3:19" ht="14.25" customHeight="1" thickTop="1" x14ac:dyDescent="0.25">
      <c r="C70" s="1036" t="s">
        <v>611</v>
      </c>
      <c r="D70" s="1036"/>
      <c r="E70" s="1036"/>
      <c r="F70" s="1036"/>
      <c r="G70" s="1036"/>
      <c r="H70" s="1036"/>
      <c r="I70" s="1036"/>
      <c r="J70" s="1036"/>
      <c r="K70" s="1036"/>
      <c r="L70" s="1036"/>
      <c r="M70" s="1036"/>
      <c r="N70" s="272"/>
    </row>
    <row r="71" spans="3:19" ht="12.75" customHeight="1" x14ac:dyDescent="0.25">
      <c r="C71" s="385" t="s">
        <v>674</v>
      </c>
      <c r="D71" s="863"/>
      <c r="E71" s="863"/>
      <c r="F71" s="863"/>
      <c r="G71" s="863"/>
      <c r="H71" s="863"/>
      <c r="I71" s="863"/>
      <c r="J71" s="863"/>
      <c r="K71" s="863"/>
      <c r="L71" s="863"/>
      <c r="M71" s="863"/>
      <c r="N71" s="864"/>
    </row>
    <row r="74" spans="3:19" ht="32.25" customHeight="1" x14ac:dyDescent="0.3">
      <c r="C74" s="1004" t="s">
        <v>275</v>
      </c>
      <c r="D74" s="1004"/>
      <c r="E74" s="1004"/>
      <c r="F74" s="1004"/>
      <c r="G74" s="1004"/>
      <c r="H74" s="1004"/>
      <c r="I74" s="1004"/>
      <c r="J74" s="1004"/>
      <c r="K74" s="1004"/>
      <c r="L74" s="1004"/>
      <c r="M74" s="1004"/>
      <c r="N74" s="1004"/>
      <c r="O74" s="38"/>
      <c r="P74" s="38"/>
      <c r="Q74" s="38"/>
      <c r="R74" s="38"/>
    </row>
    <row r="75" spans="3:19" ht="3.75" customHeight="1" thickBot="1" x14ac:dyDescent="0.3"/>
    <row r="76" spans="3:19" ht="15.75" customHeight="1" thickTop="1" x14ac:dyDescent="0.25">
      <c r="C76" s="1001" t="s">
        <v>42</v>
      </c>
      <c r="D76" s="627" t="s">
        <v>43</v>
      </c>
      <c r="E76" s="627" t="s">
        <v>43</v>
      </c>
      <c r="F76" s="627" t="s">
        <v>43</v>
      </c>
      <c r="G76" s="627" t="s">
        <v>43</v>
      </c>
      <c r="H76" s="627" t="s">
        <v>43</v>
      </c>
      <c r="I76" s="627" t="s">
        <v>43</v>
      </c>
      <c r="J76" s="627" t="s">
        <v>43</v>
      </c>
      <c r="K76" s="627" t="s">
        <v>43</v>
      </c>
      <c r="L76" s="627" t="s">
        <v>43</v>
      </c>
      <c r="M76" s="627" t="s">
        <v>43</v>
      </c>
      <c r="N76" s="628" t="s">
        <v>43</v>
      </c>
      <c r="O76" s="5"/>
      <c r="P76" s="5"/>
      <c r="Q76" s="5"/>
      <c r="R76" s="5"/>
      <c r="S76" s="5"/>
    </row>
    <row r="77" spans="3:19" ht="16.5" customHeight="1" thickBot="1" x14ac:dyDescent="0.3">
      <c r="C77" s="1002"/>
      <c r="D77" s="629">
        <v>2003</v>
      </c>
      <c r="E77" s="629">
        <v>2004</v>
      </c>
      <c r="F77" s="629">
        <v>2005</v>
      </c>
      <c r="G77" s="629">
        <v>2006</v>
      </c>
      <c r="H77" s="629">
        <v>2007</v>
      </c>
      <c r="I77" s="629">
        <v>2008</v>
      </c>
      <c r="J77" s="629">
        <v>2009</v>
      </c>
      <c r="K77" s="629">
        <v>2010</v>
      </c>
      <c r="L77" s="629">
        <v>2011</v>
      </c>
      <c r="M77" s="629">
        <v>2012</v>
      </c>
      <c r="N77" s="630">
        <v>2013</v>
      </c>
      <c r="O77" s="5"/>
      <c r="P77" s="5"/>
      <c r="Q77" s="5"/>
      <c r="R77" s="5"/>
      <c r="S77" s="5"/>
    </row>
    <row r="78" spans="3:19" x14ac:dyDescent="0.25">
      <c r="C78" s="406" t="s">
        <v>74</v>
      </c>
      <c r="D78" s="413">
        <f>D13/$D$16</f>
        <v>0.676056338028169</v>
      </c>
      <c r="E78" s="413">
        <f>E13/$E$16</f>
        <v>0.7</v>
      </c>
      <c r="F78" s="413">
        <f>F13/$F$16</f>
        <v>0.66666666666666663</v>
      </c>
      <c r="G78" s="413">
        <f>G13/$G$16</f>
        <v>0.60952380952380958</v>
      </c>
      <c r="H78" s="413">
        <f>H13/$H$16</f>
        <v>0.68518518518518523</v>
      </c>
      <c r="I78" s="413">
        <f>I13/$I$16</f>
        <v>0.8</v>
      </c>
      <c r="J78" s="413">
        <f>J13/$J$16</f>
        <v>0.75268817204301075</v>
      </c>
      <c r="K78" s="413">
        <f>K13/$K$16</f>
        <v>0.7931034482758621</v>
      </c>
      <c r="L78" s="413">
        <f>L13/$L$16</f>
        <v>0.77419354838709675</v>
      </c>
      <c r="M78" s="413">
        <f>M13/$M$16</f>
        <v>0.75728155339805825</v>
      </c>
      <c r="N78" s="414">
        <f>N13/$N$16</f>
        <v>0.81818181818181823</v>
      </c>
      <c r="O78" s="56"/>
      <c r="P78" s="56"/>
      <c r="Q78" s="56"/>
      <c r="R78" s="56"/>
      <c r="S78" s="56"/>
    </row>
    <row r="79" spans="3:19" x14ac:dyDescent="0.25">
      <c r="C79" s="660" t="s">
        <v>75</v>
      </c>
      <c r="D79" s="651">
        <f>D14/$D$16</f>
        <v>0.26760563380281688</v>
      </c>
      <c r="E79" s="651">
        <f>E14/$E$16</f>
        <v>0.27500000000000002</v>
      </c>
      <c r="F79" s="651">
        <f>F14/$F$16</f>
        <v>0.33333333333333331</v>
      </c>
      <c r="G79" s="652">
        <f>G14/$G$16</f>
        <v>0.38095238095238093</v>
      </c>
      <c r="H79" s="651">
        <f>H14/$H$16</f>
        <v>0.31481481481481483</v>
      </c>
      <c r="I79" s="651">
        <f>I14/$I$16</f>
        <v>0.18461538461538463</v>
      </c>
      <c r="J79" s="651">
        <f>J14/$J$16</f>
        <v>0.24731182795698925</v>
      </c>
      <c r="K79" s="651">
        <f>K14/$K$16</f>
        <v>0.20689655172413793</v>
      </c>
      <c r="L79" s="651">
        <f>L14/$L$16</f>
        <v>0.22580645161290322</v>
      </c>
      <c r="M79" s="651">
        <f>M14/$M$16</f>
        <v>0.24271844660194175</v>
      </c>
      <c r="N79" s="653">
        <f>N14/$N$16</f>
        <v>0.18181818181818182</v>
      </c>
      <c r="O79" s="56"/>
      <c r="P79" s="56"/>
      <c r="Q79" s="56"/>
      <c r="R79" s="56"/>
      <c r="S79" s="56"/>
    </row>
    <row r="80" spans="3:19" ht="15.75" customHeight="1" thickBot="1" x14ac:dyDescent="0.3">
      <c r="C80" s="402" t="s">
        <v>69</v>
      </c>
      <c r="D80" s="415">
        <f>D15/$D$16</f>
        <v>5.6338028169014086E-2</v>
      </c>
      <c r="E80" s="416">
        <f>E15/$E$16</f>
        <v>2.5000000000000001E-2</v>
      </c>
      <c r="F80" s="416">
        <f>F15/$F$16</f>
        <v>0</v>
      </c>
      <c r="G80" s="416">
        <f>G15/$G$16</f>
        <v>9.5238095238095247E-3</v>
      </c>
      <c r="H80" s="416">
        <f>H15/$H$16</f>
        <v>0</v>
      </c>
      <c r="I80" s="415">
        <f>I15/$I$16</f>
        <v>1.5384615384615385E-2</v>
      </c>
      <c r="J80" s="415">
        <f>J15/$J$16</f>
        <v>0</v>
      </c>
      <c r="K80" s="415">
        <f>K15/$K$16</f>
        <v>0</v>
      </c>
      <c r="L80" s="415">
        <f>L15/$L$16</f>
        <v>0</v>
      </c>
      <c r="M80" s="416">
        <f>M15/$M$16</f>
        <v>0</v>
      </c>
      <c r="N80" s="417">
        <f>N15/$N$16</f>
        <v>0</v>
      </c>
      <c r="O80" s="56"/>
      <c r="P80" s="56"/>
      <c r="Q80" s="56"/>
      <c r="R80" s="56"/>
      <c r="S80" s="56"/>
    </row>
    <row r="81" spans="3:19" ht="21.75" customHeight="1" thickBot="1" x14ac:dyDescent="0.3">
      <c r="C81" s="644" t="s">
        <v>7</v>
      </c>
      <c r="D81" s="648">
        <f>SUM(D78:D80)</f>
        <v>1</v>
      </c>
      <c r="E81" s="649">
        <f t="shared" ref="E81:M81" si="9">SUM(E78:E80)</f>
        <v>1</v>
      </c>
      <c r="F81" s="648">
        <f t="shared" si="9"/>
        <v>1</v>
      </c>
      <c r="G81" s="648">
        <f t="shared" si="9"/>
        <v>1</v>
      </c>
      <c r="H81" s="648">
        <f t="shared" si="9"/>
        <v>1</v>
      </c>
      <c r="I81" s="648">
        <f t="shared" si="9"/>
        <v>1</v>
      </c>
      <c r="J81" s="648">
        <f t="shared" si="9"/>
        <v>1</v>
      </c>
      <c r="K81" s="648">
        <f t="shared" si="9"/>
        <v>1</v>
      </c>
      <c r="L81" s="648">
        <f t="shared" si="9"/>
        <v>1</v>
      </c>
      <c r="M81" s="648">
        <f t="shared" si="9"/>
        <v>1</v>
      </c>
      <c r="N81" s="650">
        <f>SUM(N78:N80)</f>
        <v>1</v>
      </c>
      <c r="O81" s="34"/>
      <c r="P81" s="34"/>
      <c r="Q81" s="34"/>
      <c r="R81" s="34"/>
      <c r="S81" s="34"/>
    </row>
    <row r="82" spans="3:19" ht="15" customHeight="1" thickTop="1" x14ac:dyDescent="0.25">
      <c r="C82" s="1036" t="s">
        <v>611</v>
      </c>
      <c r="D82" s="1036"/>
      <c r="E82" s="1036"/>
      <c r="F82" s="1036"/>
      <c r="G82" s="1036"/>
      <c r="H82" s="1036"/>
      <c r="I82" s="1036"/>
      <c r="J82" s="1036"/>
      <c r="K82" s="1036"/>
      <c r="L82" s="1036"/>
      <c r="M82" s="1036"/>
      <c r="N82" s="272"/>
    </row>
    <row r="83" spans="3:19" ht="15.75" customHeight="1" x14ac:dyDescent="0.25">
      <c r="C83" s="385" t="s">
        <v>674</v>
      </c>
      <c r="D83" s="863"/>
      <c r="E83" s="863"/>
      <c r="F83" s="863"/>
      <c r="G83" s="863"/>
      <c r="H83" s="863"/>
      <c r="I83" s="863"/>
      <c r="J83" s="863"/>
      <c r="K83" s="863"/>
      <c r="L83" s="863"/>
      <c r="M83" s="863"/>
      <c r="N83" s="864"/>
    </row>
    <row r="86" spans="3:19" ht="21" customHeight="1" x14ac:dyDescent="0.3">
      <c r="C86" s="1004" t="s">
        <v>273</v>
      </c>
      <c r="D86" s="1004"/>
      <c r="E86" s="1004"/>
      <c r="F86" s="1004"/>
      <c r="G86" s="1004"/>
      <c r="H86" s="1004"/>
      <c r="I86" s="1004"/>
      <c r="J86" s="1004"/>
      <c r="K86" s="1004"/>
      <c r="L86" s="1004"/>
      <c r="M86" s="1004"/>
      <c r="N86" s="1004"/>
      <c r="O86" s="38"/>
      <c r="P86" s="38"/>
      <c r="Q86" s="38"/>
      <c r="R86" s="38"/>
    </row>
    <row r="87" spans="3:19" ht="5.25" customHeight="1" x14ac:dyDescent="0.25"/>
    <row r="98" spans="3:18" ht="4.5" customHeight="1" x14ac:dyDescent="0.25"/>
    <row r="100" spans="3:18" x14ac:dyDescent="0.25">
      <c r="C100" s="11"/>
    </row>
    <row r="102" spans="3:18" ht="25.5" customHeight="1" x14ac:dyDescent="0.3">
      <c r="C102" s="1004" t="s">
        <v>276</v>
      </c>
      <c r="D102" s="1004"/>
      <c r="E102" s="1004"/>
      <c r="F102" s="1004"/>
      <c r="G102" s="1004"/>
      <c r="H102" s="1004"/>
      <c r="I102" s="1004"/>
      <c r="J102" s="1004"/>
      <c r="K102" s="1004"/>
      <c r="L102" s="1004"/>
      <c r="M102" s="1004"/>
      <c r="N102" s="1004"/>
      <c r="O102" s="38"/>
      <c r="P102" s="38"/>
      <c r="Q102" s="38"/>
      <c r="R102" s="38"/>
    </row>
    <row r="103" spans="3:18" ht="6" customHeight="1" thickBot="1" x14ac:dyDescent="0.3"/>
    <row r="104" spans="3:18" ht="15.75" thickTop="1" x14ac:dyDescent="0.25">
      <c r="C104" s="1001" t="s">
        <v>42</v>
      </c>
      <c r="D104" s="627" t="s">
        <v>43</v>
      </c>
      <c r="E104" s="627" t="s">
        <v>43</v>
      </c>
      <c r="F104" s="627" t="s">
        <v>43</v>
      </c>
      <c r="G104" s="627" t="s">
        <v>43</v>
      </c>
      <c r="H104" s="627" t="s">
        <v>43</v>
      </c>
      <c r="I104" s="627" t="s">
        <v>43</v>
      </c>
      <c r="J104" s="627" t="s">
        <v>43</v>
      </c>
      <c r="K104" s="627" t="s">
        <v>43</v>
      </c>
      <c r="L104" s="627" t="s">
        <v>43</v>
      </c>
      <c r="M104" s="627" t="s">
        <v>43</v>
      </c>
      <c r="N104" s="628" t="s">
        <v>43</v>
      </c>
    </row>
    <row r="105" spans="3:18" ht="15.75" thickBot="1" x14ac:dyDescent="0.3">
      <c r="C105" s="1002"/>
      <c r="D105" s="629">
        <v>2003</v>
      </c>
      <c r="E105" s="629">
        <v>2004</v>
      </c>
      <c r="F105" s="629">
        <v>2005</v>
      </c>
      <c r="G105" s="629">
        <v>2006</v>
      </c>
      <c r="H105" s="629">
        <v>2007</v>
      </c>
      <c r="I105" s="629">
        <v>2008</v>
      </c>
      <c r="J105" s="629">
        <v>2009</v>
      </c>
      <c r="K105" s="629">
        <v>2010</v>
      </c>
      <c r="L105" s="629">
        <v>2011</v>
      </c>
      <c r="M105" s="629">
        <v>2012</v>
      </c>
      <c r="N105" s="630">
        <v>2013</v>
      </c>
    </row>
    <row r="106" spans="3:18" ht="15" customHeight="1" thickTop="1" x14ac:dyDescent="0.25">
      <c r="C106" s="391" t="s">
        <v>94</v>
      </c>
      <c r="D106" s="392">
        <v>2</v>
      </c>
      <c r="E106" s="393">
        <v>5</v>
      </c>
      <c r="F106" s="392">
        <v>5</v>
      </c>
      <c r="G106" s="393">
        <v>4</v>
      </c>
      <c r="H106" s="392">
        <v>0</v>
      </c>
      <c r="I106" s="393">
        <v>3</v>
      </c>
      <c r="J106" s="392">
        <v>2</v>
      </c>
      <c r="K106" s="393">
        <v>4</v>
      </c>
      <c r="L106" s="393">
        <v>2</v>
      </c>
      <c r="M106" s="393">
        <v>4</v>
      </c>
      <c r="N106" s="394">
        <v>3</v>
      </c>
    </row>
    <row r="107" spans="3:18" x14ac:dyDescent="0.25">
      <c r="C107" s="660" t="s">
        <v>95</v>
      </c>
      <c r="D107" s="666">
        <v>5</v>
      </c>
      <c r="E107" s="638">
        <v>8</v>
      </c>
      <c r="F107" s="638">
        <v>8</v>
      </c>
      <c r="G107" s="638">
        <v>8</v>
      </c>
      <c r="H107" s="638">
        <v>3</v>
      </c>
      <c r="I107" s="638">
        <v>3</v>
      </c>
      <c r="J107" s="638">
        <v>2</v>
      </c>
      <c r="K107" s="638">
        <v>0</v>
      </c>
      <c r="L107" s="638">
        <v>0</v>
      </c>
      <c r="M107" s="638">
        <v>1</v>
      </c>
      <c r="N107" s="639">
        <v>0</v>
      </c>
    </row>
    <row r="108" spans="3:18" x14ac:dyDescent="0.25">
      <c r="C108" s="395" t="s">
        <v>96</v>
      </c>
      <c r="D108" s="396">
        <v>8</v>
      </c>
      <c r="E108" s="397">
        <v>10</v>
      </c>
      <c r="F108" s="396">
        <v>22</v>
      </c>
      <c r="G108" s="397">
        <v>10</v>
      </c>
      <c r="H108" s="396">
        <v>17</v>
      </c>
      <c r="I108" s="397">
        <v>6</v>
      </c>
      <c r="J108" s="396">
        <v>1</v>
      </c>
      <c r="K108" s="397">
        <v>8</v>
      </c>
      <c r="L108" s="397">
        <v>4</v>
      </c>
      <c r="M108" s="397">
        <v>5</v>
      </c>
      <c r="N108" s="398">
        <v>2</v>
      </c>
    </row>
    <row r="109" spans="3:18" x14ac:dyDescent="0.25">
      <c r="C109" s="660" t="s">
        <v>71</v>
      </c>
      <c r="D109" s="666">
        <v>13</v>
      </c>
      <c r="E109" s="638">
        <v>13</v>
      </c>
      <c r="F109" s="638">
        <v>25</v>
      </c>
      <c r="G109" s="638">
        <v>41</v>
      </c>
      <c r="H109" s="638">
        <v>21</v>
      </c>
      <c r="I109" s="638">
        <v>22</v>
      </c>
      <c r="J109" s="638">
        <v>31</v>
      </c>
      <c r="K109" s="638">
        <v>29</v>
      </c>
      <c r="L109" s="638">
        <v>31</v>
      </c>
      <c r="M109" s="638">
        <v>25</v>
      </c>
      <c r="N109" s="639">
        <v>18</v>
      </c>
    </row>
    <row r="110" spans="3:18" x14ac:dyDescent="0.25">
      <c r="C110" s="395" t="s">
        <v>72</v>
      </c>
      <c r="D110" s="399">
        <v>10</v>
      </c>
      <c r="E110" s="400">
        <v>10</v>
      </c>
      <c r="F110" s="396">
        <v>20</v>
      </c>
      <c r="G110" s="397">
        <v>26</v>
      </c>
      <c r="H110" s="396">
        <v>38</v>
      </c>
      <c r="I110" s="397">
        <v>37</v>
      </c>
      <c r="J110" s="396">
        <v>40</v>
      </c>
      <c r="K110" s="397">
        <v>56</v>
      </c>
      <c r="L110" s="397">
        <v>37</v>
      </c>
      <c r="M110" s="397">
        <v>46</v>
      </c>
      <c r="N110" s="398">
        <v>27</v>
      </c>
      <c r="P110" s="46"/>
    </row>
    <row r="111" spans="3:18" x14ac:dyDescent="0.25">
      <c r="C111" s="660" t="s">
        <v>73</v>
      </c>
      <c r="D111" s="666">
        <v>5</v>
      </c>
      <c r="E111" s="638">
        <v>6</v>
      </c>
      <c r="F111" s="638">
        <v>5</v>
      </c>
      <c r="G111" s="638">
        <v>8</v>
      </c>
      <c r="H111" s="638">
        <v>16</v>
      </c>
      <c r="I111" s="638">
        <v>17</v>
      </c>
      <c r="J111" s="638">
        <v>10</v>
      </c>
      <c r="K111" s="638">
        <v>13</v>
      </c>
      <c r="L111" s="638">
        <v>10</v>
      </c>
      <c r="M111" s="638">
        <v>12</v>
      </c>
      <c r="N111" s="639">
        <v>9</v>
      </c>
    </row>
    <row r="112" spans="3:18" ht="15.75" thickBot="1" x14ac:dyDescent="0.3">
      <c r="C112" s="402" t="s">
        <v>49</v>
      </c>
      <c r="D112" s="403">
        <v>28</v>
      </c>
      <c r="E112" s="404">
        <v>28</v>
      </c>
      <c r="F112" s="403">
        <v>5</v>
      </c>
      <c r="G112" s="404">
        <v>8</v>
      </c>
      <c r="H112" s="403">
        <v>13</v>
      </c>
      <c r="I112" s="404">
        <v>42</v>
      </c>
      <c r="J112" s="403">
        <v>7</v>
      </c>
      <c r="K112" s="404">
        <v>6</v>
      </c>
      <c r="L112" s="404">
        <v>9</v>
      </c>
      <c r="M112" s="404">
        <v>10</v>
      </c>
      <c r="N112" s="405">
        <v>7</v>
      </c>
    </row>
    <row r="113" spans="3:19" ht="21.75" customHeight="1" thickBot="1" x14ac:dyDescent="0.3">
      <c r="C113" s="585" t="s">
        <v>7</v>
      </c>
      <c r="D113" s="643">
        <f t="shared" ref="D113:N113" si="10">SUM(D106:D112)</f>
        <v>71</v>
      </c>
      <c r="E113" s="586">
        <f t="shared" si="10"/>
        <v>80</v>
      </c>
      <c r="F113" s="586">
        <f t="shared" si="10"/>
        <v>90</v>
      </c>
      <c r="G113" s="586">
        <f t="shared" si="10"/>
        <v>105</v>
      </c>
      <c r="H113" s="586">
        <f t="shared" si="10"/>
        <v>108</v>
      </c>
      <c r="I113" s="643">
        <f t="shared" si="10"/>
        <v>130</v>
      </c>
      <c r="J113" s="586">
        <f t="shared" si="10"/>
        <v>93</v>
      </c>
      <c r="K113" s="586">
        <f t="shared" si="10"/>
        <v>116</v>
      </c>
      <c r="L113" s="586">
        <f t="shared" si="10"/>
        <v>93</v>
      </c>
      <c r="M113" s="586">
        <f t="shared" si="10"/>
        <v>103</v>
      </c>
      <c r="N113" s="588">
        <f t="shared" si="10"/>
        <v>66</v>
      </c>
    </row>
    <row r="114" spans="3:19" ht="14.25" customHeight="1" thickTop="1" x14ac:dyDescent="0.25">
      <c r="C114" s="1036" t="s">
        <v>611</v>
      </c>
      <c r="D114" s="1036"/>
      <c r="E114" s="1036"/>
      <c r="F114" s="1036"/>
      <c r="G114" s="1036"/>
      <c r="H114" s="1036"/>
      <c r="I114" s="1036"/>
      <c r="J114" s="1036"/>
      <c r="K114" s="1036"/>
      <c r="L114" s="1036"/>
      <c r="M114" s="1036"/>
      <c r="N114" s="272"/>
    </row>
    <row r="115" spans="3:19" x14ac:dyDescent="0.25">
      <c r="C115" s="385" t="s">
        <v>674</v>
      </c>
    </row>
    <row r="118" spans="3:19" ht="31.5" customHeight="1" x14ac:dyDescent="0.3">
      <c r="C118" s="1004" t="s">
        <v>277</v>
      </c>
      <c r="D118" s="1004"/>
      <c r="E118" s="1004"/>
      <c r="F118" s="1004"/>
      <c r="G118" s="1004"/>
      <c r="H118" s="1004"/>
      <c r="I118" s="1004"/>
      <c r="J118" s="1004"/>
      <c r="K118" s="1004"/>
      <c r="L118" s="1004"/>
      <c r="M118" s="1004"/>
      <c r="N118" s="1004"/>
      <c r="O118" s="38"/>
      <c r="P118" s="38"/>
      <c r="Q118" s="38"/>
      <c r="R118" s="38"/>
    </row>
    <row r="119" spans="3:19" ht="5.25" customHeight="1" thickBot="1" x14ac:dyDescent="0.3"/>
    <row r="120" spans="3:19" ht="39.75" customHeight="1" thickTop="1" thickBot="1" x14ac:dyDescent="0.3">
      <c r="C120" s="631" t="s">
        <v>55</v>
      </c>
      <c r="D120" s="612" t="s">
        <v>749</v>
      </c>
      <c r="E120" s="612" t="s">
        <v>750</v>
      </c>
      <c r="F120" s="612" t="s">
        <v>751</v>
      </c>
      <c r="G120" s="612" t="s">
        <v>752</v>
      </c>
      <c r="H120" s="613" t="s">
        <v>753</v>
      </c>
      <c r="I120" s="612" t="s">
        <v>754</v>
      </c>
      <c r="J120" s="612" t="s">
        <v>755</v>
      </c>
      <c r="K120" s="612" t="s">
        <v>610</v>
      </c>
      <c r="L120" s="612" t="s">
        <v>673</v>
      </c>
      <c r="M120" s="614" t="s">
        <v>748</v>
      </c>
      <c r="N120" s="15"/>
      <c r="O120" s="15"/>
      <c r="P120" s="15"/>
      <c r="Q120" s="15"/>
      <c r="R120" s="15"/>
      <c r="S120" s="29"/>
    </row>
    <row r="121" spans="3:19" ht="15.75" customHeight="1" x14ac:dyDescent="0.25">
      <c r="C121" s="406" t="s">
        <v>94</v>
      </c>
      <c r="D121" s="455">
        <f t="shared" ref="D121:E121" si="11">(E106-D106)/D106</f>
        <v>1.5</v>
      </c>
      <c r="E121" s="455">
        <f t="shared" si="11"/>
        <v>0</v>
      </c>
      <c r="F121" s="455">
        <f t="shared" ref="D121:M128" si="12">(G106-F106)/F106</f>
        <v>-0.2</v>
      </c>
      <c r="G121" s="459">
        <f t="shared" si="12"/>
        <v>-1</v>
      </c>
      <c r="H121" s="867" t="s">
        <v>77</v>
      </c>
      <c r="I121" s="459">
        <f t="shared" si="12"/>
        <v>-0.33333333333333331</v>
      </c>
      <c r="J121" s="455">
        <f t="shared" si="12"/>
        <v>1</v>
      </c>
      <c r="K121" s="455">
        <f t="shared" si="12"/>
        <v>-0.5</v>
      </c>
      <c r="L121" s="413">
        <f t="shared" si="12"/>
        <v>1</v>
      </c>
      <c r="M121" s="456">
        <f t="shared" si="12"/>
        <v>-0.25</v>
      </c>
      <c r="N121" s="55"/>
      <c r="O121" s="55"/>
      <c r="P121" s="55"/>
      <c r="Q121" s="55"/>
      <c r="R121" s="55"/>
      <c r="S121" s="29"/>
    </row>
    <row r="122" spans="3:19" x14ac:dyDescent="0.25">
      <c r="C122" s="660" t="s">
        <v>95</v>
      </c>
      <c r="D122" s="651">
        <f t="shared" si="12"/>
        <v>0.6</v>
      </c>
      <c r="E122" s="651">
        <f t="shared" si="12"/>
        <v>0</v>
      </c>
      <c r="F122" s="651">
        <f t="shared" si="12"/>
        <v>0</v>
      </c>
      <c r="G122" s="654">
        <f t="shared" si="12"/>
        <v>-0.625</v>
      </c>
      <c r="H122" s="651">
        <f t="shared" si="12"/>
        <v>0</v>
      </c>
      <c r="I122" s="651">
        <f t="shared" si="12"/>
        <v>-0.33333333333333331</v>
      </c>
      <c r="J122" s="659">
        <f t="shared" si="12"/>
        <v>-1</v>
      </c>
      <c r="K122" s="868" t="s">
        <v>77</v>
      </c>
      <c r="L122" s="868" t="s">
        <v>77</v>
      </c>
      <c r="M122" s="869">
        <f t="shared" si="12"/>
        <v>-1</v>
      </c>
      <c r="N122" s="55"/>
      <c r="O122" s="55"/>
      <c r="P122" s="55"/>
      <c r="Q122" s="55"/>
      <c r="R122" s="55"/>
      <c r="S122" s="29"/>
    </row>
    <row r="123" spans="3:19" x14ac:dyDescent="0.25">
      <c r="C123" s="421" t="s">
        <v>96</v>
      </c>
      <c r="D123" s="457">
        <f t="shared" si="12"/>
        <v>0.25</v>
      </c>
      <c r="E123" s="457">
        <f t="shared" si="12"/>
        <v>1.2</v>
      </c>
      <c r="F123" s="457">
        <f t="shared" si="12"/>
        <v>-0.54545454545454541</v>
      </c>
      <c r="G123" s="457">
        <f t="shared" si="12"/>
        <v>0.7</v>
      </c>
      <c r="H123" s="457">
        <f t="shared" si="12"/>
        <v>-0.6470588235294118</v>
      </c>
      <c r="I123" s="457">
        <f t="shared" si="12"/>
        <v>-0.83333333333333337</v>
      </c>
      <c r="J123" s="457">
        <f t="shared" si="12"/>
        <v>7</v>
      </c>
      <c r="K123" s="457">
        <f t="shared" si="12"/>
        <v>-0.5</v>
      </c>
      <c r="L123" s="457">
        <f t="shared" si="12"/>
        <v>0.25</v>
      </c>
      <c r="M123" s="460">
        <f t="shared" si="12"/>
        <v>-0.6</v>
      </c>
      <c r="N123" s="55"/>
      <c r="O123" s="55"/>
      <c r="P123" s="55"/>
      <c r="Q123" s="55"/>
      <c r="R123" s="55"/>
      <c r="S123" s="29"/>
    </row>
    <row r="124" spans="3:19" x14ac:dyDescent="0.25">
      <c r="C124" s="660" t="s">
        <v>71</v>
      </c>
      <c r="D124" s="651">
        <f t="shared" si="12"/>
        <v>0</v>
      </c>
      <c r="E124" s="651">
        <f t="shared" si="12"/>
        <v>0.92307692307692313</v>
      </c>
      <c r="F124" s="651">
        <f t="shared" si="12"/>
        <v>0.64</v>
      </c>
      <c r="G124" s="654">
        <f t="shared" si="12"/>
        <v>-0.48780487804878048</v>
      </c>
      <c r="H124" s="651">
        <f t="shared" si="12"/>
        <v>4.7619047619047616E-2</v>
      </c>
      <c r="I124" s="651">
        <f t="shared" si="12"/>
        <v>0.40909090909090912</v>
      </c>
      <c r="J124" s="651">
        <f t="shared" si="12"/>
        <v>-6.4516129032258063E-2</v>
      </c>
      <c r="K124" s="651">
        <f t="shared" si="12"/>
        <v>6.8965517241379309E-2</v>
      </c>
      <c r="L124" s="651">
        <f t="shared" si="12"/>
        <v>-0.19354838709677419</v>
      </c>
      <c r="M124" s="653">
        <f t="shared" si="12"/>
        <v>-0.28000000000000003</v>
      </c>
      <c r="N124" s="55"/>
      <c r="O124" s="55"/>
      <c r="P124" s="55"/>
      <c r="Q124" s="55"/>
      <c r="R124" s="55"/>
      <c r="S124" s="29"/>
    </row>
    <row r="125" spans="3:19" x14ac:dyDescent="0.25">
      <c r="C125" s="421" t="s">
        <v>72</v>
      </c>
      <c r="D125" s="457">
        <f t="shared" si="12"/>
        <v>0</v>
      </c>
      <c r="E125" s="457">
        <f t="shared" si="12"/>
        <v>1</v>
      </c>
      <c r="F125" s="457">
        <f t="shared" si="12"/>
        <v>0.3</v>
      </c>
      <c r="G125" s="457">
        <f t="shared" si="12"/>
        <v>0.46153846153846156</v>
      </c>
      <c r="H125" s="457">
        <f t="shared" si="12"/>
        <v>-2.6315789473684209E-2</v>
      </c>
      <c r="I125" s="457">
        <f t="shared" si="12"/>
        <v>8.1081081081081086E-2</v>
      </c>
      <c r="J125" s="457">
        <f t="shared" si="12"/>
        <v>0.4</v>
      </c>
      <c r="K125" s="457">
        <f t="shared" si="12"/>
        <v>-0.3392857142857143</v>
      </c>
      <c r="L125" s="457">
        <f t="shared" si="12"/>
        <v>0.24324324324324326</v>
      </c>
      <c r="M125" s="281">
        <f t="shared" si="12"/>
        <v>-0.41304347826086957</v>
      </c>
      <c r="N125" s="55"/>
      <c r="O125" s="55"/>
      <c r="P125" s="55"/>
      <c r="Q125" s="55"/>
      <c r="R125" s="55"/>
      <c r="S125" s="29"/>
    </row>
    <row r="126" spans="3:19" x14ac:dyDescent="0.25">
      <c r="C126" s="660" t="s">
        <v>73</v>
      </c>
      <c r="D126" s="651">
        <f t="shared" si="12"/>
        <v>0.2</v>
      </c>
      <c r="E126" s="651">
        <f t="shared" si="12"/>
        <v>-0.16666666666666666</v>
      </c>
      <c r="F126" s="651">
        <f t="shared" si="12"/>
        <v>0.6</v>
      </c>
      <c r="G126" s="654">
        <f t="shared" si="12"/>
        <v>1</v>
      </c>
      <c r="H126" s="651">
        <f t="shared" si="12"/>
        <v>6.25E-2</v>
      </c>
      <c r="I126" s="651">
        <f t="shared" si="12"/>
        <v>-0.41176470588235292</v>
      </c>
      <c r="J126" s="651">
        <f t="shared" si="12"/>
        <v>0.3</v>
      </c>
      <c r="K126" s="651">
        <f t="shared" si="12"/>
        <v>-0.23076923076923078</v>
      </c>
      <c r="L126" s="651">
        <f t="shared" si="12"/>
        <v>0.2</v>
      </c>
      <c r="M126" s="653">
        <f t="shared" si="12"/>
        <v>-0.25</v>
      </c>
      <c r="N126" s="55"/>
      <c r="O126" s="55"/>
      <c r="P126" s="55"/>
      <c r="Q126" s="55"/>
      <c r="R126" s="55"/>
      <c r="S126" s="29"/>
    </row>
    <row r="127" spans="3:19" ht="15.75" thickBot="1" x14ac:dyDescent="0.3">
      <c r="C127" s="402" t="s">
        <v>49</v>
      </c>
      <c r="D127" s="415">
        <f t="shared" si="12"/>
        <v>0</v>
      </c>
      <c r="E127" s="415">
        <f t="shared" si="12"/>
        <v>-0.8214285714285714</v>
      </c>
      <c r="F127" s="415">
        <f t="shared" si="12"/>
        <v>0.6</v>
      </c>
      <c r="G127" s="415">
        <f t="shared" si="12"/>
        <v>0.625</v>
      </c>
      <c r="H127" s="458">
        <f t="shared" si="12"/>
        <v>2.2307692307692308</v>
      </c>
      <c r="I127" s="416">
        <f t="shared" si="12"/>
        <v>-0.83333333333333337</v>
      </c>
      <c r="J127" s="415">
        <f t="shared" si="12"/>
        <v>-0.14285714285714285</v>
      </c>
      <c r="K127" s="415">
        <f t="shared" si="12"/>
        <v>0.5</v>
      </c>
      <c r="L127" s="415">
        <f t="shared" si="12"/>
        <v>0.1111111111111111</v>
      </c>
      <c r="M127" s="417">
        <f t="shared" si="12"/>
        <v>-0.3</v>
      </c>
      <c r="N127" s="55"/>
      <c r="O127" s="61"/>
      <c r="P127" s="61"/>
      <c r="Q127" s="55"/>
      <c r="R127" s="55"/>
      <c r="S127" s="29"/>
    </row>
    <row r="128" spans="3:19" ht="21.75" customHeight="1" thickBot="1" x14ac:dyDescent="0.3">
      <c r="C128" s="644" t="s">
        <v>78</v>
      </c>
      <c r="D128" s="608">
        <f t="shared" si="12"/>
        <v>0.12676056338028169</v>
      </c>
      <c r="E128" s="645">
        <f t="shared" si="12"/>
        <v>0.125</v>
      </c>
      <c r="F128" s="608">
        <f t="shared" si="12"/>
        <v>0.16666666666666666</v>
      </c>
      <c r="G128" s="608">
        <f t="shared" si="12"/>
        <v>2.8571428571428571E-2</v>
      </c>
      <c r="H128" s="608">
        <f t="shared" si="12"/>
        <v>0.20370370370370369</v>
      </c>
      <c r="I128" s="608">
        <f t="shared" si="12"/>
        <v>-0.2846153846153846</v>
      </c>
      <c r="J128" s="608">
        <f t="shared" si="12"/>
        <v>0.24731182795698925</v>
      </c>
      <c r="K128" s="608">
        <f t="shared" si="12"/>
        <v>-0.19827586206896552</v>
      </c>
      <c r="L128" s="608">
        <f t="shared" si="12"/>
        <v>0.10752688172043011</v>
      </c>
      <c r="M128" s="647">
        <f t="shared" si="12"/>
        <v>-0.35922330097087379</v>
      </c>
      <c r="N128" s="31"/>
      <c r="O128" s="31"/>
      <c r="P128" s="31"/>
      <c r="Q128" s="31"/>
      <c r="R128" s="31"/>
      <c r="S128" s="29"/>
    </row>
    <row r="129" spans="3:19" ht="15" customHeight="1" thickTop="1" x14ac:dyDescent="0.25">
      <c r="C129" s="1036" t="s">
        <v>611</v>
      </c>
      <c r="D129" s="1036"/>
      <c r="E129" s="1036"/>
      <c r="F129" s="1036"/>
      <c r="G129" s="1036"/>
      <c r="H129" s="1036"/>
      <c r="I129" s="1036"/>
      <c r="J129" s="1036"/>
      <c r="K129" s="1036"/>
      <c r="L129" s="1036"/>
      <c r="M129" s="1036"/>
      <c r="N129" s="272"/>
    </row>
    <row r="130" spans="3:19" ht="15" customHeight="1" x14ac:dyDescent="0.25">
      <c r="C130" s="385" t="s">
        <v>674</v>
      </c>
      <c r="D130" s="863"/>
      <c r="E130" s="863"/>
      <c r="F130" s="863"/>
      <c r="G130" s="863"/>
      <c r="H130" s="863"/>
      <c r="I130" s="863"/>
      <c r="J130" s="863"/>
      <c r="K130" s="863"/>
      <c r="L130" s="863"/>
      <c r="M130" s="863"/>
      <c r="N130" s="864"/>
    </row>
    <row r="133" spans="3:19" ht="32.25" customHeight="1" x14ac:dyDescent="0.3">
      <c r="C133" s="1004" t="s">
        <v>608</v>
      </c>
      <c r="D133" s="1004"/>
      <c r="E133" s="1004"/>
      <c r="F133" s="1004"/>
      <c r="G133" s="1004"/>
      <c r="H133" s="1004"/>
      <c r="I133" s="1004"/>
      <c r="J133" s="1004"/>
      <c r="K133" s="1004"/>
      <c r="L133" s="1004"/>
      <c r="M133" s="1004"/>
      <c r="N133" s="1004"/>
      <c r="O133" s="38"/>
      <c r="P133" s="38"/>
      <c r="Q133" s="38"/>
      <c r="R133" s="38"/>
    </row>
    <row r="134" spans="3:19" ht="3" customHeight="1" thickBot="1" x14ac:dyDescent="0.3"/>
    <row r="135" spans="3:19" ht="16.5" thickTop="1" x14ac:dyDescent="0.25">
      <c r="C135" s="1001" t="s">
        <v>42</v>
      </c>
      <c r="D135" s="627" t="s">
        <v>43</v>
      </c>
      <c r="E135" s="627" t="s">
        <v>43</v>
      </c>
      <c r="F135" s="627" t="s">
        <v>43</v>
      </c>
      <c r="G135" s="627" t="s">
        <v>43</v>
      </c>
      <c r="H135" s="627" t="s">
        <v>43</v>
      </c>
      <c r="I135" s="627" t="s">
        <v>43</v>
      </c>
      <c r="J135" s="627" t="s">
        <v>43</v>
      </c>
      <c r="K135" s="627" t="s">
        <v>43</v>
      </c>
      <c r="L135" s="627" t="s">
        <v>43</v>
      </c>
      <c r="M135" s="627" t="s">
        <v>43</v>
      </c>
      <c r="N135" s="628" t="s">
        <v>43</v>
      </c>
      <c r="O135" s="5"/>
      <c r="P135" s="5"/>
      <c r="Q135" s="5"/>
      <c r="R135" s="5"/>
      <c r="S135" s="5"/>
    </row>
    <row r="136" spans="3:19" ht="16.5" thickBot="1" x14ac:dyDescent="0.3">
      <c r="C136" s="1002"/>
      <c r="D136" s="629">
        <v>2003</v>
      </c>
      <c r="E136" s="629">
        <v>2004</v>
      </c>
      <c r="F136" s="629">
        <v>2005</v>
      </c>
      <c r="G136" s="629">
        <v>2006</v>
      </c>
      <c r="H136" s="629">
        <v>2007</v>
      </c>
      <c r="I136" s="629">
        <v>2008</v>
      </c>
      <c r="J136" s="629">
        <v>2009</v>
      </c>
      <c r="K136" s="629">
        <v>2010</v>
      </c>
      <c r="L136" s="629">
        <v>2011</v>
      </c>
      <c r="M136" s="629">
        <v>2012</v>
      </c>
      <c r="N136" s="630">
        <v>2013</v>
      </c>
      <c r="O136" s="5"/>
      <c r="P136" s="5"/>
      <c r="Q136" s="5"/>
      <c r="R136" s="5"/>
      <c r="S136" s="5"/>
    </row>
    <row r="137" spans="3:19" ht="15" customHeight="1" x14ac:dyDescent="0.25">
      <c r="C137" s="406" t="s">
        <v>94</v>
      </c>
      <c r="D137" s="407">
        <f t="shared" ref="D137:D143" si="13">D18/$D$25</f>
        <v>2.8169014084507043E-2</v>
      </c>
      <c r="E137" s="407">
        <f t="shared" ref="E137:E143" si="14">E18/$E$25</f>
        <v>6.25E-2</v>
      </c>
      <c r="F137" s="407">
        <f t="shared" ref="F137:F143" si="15">F18/$F$25</f>
        <v>5.5555555555555552E-2</v>
      </c>
      <c r="G137" s="407">
        <f t="shared" ref="G137:G143" si="16">G18/$G$25</f>
        <v>3.8095238095238099E-2</v>
      </c>
      <c r="H137" s="407">
        <f t="shared" ref="H137:H143" si="17">H18/$H$25</f>
        <v>0</v>
      </c>
      <c r="I137" s="407">
        <f t="shared" ref="I137:I143" si="18">I18/$I$25</f>
        <v>2.3076923076923078E-2</v>
      </c>
      <c r="J137" s="407">
        <f t="shared" ref="J137:J143" si="19">J18/$J$25</f>
        <v>2.1505376344086023E-2</v>
      </c>
      <c r="K137" s="407">
        <f t="shared" ref="K137:K143" si="20">K18/$K$25</f>
        <v>3.4482758620689655E-2</v>
      </c>
      <c r="L137" s="407">
        <f t="shared" ref="L137:L143" si="21">L18/$L$25</f>
        <v>2.1505376344086023E-2</v>
      </c>
      <c r="M137" s="407">
        <f t="shared" ref="M137:M143" si="22">M18/$M$25</f>
        <v>3.8834951456310676E-2</v>
      </c>
      <c r="N137" s="315">
        <f t="shared" ref="N137:N143" si="23">N18/$N$25</f>
        <v>4.5454545454545456E-2</v>
      </c>
      <c r="O137" s="55"/>
      <c r="P137" s="55"/>
      <c r="Q137" s="55"/>
      <c r="R137" s="55"/>
      <c r="S137" s="55"/>
    </row>
    <row r="138" spans="3:19" x14ac:dyDescent="0.25">
      <c r="C138" s="660" t="s">
        <v>95</v>
      </c>
      <c r="D138" s="651">
        <f t="shared" si="13"/>
        <v>7.0422535211267609E-2</v>
      </c>
      <c r="E138" s="651">
        <f t="shared" si="14"/>
        <v>0.1</v>
      </c>
      <c r="F138" s="651">
        <f t="shared" si="15"/>
        <v>8.8888888888888892E-2</v>
      </c>
      <c r="G138" s="652">
        <f t="shared" si="16"/>
        <v>7.6190476190476197E-2</v>
      </c>
      <c r="H138" s="651">
        <f t="shared" si="17"/>
        <v>2.7777777777777776E-2</v>
      </c>
      <c r="I138" s="651">
        <f t="shared" si="18"/>
        <v>2.3076923076923078E-2</v>
      </c>
      <c r="J138" s="651">
        <f t="shared" si="19"/>
        <v>2.1505376344086023E-2</v>
      </c>
      <c r="K138" s="651">
        <f t="shared" si="20"/>
        <v>0</v>
      </c>
      <c r="L138" s="651">
        <f t="shared" si="21"/>
        <v>0</v>
      </c>
      <c r="M138" s="651">
        <f t="shared" si="22"/>
        <v>9.7087378640776691E-3</v>
      </c>
      <c r="N138" s="653">
        <f t="shared" si="23"/>
        <v>0</v>
      </c>
      <c r="O138" s="55"/>
      <c r="P138" s="55"/>
      <c r="Q138" s="55"/>
      <c r="R138" s="55"/>
      <c r="S138" s="55"/>
    </row>
    <row r="139" spans="3:19" x14ac:dyDescent="0.25">
      <c r="C139" s="395" t="s">
        <v>96</v>
      </c>
      <c r="D139" s="461">
        <f t="shared" si="13"/>
        <v>0.11267605633802817</v>
      </c>
      <c r="E139" s="461">
        <f t="shared" si="14"/>
        <v>0.125</v>
      </c>
      <c r="F139" s="461">
        <f t="shared" si="15"/>
        <v>0.24444444444444444</v>
      </c>
      <c r="G139" s="461">
        <f t="shared" si="16"/>
        <v>9.5238095238095233E-2</v>
      </c>
      <c r="H139" s="461">
        <f t="shared" si="17"/>
        <v>0.15740740740740741</v>
      </c>
      <c r="I139" s="461">
        <f t="shared" si="18"/>
        <v>4.6153846153846156E-2</v>
      </c>
      <c r="J139" s="461">
        <f t="shared" si="19"/>
        <v>1.0752688172043012E-2</v>
      </c>
      <c r="K139" s="461">
        <f t="shared" si="20"/>
        <v>6.8965517241379309E-2</v>
      </c>
      <c r="L139" s="461">
        <f t="shared" si="21"/>
        <v>4.3010752688172046E-2</v>
      </c>
      <c r="M139" s="461">
        <f t="shared" si="22"/>
        <v>4.8543689320388349E-2</v>
      </c>
      <c r="N139" s="462">
        <f t="shared" si="23"/>
        <v>3.0303030303030304E-2</v>
      </c>
      <c r="O139" s="55"/>
      <c r="P139" s="55"/>
      <c r="Q139" s="55"/>
      <c r="R139" s="55"/>
      <c r="S139" s="55"/>
    </row>
    <row r="140" spans="3:19" x14ac:dyDescent="0.25">
      <c r="C140" s="660" t="s">
        <v>71</v>
      </c>
      <c r="D140" s="651">
        <f t="shared" si="13"/>
        <v>0.18309859154929578</v>
      </c>
      <c r="E140" s="651">
        <f t="shared" si="14"/>
        <v>0.16250000000000001</v>
      </c>
      <c r="F140" s="651">
        <f t="shared" si="15"/>
        <v>0.27777777777777779</v>
      </c>
      <c r="G140" s="652">
        <f t="shared" si="16"/>
        <v>0.39047619047619048</v>
      </c>
      <c r="H140" s="651">
        <f t="shared" si="17"/>
        <v>0.19444444444444445</v>
      </c>
      <c r="I140" s="651">
        <f t="shared" si="18"/>
        <v>0.16923076923076924</v>
      </c>
      <c r="J140" s="651">
        <f t="shared" si="19"/>
        <v>0.33333333333333331</v>
      </c>
      <c r="K140" s="651">
        <f t="shared" si="20"/>
        <v>0.25</v>
      </c>
      <c r="L140" s="651">
        <f t="shared" si="21"/>
        <v>0.33333333333333331</v>
      </c>
      <c r="M140" s="651">
        <f t="shared" si="22"/>
        <v>0.24271844660194175</v>
      </c>
      <c r="N140" s="653">
        <f t="shared" si="23"/>
        <v>0.27272727272727271</v>
      </c>
      <c r="O140" s="55"/>
      <c r="P140" s="55"/>
      <c r="Q140" s="55"/>
      <c r="R140" s="55"/>
      <c r="S140" s="55"/>
    </row>
    <row r="141" spans="3:19" x14ac:dyDescent="0.25">
      <c r="C141" s="395" t="s">
        <v>72</v>
      </c>
      <c r="D141" s="461">
        <f t="shared" si="13"/>
        <v>0.14084507042253522</v>
      </c>
      <c r="E141" s="461">
        <f t="shared" si="14"/>
        <v>0.125</v>
      </c>
      <c r="F141" s="461">
        <f t="shared" si="15"/>
        <v>0.22222222222222221</v>
      </c>
      <c r="G141" s="461">
        <f t="shared" si="16"/>
        <v>0.24761904761904763</v>
      </c>
      <c r="H141" s="461">
        <f t="shared" si="17"/>
        <v>0.35185185185185186</v>
      </c>
      <c r="I141" s="461">
        <f t="shared" si="18"/>
        <v>0.2846153846153846</v>
      </c>
      <c r="J141" s="461">
        <f t="shared" si="19"/>
        <v>0.43010752688172044</v>
      </c>
      <c r="K141" s="461">
        <f t="shared" si="20"/>
        <v>0.48275862068965519</v>
      </c>
      <c r="L141" s="461">
        <f t="shared" si="21"/>
        <v>0.39784946236559138</v>
      </c>
      <c r="M141" s="461">
        <f t="shared" si="22"/>
        <v>0.44660194174757284</v>
      </c>
      <c r="N141" s="462">
        <f t="shared" si="23"/>
        <v>0.40909090909090912</v>
      </c>
      <c r="O141" s="55"/>
      <c r="P141" s="55"/>
      <c r="Q141" s="55"/>
      <c r="R141" s="55"/>
      <c r="S141" s="55"/>
    </row>
    <row r="142" spans="3:19" x14ac:dyDescent="0.25">
      <c r="C142" s="660" t="s">
        <v>73</v>
      </c>
      <c r="D142" s="651">
        <f t="shared" si="13"/>
        <v>7.0422535211267609E-2</v>
      </c>
      <c r="E142" s="651">
        <f t="shared" si="14"/>
        <v>7.4999999999999997E-2</v>
      </c>
      <c r="F142" s="651">
        <f t="shared" si="15"/>
        <v>5.5555555555555552E-2</v>
      </c>
      <c r="G142" s="652">
        <f t="shared" si="16"/>
        <v>7.6190476190476197E-2</v>
      </c>
      <c r="H142" s="651">
        <f t="shared" si="17"/>
        <v>0.14814814814814814</v>
      </c>
      <c r="I142" s="651">
        <f t="shared" si="18"/>
        <v>0.13076923076923078</v>
      </c>
      <c r="J142" s="651">
        <f t="shared" si="19"/>
        <v>0.10752688172043011</v>
      </c>
      <c r="K142" s="651">
        <f t="shared" si="20"/>
        <v>0.11206896551724138</v>
      </c>
      <c r="L142" s="651">
        <f t="shared" si="21"/>
        <v>0.10752688172043011</v>
      </c>
      <c r="M142" s="651">
        <f t="shared" si="22"/>
        <v>0.11650485436893204</v>
      </c>
      <c r="N142" s="653">
        <f t="shared" si="23"/>
        <v>0.13636363636363635</v>
      </c>
      <c r="O142" s="55"/>
      <c r="P142" s="55"/>
      <c r="Q142" s="55"/>
      <c r="R142" s="55"/>
      <c r="S142" s="55"/>
    </row>
    <row r="143" spans="3:19" ht="15.75" thickBot="1" x14ac:dyDescent="0.3">
      <c r="C143" s="402" t="s">
        <v>49</v>
      </c>
      <c r="D143" s="411">
        <f t="shared" si="13"/>
        <v>0.39436619718309857</v>
      </c>
      <c r="E143" s="411">
        <f t="shared" si="14"/>
        <v>0.35</v>
      </c>
      <c r="F143" s="411">
        <f t="shared" si="15"/>
        <v>5.5555555555555552E-2</v>
      </c>
      <c r="G143" s="411">
        <f t="shared" si="16"/>
        <v>7.6190476190476197E-2</v>
      </c>
      <c r="H143" s="411">
        <f t="shared" si="17"/>
        <v>0.12037037037037036</v>
      </c>
      <c r="I143" s="411">
        <f t="shared" si="18"/>
        <v>0.32307692307692309</v>
      </c>
      <c r="J143" s="411">
        <f t="shared" si="19"/>
        <v>7.5268817204301078E-2</v>
      </c>
      <c r="K143" s="411">
        <f t="shared" si="20"/>
        <v>5.1724137931034482E-2</v>
      </c>
      <c r="L143" s="411">
        <f t="shared" si="21"/>
        <v>9.6774193548387094E-2</v>
      </c>
      <c r="M143" s="411">
        <f t="shared" si="22"/>
        <v>9.7087378640776698E-2</v>
      </c>
      <c r="N143" s="412">
        <f t="shared" si="23"/>
        <v>0.10606060606060606</v>
      </c>
      <c r="O143" s="55"/>
      <c r="P143" s="55"/>
      <c r="Q143" s="55"/>
      <c r="R143" s="55"/>
      <c r="S143" s="55"/>
    </row>
    <row r="144" spans="3:19" ht="21" customHeight="1" thickBot="1" x14ac:dyDescent="0.3">
      <c r="C144" s="644" t="s">
        <v>7</v>
      </c>
      <c r="D144" s="648">
        <f t="shared" ref="D144:M144" si="24">SUM(D137:D143)</f>
        <v>1</v>
      </c>
      <c r="E144" s="649">
        <f t="shared" si="24"/>
        <v>0.99999999999999989</v>
      </c>
      <c r="F144" s="648">
        <f t="shared" si="24"/>
        <v>1</v>
      </c>
      <c r="G144" s="648">
        <f t="shared" si="24"/>
        <v>1</v>
      </c>
      <c r="H144" s="648">
        <f t="shared" si="24"/>
        <v>1</v>
      </c>
      <c r="I144" s="648">
        <f t="shared" si="24"/>
        <v>1</v>
      </c>
      <c r="J144" s="648">
        <f t="shared" si="24"/>
        <v>1</v>
      </c>
      <c r="K144" s="648">
        <f t="shared" si="24"/>
        <v>1</v>
      </c>
      <c r="L144" s="648">
        <f t="shared" si="24"/>
        <v>1</v>
      </c>
      <c r="M144" s="648">
        <f t="shared" si="24"/>
        <v>1</v>
      </c>
      <c r="N144" s="650">
        <f>SUM(N137:N143)</f>
        <v>1</v>
      </c>
      <c r="O144" s="31"/>
      <c r="P144" s="31"/>
      <c r="Q144" s="31"/>
      <c r="R144" s="31"/>
      <c r="S144" s="31"/>
    </row>
    <row r="145" spans="3:18" ht="12" customHeight="1" thickTop="1" x14ac:dyDescent="0.25">
      <c r="C145" s="1036" t="s">
        <v>611</v>
      </c>
      <c r="D145" s="1036"/>
      <c r="E145" s="1036"/>
      <c r="F145" s="1036"/>
      <c r="G145" s="1036"/>
      <c r="H145" s="1036"/>
      <c r="I145" s="1036"/>
      <c r="J145" s="1036"/>
      <c r="K145" s="1036"/>
      <c r="L145" s="1036"/>
      <c r="M145" s="1036"/>
      <c r="N145" s="272"/>
    </row>
    <row r="146" spans="3:18" ht="13.5" customHeight="1" x14ac:dyDescent="0.25">
      <c r="C146" s="385" t="s">
        <v>674</v>
      </c>
      <c r="D146" s="863"/>
      <c r="E146" s="863"/>
      <c r="F146" s="863"/>
      <c r="G146" s="863"/>
      <c r="H146" s="863"/>
      <c r="I146" s="863"/>
      <c r="J146" s="863"/>
      <c r="K146" s="863"/>
      <c r="L146" s="863"/>
      <c r="M146" s="863"/>
      <c r="N146" s="864"/>
    </row>
    <row r="149" spans="3:18" ht="19.5" customHeight="1" x14ac:dyDescent="0.3">
      <c r="C149" s="1004" t="s">
        <v>276</v>
      </c>
      <c r="D149" s="1004"/>
      <c r="E149" s="1004"/>
      <c r="F149" s="1004"/>
      <c r="G149" s="1004"/>
      <c r="H149" s="1004"/>
      <c r="I149" s="1004"/>
      <c r="J149" s="1004"/>
      <c r="K149" s="1004"/>
      <c r="L149" s="1004"/>
      <c r="M149" s="1004"/>
      <c r="N149" s="279"/>
      <c r="O149" s="38"/>
      <c r="P149" s="38"/>
      <c r="Q149" s="38"/>
      <c r="R149" s="38"/>
    </row>
    <row r="150" spans="3:18" ht="5.25" customHeight="1" x14ac:dyDescent="0.25"/>
    <row r="160" spans="3:18" ht="9" customHeight="1" x14ac:dyDescent="0.25">
      <c r="C160" s="11"/>
    </row>
    <row r="162" spans="3:18" ht="19.5" customHeight="1" x14ac:dyDescent="0.3">
      <c r="C162" s="1004" t="s">
        <v>276</v>
      </c>
      <c r="D162" s="1004"/>
      <c r="E162" s="1004"/>
      <c r="F162" s="1004"/>
      <c r="G162" s="1004"/>
      <c r="H162" s="1004"/>
      <c r="I162" s="1004"/>
      <c r="J162" s="1004"/>
      <c r="K162" s="1004"/>
      <c r="L162" s="1004"/>
      <c r="M162" s="1004"/>
      <c r="N162" s="279"/>
      <c r="O162" s="38"/>
      <c r="P162" s="38"/>
      <c r="Q162" s="38"/>
      <c r="R162" s="38"/>
    </row>
    <row r="174" spans="3:18" ht="19.5" customHeight="1" x14ac:dyDescent="0.3">
      <c r="C174" s="1004" t="s">
        <v>276</v>
      </c>
      <c r="D174" s="1004"/>
      <c r="E174" s="1004"/>
      <c r="F174" s="1004"/>
      <c r="G174" s="1004"/>
      <c r="H174" s="1004"/>
      <c r="I174" s="1004"/>
      <c r="J174" s="1004"/>
      <c r="K174" s="1004"/>
      <c r="L174" s="1004"/>
      <c r="M174" s="1004"/>
      <c r="N174" s="279"/>
      <c r="O174" s="38"/>
      <c r="P174" s="38"/>
      <c r="Q174" s="38"/>
      <c r="R174" s="38"/>
    </row>
    <row r="175" spans="3:18" ht="3.75" customHeight="1" x14ac:dyDescent="0.25"/>
    <row r="187" spans="3:18" ht="19.5" customHeight="1" x14ac:dyDescent="0.3">
      <c r="C187" s="1004" t="s">
        <v>276</v>
      </c>
      <c r="D187" s="1004"/>
      <c r="E187" s="1004"/>
      <c r="F187" s="1004"/>
      <c r="G187" s="1004"/>
      <c r="H187" s="1004"/>
      <c r="I187" s="1004"/>
      <c r="J187" s="1004"/>
      <c r="K187" s="1004"/>
      <c r="L187" s="1004"/>
      <c r="M187" s="1004"/>
      <c r="N187" s="279"/>
      <c r="O187" s="38"/>
      <c r="P187" s="38"/>
      <c r="Q187" s="38"/>
      <c r="R187" s="38"/>
    </row>
    <row r="188" spans="3:18" ht="5.25" customHeight="1" x14ac:dyDescent="0.25"/>
    <row r="200" spans="3:18" ht="19.5" x14ac:dyDescent="0.3">
      <c r="C200" s="1004" t="s">
        <v>276</v>
      </c>
      <c r="D200" s="1004"/>
      <c r="E200" s="1004"/>
      <c r="F200" s="1004"/>
      <c r="G200" s="1004"/>
      <c r="H200" s="1004"/>
      <c r="I200" s="1004"/>
      <c r="J200" s="1004"/>
      <c r="K200" s="1004"/>
      <c r="L200" s="1004"/>
      <c r="M200" s="1004"/>
      <c r="N200" s="279"/>
      <c r="O200" s="38"/>
      <c r="P200" s="38"/>
      <c r="Q200" s="38"/>
      <c r="R200" s="38"/>
    </row>
    <row r="212" spans="3:18" ht="20.25" customHeight="1" x14ac:dyDescent="0.25"/>
    <row r="213" spans="3:18" ht="19.5" x14ac:dyDescent="0.3">
      <c r="C213" s="1004" t="s">
        <v>276</v>
      </c>
      <c r="D213" s="1004"/>
      <c r="E213" s="1004"/>
      <c r="F213" s="1004"/>
      <c r="G213" s="1004"/>
      <c r="H213" s="1004"/>
      <c r="I213" s="1004"/>
      <c r="J213" s="1004"/>
      <c r="K213" s="1004"/>
      <c r="L213" s="1004"/>
      <c r="M213" s="1004"/>
      <c r="N213" s="279"/>
      <c r="O213" s="38"/>
      <c r="P213" s="38"/>
      <c r="Q213" s="38"/>
      <c r="R213" s="38"/>
    </row>
    <row r="227" spans="3:18" ht="19.5" x14ac:dyDescent="0.3">
      <c r="C227" s="1004" t="s">
        <v>276</v>
      </c>
      <c r="D227" s="1004"/>
      <c r="E227" s="1004"/>
      <c r="F227" s="1004"/>
      <c r="G227" s="1004"/>
      <c r="H227" s="1004"/>
      <c r="I227" s="1004"/>
      <c r="J227" s="1004"/>
      <c r="K227" s="1004"/>
      <c r="L227" s="1004"/>
      <c r="M227" s="1004"/>
      <c r="N227" s="279"/>
      <c r="O227" s="38"/>
      <c r="P227" s="38"/>
      <c r="Q227" s="38"/>
      <c r="R227" s="38"/>
    </row>
    <row r="228" spans="3:18" ht="3.75" customHeight="1" x14ac:dyDescent="0.25"/>
    <row r="244" spans="3:14" ht="22.5" customHeight="1" x14ac:dyDescent="0.25">
      <c r="C244" s="1004" t="s">
        <v>278</v>
      </c>
      <c r="D244" s="1004"/>
      <c r="E244" s="1004"/>
      <c r="F244" s="1004"/>
      <c r="G244" s="1004"/>
      <c r="H244" s="1004"/>
      <c r="I244" s="1004"/>
      <c r="J244" s="1004"/>
      <c r="K244" s="1004"/>
      <c r="L244" s="1004"/>
      <c r="M244" s="1004"/>
      <c r="N244" s="269"/>
    </row>
    <row r="245" spans="3:14" ht="3.75" customHeight="1" thickBot="1" x14ac:dyDescent="0.3"/>
    <row r="246" spans="3:14" ht="15.75" thickTop="1" x14ac:dyDescent="0.25">
      <c r="C246" s="1001" t="s">
        <v>42</v>
      </c>
      <c r="D246" s="627" t="s">
        <v>43</v>
      </c>
      <c r="E246" s="627" t="s">
        <v>43</v>
      </c>
      <c r="F246" s="627" t="s">
        <v>43</v>
      </c>
      <c r="G246" s="627" t="s">
        <v>43</v>
      </c>
      <c r="H246" s="627" t="s">
        <v>43</v>
      </c>
      <c r="I246" s="627" t="s">
        <v>43</v>
      </c>
      <c r="J246" s="627" t="s">
        <v>43</v>
      </c>
      <c r="K246" s="627" t="s">
        <v>43</v>
      </c>
      <c r="L246" s="627" t="s">
        <v>43</v>
      </c>
      <c r="M246" s="627" t="s">
        <v>43</v>
      </c>
      <c r="N246" s="628" t="s">
        <v>43</v>
      </c>
    </row>
    <row r="247" spans="3:14" ht="15.75" thickBot="1" x14ac:dyDescent="0.3">
      <c r="C247" s="1002"/>
      <c r="D247" s="629">
        <v>2003</v>
      </c>
      <c r="E247" s="629">
        <v>2004</v>
      </c>
      <c r="F247" s="629">
        <v>2005</v>
      </c>
      <c r="G247" s="629">
        <v>2006</v>
      </c>
      <c r="H247" s="629">
        <v>2007</v>
      </c>
      <c r="I247" s="629">
        <v>2008</v>
      </c>
      <c r="J247" s="629">
        <v>2009</v>
      </c>
      <c r="K247" s="629">
        <v>2010</v>
      </c>
      <c r="L247" s="629">
        <v>2011</v>
      </c>
      <c r="M247" s="629">
        <v>2012</v>
      </c>
      <c r="N247" s="630">
        <v>2013</v>
      </c>
    </row>
    <row r="248" spans="3:14" x14ac:dyDescent="0.25">
      <c r="C248" s="421" t="s">
        <v>98</v>
      </c>
      <c r="D248" s="418">
        <v>46</v>
      </c>
      <c r="E248" s="419">
        <v>40</v>
      </c>
      <c r="F248" s="418">
        <v>52</v>
      </c>
      <c r="G248" s="419">
        <v>57</v>
      </c>
      <c r="H248" s="418">
        <v>48</v>
      </c>
      <c r="I248" s="419">
        <v>47</v>
      </c>
      <c r="J248" s="418">
        <v>5</v>
      </c>
      <c r="K248" s="419">
        <v>5</v>
      </c>
      <c r="L248" s="419">
        <v>6</v>
      </c>
      <c r="M248" s="419">
        <v>1</v>
      </c>
      <c r="N248" s="420">
        <v>1</v>
      </c>
    </row>
    <row r="249" spans="3:14" x14ac:dyDescent="0.25">
      <c r="C249" s="660" t="s">
        <v>99</v>
      </c>
      <c r="D249" s="666">
        <v>7</v>
      </c>
      <c r="E249" s="638">
        <v>22</v>
      </c>
      <c r="F249" s="638">
        <v>19</v>
      </c>
      <c r="G249" s="638">
        <v>27</v>
      </c>
      <c r="H249" s="638">
        <v>14</v>
      </c>
      <c r="I249" s="638">
        <v>13</v>
      </c>
      <c r="J249" s="638">
        <v>16</v>
      </c>
      <c r="K249" s="638">
        <v>11</v>
      </c>
      <c r="L249" s="638">
        <v>17</v>
      </c>
      <c r="M249" s="638">
        <v>25</v>
      </c>
      <c r="N249" s="639">
        <v>9</v>
      </c>
    </row>
    <row r="250" spans="3:14" x14ac:dyDescent="0.25">
      <c r="C250" s="395" t="s">
        <v>100</v>
      </c>
      <c r="D250" s="396">
        <v>16</v>
      </c>
      <c r="E250" s="397">
        <v>16</v>
      </c>
      <c r="F250" s="396">
        <v>9</v>
      </c>
      <c r="G250" s="397">
        <v>20</v>
      </c>
      <c r="H250" s="396">
        <v>12</v>
      </c>
      <c r="I250" s="397">
        <v>10</v>
      </c>
      <c r="J250" s="396">
        <v>17</v>
      </c>
      <c r="K250" s="397">
        <v>29</v>
      </c>
      <c r="L250" s="397">
        <v>22</v>
      </c>
      <c r="M250" s="397">
        <v>18</v>
      </c>
      <c r="N250" s="398">
        <v>12</v>
      </c>
    </row>
    <row r="251" spans="3:14" x14ac:dyDescent="0.25">
      <c r="C251" s="660" t="s">
        <v>184</v>
      </c>
      <c r="D251" s="666">
        <v>0</v>
      </c>
      <c r="E251" s="638">
        <v>0</v>
      </c>
      <c r="F251" s="638">
        <v>0</v>
      </c>
      <c r="G251" s="638">
        <v>0</v>
      </c>
      <c r="H251" s="638">
        <v>0</v>
      </c>
      <c r="I251" s="638">
        <v>0</v>
      </c>
      <c r="J251" s="638">
        <v>38</v>
      </c>
      <c r="K251" s="638">
        <v>53</v>
      </c>
      <c r="L251" s="638">
        <v>40</v>
      </c>
      <c r="M251" s="638">
        <v>44</v>
      </c>
      <c r="N251" s="639">
        <v>34</v>
      </c>
    </row>
    <row r="252" spans="3:14" x14ac:dyDescent="0.25">
      <c r="C252" s="395" t="s">
        <v>185</v>
      </c>
      <c r="D252" s="399">
        <v>0</v>
      </c>
      <c r="E252" s="400">
        <v>0</v>
      </c>
      <c r="F252" s="396">
        <v>0</v>
      </c>
      <c r="G252" s="397">
        <v>0</v>
      </c>
      <c r="H252" s="396">
        <v>0</v>
      </c>
      <c r="I252" s="397">
        <v>0</v>
      </c>
      <c r="J252" s="396">
        <v>13</v>
      </c>
      <c r="K252" s="397">
        <v>15</v>
      </c>
      <c r="L252" s="397">
        <v>7</v>
      </c>
      <c r="M252" s="397">
        <v>12</v>
      </c>
      <c r="N252" s="398">
        <v>10</v>
      </c>
    </row>
    <row r="253" spans="3:14" x14ac:dyDescent="0.25">
      <c r="C253" s="660" t="s">
        <v>87</v>
      </c>
      <c r="D253" s="666">
        <v>0</v>
      </c>
      <c r="E253" s="638">
        <v>0</v>
      </c>
      <c r="F253" s="638">
        <v>0</v>
      </c>
      <c r="G253" s="638">
        <v>0</v>
      </c>
      <c r="H253" s="638">
        <v>0</v>
      </c>
      <c r="I253" s="638">
        <v>0</v>
      </c>
      <c r="J253" s="638">
        <v>0</v>
      </c>
      <c r="K253" s="638">
        <v>1</v>
      </c>
      <c r="L253" s="638">
        <v>0</v>
      </c>
      <c r="M253" s="638">
        <v>0</v>
      </c>
      <c r="N253" s="639">
        <v>0</v>
      </c>
    </row>
    <row r="254" spans="3:14" ht="15.75" thickBot="1" x14ac:dyDescent="0.3">
      <c r="C254" s="402" t="s">
        <v>69</v>
      </c>
      <c r="D254" s="403">
        <v>2</v>
      </c>
      <c r="E254" s="404">
        <v>2</v>
      </c>
      <c r="F254" s="403">
        <v>10</v>
      </c>
      <c r="G254" s="404">
        <v>1</v>
      </c>
      <c r="H254" s="403">
        <v>34</v>
      </c>
      <c r="I254" s="404">
        <v>60</v>
      </c>
      <c r="J254" s="403">
        <v>4</v>
      </c>
      <c r="K254" s="404">
        <v>2</v>
      </c>
      <c r="L254" s="404">
        <v>1</v>
      </c>
      <c r="M254" s="404">
        <v>3</v>
      </c>
      <c r="N254" s="405">
        <v>0</v>
      </c>
    </row>
    <row r="255" spans="3:14" ht="22.5" customHeight="1" thickBot="1" x14ac:dyDescent="0.3">
      <c r="C255" s="585" t="s">
        <v>7</v>
      </c>
      <c r="D255" s="643">
        <f t="shared" ref="D255:N255" si="25">SUM(D248:D254)</f>
        <v>71</v>
      </c>
      <c r="E255" s="586">
        <f t="shared" si="25"/>
        <v>80</v>
      </c>
      <c r="F255" s="586">
        <f t="shared" si="25"/>
        <v>90</v>
      </c>
      <c r="G255" s="586">
        <f t="shared" si="25"/>
        <v>105</v>
      </c>
      <c r="H255" s="586">
        <f t="shared" si="25"/>
        <v>108</v>
      </c>
      <c r="I255" s="643">
        <f t="shared" si="25"/>
        <v>130</v>
      </c>
      <c r="J255" s="586">
        <f t="shared" si="25"/>
        <v>93</v>
      </c>
      <c r="K255" s="586">
        <f t="shared" si="25"/>
        <v>116</v>
      </c>
      <c r="L255" s="586">
        <f t="shared" si="25"/>
        <v>93</v>
      </c>
      <c r="M255" s="587">
        <f t="shared" si="25"/>
        <v>103</v>
      </c>
      <c r="N255" s="588">
        <f t="shared" si="25"/>
        <v>66</v>
      </c>
    </row>
    <row r="256" spans="3:14" ht="13.5" customHeight="1" thickTop="1" x14ac:dyDescent="0.25">
      <c r="C256" s="1027" t="s">
        <v>611</v>
      </c>
      <c r="D256" s="1027"/>
      <c r="E256" s="1027"/>
      <c r="F256" s="1027"/>
      <c r="G256" s="1027"/>
      <c r="H256" s="1027"/>
      <c r="I256" s="1027"/>
      <c r="J256" s="1027"/>
      <c r="K256" s="1027"/>
      <c r="L256" s="1027"/>
      <c r="M256" s="1027"/>
      <c r="N256" s="272"/>
    </row>
    <row r="257" spans="3:19" x14ac:dyDescent="0.25">
      <c r="C257" s="129" t="s">
        <v>187</v>
      </c>
    </row>
    <row r="258" spans="3:19" x14ac:dyDescent="0.25">
      <c r="C258" s="870" t="s">
        <v>761</v>
      </c>
    </row>
    <row r="259" spans="3:19" ht="20.25" customHeight="1" x14ac:dyDescent="0.25"/>
    <row r="260" spans="3:19" ht="30" customHeight="1" x14ac:dyDescent="0.3">
      <c r="C260" s="1004" t="s">
        <v>279</v>
      </c>
      <c r="D260" s="1004"/>
      <c r="E260" s="1004"/>
      <c r="F260" s="1004"/>
      <c r="G260" s="1004"/>
      <c r="H260" s="1004"/>
      <c r="I260" s="1004"/>
      <c r="J260" s="1004"/>
      <c r="K260" s="1004"/>
      <c r="L260" s="1004"/>
      <c r="M260" s="1004"/>
      <c r="N260" s="269"/>
      <c r="O260" s="38"/>
      <c r="P260" s="38"/>
      <c r="Q260" s="38"/>
      <c r="R260" s="38"/>
    </row>
    <row r="261" spans="3:19" ht="6.75" customHeight="1" thickBot="1" x14ac:dyDescent="0.3">
      <c r="E261" s="62"/>
      <c r="F261" s="62"/>
      <c r="G261" s="62"/>
    </row>
    <row r="262" spans="3:19" ht="39.75" customHeight="1" thickTop="1" thickBot="1" x14ac:dyDescent="0.3">
      <c r="C262" s="686" t="s">
        <v>55</v>
      </c>
      <c r="D262" s="612" t="s">
        <v>749</v>
      </c>
      <c r="E262" s="612" t="s">
        <v>750</v>
      </c>
      <c r="F262" s="612" t="s">
        <v>751</v>
      </c>
      <c r="G262" s="612" t="s">
        <v>752</v>
      </c>
      <c r="H262" s="613" t="s">
        <v>753</v>
      </c>
      <c r="I262" s="612" t="s">
        <v>754</v>
      </c>
      <c r="J262" s="612" t="s">
        <v>755</v>
      </c>
      <c r="K262" s="612" t="s">
        <v>610</v>
      </c>
      <c r="L262" s="612" t="s">
        <v>673</v>
      </c>
      <c r="M262" s="614" t="s">
        <v>748</v>
      </c>
      <c r="N262" s="15"/>
      <c r="O262" s="15"/>
      <c r="P262" s="15"/>
      <c r="Q262" s="15"/>
      <c r="R262" s="15"/>
      <c r="S262" s="29"/>
    </row>
    <row r="263" spans="3:19" ht="15.75" customHeight="1" x14ac:dyDescent="0.25">
      <c r="C263" s="421" t="s">
        <v>98</v>
      </c>
      <c r="D263" s="413">
        <f t="shared" ref="D263:M263" si="26">(E248-D248)/D248</f>
        <v>-0.13043478260869565</v>
      </c>
      <c r="E263" s="413">
        <f t="shared" si="26"/>
        <v>0.3</v>
      </c>
      <c r="F263" s="413">
        <f t="shared" si="26"/>
        <v>9.6153846153846159E-2</v>
      </c>
      <c r="G263" s="413">
        <f t="shared" si="26"/>
        <v>-0.15789473684210525</v>
      </c>
      <c r="H263" s="413">
        <f t="shared" si="26"/>
        <v>-2.0833333333333332E-2</v>
      </c>
      <c r="I263" s="413">
        <f t="shared" si="26"/>
        <v>-0.8936170212765957</v>
      </c>
      <c r="J263" s="413">
        <f t="shared" si="26"/>
        <v>0</v>
      </c>
      <c r="K263" s="413">
        <f t="shared" si="26"/>
        <v>0.2</v>
      </c>
      <c r="L263" s="413">
        <f t="shared" si="26"/>
        <v>-0.83333333333333337</v>
      </c>
      <c r="M263" s="463">
        <f t="shared" si="26"/>
        <v>0</v>
      </c>
      <c r="N263" s="55"/>
      <c r="O263" s="55"/>
      <c r="P263" s="55"/>
      <c r="Q263" s="55"/>
      <c r="R263" s="55"/>
      <c r="S263" s="29"/>
    </row>
    <row r="264" spans="3:19" x14ac:dyDescent="0.25">
      <c r="C264" s="660" t="s">
        <v>99</v>
      </c>
      <c r="D264" s="651">
        <f t="shared" ref="D264:M264" si="27">(E249-D249)/D249</f>
        <v>2.1428571428571428</v>
      </c>
      <c r="E264" s="651">
        <f t="shared" si="27"/>
        <v>-0.13636363636363635</v>
      </c>
      <c r="F264" s="651">
        <f t="shared" si="27"/>
        <v>0.42105263157894735</v>
      </c>
      <c r="G264" s="654">
        <f t="shared" si="27"/>
        <v>-0.48148148148148145</v>
      </c>
      <c r="H264" s="651">
        <f t="shared" si="27"/>
        <v>-7.1428571428571425E-2</v>
      </c>
      <c r="I264" s="651">
        <f t="shared" si="27"/>
        <v>0.23076923076923078</v>
      </c>
      <c r="J264" s="651">
        <f t="shared" si="27"/>
        <v>-0.3125</v>
      </c>
      <c r="K264" s="651">
        <f t="shared" si="27"/>
        <v>0.54545454545454541</v>
      </c>
      <c r="L264" s="651">
        <f t="shared" si="27"/>
        <v>0.47058823529411764</v>
      </c>
      <c r="M264" s="653">
        <f t="shared" si="27"/>
        <v>-0.64</v>
      </c>
      <c r="N264" s="55"/>
      <c r="O264" s="55"/>
      <c r="P264" s="55"/>
      <c r="Q264" s="55"/>
      <c r="R264" s="55"/>
      <c r="S264" s="29"/>
    </row>
    <row r="265" spans="3:19" x14ac:dyDescent="0.25">
      <c r="C265" s="395" t="s">
        <v>100</v>
      </c>
      <c r="D265" s="457">
        <f t="shared" ref="D265:M265" si="28">(E250-D250)/D250</f>
        <v>0</v>
      </c>
      <c r="E265" s="457">
        <f t="shared" si="28"/>
        <v>-0.4375</v>
      </c>
      <c r="F265" s="457">
        <f t="shared" si="28"/>
        <v>1.2222222222222223</v>
      </c>
      <c r="G265" s="457">
        <f t="shared" si="28"/>
        <v>-0.4</v>
      </c>
      <c r="H265" s="457">
        <f t="shared" si="28"/>
        <v>-0.16666666666666666</v>
      </c>
      <c r="I265" s="457">
        <f t="shared" si="28"/>
        <v>0.7</v>
      </c>
      <c r="J265" s="457">
        <f t="shared" si="28"/>
        <v>0.70588235294117652</v>
      </c>
      <c r="K265" s="464">
        <f t="shared" si="28"/>
        <v>-0.2413793103448276</v>
      </c>
      <c r="L265" s="457">
        <f t="shared" si="28"/>
        <v>-0.18181818181818182</v>
      </c>
      <c r="M265" s="465">
        <f t="shared" si="28"/>
        <v>-0.33333333333333331</v>
      </c>
      <c r="N265" s="55"/>
      <c r="O265" s="55"/>
      <c r="P265" s="55"/>
      <c r="Q265" s="55"/>
      <c r="R265" s="55"/>
      <c r="S265" s="29"/>
    </row>
    <row r="266" spans="3:19" x14ac:dyDescent="0.25">
      <c r="C266" s="660" t="s">
        <v>184</v>
      </c>
      <c r="D266" s="678" t="s">
        <v>77</v>
      </c>
      <c r="E266" s="678" t="s">
        <v>77</v>
      </c>
      <c r="F266" s="678" t="s">
        <v>77</v>
      </c>
      <c r="G266" s="679" t="s">
        <v>77</v>
      </c>
      <c r="H266" s="678" t="s">
        <v>77</v>
      </c>
      <c r="I266" s="678" t="s">
        <v>77</v>
      </c>
      <c r="J266" s="651">
        <f t="shared" ref="J266:L266" si="29">(K251-J251)/J251</f>
        <v>0.39473684210526316</v>
      </c>
      <c r="K266" s="651">
        <f t="shared" si="29"/>
        <v>-0.24528301886792453</v>
      </c>
      <c r="L266" s="651">
        <f t="shared" si="29"/>
        <v>0.1</v>
      </c>
      <c r="M266" s="653">
        <f>(N251-M251)/M251</f>
        <v>-0.22727272727272727</v>
      </c>
      <c r="N266" s="55"/>
      <c r="O266" s="55"/>
      <c r="P266" s="55"/>
      <c r="Q266" s="55"/>
      <c r="R266" s="55"/>
      <c r="S266" s="29"/>
    </row>
    <row r="267" spans="3:19" x14ac:dyDescent="0.25">
      <c r="C267" s="395" t="s">
        <v>185</v>
      </c>
      <c r="D267" s="466" t="s">
        <v>77</v>
      </c>
      <c r="E267" s="466" t="s">
        <v>77</v>
      </c>
      <c r="F267" s="466" t="s">
        <v>77</v>
      </c>
      <c r="G267" s="466" t="s">
        <v>77</v>
      </c>
      <c r="H267" s="466" t="s">
        <v>77</v>
      </c>
      <c r="I267" s="466" t="s">
        <v>77</v>
      </c>
      <c r="J267" s="457">
        <f t="shared" ref="J267:L267" si="30">(K252-J252)/J252</f>
        <v>0.15384615384615385</v>
      </c>
      <c r="K267" s="457">
        <f t="shared" si="30"/>
        <v>-0.53333333333333333</v>
      </c>
      <c r="L267" s="457">
        <f t="shared" si="30"/>
        <v>0.7142857142857143</v>
      </c>
      <c r="M267" s="465">
        <f>(N252-M252)/M252</f>
        <v>-0.16666666666666666</v>
      </c>
      <c r="N267" s="55"/>
      <c r="O267" s="55"/>
      <c r="P267" s="55"/>
      <c r="Q267" s="55"/>
      <c r="R267" s="55"/>
      <c r="S267" s="29"/>
    </row>
    <row r="268" spans="3:19" x14ac:dyDescent="0.25">
      <c r="C268" s="660" t="s">
        <v>87</v>
      </c>
      <c r="D268" s="678" t="s">
        <v>77</v>
      </c>
      <c r="E268" s="678" t="s">
        <v>77</v>
      </c>
      <c r="F268" s="678" t="s">
        <v>77</v>
      </c>
      <c r="G268" s="679" t="s">
        <v>77</v>
      </c>
      <c r="H268" s="678" t="s">
        <v>77</v>
      </c>
      <c r="I268" s="678" t="s">
        <v>77</v>
      </c>
      <c r="J268" s="678" t="s">
        <v>77</v>
      </c>
      <c r="K268" s="659">
        <f>(L253-K253)/K253</f>
        <v>-1</v>
      </c>
      <c r="L268" s="868" t="s">
        <v>77</v>
      </c>
      <c r="M268" s="685" t="s">
        <v>77</v>
      </c>
      <c r="N268" s="55"/>
      <c r="O268" s="55"/>
      <c r="P268" s="55"/>
      <c r="Q268" s="55"/>
      <c r="R268" s="55"/>
      <c r="S268" s="29"/>
    </row>
    <row r="269" spans="3:19" ht="15.75" thickBot="1" x14ac:dyDescent="0.3">
      <c r="C269" s="402" t="s">
        <v>69</v>
      </c>
      <c r="D269" s="416">
        <f t="shared" ref="D269:J270" si="31">(E254-D254)/D254</f>
        <v>0</v>
      </c>
      <c r="E269" s="415">
        <f t="shared" si="31"/>
        <v>4</v>
      </c>
      <c r="F269" s="415">
        <f t="shared" si="31"/>
        <v>-0.9</v>
      </c>
      <c r="G269" s="458">
        <f t="shared" si="31"/>
        <v>33</v>
      </c>
      <c r="H269" s="458">
        <f t="shared" si="31"/>
        <v>0.76470588235294112</v>
      </c>
      <c r="I269" s="415">
        <f t="shared" si="31"/>
        <v>-0.93333333333333335</v>
      </c>
      <c r="J269" s="415">
        <f t="shared" si="31"/>
        <v>-0.5</v>
      </c>
      <c r="K269" s="467">
        <f>(L254-K254)/K254</f>
        <v>-0.5</v>
      </c>
      <c r="L269" s="415">
        <f>(M254-L254)/L254</f>
        <v>2</v>
      </c>
      <c r="M269" s="417">
        <f>(N254-M254)/M254</f>
        <v>-1</v>
      </c>
      <c r="N269" s="55"/>
      <c r="O269" s="55"/>
      <c r="P269" s="55"/>
      <c r="Q269" s="55"/>
      <c r="R269" s="55"/>
      <c r="S269" s="29"/>
    </row>
    <row r="270" spans="3:19" ht="21.75" customHeight="1" thickBot="1" x14ac:dyDescent="0.3">
      <c r="C270" s="644" t="s">
        <v>78</v>
      </c>
      <c r="D270" s="608">
        <f t="shared" si="31"/>
        <v>0.12676056338028169</v>
      </c>
      <c r="E270" s="645">
        <f t="shared" si="31"/>
        <v>0.125</v>
      </c>
      <c r="F270" s="608">
        <f t="shared" si="31"/>
        <v>0.16666666666666666</v>
      </c>
      <c r="G270" s="608">
        <f t="shared" si="31"/>
        <v>2.8571428571428571E-2</v>
      </c>
      <c r="H270" s="608">
        <f t="shared" si="31"/>
        <v>0.20370370370370369</v>
      </c>
      <c r="I270" s="608">
        <f t="shared" si="31"/>
        <v>-0.2846153846153846</v>
      </c>
      <c r="J270" s="608">
        <f t="shared" si="31"/>
        <v>0.24731182795698925</v>
      </c>
      <c r="K270" s="608">
        <f>(L255-K255)/K255</f>
        <v>-0.19827586206896552</v>
      </c>
      <c r="L270" s="608">
        <f>(M255-L255)/L255</f>
        <v>0.10752688172043011</v>
      </c>
      <c r="M270" s="647">
        <f>(N255-M255)/M255</f>
        <v>-0.35922330097087379</v>
      </c>
      <c r="N270" s="31"/>
      <c r="O270" s="31"/>
      <c r="P270" s="31"/>
      <c r="Q270" s="31"/>
      <c r="R270" s="31"/>
      <c r="S270" s="29"/>
    </row>
    <row r="271" spans="3:19" ht="14.25" customHeight="1" thickTop="1" x14ac:dyDescent="0.25">
      <c r="C271" s="1027" t="s">
        <v>611</v>
      </c>
      <c r="D271" s="1027"/>
      <c r="E271" s="1027"/>
      <c r="F271" s="1027"/>
      <c r="G271" s="1027"/>
      <c r="H271" s="1027"/>
      <c r="I271" s="1027"/>
      <c r="J271" s="1027"/>
      <c r="K271" s="1027"/>
      <c r="L271" s="1027"/>
      <c r="M271" s="1027"/>
      <c r="N271" s="272"/>
    </row>
    <row r="272" spans="3:19" x14ac:dyDescent="0.25">
      <c r="C272" s="129" t="s">
        <v>187</v>
      </c>
    </row>
    <row r="273" spans="3:19" x14ac:dyDescent="0.25">
      <c r="C273" s="870" t="s">
        <v>761</v>
      </c>
    </row>
    <row r="275" spans="3:19" ht="32.25" customHeight="1" x14ac:dyDescent="0.3">
      <c r="C275" s="1004" t="s">
        <v>607</v>
      </c>
      <c r="D275" s="1004"/>
      <c r="E275" s="1004"/>
      <c r="F275" s="1004"/>
      <c r="G275" s="1004"/>
      <c r="H275" s="1004"/>
      <c r="I275" s="1004"/>
      <c r="J275" s="1004"/>
      <c r="K275" s="1004"/>
      <c r="L275" s="1004"/>
      <c r="M275" s="1004"/>
      <c r="N275" s="269"/>
      <c r="O275" s="38"/>
      <c r="P275" s="38"/>
      <c r="Q275" s="38"/>
      <c r="R275" s="38"/>
    </row>
    <row r="276" spans="3:19" ht="6" customHeight="1" thickBot="1" x14ac:dyDescent="0.35">
      <c r="C276" s="58"/>
      <c r="D276" s="58"/>
      <c r="E276" s="58"/>
      <c r="F276" s="58"/>
      <c r="G276" s="58"/>
      <c r="H276" s="58"/>
      <c r="I276" s="58"/>
      <c r="J276" s="58"/>
      <c r="K276" s="58"/>
      <c r="L276" s="125"/>
      <c r="M276" s="164"/>
      <c r="N276" s="273"/>
      <c r="O276" s="58"/>
      <c r="P276" s="262"/>
      <c r="Q276" s="58"/>
      <c r="R276" s="58"/>
    </row>
    <row r="277" spans="3:19" ht="14.25" customHeight="1" thickTop="1" x14ac:dyDescent="0.25">
      <c r="C277" s="1001" t="s">
        <v>42</v>
      </c>
      <c r="D277" s="627" t="s">
        <v>43</v>
      </c>
      <c r="E277" s="627" t="s">
        <v>43</v>
      </c>
      <c r="F277" s="627" t="s">
        <v>43</v>
      </c>
      <c r="G277" s="627" t="s">
        <v>43</v>
      </c>
      <c r="H277" s="627" t="s">
        <v>43</v>
      </c>
      <c r="I277" s="627" t="s">
        <v>43</v>
      </c>
      <c r="J277" s="627" t="s">
        <v>43</v>
      </c>
      <c r="K277" s="627" t="s">
        <v>43</v>
      </c>
      <c r="L277" s="627" t="s">
        <v>43</v>
      </c>
      <c r="M277" s="627" t="s">
        <v>43</v>
      </c>
      <c r="N277" s="628" t="s">
        <v>43</v>
      </c>
      <c r="O277" s="5"/>
      <c r="P277" s="5"/>
      <c r="Q277" s="5"/>
      <c r="R277" s="5"/>
      <c r="S277" s="5"/>
    </row>
    <row r="278" spans="3:19" ht="15.75" customHeight="1" thickBot="1" x14ac:dyDescent="0.3">
      <c r="C278" s="1002"/>
      <c r="D278" s="629">
        <v>2003</v>
      </c>
      <c r="E278" s="629">
        <v>2004</v>
      </c>
      <c r="F278" s="629">
        <v>2005</v>
      </c>
      <c r="G278" s="629">
        <v>2006</v>
      </c>
      <c r="H278" s="629">
        <v>2007</v>
      </c>
      <c r="I278" s="629">
        <v>2008</v>
      </c>
      <c r="J278" s="629">
        <v>2009</v>
      </c>
      <c r="K278" s="629">
        <v>2010</v>
      </c>
      <c r="L278" s="629">
        <v>2011</v>
      </c>
      <c r="M278" s="629">
        <v>2012</v>
      </c>
      <c r="N278" s="630">
        <v>2013</v>
      </c>
      <c r="O278" s="5"/>
      <c r="P278" s="5"/>
      <c r="Q278" s="5"/>
      <c r="R278" s="5"/>
      <c r="S278" s="5"/>
    </row>
    <row r="279" spans="3:19" x14ac:dyDescent="0.25">
      <c r="C279" s="406" t="s">
        <v>98</v>
      </c>
      <c r="D279" s="413">
        <f t="shared" ref="D279:D285" si="32">D27/$D$34</f>
        <v>0.647887323943662</v>
      </c>
      <c r="E279" s="468">
        <f t="shared" ref="E279:E285" si="33">E27/$E$34</f>
        <v>0.5</v>
      </c>
      <c r="F279" s="468">
        <f t="shared" ref="F279:F285" si="34">F27/$F$34</f>
        <v>0.57777777777777772</v>
      </c>
      <c r="G279" s="468">
        <f t="shared" ref="G279:G285" si="35">G27/$G$34</f>
        <v>0.54285714285714282</v>
      </c>
      <c r="H279" s="468">
        <f t="shared" ref="H279:H285" si="36">H27/$H$34</f>
        <v>0.44444444444444442</v>
      </c>
      <c r="I279" s="468">
        <f t="shared" ref="I279:I285" si="37">I27/$I$34</f>
        <v>0.36153846153846153</v>
      </c>
      <c r="J279" s="468">
        <f t="shared" ref="J279:J285" si="38">J27/$J$34</f>
        <v>5.3763440860215055E-2</v>
      </c>
      <c r="K279" s="468">
        <f t="shared" ref="K279:K285" si="39">K27/$K$34</f>
        <v>4.3103448275862072E-2</v>
      </c>
      <c r="L279" s="468">
        <f t="shared" ref="L279:L285" si="40">L27/$L$34</f>
        <v>6.4516129032258063E-2</v>
      </c>
      <c r="M279" s="468">
        <f t="shared" ref="M279:M285" si="41">M27/$M$34</f>
        <v>9.7087378640776691E-3</v>
      </c>
      <c r="N279" s="463">
        <f t="shared" ref="N279:N285" si="42">N27/$N$34</f>
        <v>1.5151515151515152E-2</v>
      </c>
      <c r="O279" s="56"/>
      <c r="P279" s="56"/>
      <c r="Q279" s="56"/>
      <c r="R279" s="56"/>
      <c r="S279" s="56"/>
    </row>
    <row r="280" spans="3:19" x14ac:dyDescent="0.25">
      <c r="C280" s="660" t="s">
        <v>99</v>
      </c>
      <c r="D280" s="651">
        <f t="shared" si="32"/>
        <v>9.8591549295774641E-2</v>
      </c>
      <c r="E280" s="651">
        <f t="shared" si="33"/>
        <v>0.27500000000000002</v>
      </c>
      <c r="F280" s="651">
        <f t="shared" si="34"/>
        <v>0.21111111111111111</v>
      </c>
      <c r="G280" s="652">
        <f t="shared" si="35"/>
        <v>0.25714285714285712</v>
      </c>
      <c r="H280" s="651">
        <f t="shared" si="36"/>
        <v>0.12962962962962962</v>
      </c>
      <c r="I280" s="651">
        <f t="shared" si="37"/>
        <v>0.1</v>
      </c>
      <c r="J280" s="651">
        <f t="shared" si="38"/>
        <v>0.17204301075268819</v>
      </c>
      <c r="K280" s="651">
        <f t="shared" si="39"/>
        <v>9.4827586206896547E-2</v>
      </c>
      <c r="L280" s="651">
        <f t="shared" si="40"/>
        <v>0.18279569892473119</v>
      </c>
      <c r="M280" s="651">
        <f t="shared" si="41"/>
        <v>0.24271844660194175</v>
      </c>
      <c r="N280" s="653">
        <f t="shared" si="42"/>
        <v>0.13636363636363635</v>
      </c>
      <c r="O280" s="56"/>
      <c r="P280" s="56"/>
      <c r="Q280" s="56"/>
      <c r="R280" s="56"/>
      <c r="S280" s="56"/>
    </row>
    <row r="281" spans="3:19" x14ac:dyDescent="0.25">
      <c r="C281" s="395" t="s">
        <v>100</v>
      </c>
      <c r="D281" s="457">
        <f t="shared" si="32"/>
        <v>0.22535211267605634</v>
      </c>
      <c r="E281" s="469">
        <f t="shared" si="33"/>
        <v>0.2</v>
      </c>
      <c r="F281" s="469">
        <f t="shared" si="34"/>
        <v>0.1</v>
      </c>
      <c r="G281" s="469">
        <f t="shared" si="35"/>
        <v>0.19047619047619047</v>
      </c>
      <c r="H281" s="469">
        <f t="shared" si="36"/>
        <v>0.1111111111111111</v>
      </c>
      <c r="I281" s="469">
        <f t="shared" si="37"/>
        <v>7.6923076923076927E-2</v>
      </c>
      <c r="J281" s="469">
        <f t="shared" si="38"/>
        <v>0.18279569892473119</v>
      </c>
      <c r="K281" s="469">
        <f t="shared" si="39"/>
        <v>0.25</v>
      </c>
      <c r="L281" s="469">
        <f t="shared" si="40"/>
        <v>0.23655913978494625</v>
      </c>
      <c r="M281" s="469">
        <f t="shared" si="41"/>
        <v>0.17475728155339806</v>
      </c>
      <c r="N281" s="470">
        <f t="shared" si="42"/>
        <v>0.18181818181818182</v>
      </c>
      <c r="O281" s="56"/>
      <c r="P281" s="56"/>
      <c r="Q281" s="56"/>
      <c r="R281" s="56"/>
      <c r="S281" s="56"/>
    </row>
    <row r="282" spans="3:19" x14ac:dyDescent="0.25">
      <c r="C282" s="660" t="s">
        <v>184</v>
      </c>
      <c r="D282" s="651">
        <f t="shared" si="32"/>
        <v>0</v>
      </c>
      <c r="E282" s="651">
        <f t="shared" si="33"/>
        <v>0</v>
      </c>
      <c r="F282" s="651">
        <f t="shared" si="34"/>
        <v>0</v>
      </c>
      <c r="G282" s="652">
        <f t="shared" si="35"/>
        <v>0</v>
      </c>
      <c r="H282" s="651">
        <f t="shared" si="36"/>
        <v>0</v>
      </c>
      <c r="I282" s="651">
        <f t="shared" si="37"/>
        <v>0</v>
      </c>
      <c r="J282" s="651">
        <f t="shared" si="38"/>
        <v>0.40860215053763443</v>
      </c>
      <c r="K282" s="651">
        <f t="shared" si="39"/>
        <v>0.45689655172413796</v>
      </c>
      <c r="L282" s="651">
        <f t="shared" si="40"/>
        <v>0.43010752688172044</v>
      </c>
      <c r="M282" s="651">
        <f t="shared" si="41"/>
        <v>0.42718446601941745</v>
      </c>
      <c r="N282" s="653">
        <f t="shared" si="42"/>
        <v>0.51515151515151514</v>
      </c>
      <c r="O282" s="56"/>
      <c r="P282" s="56"/>
      <c r="Q282" s="56"/>
      <c r="R282" s="56"/>
      <c r="S282" s="56"/>
    </row>
    <row r="283" spans="3:19" x14ac:dyDescent="0.25">
      <c r="C283" s="395" t="s">
        <v>185</v>
      </c>
      <c r="D283" s="457">
        <f t="shared" si="32"/>
        <v>0</v>
      </c>
      <c r="E283" s="469">
        <f t="shared" si="33"/>
        <v>0</v>
      </c>
      <c r="F283" s="469">
        <f t="shared" si="34"/>
        <v>0</v>
      </c>
      <c r="G283" s="469">
        <f t="shared" si="35"/>
        <v>0</v>
      </c>
      <c r="H283" s="469">
        <f t="shared" si="36"/>
        <v>0</v>
      </c>
      <c r="I283" s="469">
        <f t="shared" si="37"/>
        <v>0</v>
      </c>
      <c r="J283" s="469">
        <f t="shared" si="38"/>
        <v>0.13978494623655913</v>
      </c>
      <c r="K283" s="469">
        <f t="shared" si="39"/>
        <v>0.12931034482758622</v>
      </c>
      <c r="L283" s="469">
        <f t="shared" si="40"/>
        <v>7.5268817204301078E-2</v>
      </c>
      <c r="M283" s="469">
        <f t="shared" si="41"/>
        <v>0.11650485436893204</v>
      </c>
      <c r="N283" s="471">
        <f t="shared" si="42"/>
        <v>0.15151515151515152</v>
      </c>
      <c r="O283" s="56"/>
      <c r="P283" s="56"/>
      <c r="Q283" s="56"/>
      <c r="R283" s="56"/>
      <c r="S283" s="56"/>
    </row>
    <row r="284" spans="3:19" x14ac:dyDescent="0.25">
      <c r="C284" s="660" t="s">
        <v>87</v>
      </c>
      <c r="D284" s="651">
        <f t="shared" si="32"/>
        <v>0</v>
      </c>
      <c r="E284" s="651">
        <f t="shared" si="33"/>
        <v>0</v>
      </c>
      <c r="F284" s="651">
        <f t="shared" si="34"/>
        <v>0</v>
      </c>
      <c r="G284" s="652">
        <f t="shared" si="35"/>
        <v>0</v>
      </c>
      <c r="H284" s="651">
        <f t="shared" si="36"/>
        <v>0</v>
      </c>
      <c r="I284" s="651">
        <f t="shared" si="37"/>
        <v>0</v>
      </c>
      <c r="J284" s="651">
        <f t="shared" si="38"/>
        <v>0</v>
      </c>
      <c r="K284" s="651">
        <f t="shared" si="39"/>
        <v>8.6206896551724137E-3</v>
      </c>
      <c r="L284" s="651">
        <f t="shared" si="40"/>
        <v>0</v>
      </c>
      <c r="M284" s="651">
        <f t="shared" si="41"/>
        <v>0</v>
      </c>
      <c r="N284" s="653">
        <f t="shared" si="42"/>
        <v>0</v>
      </c>
      <c r="O284" s="56"/>
      <c r="P284" s="56"/>
      <c r="Q284" s="56"/>
      <c r="R284" s="56"/>
      <c r="S284" s="56"/>
    </row>
    <row r="285" spans="3:19" ht="15.75" thickBot="1" x14ac:dyDescent="0.3">
      <c r="C285" s="402" t="s">
        <v>69</v>
      </c>
      <c r="D285" s="415">
        <f t="shared" si="32"/>
        <v>2.8169014084507043E-2</v>
      </c>
      <c r="E285" s="472">
        <f t="shared" si="33"/>
        <v>2.5000000000000001E-2</v>
      </c>
      <c r="F285" s="472">
        <f t="shared" si="34"/>
        <v>0.1111111111111111</v>
      </c>
      <c r="G285" s="472">
        <f t="shared" si="35"/>
        <v>9.5238095238095247E-3</v>
      </c>
      <c r="H285" s="472">
        <f t="shared" si="36"/>
        <v>0.31481481481481483</v>
      </c>
      <c r="I285" s="472">
        <f t="shared" si="37"/>
        <v>0.46153846153846156</v>
      </c>
      <c r="J285" s="472">
        <f t="shared" si="38"/>
        <v>4.3010752688172046E-2</v>
      </c>
      <c r="K285" s="472">
        <f t="shared" si="39"/>
        <v>1.7241379310344827E-2</v>
      </c>
      <c r="L285" s="472">
        <f t="shared" si="40"/>
        <v>1.0752688172043012E-2</v>
      </c>
      <c r="M285" s="472">
        <f t="shared" si="41"/>
        <v>2.9126213592233011E-2</v>
      </c>
      <c r="N285" s="473">
        <f t="shared" si="42"/>
        <v>0</v>
      </c>
      <c r="O285" s="56"/>
      <c r="P285" s="56"/>
      <c r="Q285" s="56"/>
      <c r="R285" s="56"/>
      <c r="S285" s="56"/>
    </row>
    <row r="286" spans="3:19" ht="21.75" customHeight="1" thickBot="1" x14ac:dyDescent="0.3">
      <c r="C286" s="644" t="s">
        <v>7</v>
      </c>
      <c r="D286" s="648">
        <f t="shared" ref="D286:M286" si="43">SUM(D279:D285)</f>
        <v>1</v>
      </c>
      <c r="E286" s="649">
        <f t="shared" si="43"/>
        <v>1</v>
      </c>
      <c r="F286" s="648">
        <f t="shared" si="43"/>
        <v>1</v>
      </c>
      <c r="G286" s="648">
        <f t="shared" si="43"/>
        <v>0.99999999999999989</v>
      </c>
      <c r="H286" s="648">
        <f t="shared" si="43"/>
        <v>1</v>
      </c>
      <c r="I286" s="648">
        <f t="shared" si="43"/>
        <v>1</v>
      </c>
      <c r="J286" s="648">
        <f t="shared" si="43"/>
        <v>1</v>
      </c>
      <c r="K286" s="648">
        <f t="shared" si="43"/>
        <v>1</v>
      </c>
      <c r="L286" s="648">
        <f t="shared" si="43"/>
        <v>1.0000000000000002</v>
      </c>
      <c r="M286" s="648">
        <f t="shared" si="43"/>
        <v>1</v>
      </c>
      <c r="N286" s="650">
        <f>SUM(N279:N285)</f>
        <v>0.99999999999999989</v>
      </c>
      <c r="O286" s="34"/>
      <c r="P286" s="34"/>
      <c r="Q286" s="34"/>
      <c r="R286" s="34"/>
      <c r="S286" s="34"/>
    </row>
    <row r="287" spans="3:19" ht="15" customHeight="1" thickTop="1" x14ac:dyDescent="0.25">
      <c r="C287" s="1036" t="s">
        <v>611</v>
      </c>
      <c r="D287" s="1036"/>
      <c r="E287" s="1036"/>
      <c r="F287" s="1036"/>
      <c r="G287" s="1036"/>
      <c r="H287" s="1036"/>
      <c r="I287" s="1036"/>
      <c r="J287" s="1036"/>
      <c r="K287" s="1036"/>
      <c r="L287" s="1036"/>
      <c r="M287" s="1036"/>
      <c r="N287" s="272"/>
    </row>
    <row r="288" spans="3:19" x14ac:dyDescent="0.25">
      <c r="C288" s="129" t="s">
        <v>187</v>
      </c>
    </row>
    <row r="289" spans="3:14" x14ac:dyDescent="0.25">
      <c r="C289" s="870" t="s">
        <v>761</v>
      </c>
    </row>
    <row r="290" spans="3:14" ht="21.75" customHeight="1" x14ac:dyDescent="0.25"/>
    <row r="291" spans="3:14" ht="21.75" customHeight="1" x14ac:dyDescent="0.25">
      <c r="C291" s="1004" t="s">
        <v>278</v>
      </c>
      <c r="D291" s="1004"/>
      <c r="E291" s="1004"/>
      <c r="F291" s="1004"/>
      <c r="G291" s="1004"/>
      <c r="H291" s="1004"/>
      <c r="I291" s="1004"/>
      <c r="J291" s="1004"/>
      <c r="K291" s="1004"/>
      <c r="L291" s="1004"/>
      <c r="M291" s="1004"/>
      <c r="N291" s="269"/>
    </row>
    <row r="292" spans="3:14" ht="7.5" customHeight="1" x14ac:dyDescent="0.25"/>
    <row r="305" spans="3:14" x14ac:dyDescent="0.25">
      <c r="C305" s="129" t="s">
        <v>187</v>
      </c>
      <c r="D305" s="35"/>
      <c r="E305" s="35"/>
    </row>
    <row r="306" spans="3:14" x14ac:dyDescent="0.25">
      <c r="C306" s="155"/>
      <c r="D306" s="155"/>
      <c r="E306" s="155"/>
      <c r="F306" s="155"/>
      <c r="G306" s="155"/>
      <c r="H306" s="155"/>
      <c r="I306" s="155"/>
      <c r="J306" s="155"/>
      <c r="K306" s="155"/>
      <c r="L306" s="155"/>
      <c r="M306" s="162"/>
      <c r="N306" s="270"/>
    </row>
    <row r="307" spans="3:14" ht="18.75" customHeight="1" x14ac:dyDescent="0.25">
      <c r="C307" s="156"/>
      <c r="D307" s="156"/>
      <c r="E307" s="156"/>
      <c r="F307" s="156"/>
      <c r="G307" s="162" t="s">
        <v>37</v>
      </c>
      <c r="H307" s="156"/>
      <c r="I307" s="156"/>
      <c r="J307" s="156"/>
      <c r="K307" s="156"/>
      <c r="L307" s="156"/>
      <c r="M307" s="163"/>
      <c r="N307" s="271"/>
    </row>
    <row r="308" spans="3:14" ht="21" customHeight="1" x14ac:dyDescent="0.25">
      <c r="C308" s="156"/>
      <c r="D308" s="156"/>
      <c r="E308" s="156"/>
      <c r="F308" s="156"/>
      <c r="G308" s="163" t="s">
        <v>39</v>
      </c>
      <c r="H308" s="156"/>
      <c r="I308" s="156"/>
      <c r="J308" s="156"/>
      <c r="K308" s="156"/>
      <c r="L308" s="156"/>
      <c r="M308" s="163"/>
      <c r="N308" s="271"/>
    </row>
    <row r="309" spans="3:14" x14ac:dyDescent="0.25">
      <c r="G309" s="163" t="s">
        <v>79</v>
      </c>
    </row>
  </sheetData>
  <sheetProtection password="EE7B" sheet="1" objects="1" scenarios="1"/>
  <mergeCells count="42">
    <mergeCell ref="C291:M291"/>
    <mergeCell ref="C213:M213"/>
    <mergeCell ref="C53:C54"/>
    <mergeCell ref="C11:C12"/>
    <mergeCell ref="C287:M287"/>
    <mergeCell ref="C162:M162"/>
    <mergeCell ref="C174:M174"/>
    <mergeCell ref="C187:M187"/>
    <mergeCell ref="C102:N102"/>
    <mergeCell ref="C133:N133"/>
    <mergeCell ref="C39:N39"/>
    <mergeCell ref="C51:N51"/>
    <mergeCell ref="C63:N63"/>
    <mergeCell ref="C86:N86"/>
    <mergeCell ref="C277:C278"/>
    <mergeCell ref="C59:M59"/>
    <mergeCell ref="C4:N4"/>
    <mergeCell ref="C5:N5"/>
    <mergeCell ref="C6:N6"/>
    <mergeCell ref="C271:M271"/>
    <mergeCell ref="C149:M149"/>
    <mergeCell ref="C135:C136"/>
    <mergeCell ref="C70:M70"/>
    <mergeCell ref="C82:M82"/>
    <mergeCell ref="C114:M114"/>
    <mergeCell ref="C129:M129"/>
    <mergeCell ref="C145:M145"/>
    <mergeCell ref="C76:C77"/>
    <mergeCell ref="C104:C105"/>
    <mergeCell ref="C74:N74"/>
    <mergeCell ref="C118:N118"/>
    <mergeCell ref="C260:M260"/>
    <mergeCell ref="C35:M35"/>
    <mergeCell ref="C7:K7"/>
    <mergeCell ref="C275:M275"/>
    <mergeCell ref="C246:C247"/>
    <mergeCell ref="C244:M244"/>
    <mergeCell ref="C200:M200"/>
    <mergeCell ref="C227:M227"/>
    <mergeCell ref="C256:M256"/>
    <mergeCell ref="C8:N8"/>
    <mergeCell ref="C9:N9"/>
  </mergeCells>
  <hyperlinks>
    <hyperlink ref="B13" location="'COND. ENV. EM ACID. COM VÍTIMAS'!A1" display="AVANÇAR &gt;&gt;"/>
    <hyperlink ref="B14" location="'VÍTIMAS NÃO FATAIS'!A1" display="&lt;&lt; VOLTAR"/>
    <hyperlink ref="B12" location="'INÍCIO '!A1" display="INÍCIO"/>
    <hyperlink ref="G308" location="'COND. ENV. EM ACID. COM VÍTIMAS'!A1" display="AVANÇAR &gt;&gt;"/>
    <hyperlink ref="G309" location="'VÍTIMAS NÃO FATAIS'!A1" display="&lt;&lt; VOLTAR"/>
    <hyperlink ref="G307" location="'INÍCIO '!A1" display="INÍCIO"/>
  </hyperlinks>
  <printOptions horizontalCentered="1"/>
  <pageMargins left="0.51181102362204722" right="0.51181102362204722" top="0.78740157480314965" bottom="0.78740157480314965" header="0.31496062992125984" footer="0.31496062992125984"/>
  <pageSetup paperSize="9" scale="82" orientation="portrait" r:id="rId1"/>
  <rowBreaks count="5" manualBreakCount="5">
    <brk id="49" min="2" max="15" man="1"/>
    <brk id="99" min="2" max="15" man="1"/>
    <brk id="147" min="2" max="15" man="1"/>
    <brk id="198" min="2" max="15" man="1"/>
    <brk id="258" min="2" max="15"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B2:U233"/>
  <sheetViews>
    <sheetView showGridLines="0" showRowColHeaders="0" zoomScaleNormal="100" workbookViewId="0">
      <selection activeCell="B13" sqref="B13"/>
    </sheetView>
  </sheetViews>
  <sheetFormatPr baseColWidth="10" defaultColWidth="9.140625" defaultRowHeight="15" x14ac:dyDescent="0.25"/>
  <cols>
    <col min="1" max="1" width="18.5703125" customWidth="1"/>
    <col min="2" max="2" width="15.42578125" customWidth="1"/>
    <col min="3" max="3" width="20" customWidth="1"/>
    <col min="4" max="14" width="6.7109375" customWidth="1"/>
    <col min="15" max="16" width="4" customWidth="1"/>
    <col min="17" max="19" width="9.85546875" customWidth="1"/>
  </cols>
  <sheetData>
    <row r="2" spans="2:19" ht="15.75" thickBot="1" x14ac:dyDescent="0.3"/>
    <row r="3" spans="2:19" ht="15.75" thickTop="1" x14ac:dyDescent="0.25">
      <c r="C3" s="661"/>
      <c r="D3" s="662"/>
      <c r="E3" s="662"/>
      <c r="F3" s="662"/>
      <c r="G3" s="662"/>
      <c r="H3" s="662"/>
      <c r="I3" s="662"/>
      <c r="J3" s="662"/>
      <c r="K3" s="662"/>
      <c r="L3" s="662"/>
      <c r="M3" s="662"/>
      <c r="N3" s="663"/>
    </row>
    <row r="4" spans="2:19" ht="15.75" x14ac:dyDescent="0.25">
      <c r="C4" s="1040" t="s">
        <v>35</v>
      </c>
      <c r="D4" s="1041"/>
      <c r="E4" s="1041"/>
      <c r="F4" s="1041"/>
      <c r="G4" s="1041"/>
      <c r="H4" s="1041"/>
      <c r="I4" s="1041"/>
      <c r="J4" s="1041"/>
      <c r="K4" s="1041"/>
      <c r="L4" s="1041"/>
      <c r="M4" s="1041"/>
      <c r="N4" s="1042"/>
    </row>
    <row r="5" spans="2:19" ht="15.75" x14ac:dyDescent="0.25">
      <c r="C5" s="1040" t="s">
        <v>36</v>
      </c>
      <c r="D5" s="1041"/>
      <c r="E5" s="1041"/>
      <c r="F5" s="1041"/>
      <c r="G5" s="1041"/>
      <c r="H5" s="1041"/>
      <c r="I5" s="1041"/>
      <c r="J5" s="1041"/>
      <c r="K5" s="1041"/>
      <c r="L5" s="1041"/>
      <c r="M5" s="1041"/>
      <c r="N5" s="1042"/>
    </row>
    <row r="6" spans="2:19" ht="14.25" customHeight="1" x14ac:dyDescent="0.25">
      <c r="C6" s="1040" t="s">
        <v>38</v>
      </c>
      <c r="D6" s="1041"/>
      <c r="E6" s="1041"/>
      <c r="F6" s="1041"/>
      <c r="G6" s="1041"/>
      <c r="H6" s="1041"/>
      <c r="I6" s="1041"/>
      <c r="J6" s="1041"/>
      <c r="K6" s="1041"/>
      <c r="L6" s="1041"/>
      <c r="M6" s="1041"/>
      <c r="N6" s="1042"/>
    </row>
    <row r="7" spans="2:19" ht="14.25" customHeight="1" x14ac:dyDescent="0.25">
      <c r="C7" s="1019"/>
      <c r="D7" s="1020"/>
      <c r="E7" s="1020"/>
      <c r="F7" s="1020"/>
      <c r="G7" s="1020"/>
      <c r="H7" s="1020"/>
      <c r="I7" s="1020"/>
      <c r="J7" s="1020"/>
      <c r="K7" s="1020"/>
      <c r="L7" s="573"/>
      <c r="M7" s="573"/>
      <c r="N7" s="664"/>
    </row>
    <row r="8" spans="2:19" ht="18" customHeight="1" x14ac:dyDescent="0.25">
      <c r="C8" s="1040" t="s">
        <v>64</v>
      </c>
      <c r="D8" s="1041"/>
      <c r="E8" s="1041"/>
      <c r="F8" s="1041"/>
      <c r="G8" s="1041"/>
      <c r="H8" s="1041"/>
      <c r="I8" s="1041"/>
      <c r="J8" s="1041"/>
      <c r="K8" s="1041"/>
      <c r="L8" s="1041"/>
      <c r="M8" s="1041"/>
      <c r="N8" s="1042"/>
    </row>
    <row r="9" spans="2:19" ht="25.5" customHeight="1" thickBot="1" x14ac:dyDescent="0.3">
      <c r="C9" s="1024" t="s">
        <v>280</v>
      </c>
      <c r="D9" s="1025"/>
      <c r="E9" s="1025"/>
      <c r="F9" s="1025"/>
      <c r="G9" s="1025"/>
      <c r="H9" s="1025"/>
      <c r="I9" s="1025"/>
      <c r="J9" s="1025"/>
      <c r="K9" s="1025"/>
      <c r="L9" s="1025"/>
      <c r="M9" s="1025"/>
      <c r="N9" s="1026"/>
    </row>
    <row r="10" spans="2:19" ht="5.25" customHeight="1" thickTop="1" thickBot="1" x14ac:dyDescent="0.3"/>
    <row r="11" spans="2:19" ht="15" customHeight="1" thickTop="1" x14ac:dyDescent="0.25">
      <c r="C11" s="1001" t="s">
        <v>42</v>
      </c>
      <c r="D11" s="627" t="s">
        <v>43</v>
      </c>
      <c r="E11" s="627" t="s">
        <v>43</v>
      </c>
      <c r="F11" s="627" t="s">
        <v>43</v>
      </c>
      <c r="G11" s="627" t="s">
        <v>43</v>
      </c>
      <c r="H11" s="627" t="s">
        <v>43</v>
      </c>
      <c r="I11" s="627" t="s">
        <v>43</v>
      </c>
      <c r="J11" s="627" t="s">
        <v>43</v>
      </c>
      <c r="K11" s="627" t="s">
        <v>43</v>
      </c>
      <c r="L11" s="627" t="s">
        <v>43</v>
      </c>
      <c r="M11" s="627" t="s">
        <v>43</v>
      </c>
      <c r="N11" s="628" t="s">
        <v>43</v>
      </c>
      <c r="O11" s="32"/>
      <c r="P11" s="32"/>
      <c r="Q11" s="32"/>
      <c r="R11" s="32"/>
      <c r="S11" s="32"/>
    </row>
    <row r="12" spans="2:19" ht="16.5" thickBot="1" x14ac:dyDescent="0.3">
      <c r="B12" s="162" t="s">
        <v>37</v>
      </c>
      <c r="C12" s="1002"/>
      <c r="D12" s="629">
        <v>2003</v>
      </c>
      <c r="E12" s="629">
        <v>2004</v>
      </c>
      <c r="F12" s="629">
        <v>2005</v>
      </c>
      <c r="G12" s="629">
        <v>2006</v>
      </c>
      <c r="H12" s="629">
        <v>2007</v>
      </c>
      <c r="I12" s="629">
        <v>2008</v>
      </c>
      <c r="J12" s="629">
        <v>2009</v>
      </c>
      <c r="K12" s="629">
        <v>2010</v>
      </c>
      <c r="L12" s="629">
        <v>2011</v>
      </c>
      <c r="M12" s="629">
        <v>2012</v>
      </c>
      <c r="N12" s="630">
        <v>2013</v>
      </c>
      <c r="O12" s="32"/>
      <c r="P12" s="32"/>
      <c r="Q12" s="32"/>
      <c r="R12" s="32"/>
      <c r="S12" s="32"/>
    </row>
    <row r="13" spans="2:19" ht="15.75" customHeight="1" x14ac:dyDescent="0.25">
      <c r="B13" s="162" t="s">
        <v>62</v>
      </c>
      <c r="C13" s="477" t="s">
        <v>65</v>
      </c>
      <c r="D13" s="479">
        <v>1434</v>
      </c>
      <c r="E13" s="481">
        <v>1440</v>
      </c>
      <c r="F13" s="479">
        <v>1849</v>
      </c>
      <c r="G13" s="479">
        <v>1440</v>
      </c>
      <c r="H13" s="479">
        <v>3350</v>
      </c>
      <c r="I13" s="479">
        <v>4094</v>
      </c>
      <c r="J13" s="479">
        <v>4635</v>
      </c>
      <c r="K13" s="479">
        <v>5776</v>
      </c>
      <c r="L13" s="479">
        <v>6144</v>
      </c>
      <c r="M13" s="479">
        <v>5726</v>
      </c>
      <c r="N13" s="312">
        <v>5286</v>
      </c>
      <c r="O13" s="7"/>
      <c r="P13" s="7"/>
      <c r="Q13" s="7"/>
      <c r="R13" s="7"/>
      <c r="S13" s="7"/>
    </row>
    <row r="14" spans="2:19" ht="15.75" x14ac:dyDescent="0.25">
      <c r="B14" s="162" t="s">
        <v>63</v>
      </c>
      <c r="C14" s="637" t="s">
        <v>66</v>
      </c>
      <c r="D14" s="687">
        <v>145</v>
      </c>
      <c r="E14" s="687">
        <v>145</v>
      </c>
      <c r="F14" s="687">
        <v>143</v>
      </c>
      <c r="G14" s="687">
        <v>144</v>
      </c>
      <c r="H14" s="687">
        <v>249</v>
      </c>
      <c r="I14" s="666">
        <v>346</v>
      </c>
      <c r="J14" s="666">
        <v>400</v>
      </c>
      <c r="K14" s="666">
        <v>673</v>
      </c>
      <c r="L14" s="666">
        <v>863</v>
      </c>
      <c r="M14" s="666">
        <v>818</v>
      </c>
      <c r="N14" s="639">
        <v>736</v>
      </c>
      <c r="O14" s="7"/>
      <c r="P14" s="7"/>
      <c r="Q14" s="7"/>
      <c r="R14" s="7"/>
      <c r="S14" s="7"/>
    </row>
    <row r="15" spans="2:19" ht="15.75" x14ac:dyDescent="0.25">
      <c r="C15" s="478" t="s">
        <v>67</v>
      </c>
      <c r="D15" s="480">
        <v>16</v>
      </c>
      <c r="E15" s="480">
        <v>0</v>
      </c>
      <c r="F15" s="480">
        <v>14</v>
      </c>
      <c r="G15" s="480">
        <v>11</v>
      </c>
      <c r="H15" s="480">
        <v>29</v>
      </c>
      <c r="I15" s="480">
        <v>147</v>
      </c>
      <c r="J15" s="480">
        <v>600</v>
      </c>
      <c r="K15" s="480">
        <v>410</v>
      </c>
      <c r="L15" s="480">
        <v>429</v>
      </c>
      <c r="M15" s="480">
        <v>488</v>
      </c>
      <c r="N15" s="475">
        <v>339</v>
      </c>
      <c r="O15" s="7"/>
      <c r="P15" s="7"/>
      <c r="Q15" s="7"/>
      <c r="R15" s="7"/>
      <c r="S15" s="7"/>
    </row>
    <row r="16" spans="2:19" ht="15.75" x14ac:dyDescent="0.25">
      <c r="C16" s="637" t="s">
        <v>68</v>
      </c>
      <c r="D16" s="687">
        <v>0</v>
      </c>
      <c r="E16" s="687">
        <v>18</v>
      </c>
      <c r="F16" s="687">
        <v>0</v>
      </c>
      <c r="G16" s="687">
        <v>0</v>
      </c>
      <c r="H16" s="687">
        <v>0</v>
      </c>
      <c r="I16" s="666">
        <v>299</v>
      </c>
      <c r="J16" s="666">
        <v>711</v>
      </c>
      <c r="K16" s="666">
        <v>651</v>
      </c>
      <c r="L16" s="666">
        <v>475</v>
      </c>
      <c r="M16" s="666">
        <v>420</v>
      </c>
      <c r="N16" s="639">
        <v>435</v>
      </c>
      <c r="O16" s="7"/>
      <c r="P16" s="7"/>
      <c r="Q16" s="7"/>
      <c r="R16" s="7"/>
      <c r="S16" s="7"/>
    </row>
    <row r="17" spans="3:19" ht="16.5" thickBot="1" x14ac:dyDescent="0.3">
      <c r="C17" s="487" t="s">
        <v>69</v>
      </c>
      <c r="D17" s="488">
        <v>1028</v>
      </c>
      <c r="E17" s="488">
        <v>1028</v>
      </c>
      <c r="F17" s="488">
        <v>1086</v>
      </c>
      <c r="G17" s="488">
        <v>833</v>
      </c>
      <c r="H17" s="488">
        <v>2741</v>
      </c>
      <c r="I17" s="488">
        <v>1439</v>
      </c>
      <c r="J17" s="488">
        <v>1556</v>
      </c>
      <c r="K17" s="488">
        <v>1698</v>
      </c>
      <c r="L17" s="488">
        <v>1720</v>
      </c>
      <c r="M17" s="488">
        <v>1503</v>
      </c>
      <c r="N17" s="489">
        <v>1998</v>
      </c>
      <c r="O17" s="7"/>
      <c r="P17" s="7"/>
      <c r="Q17" s="7"/>
      <c r="R17" s="7"/>
      <c r="S17" s="7"/>
    </row>
    <row r="18" spans="3:19" ht="21.75" customHeight="1" thickBot="1" x14ac:dyDescent="0.3">
      <c r="C18" s="585" t="s">
        <v>7</v>
      </c>
      <c r="D18" s="643">
        <f t="shared" ref="D18:M18" si="0">SUM(D13:D17)</f>
        <v>2623</v>
      </c>
      <c r="E18" s="643">
        <f t="shared" si="0"/>
        <v>2631</v>
      </c>
      <c r="F18" s="643">
        <f t="shared" si="0"/>
        <v>3092</v>
      </c>
      <c r="G18" s="643">
        <f t="shared" si="0"/>
        <v>2428</v>
      </c>
      <c r="H18" s="643">
        <f t="shared" si="0"/>
        <v>6369</v>
      </c>
      <c r="I18" s="643">
        <f t="shared" si="0"/>
        <v>6325</v>
      </c>
      <c r="J18" s="643">
        <f t="shared" si="0"/>
        <v>7902</v>
      </c>
      <c r="K18" s="643">
        <f t="shared" si="0"/>
        <v>9208</v>
      </c>
      <c r="L18" s="643">
        <f t="shared" si="0"/>
        <v>9631</v>
      </c>
      <c r="M18" s="643">
        <f t="shared" si="0"/>
        <v>8955</v>
      </c>
      <c r="N18" s="588">
        <f t="shared" ref="N18" si="1">SUM(N13:N17)</f>
        <v>8794</v>
      </c>
      <c r="O18" s="27"/>
      <c r="P18" s="27"/>
      <c r="Q18" s="27"/>
      <c r="R18" s="27"/>
      <c r="S18" s="27"/>
    </row>
    <row r="19" spans="3:19" ht="9.75" customHeight="1" thickTop="1" thickBot="1" x14ac:dyDescent="0.3">
      <c r="C19" s="165"/>
      <c r="D19" s="166"/>
      <c r="E19" s="166"/>
      <c r="F19" s="166"/>
      <c r="G19" s="166"/>
      <c r="H19" s="166"/>
      <c r="I19" s="166"/>
      <c r="J19" s="166"/>
      <c r="K19" s="166"/>
      <c r="L19" s="166"/>
      <c r="M19" s="166"/>
      <c r="N19" s="166"/>
      <c r="O19" s="27"/>
      <c r="P19" s="27"/>
      <c r="Q19" s="27"/>
      <c r="R19" s="27"/>
      <c r="S19" s="27"/>
    </row>
    <row r="20" spans="3:19" ht="15.75" customHeight="1" thickTop="1" x14ac:dyDescent="0.25">
      <c r="C20" s="482" t="s">
        <v>70</v>
      </c>
      <c r="D20" s="483">
        <v>16</v>
      </c>
      <c r="E20" s="483">
        <v>16</v>
      </c>
      <c r="F20" s="483">
        <v>204</v>
      </c>
      <c r="G20" s="483">
        <v>94</v>
      </c>
      <c r="H20" s="483">
        <v>225</v>
      </c>
      <c r="I20" s="483">
        <v>317</v>
      </c>
      <c r="J20" s="483">
        <v>162</v>
      </c>
      <c r="K20" s="483">
        <v>175</v>
      </c>
      <c r="L20" s="483">
        <v>195</v>
      </c>
      <c r="M20" s="483">
        <v>147</v>
      </c>
      <c r="N20" s="484">
        <v>149</v>
      </c>
      <c r="O20" s="7"/>
      <c r="P20" s="7"/>
      <c r="Q20" s="7"/>
      <c r="R20" s="7"/>
      <c r="S20" s="7"/>
    </row>
    <row r="21" spans="3:19" ht="15.75" x14ac:dyDescent="0.25">
      <c r="C21" s="637" t="s">
        <v>71</v>
      </c>
      <c r="D21" s="687">
        <v>723</v>
      </c>
      <c r="E21" s="687">
        <v>240</v>
      </c>
      <c r="F21" s="687">
        <v>586</v>
      </c>
      <c r="G21" s="687">
        <v>747</v>
      </c>
      <c r="H21" s="687">
        <v>2214</v>
      </c>
      <c r="I21" s="666">
        <v>2005</v>
      </c>
      <c r="J21" s="666">
        <v>2920</v>
      </c>
      <c r="K21" s="666">
        <v>3511</v>
      </c>
      <c r="L21" s="666">
        <v>3784</v>
      </c>
      <c r="M21" s="666">
        <v>3325</v>
      </c>
      <c r="N21" s="639">
        <v>2925</v>
      </c>
      <c r="O21" s="7"/>
      <c r="P21" s="7"/>
      <c r="Q21" s="7"/>
      <c r="R21" s="7"/>
      <c r="S21" s="7"/>
    </row>
    <row r="22" spans="3:19" ht="15.75" x14ac:dyDescent="0.25">
      <c r="C22" s="478" t="s">
        <v>72</v>
      </c>
      <c r="D22" s="359">
        <v>1101</v>
      </c>
      <c r="E22" s="359">
        <v>1592</v>
      </c>
      <c r="F22" s="359">
        <v>1514</v>
      </c>
      <c r="G22" s="359">
        <v>986</v>
      </c>
      <c r="H22" s="359">
        <v>1268</v>
      </c>
      <c r="I22" s="359">
        <v>2630</v>
      </c>
      <c r="J22" s="359">
        <v>3383</v>
      </c>
      <c r="K22" s="359">
        <v>3902</v>
      </c>
      <c r="L22" s="359">
        <v>4050</v>
      </c>
      <c r="M22" s="359">
        <v>4058</v>
      </c>
      <c r="N22" s="476">
        <v>3707</v>
      </c>
      <c r="O22" s="7"/>
      <c r="P22" s="7"/>
      <c r="Q22" s="7"/>
      <c r="R22" s="7"/>
      <c r="S22" s="7"/>
    </row>
    <row r="23" spans="3:19" ht="15.75" x14ac:dyDescent="0.25">
      <c r="C23" s="637" t="s">
        <v>73</v>
      </c>
      <c r="D23" s="687">
        <v>84</v>
      </c>
      <c r="E23" s="687">
        <v>85</v>
      </c>
      <c r="F23" s="687">
        <v>99</v>
      </c>
      <c r="G23" s="687">
        <v>74</v>
      </c>
      <c r="H23" s="687">
        <v>161</v>
      </c>
      <c r="I23" s="666">
        <v>193</v>
      </c>
      <c r="J23" s="666">
        <v>203</v>
      </c>
      <c r="K23" s="666">
        <v>218</v>
      </c>
      <c r="L23" s="666">
        <v>247</v>
      </c>
      <c r="M23" s="666">
        <v>261</v>
      </c>
      <c r="N23" s="639">
        <v>322</v>
      </c>
      <c r="O23" s="7"/>
      <c r="P23" s="7"/>
      <c r="Q23" s="7"/>
      <c r="R23" s="7"/>
      <c r="S23" s="7"/>
    </row>
    <row r="24" spans="3:19" ht="16.5" thickBot="1" x14ac:dyDescent="0.3">
      <c r="C24" s="487" t="s">
        <v>69</v>
      </c>
      <c r="D24" s="388">
        <v>699</v>
      </c>
      <c r="E24" s="388">
        <v>698</v>
      </c>
      <c r="F24" s="388">
        <v>689</v>
      </c>
      <c r="G24" s="388">
        <v>527</v>
      </c>
      <c r="H24" s="388">
        <v>2501</v>
      </c>
      <c r="I24" s="388">
        <v>1180</v>
      </c>
      <c r="J24" s="388">
        <v>1234</v>
      </c>
      <c r="K24" s="388">
        <v>1402</v>
      </c>
      <c r="L24" s="388">
        <v>1355</v>
      </c>
      <c r="M24" s="388">
        <v>1164</v>
      </c>
      <c r="N24" s="489">
        <v>1691</v>
      </c>
      <c r="O24" s="7"/>
      <c r="P24" s="7"/>
      <c r="Q24" s="7"/>
      <c r="R24" s="7"/>
      <c r="S24" s="7"/>
    </row>
    <row r="25" spans="3:19" ht="22.5" customHeight="1" thickBot="1" x14ac:dyDescent="0.3">
      <c r="C25" s="585" t="s">
        <v>7</v>
      </c>
      <c r="D25" s="586">
        <f>SUM(D20:D24)</f>
        <v>2623</v>
      </c>
      <c r="E25" s="586">
        <f>E20+E21+E22+E23+E24</f>
        <v>2631</v>
      </c>
      <c r="F25" s="586">
        <f t="shared" ref="F25:M25" si="2">SUM(F20:F24)</f>
        <v>3092</v>
      </c>
      <c r="G25" s="586">
        <f t="shared" si="2"/>
        <v>2428</v>
      </c>
      <c r="H25" s="586">
        <f t="shared" si="2"/>
        <v>6369</v>
      </c>
      <c r="I25" s="586">
        <f t="shared" si="2"/>
        <v>6325</v>
      </c>
      <c r="J25" s="586">
        <f t="shared" si="2"/>
        <v>7902</v>
      </c>
      <c r="K25" s="586">
        <f t="shared" si="2"/>
        <v>9208</v>
      </c>
      <c r="L25" s="586">
        <f t="shared" si="2"/>
        <v>9631</v>
      </c>
      <c r="M25" s="586">
        <f t="shared" si="2"/>
        <v>8955</v>
      </c>
      <c r="N25" s="588">
        <f t="shared" ref="N25" si="3">SUM(N20:N24)</f>
        <v>8794</v>
      </c>
      <c r="O25" s="27"/>
      <c r="P25" s="27"/>
      <c r="Q25" s="27"/>
      <c r="R25" s="27"/>
      <c r="S25" s="27"/>
    </row>
    <row r="26" spans="3:19" ht="9.75" customHeight="1" thickTop="1" thickBot="1" x14ac:dyDescent="0.3">
      <c r="C26" s="165"/>
      <c r="D26" s="166"/>
      <c r="E26" s="166"/>
      <c r="F26" s="166"/>
      <c r="G26" s="166"/>
      <c r="H26" s="166"/>
      <c r="I26" s="166"/>
      <c r="J26" s="166"/>
      <c r="K26" s="166"/>
      <c r="L26" s="166"/>
      <c r="M26" s="166"/>
      <c r="N26" s="166"/>
      <c r="O26" s="27"/>
      <c r="P26" s="27"/>
      <c r="Q26" s="27"/>
      <c r="R26" s="27"/>
      <c r="S26" s="27"/>
    </row>
    <row r="27" spans="3:19" ht="16.5" thickTop="1" x14ac:dyDescent="0.25">
      <c r="C27" s="482" t="s">
        <v>74</v>
      </c>
      <c r="D27" s="486">
        <v>1833</v>
      </c>
      <c r="E27" s="486">
        <v>1839</v>
      </c>
      <c r="F27" s="486">
        <v>2214</v>
      </c>
      <c r="G27" s="486">
        <v>1723</v>
      </c>
      <c r="H27" s="486">
        <v>4594</v>
      </c>
      <c r="I27" s="486">
        <v>4708</v>
      </c>
      <c r="J27" s="486">
        <v>5792</v>
      </c>
      <c r="K27" s="486">
        <v>6785</v>
      </c>
      <c r="L27" s="486">
        <v>7259</v>
      </c>
      <c r="M27" s="486">
        <v>6767</v>
      </c>
      <c r="N27" s="485">
        <v>6501</v>
      </c>
      <c r="O27" s="7"/>
      <c r="P27" s="7"/>
      <c r="Q27" s="7"/>
      <c r="R27" s="7"/>
      <c r="S27" s="7"/>
    </row>
    <row r="28" spans="3:19" ht="15.75" x14ac:dyDescent="0.25">
      <c r="C28" s="637" t="s">
        <v>75</v>
      </c>
      <c r="D28" s="687">
        <v>375</v>
      </c>
      <c r="E28" s="687">
        <v>376</v>
      </c>
      <c r="F28" s="687">
        <v>423</v>
      </c>
      <c r="G28" s="687">
        <v>396</v>
      </c>
      <c r="H28" s="687">
        <v>966</v>
      </c>
      <c r="I28" s="666">
        <v>983</v>
      </c>
      <c r="J28" s="666">
        <v>1312</v>
      </c>
      <c r="K28" s="666">
        <v>1525</v>
      </c>
      <c r="L28" s="666">
        <v>1638</v>
      </c>
      <c r="M28" s="666">
        <v>1609</v>
      </c>
      <c r="N28" s="639">
        <v>1632</v>
      </c>
      <c r="O28" s="7"/>
      <c r="P28" s="7"/>
      <c r="Q28" s="7"/>
      <c r="R28" s="7"/>
      <c r="S28" s="7"/>
    </row>
    <row r="29" spans="3:19" ht="16.5" thickBot="1" x14ac:dyDescent="0.3">
      <c r="C29" s="487" t="s">
        <v>69</v>
      </c>
      <c r="D29" s="490">
        <v>415</v>
      </c>
      <c r="E29" s="490">
        <v>416</v>
      </c>
      <c r="F29" s="490">
        <v>455</v>
      </c>
      <c r="G29" s="488">
        <v>309</v>
      </c>
      <c r="H29" s="490">
        <v>809</v>
      </c>
      <c r="I29" s="488">
        <v>634</v>
      </c>
      <c r="J29" s="488">
        <v>798</v>
      </c>
      <c r="K29" s="488">
        <v>898</v>
      </c>
      <c r="L29" s="488">
        <v>734</v>
      </c>
      <c r="M29" s="488">
        <v>579</v>
      </c>
      <c r="N29" s="489">
        <v>661</v>
      </c>
      <c r="O29" s="7"/>
      <c r="P29" s="7"/>
      <c r="Q29" s="7"/>
      <c r="R29" s="7"/>
      <c r="S29" s="7"/>
    </row>
    <row r="30" spans="3:19" ht="21.75" customHeight="1" thickBot="1" x14ac:dyDescent="0.3">
      <c r="C30" s="585" t="s">
        <v>7</v>
      </c>
      <c r="D30" s="643">
        <f t="shared" ref="D30:M30" si="4">SUM(D27:D29)</f>
        <v>2623</v>
      </c>
      <c r="E30" s="643">
        <f t="shared" si="4"/>
        <v>2631</v>
      </c>
      <c r="F30" s="643">
        <f t="shared" si="4"/>
        <v>3092</v>
      </c>
      <c r="G30" s="643">
        <f t="shared" si="4"/>
        <v>2428</v>
      </c>
      <c r="H30" s="643">
        <f t="shared" si="4"/>
        <v>6369</v>
      </c>
      <c r="I30" s="643">
        <f t="shared" si="4"/>
        <v>6325</v>
      </c>
      <c r="J30" s="643">
        <f t="shared" si="4"/>
        <v>7902</v>
      </c>
      <c r="K30" s="643">
        <f t="shared" si="4"/>
        <v>9208</v>
      </c>
      <c r="L30" s="643">
        <f t="shared" si="4"/>
        <v>9631</v>
      </c>
      <c r="M30" s="643">
        <f t="shared" si="4"/>
        <v>8955</v>
      </c>
      <c r="N30" s="588">
        <f t="shared" ref="N30" si="5">SUM(N27:N29)</f>
        <v>8794</v>
      </c>
      <c r="O30" s="27"/>
      <c r="P30" s="27"/>
      <c r="Q30" s="27"/>
      <c r="R30" s="27"/>
      <c r="S30" s="27"/>
    </row>
    <row r="31" spans="3:19" ht="15.75" thickTop="1" x14ac:dyDescent="0.25">
      <c r="C31" s="10" t="s">
        <v>612</v>
      </c>
      <c r="D31" s="11"/>
      <c r="E31" s="11"/>
      <c r="F31" s="11"/>
      <c r="G31" s="11"/>
      <c r="H31" s="11"/>
    </row>
    <row r="32" spans="3:19" ht="54" customHeight="1" x14ac:dyDescent="0.25">
      <c r="C32" s="385" t="s">
        <v>674</v>
      </c>
      <c r="D32" s="11"/>
      <c r="E32" s="11"/>
      <c r="F32" s="11"/>
      <c r="G32" s="11"/>
      <c r="H32" s="11"/>
    </row>
    <row r="33" spans="3:14" x14ac:dyDescent="0.25">
      <c r="C33" s="10"/>
      <c r="D33" s="11"/>
      <c r="E33" s="11"/>
      <c r="F33" s="11"/>
      <c r="G33" s="11"/>
      <c r="H33" s="11"/>
    </row>
    <row r="34" spans="3:14" ht="32.25" customHeight="1" x14ac:dyDescent="0.25">
      <c r="C34" s="1004" t="s">
        <v>281</v>
      </c>
      <c r="D34" s="1004"/>
      <c r="E34" s="1004"/>
      <c r="F34" s="1004"/>
      <c r="G34" s="1004"/>
      <c r="H34" s="1004"/>
      <c r="I34" s="1004"/>
      <c r="J34" s="1004"/>
      <c r="K34" s="1004"/>
      <c r="L34" s="1004"/>
      <c r="M34" s="1004"/>
      <c r="N34" s="1004"/>
    </row>
    <row r="35" spans="3:14" x14ac:dyDescent="0.25">
      <c r="C35" s="11"/>
      <c r="D35" s="11"/>
      <c r="E35" s="11"/>
      <c r="F35" s="11"/>
      <c r="G35" s="11"/>
      <c r="H35" s="11"/>
    </row>
    <row r="36" spans="3:14" x14ac:dyDescent="0.25">
      <c r="C36" s="11"/>
      <c r="D36" s="11"/>
      <c r="E36" s="11"/>
      <c r="F36" s="11"/>
      <c r="G36" s="11"/>
      <c r="H36" s="11"/>
    </row>
    <row r="37" spans="3:14" x14ac:dyDescent="0.25">
      <c r="C37" s="11"/>
      <c r="D37" s="11"/>
      <c r="E37" s="11"/>
      <c r="F37" s="11"/>
      <c r="G37" s="11"/>
      <c r="H37" s="11"/>
    </row>
    <row r="38" spans="3:14" x14ac:dyDescent="0.25">
      <c r="C38" s="11"/>
      <c r="D38" s="11"/>
      <c r="E38" s="11"/>
      <c r="F38" s="11"/>
      <c r="G38" s="11"/>
      <c r="H38" s="11"/>
    </row>
    <row r="39" spans="3:14" x14ac:dyDescent="0.25">
      <c r="C39" s="11"/>
      <c r="D39" s="11"/>
      <c r="E39" s="11"/>
      <c r="F39" s="11"/>
      <c r="G39" s="11"/>
      <c r="H39" s="11"/>
    </row>
    <row r="40" spans="3:14" x14ac:dyDescent="0.25">
      <c r="C40" s="11"/>
      <c r="D40" s="11"/>
      <c r="E40" s="11"/>
      <c r="F40" s="11"/>
      <c r="G40" s="11"/>
      <c r="H40" s="11"/>
    </row>
    <row r="41" spans="3:14" x14ac:dyDescent="0.25">
      <c r="C41" s="11"/>
      <c r="D41" s="11"/>
      <c r="E41" s="11"/>
      <c r="F41" s="11"/>
      <c r="G41" s="11"/>
      <c r="H41" s="11"/>
    </row>
    <row r="42" spans="3:14" x14ac:dyDescent="0.25">
      <c r="C42" s="11"/>
      <c r="D42" s="11"/>
      <c r="E42" s="11"/>
      <c r="F42" s="11"/>
      <c r="G42" s="11"/>
      <c r="H42" s="11"/>
    </row>
    <row r="43" spans="3:14" x14ac:dyDescent="0.25">
      <c r="C43" s="11"/>
      <c r="D43" s="11"/>
      <c r="E43" s="11"/>
      <c r="F43" s="11"/>
      <c r="G43" s="11"/>
      <c r="H43" s="11"/>
    </row>
    <row r="44" spans="3:14" x14ac:dyDescent="0.25">
      <c r="C44" s="11"/>
      <c r="D44" s="11"/>
      <c r="E44" s="11"/>
      <c r="F44" s="11"/>
      <c r="G44" s="11"/>
      <c r="H44" s="11"/>
    </row>
    <row r="45" spans="3:14" x14ac:dyDescent="0.25">
      <c r="C45" s="11"/>
      <c r="D45" s="11"/>
      <c r="E45" s="11"/>
      <c r="F45" s="11"/>
      <c r="G45" s="11"/>
      <c r="H45" s="11"/>
    </row>
    <row r="46" spans="3:14" ht="10.5" customHeight="1" x14ac:dyDescent="0.25">
      <c r="C46" s="11"/>
      <c r="D46" s="11"/>
      <c r="E46" s="11"/>
      <c r="F46" s="11"/>
      <c r="G46" s="11"/>
      <c r="H46" s="11"/>
    </row>
    <row r="47" spans="3:14" x14ac:dyDescent="0.25">
      <c r="C47" s="11"/>
      <c r="D47" s="11"/>
      <c r="E47" s="11"/>
      <c r="F47" s="11"/>
      <c r="G47" s="11"/>
      <c r="H47" s="11"/>
    </row>
    <row r="48" spans="3:14" ht="31.5" customHeight="1" x14ac:dyDescent="0.25">
      <c r="C48" s="1004" t="s">
        <v>282</v>
      </c>
      <c r="D48" s="1004"/>
      <c r="E48" s="1004"/>
      <c r="F48" s="1004"/>
      <c r="G48" s="1004"/>
      <c r="H48" s="1004"/>
      <c r="I48" s="1004"/>
      <c r="J48" s="1004"/>
      <c r="K48" s="1004"/>
      <c r="L48" s="1004"/>
      <c r="M48" s="1004"/>
      <c r="N48" s="1004"/>
    </row>
    <row r="49" spans="3:19" ht="4.5" customHeight="1" thickBot="1" x14ac:dyDescent="0.3">
      <c r="C49" s="11"/>
      <c r="D49" s="11"/>
      <c r="E49" s="11"/>
      <c r="F49" s="11"/>
      <c r="G49" s="11"/>
      <c r="H49" s="11"/>
    </row>
    <row r="50" spans="3:19" ht="15.75" thickTop="1" x14ac:dyDescent="0.25">
      <c r="C50" s="1001" t="s">
        <v>42</v>
      </c>
      <c r="D50" s="627" t="s">
        <v>43</v>
      </c>
      <c r="E50" s="627" t="s">
        <v>43</v>
      </c>
      <c r="F50" s="627" t="s">
        <v>43</v>
      </c>
      <c r="G50" s="627" t="s">
        <v>43</v>
      </c>
      <c r="H50" s="627" t="s">
        <v>43</v>
      </c>
      <c r="I50" s="627" t="s">
        <v>43</v>
      </c>
      <c r="J50" s="627" t="s">
        <v>43</v>
      </c>
      <c r="K50" s="627" t="s">
        <v>43</v>
      </c>
      <c r="L50" s="627" t="s">
        <v>43</v>
      </c>
      <c r="M50" s="627" t="s">
        <v>43</v>
      </c>
      <c r="N50" s="628" t="s">
        <v>43</v>
      </c>
    </row>
    <row r="51" spans="3:19" ht="15.75" thickBot="1" x14ac:dyDescent="0.3">
      <c r="C51" s="1002"/>
      <c r="D51" s="629">
        <v>2003</v>
      </c>
      <c r="E51" s="629">
        <v>2004</v>
      </c>
      <c r="F51" s="629">
        <v>2005</v>
      </c>
      <c r="G51" s="629">
        <v>2006</v>
      </c>
      <c r="H51" s="629">
        <v>2007</v>
      </c>
      <c r="I51" s="629">
        <v>2008</v>
      </c>
      <c r="J51" s="629">
        <v>2009</v>
      </c>
      <c r="K51" s="629">
        <v>2010</v>
      </c>
      <c r="L51" s="629">
        <v>2011</v>
      </c>
      <c r="M51" s="629">
        <v>2012</v>
      </c>
      <c r="N51" s="630">
        <v>2013</v>
      </c>
    </row>
    <row r="52" spans="3:19" ht="15" customHeight="1" x14ac:dyDescent="0.25">
      <c r="C52" s="477" t="s">
        <v>65</v>
      </c>
      <c r="D52" s="479">
        <v>1434</v>
      </c>
      <c r="E52" s="481">
        <v>1440</v>
      </c>
      <c r="F52" s="479">
        <v>1849</v>
      </c>
      <c r="G52" s="479">
        <v>1440</v>
      </c>
      <c r="H52" s="479">
        <v>3350</v>
      </c>
      <c r="I52" s="479">
        <v>4094</v>
      </c>
      <c r="J52" s="479">
        <v>4635</v>
      </c>
      <c r="K52" s="479">
        <v>5776</v>
      </c>
      <c r="L52" s="479">
        <v>6144</v>
      </c>
      <c r="M52" s="479">
        <v>5726</v>
      </c>
      <c r="N52" s="312">
        <v>5286</v>
      </c>
    </row>
    <row r="53" spans="3:19" ht="15.75" customHeight="1" x14ac:dyDescent="0.25">
      <c r="C53" s="637" t="s">
        <v>66</v>
      </c>
      <c r="D53" s="687">
        <v>145</v>
      </c>
      <c r="E53" s="687">
        <v>145</v>
      </c>
      <c r="F53" s="687">
        <v>143</v>
      </c>
      <c r="G53" s="687">
        <v>144</v>
      </c>
      <c r="H53" s="687">
        <v>249</v>
      </c>
      <c r="I53" s="666">
        <v>346</v>
      </c>
      <c r="J53" s="666">
        <v>400</v>
      </c>
      <c r="K53" s="666">
        <v>673</v>
      </c>
      <c r="L53" s="666">
        <v>863</v>
      </c>
      <c r="M53" s="666">
        <v>818</v>
      </c>
      <c r="N53" s="639">
        <v>736</v>
      </c>
    </row>
    <row r="54" spans="3:19" x14ac:dyDescent="0.25">
      <c r="C54" s="478" t="s">
        <v>67</v>
      </c>
      <c r="D54" s="480">
        <v>16</v>
      </c>
      <c r="E54" s="480">
        <v>0</v>
      </c>
      <c r="F54" s="480">
        <v>14</v>
      </c>
      <c r="G54" s="480">
        <v>11</v>
      </c>
      <c r="H54" s="480">
        <v>29</v>
      </c>
      <c r="I54" s="480">
        <v>147</v>
      </c>
      <c r="J54" s="480">
        <v>600</v>
      </c>
      <c r="K54" s="480">
        <v>410</v>
      </c>
      <c r="L54" s="480">
        <v>429</v>
      </c>
      <c r="M54" s="480">
        <v>488</v>
      </c>
      <c r="N54" s="475">
        <v>339</v>
      </c>
    </row>
    <row r="55" spans="3:19" x14ac:dyDescent="0.25">
      <c r="C55" s="637" t="s">
        <v>68</v>
      </c>
      <c r="D55" s="687">
        <v>0</v>
      </c>
      <c r="E55" s="687">
        <v>18</v>
      </c>
      <c r="F55" s="687">
        <v>0</v>
      </c>
      <c r="G55" s="687">
        <v>0</v>
      </c>
      <c r="H55" s="687">
        <v>0</v>
      </c>
      <c r="I55" s="666">
        <v>299</v>
      </c>
      <c r="J55" s="666">
        <v>711</v>
      </c>
      <c r="K55" s="666">
        <v>651</v>
      </c>
      <c r="L55" s="666">
        <v>475</v>
      </c>
      <c r="M55" s="666">
        <v>420</v>
      </c>
      <c r="N55" s="639">
        <v>435</v>
      </c>
    </row>
    <row r="56" spans="3:19" ht="15.75" thickBot="1" x14ac:dyDescent="0.3">
      <c r="C56" s="487" t="s">
        <v>69</v>
      </c>
      <c r="D56" s="488">
        <v>1028</v>
      </c>
      <c r="E56" s="488">
        <v>1028</v>
      </c>
      <c r="F56" s="488">
        <v>1086</v>
      </c>
      <c r="G56" s="488">
        <v>833</v>
      </c>
      <c r="H56" s="488">
        <v>2741</v>
      </c>
      <c r="I56" s="488">
        <v>1439</v>
      </c>
      <c r="J56" s="488">
        <v>1556</v>
      </c>
      <c r="K56" s="488">
        <v>1698</v>
      </c>
      <c r="L56" s="488">
        <v>1720</v>
      </c>
      <c r="M56" s="488">
        <v>1503</v>
      </c>
      <c r="N56" s="489">
        <v>1998</v>
      </c>
    </row>
    <row r="57" spans="3:19" ht="21.75" customHeight="1" thickBot="1" x14ac:dyDescent="0.3">
      <c r="C57" s="585" t="s">
        <v>7</v>
      </c>
      <c r="D57" s="643">
        <f t="shared" ref="D57:N57" si="6">SUM(D52:D56)</f>
        <v>2623</v>
      </c>
      <c r="E57" s="643">
        <f t="shared" si="6"/>
        <v>2631</v>
      </c>
      <c r="F57" s="643">
        <f t="shared" si="6"/>
        <v>3092</v>
      </c>
      <c r="G57" s="643">
        <f t="shared" si="6"/>
        <v>2428</v>
      </c>
      <c r="H57" s="643">
        <f t="shared" si="6"/>
        <v>6369</v>
      </c>
      <c r="I57" s="643">
        <f t="shared" si="6"/>
        <v>6325</v>
      </c>
      <c r="J57" s="643">
        <f t="shared" si="6"/>
        <v>7902</v>
      </c>
      <c r="K57" s="643">
        <f t="shared" si="6"/>
        <v>9208</v>
      </c>
      <c r="L57" s="643">
        <f t="shared" si="6"/>
        <v>9631</v>
      </c>
      <c r="M57" s="643">
        <f t="shared" si="6"/>
        <v>8955</v>
      </c>
      <c r="N57" s="588">
        <f t="shared" si="6"/>
        <v>8794</v>
      </c>
    </row>
    <row r="58" spans="3:19" ht="15.75" thickTop="1" x14ac:dyDescent="0.25">
      <c r="C58" s="10" t="s">
        <v>612</v>
      </c>
      <c r="D58" s="130"/>
      <c r="E58" s="130"/>
      <c r="F58" s="130"/>
      <c r="G58" s="130"/>
      <c r="H58" s="130"/>
    </row>
    <row r="59" spans="3:19" ht="15" customHeight="1" x14ac:dyDescent="0.25">
      <c r="C59" s="385" t="s">
        <v>674</v>
      </c>
      <c r="D59" s="36"/>
      <c r="E59" s="36"/>
      <c r="F59" s="36"/>
      <c r="G59" s="36"/>
      <c r="H59" s="36"/>
    </row>
    <row r="61" spans="3:19" ht="32.25" customHeight="1" x14ac:dyDescent="0.3">
      <c r="C61" s="1004" t="s">
        <v>283</v>
      </c>
      <c r="D61" s="1004"/>
      <c r="E61" s="1004"/>
      <c r="F61" s="1004"/>
      <c r="G61" s="1004"/>
      <c r="H61" s="1004"/>
      <c r="I61" s="1004"/>
      <c r="J61" s="1004"/>
      <c r="K61" s="1004"/>
      <c r="L61" s="1004"/>
      <c r="M61" s="1004"/>
      <c r="N61" s="1004"/>
      <c r="O61" s="37"/>
      <c r="P61" s="37"/>
      <c r="Q61" s="38"/>
      <c r="R61" s="38"/>
      <c r="S61" s="38"/>
    </row>
    <row r="62" spans="3:19" ht="3.75" customHeight="1" thickBot="1" x14ac:dyDescent="0.35">
      <c r="C62" s="39"/>
      <c r="D62" s="39"/>
      <c r="E62" s="39"/>
      <c r="F62" s="39"/>
      <c r="G62" s="39"/>
      <c r="H62" s="39"/>
      <c r="I62" s="39"/>
      <c r="J62" s="39"/>
      <c r="K62" s="39"/>
      <c r="L62" s="39"/>
      <c r="M62" s="39"/>
      <c r="N62" s="39"/>
      <c r="O62" s="39"/>
      <c r="P62" s="39"/>
    </row>
    <row r="63" spans="3:19" ht="40.5" customHeight="1" thickTop="1" thickBot="1" x14ac:dyDescent="0.3">
      <c r="C63" s="631" t="s">
        <v>55</v>
      </c>
      <c r="D63" s="612" t="s">
        <v>749</v>
      </c>
      <c r="E63" s="612" t="s">
        <v>750</v>
      </c>
      <c r="F63" s="612" t="s">
        <v>751</v>
      </c>
      <c r="G63" s="612" t="s">
        <v>752</v>
      </c>
      <c r="H63" s="613" t="s">
        <v>753</v>
      </c>
      <c r="I63" s="612" t="s">
        <v>754</v>
      </c>
      <c r="J63" s="612" t="s">
        <v>755</v>
      </c>
      <c r="K63" s="612" t="s">
        <v>610</v>
      </c>
      <c r="L63" s="612" t="s">
        <v>673</v>
      </c>
      <c r="M63" s="614" t="s">
        <v>748</v>
      </c>
      <c r="N63" s="15"/>
      <c r="O63" s="15"/>
      <c r="P63" s="15"/>
      <c r="Q63" s="15"/>
      <c r="R63" s="15"/>
      <c r="S63" s="29"/>
    </row>
    <row r="64" spans="3:19" ht="15.75" customHeight="1" x14ac:dyDescent="0.25">
      <c r="C64" s="274" t="s">
        <v>65</v>
      </c>
      <c r="D64" s="407">
        <f t="shared" ref="D64:I69" si="7">(E13-D13)/D13</f>
        <v>4.1841004184100415E-3</v>
      </c>
      <c r="E64" s="407">
        <f t="shared" si="7"/>
        <v>0.28402777777777777</v>
      </c>
      <c r="F64" s="407">
        <f t="shared" si="7"/>
        <v>-0.22120064899945915</v>
      </c>
      <c r="G64" s="407">
        <f t="shared" si="7"/>
        <v>1.3263888888888888</v>
      </c>
      <c r="H64" s="407">
        <f t="shared" si="7"/>
        <v>0.22208955223880597</v>
      </c>
      <c r="I64" s="407">
        <f t="shared" si="7"/>
        <v>0.13214460185637519</v>
      </c>
      <c r="J64" s="407">
        <f t="shared" ref="J64:M69" si="8">(K13-J13)/J13</f>
        <v>0.24617044228694715</v>
      </c>
      <c r="K64" s="407">
        <f t="shared" si="8"/>
        <v>6.3711911357340723E-2</v>
      </c>
      <c r="L64" s="407">
        <f t="shared" si="8"/>
        <v>-6.8033854166666671E-2</v>
      </c>
      <c r="M64" s="315">
        <f t="shared" si="8"/>
        <v>-7.6842472930492484E-2</v>
      </c>
      <c r="N64" s="19"/>
      <c r="O64" s="19"/>
      <c r="P64" s="19"/>
      <c r="Q64" s="19"/>
      <c r="R64" s="19"/>
      <c r="S64" s="7"/>
    </row>
    <row r="65" spans="3:19" ht="15.75" x14ac:dyDescent="0.25">
      <c r="C65" s="693" t="s">
        <v>66</v>
      </c>
      <c r="D65" s="694">
        <f>(E14-D14)/D14</f>
        <v>0</v>
      </c>
      <c r="E65" s="694">
        <f t="shared" si="7"/>
        <v>-1.3793103448275862E-2</v>
      </c>
      <c r="F65" s="694">
        <f t="shared" si="7"/>
        <v>6.993006993006993E-3</v>
      </c>
      <c r="G65" s="694">
        <f t="shared" si="7"/>
        <v>0.72916666666666663</v>
      </c>
      <c r="H65" s="694">
        <f t="shared" si="7"/>
        <v>0.38955823293172692</v>
      </c>
      <c r="I65" s="694">
        <f t="shared" si="7"/>
        <v>0.15606936416184972</v>
      </c>
      <c r="J65" s="694">
        <f t="shared" si="8"/>
        <v>0.6825</v>
      </c>
      <c r="K65" s="694">
        <f t="shared" si="8"/>
        <v>0.28231797919762258</v>
      </c>
      <c r="L65" s="694">
        <f t="shared" si="8"/>
        <v>-5.2143684820393978E-2</v>
      </c>
      <c r="M65" s="695">
        <f t="shared" si="8"/>
        <v>-0.10024449877750612</v>
      </c>
      <c r="N65" s="19"/>
      <c r="O65" s="19"/>
      <c r="P65" s="19"/>
      <c r="Q65" s="19"/>
      <c r="R65" s="19"/>
      <c r="S65" s="7"/>
    </row>
    <row r="66" spans="3:19" ht="15.75" x14ac:dyDescent="0.25">
      <c r="C66" s="275" t="s">
        <v>67</v>
      </c>
      <c r="D66" s="491">
        <f t="shared" si="7"/>
        <v>-1</v>
      </c>
      <c r="E66" s="871" t="s">
        <v>77</v>
      </c>
      <c r="F66" s="461">
        <f t="shared" si="7"/>
        <v>-0.21428571428571427</v>
      </c>
      <c r="G66" s="461">
        <f t="shared" si="7"/>
        <v>1.6363636363636365</v>
      </c>
      <c r="H66" s="461">
        <f t="shared" si="7"/>
        <v>4.068965517241379</v>
      </c>
      <c r="I66" s="461">
        <f t="shared" si="7"/>
        <v>3.0816326530612246</v>
      </c>
      <c r="J66" s="461">
        <f t="shared" si="8"/>
        <v>-0.31666666666666665</v>
      </c>
      <c r="K66" s="461">
        <f t="shared" si="8"/>
        <v>4.6341463414634146E-2</v>
      </c>
      <c r="L66" s="461">
        <f t="shared" si="8"/>
        <v>0.13752913752913754</v>
      </c>
      <c r="M66" s="462">
        <f t="shared" si="8"/>
        <v>-0.30532786885245899</v>
      </c>
      <c r="N66" s="19"/>
      <c r="O66" s="19"/>
      <c r="P66" s="19"/>
      <c r="Q66" s="19"/>
      <c r="R66" s="19"/>
      <c r="S66" s="7"/>
    </row>
    <row r="67" spans="3:19" ht="15.75" x14ac:dyDescent="0.25">
      <c r="C67" s="693" t="s">
        <v>68</v>
      </c>
      <c r="D67" s="872" t="s">
        <v>77</v>
      </c>
      <c r="E67" s="696">
        <f t="shared" ref="E67" si="9">(F16-E16)/E16</f>
        <v>-1</v>
      </c>
      <c r="F67" s="872" t="s">
        <v>77</v>
      </c>
      <c r="G67" s="872" t="s">
        <v>77</v>
      </c>
      <c r="H67" s="872" t="s">
        <v>77</v>
      </c>
      <c r="I67" s="696">
        <f t="shared" si="7"/>
        <v>1.3779264214046822</v>
      </c>
      <c r="J67" s="694">
        <f t="shared" ref="J67" si="10">(K16-J16)/J16</f>
        <v>-8.4388185654008435E-2</v>
      </c>
      <c r="K67" s="694">
        <f t="shared" si="8"/>
        <v>-0.27035330261136714</v>
      </c>
      <c r="L67" s="694">
        <f t="shared" si="8"/>
        <v>-0.11578947368421053</v>
      </c>
      <c r="M67" s="695">
        <f t="shared" si="8"/>
        <v>3.5714285714285712E-2</v>
      </c>
      <c r="N67" s="19"/>
      <c r="O67" s="19"/>
      <c r="P67" s="19"/>
      <c r="Q67" s="19"/>
      <c r="R67" s="19"/>
      <c r="S67" s="7"/>
    </row>
    <row r="68" spans="3:19" ht="16.5" thickBot="1" x14ac:dyDescent="0.3">
      <c r="C68" s="497" t="s">
        <v>69</v>
      </c>
      <c r="D68" s="411">
        <f t="shared" ref="D68:F69" si="11">(E17-D17)/D17</f>
        <v>0</v>
      </c>
      <c r="E68" s="411">
        <f t="shared" si="11"/>
        <v>5.642023346303502E-2</v>
      </c>
      <c r="F68" s="411">
        <f t="shared" si="11"/>
        <v>-0.23296500920810312</v>
      </c>
      <c r="G68" s="411">
        <f t="shared" si="7"/>
        <v>2.290516206482593</v>
      </c>
      <c r="H68" s="411">
        <f t="shared" si="7"/>
        <v>-0.47500912075884716</v>
      </c>
      <c r="I68" s="411">
        <f t="shared" si="7"/>
        <v>8.1306462821403747E-2</v>
      </c>
      <c r="J68" s="411">
        <f t="shared" si="8"/>
        <v>9.1259640102827763E-2</v>
      </c>
      <c r="K68" s="411">
        <f t="shared" si="8"/>
        <v>1.2956419316843345E-2</v>
      </c>
      <c r="L68" s="411">
        <f t="shared" si="8"/>
        <v>-0.12616279069767442</v>
      </c>
      <c r="M68" s="498">
        <f t="shared" si="8"/>
        <v>0.32934131736526945</v>
      </c>
      <c r="N68" s="19"/>
      <c r="O68" s="19"/>
      <c r="P68" s="19"/>
      <c r="Q68" s="19"/>
      <c r="R68" s="19"/>
      <c r="S68" s="7"/>
    </row>
    <row r="69" spans="3:19" ht="21.75" customHeight="1" thickBot="1" x14ac:dyDescent="0.3">
      <c r="C69" s="644" t="s">
        <v>78</v>
      </c>
      <c r="D69" s="688">
        <f t="shared" si="11"/>
        <v>3.0499428135722455E-3</v>
      </c>
      <c r="E69" s="688">
        <f t="shared" si="11"/>
        <v>0.17521854808057774</v>
      </c>
      <c r="F69" s="688">
        <f t="shared" si="11"/>
        <v>-0.2147477360931436</v>
      </c>
      <c r="G69" s="689">
        <f t="shared" si="7"/>
        <v>1.6231466227347611</v>
      </c>
      <c r="H69" s="688">
        <f t="shared" si="7"/>
        <v>-6.9084628670120895E-3</v>
      </c>
      <c r="I69" s="688">
        <f t="shared" si="7"/>
        <v>0.24932806324110671</v>
      </c>
      <c r="J69" s="688">
        <f t="shared" si="8"/>
        <v>0.16527461402176663</v>
      </c>
      <c r="K69" s="688">
        <f t="shared" si="8"/>
        <v>4.5938314509122502E-2</v>
      </c>
      <c r="L69" s="688">
        <f t="shared" si="8"/>
        <v>-7.0190011421451565E-2</v>
      </c>
      <c r="M69" s="690">
        <f t="shared" si="8"/>
        <v>-1.7978782802903406E-2</v>
      </c>
      <c r="N69" s="34"/>
      <c r="O69" s="34"/>
      <c r="P69" s="34"/>
      <c r="Q69" s="34"/>
      <c r="R69" s="34"/>
      <c r="S69" s="27"/>
    </row>
    <row r="70" spans="3:19" ht="15.75" thickTop="1" x14ac:dyDescent="0.25">
      <c r="C70" s="10" t="s">
        <v>612</v>
      </c>
      <c r="D70" s="11"/>
      <c r="E70" s="11"/>
      <c r="F70" s="11"/>
      <c r="G70" s="11"/>
      <c r="H70" s="11"/>
    </row>
    <row r="71" spans="3:19" x14ac:dyDescent="0.25">
      <c r="C71" s="385" t="s">
        <v>674</v>
      </c>
    </row>
    <row r="73" spans="3:19" ht="33" customHeight="1" x14ac:dyDescent="0.3">
      <c r="C73" s="1004" t="s">
        <v>284</v>
      </c>
      <c r="D73" s="1004"/>
      <c r="E73" s="1004"/>
      <c r="F73" s="1004"/>
      <c r="G73" s="1004"/>
      <c r="H73" s="1004"/>
      <c r="I73" s="1004"/>
      <c r="J73" s="1004"/>
      <c r="K73" s="1004"/>
      <c r="L73" s="1004"/>
      <c r="M73" s="1004"/>
      <c r="N73" s="1004"/>
      <c r="O73" s="38"/>
      <c r="P73" s="38"/>
      <c r="Q73" s="38"/>
      <c r="R73" s="38"/>
    </row>
    <row r="74" spans="3:19" ht="6" customHeight="1" thickBot="1" x14ac:dyDescent="0.3"/>
    <row r="75" spans="3:19" ht="16.5" thickTop="1" x14ac:dyDescent="0.25">
      <c r="C75" s="1001" t="s">
        <v>42</v>
      </c>
      <c r="D75" s="627" t="s">
        <v>43</v>
      </c>
      <c r="E75" s="627" t="s">
        <v>43</v>
      </c>
      <c r="F75" s="627" t="s">
        <v>43</v>
      </c>
      <c r="G75" s="627" t="s">
        <v>43</v>
      </c>
      <c r="H75" s="627" t="s">
        <v>43</v>
      </c>
      <c r="I75" s="627" t="s">
        <v>43</v>
      </c>
      <c r="J75" s="627" t="s">
        <v>43</v>
      </c>
      <c r="K75" s="627" t="s">
        <v>43</v>
      </c>
      <c r="L75" s="627" t="s">
        <v>43</v>
      </c>
      <c r="M75" s="627" t="s">
        <v>43</v>
      </c>
      <c r="N75" s="628" t="s">
        <v>43</v>
      </c>
      <c r="O75" s="32"/>
      <c r="P75" s="32"/>
      <c r="Q75" s="32"/>
      <c r="R75" s="32"/>
      <c r="S75" s="32"/>
    </row>
    <row r="76" spans="3:19" ht="16.5" thickBot="1" x14ac:dyDescent="0.3">
      <c r="C76" s="1002"/>
      <c r="D76" s="629">
        <v>2003</v>
      </c>
      <c r="E76" s="629">
        <v>2004</v>
      </c>
      <c r="F76" s="629">
        <v>2005</v>
      </c>
      <c r="G76" s="629">
        <v>2006</v>
      </c>
      <c r="H76" s="629">
        <v>2007</v>
      </c>
      <c r="I76" s="629">
        <v>2008</v>
      </c>
      <c r="J76" s="629">
        <v>2009</v>
      </c>
      <c r="K76" s="629">
        <v>2010</v>
      </c>
      <c r="L76" s="629">
        <v>2011</v>
      </c>
      <c r="M76" s="629">
        <v>2012</v>
      </c>
      <c r="N76" s="630">
        <v>2013</v>
      </c>
      <c r="O76" s="32"/>
      <c r="P76" s="32"/>
      <c r="Q76" s="32"/>
      <c r="R76" s="32"/>
      <c r="S76" s="32"/>
    </row>
    <row r="77" spans="3:19" ht="15" customHeight="1" x14ac:dyDescent="0.25">
      <c r="C77" s="274" t="s">
        <v>65</v>
      </c>
      <c r="D77" s="407">
        <f>D13/$D$18</f>
        <v>0.54670224933282496</v>
      </c>
      <c r="E77" s="407">
        <f>E13/$E$18</f>
        <v>0.54732041049030788</v>
      </c>
      <c r="F77" s="407">
        <f>F13/$F$18</f>
        <v>0.59799482535575677</v>
      </c>
      <c r="G77" s="407">
        <f>G13/$G$18</f>
        <v>0.59308072487644148</v>
      </c>
      <c r="H77" s="407">
        <f>H13/$H$18</f>
        <v>0.52598524101114774</v>
      </c>
      <c r="I77" s="407">
        <f>I13/$I$18</f>
        <v>0.64727272727272722</v>
      </c>
      <c r="J77" s="407">
        <f>J13/$J$18</f>
        <v>0.58656036446469251</v>
      </c>
      <c r="K77" s="407">
        <f>K13/$K$18</f>
        <v>0.62728062554300612</v>
      </c>
      <c r="L77" s="407">
        <f>L13/$L$18</f>
        <v>0.63793998546360708</v>
      </c>
      <c r="M77" s="407">
        <f>M13/$M$18</f>
        <v>0.63941931881630376</v>
      </c>
      <c r="N77" s="315">
        <f>N13/$N$18</f>
        <v>0.60109165340004544</v>
      </c>
      <c r="O77" s="19"/>
      <c r="P77" s="19"/>
      <c r="Q77" s="19"/>
      <c r="R77" s="19"/>
      <c r="S77" s="19"/>
    </row>
    <row r="78" spans="3:19" x14ac:dyDescent="0.25">
      <c r="C78" s="693" t="s">
        <v>66</v>
      </c>
      <c r="D78" s="694">
        <f>D14/$D$18</f>
        <v>5.5280213495996953E-2</v>
      </c>
      <c r="E78" s="694">
        <f>E14/$E$18</f>
        <v>5.5112124667426834E-2</v>
      </c>
      <c r="F78" s="694">
        <f>F14/$F$18</f>
        <v>4.6248382923673996E-2</v>
      </c>
      <c r="G78" s="694">
        <f>G14/$G$18</f>
        <v>5.9308072487644151E-2</v>
      </c>
      <c r="H78" s="694">
        <f>H14/$H$18</f>
        <v>3.9095619406500234E-2</v>
      </c>
      <c r="I78" s="694">
        <f>I14/$I$18</f>
        <v>5.4703557312252966E-2</v>
      </c>
      <c r="J78" s="694">
        <f>J14/$J$18</f>
        <v>5.0620096178182736E-2</v>
      </c>
      <c r="K78" s="694">
        <f>K14/$K$18</f>
        <v>7.3088618592528243E-2</v>
      </c>
      <c r="L78" s="694">
        <f>L14/$L$18</f>
        <v>8.9606479077977363E-2</v>
      </c>
      <c r="M78" s="694">
        <f>M14/$M$18</f>
        <v>9.1345616973757676E-2</v>
      </c>
      <c r="N78" s="695">
        <f>N14/$N$18</f>
        <v>8.3693427336820558E-2</v>
      </c>
      <c r="O78" s="19"/>
      <c r="P78" s="19"/>
      <c r="Q78" s="19"/>
      <c r="R78" s="19"/>
      <c r="S78" s="19"/>
    </row>
    <row r="79" spans="3:19" x14ac:dyDescent="0.25">
      <c r="C79" s="275" t="s">
        <v>67</v>
      </c>
      <c r="D79" s="461">
        <f>D15/$D$18</f>
        <v>6.0998856271444911E-3</v>
      </c>
      <c r="E79" s="461">
        <f>E15/$E$18</f>
        <v>0</v>
      </c>
      <c r="F79" s="461">
        <f>F15/$F$18</f>
        <v>4.5278137128072441E-3</v>
      </c>
      <c r="G79" s="461">
        <f>G15/$G$18</f>
        <v>4.5304777594728169E-3</v>
      </c>
      <c r="H79" s="461">
        <f>H15/$H$18</f>
        <v>4.5533050714397861E-3</v>
      </c>
      <c r="I79" s="461">
        <f>I15/$I$18</f>
        <v>2.3241106719367587E-2</v>
      </c>
      <c r="J79" s="461">
        <f>J15/$J$18</f>
        <v>7.5930144267274111E-2</v>
      </c>
      <c r="K79" s="461">
        <f>K15/$K$18</f>
        <v>4.4526498696785405E-2</v>
      </c>
      <c r="L79" s="461">
        <f>L15/$L$18</f>
        <v>4.4543661094382722E-2</v>
      </c>
      <c r="M79" s="461">
        <f>M15/$M$18</f>
        <v>5.4494695700725848E-2</v>
      </c>
      <c r="N79" s="462">
        <f>N15/$N$18</f>
        <v>3.8549010689106211E-2</v>
      </c>
      <c r="O79" s="19"/>
      <c r="P79" s="19"/>
      <c r="Q79" s="19"/>
      <c r="R79" s="19"/>
      <c r="S79" s="19"/>
    </row>
    <row r="80" spans="3:19" x14ac:dyDescent="0.25">
      <c r="C80" s="693" t="s">
        <v>68</v>
      </c>
      <c r="D80" s="694">
        <f>D16/$D$18</f>
        <v>0</v>
      </c>
      <c r="E80" s="694">
        <f>E16/$E$18</f>
        <v>6.8415051311288486E-3</v>
      </c>
      <c r="F80" s="694">
        <f>F16/$F$18</f>
        <v>0</v>
      </c>
      <c r="G80" s="694">
        <f>G16/$G$18</f>
        <v>0</v>
      </c>
      <c r="H80" s="694">
        <f>H16/$H$18</f>
        <v>0</v>
      </c>
      <c r="I80" s="694">
        <f>I16/$I$18</f>
        <v>4.7272727272727272E-2</v>
      </c>
      <c r="J80" s="694">
        <f>J16/$J$18</f>
        <v>8.9977220956719811E-2</v>
      </c>
      <c r="K80" s="694">
        <f>K16/$K$18</f>
        <v>7.0699391833188532E-2</v>
      </c>
      <c r="L80" s="694">
        <f>L16/$L$18</f>
        <v>4.9319904475132383E-2</v>
      </c>
      <c r="M80" s="694">
        <f>M16/$M$18</f>
        <v>4.690117252931323E-2</v>
      </c>
      <c r="N80" s="695">
        <f>N16/$N$18</f>
        <v>4.9465544689561061E-2</v>
      </c>
      <c r="O80" s="19"/>
      <c r="P80" s="19"/>
      <c r="Q80" s="19"/>
      <c r="R80" s="19"/>
      <c r="S80" s="19"/>
    </row>
    <row r="81" spans="3:19" ht="15.75" thickBot="1" x14ac:dyDescent="0.3">
      <c r="C81" s="497" t="s">
        <v>69</v>
      </c>
      <c r="D81" s="411">
        <f>D17/$D$18</f>
        <v>0.39191765154403357</v>
      </c>
      <c r="E81" s="411">
        <f>E17/$E$18</f>
        <v>0.39072595971113644</v>
      </c>
      <c r="F81" s="411">
        <f>F17/$F$18</f>
        <v>0.35122897800776198</v>
      </c>
      <c r="G81" s="411">
        <f>G17/$G$18</f>
        <v>0.34308072487644153</v>
      </c>
      <c r="H81" s="411">
        <f>H17/$H$18</f>
        <v>0.4303658345109122</v>
      </c>
      <c r="I81" s="411">
        <f>I17/$I$18</f>
        <v>0.22750988142292491</v>
      </c>
      <c r="J81" s="411">
        <f>J17/$J$18</f>
        <v>0.19691217413313086</v>
      </c>
      <c r="K81" s="411">
        <f>K17/$K$18</f>
        <v>0.18440486533449174</v>
      </c>
      <c r="L81" s="411">
        <f>L17/$L$18</f>
        <v>0.17858996988890041</v>
      </c>
      <c r="M81" s="411">
        <f>M17/$M$18</f>
        <v>0.16783919597989949</v>
      </c>
      <c r="N81" s="498">
        <f>N17/$N$18</f>
        <v>0.22720036388446668</v>
      </c>
      <c r="O81" s="19"/>
      <c r="P81" s="19"/>
      <c r="Q81" s="19"/>
      <c r="R81" s="19"/>
      <c r="S81" s="19"/>
    </row>
    <row r="82" spans="3:19" ht="21.75" customHeight="1" thickBot="1" x14ac:dyDescent="0.3">
      <c r="C82" s="644" t="s">
        <v>7</v>
      </c>
      <c r="D82" s="691">
        <f>SUM(D77:D81)</f>
        <v>1</v>
      </c>
      <c r="E82" s="691">
        <f t="shared" ref="E82:M82" si="12">SUM(E77:E81)</f>
        <v>1</v>
      </c>
      <c r="F82" s="691">
        <f t="shared" si="12"/>
        <v>0.99999999999999989</v>
      </c>
      <c r="G82" s="691">
        <f t="shared" si="12"/>
        <v>1</v>
      </c>
      <c r="H82" s="691">
        <f t="shared" si="12"/>
        <v>1</v>
      </c>
      <c r="I82" s="691">
        <f t="shared" si="12"/>
        <v>1</v>
      </c>
      <c r="J82" s="691">
        <f t="shared" si="12"/>
        <v>1</v>
      </c>
      <c r="K82" s="691">
        <f t="shared" si="12"/>
        <v>1</v>
      </c>
      <c r="L82" s="691">
        <f t="shared" si="12"/>
        <v>0.99999999999999989</v>
      </c>
      <c r="M82" s="691">
        <f t="shared" si="12"/>
        <v>1</v>
      </c>
      <c r="N82" s="692">
        <f>SUM(N77:N81)</f>
        <v>1</v>
      </c>
      <c r="O82" s="20"/>
      <c r="P82" s="20"/>
      <c r="Q82" s="20"/>
      <c r="R82" s="20"/>
      <c r="S82" s="20"/>
    </row>
    <row r="83" spans="3:19" ht="15.75" thickTop="1" x14ac:dyDescent="0.25">
      <c r="C83" s="10" t="s">
        <v>612</v>
      </c>
      <c r="D83" s="11"/>
      <c r="E83" s="11"/>
      <c r="F83" s="11"/>
      <c r="G83" s="11"/>
      <c r="H83" s="11"/>
    </row>
    <row r="84" spans="3:19" x14ac:dyDescent="0.25">
      <c r="C84" s="385" t="s">
        <v>674</v>
      </c>
    </row>
    <row r="86" spans="3:19" ht="32.25" customHeight="1" x14ac:dyDescent="0.3">
      <c r="C86" s="1004" t="s">
        <v>285</v>
      </c>
      <c r="D86" s="1004"/>
      <c r="E86" s="1004"/>
      <c r="F86" s="1004"/>
      <c r="G86" s="1004"/>
      <c r="H86" s="1004"/>
      <c r="I86" s="1004"/>
      <c r="J86" s="1004"/>
      <c r="K86" s="1004"/>
      <c r="L86" s="1004"/>
      <c r="M86" s="1004"/>
      <c r="N86" s="1004"/>
      <c r="O86" s="38"/>
      <c r="P86" s="38"/>
      <c r="Q86" s="38"/>
      <c r="R86" s="38"/>
    </row>
    <row r="87" spans="3:19" ht="3.75" customHeight="1" x14ac:dyDescent="0.25"/>
    <row r="91" spans="3:19" x14ac:dyDescent="0.25">
      <c r="R91" s="40"/>
    </row>
    <row r="99" spans="3:18" ht="8.25" customHeight="1" x14ac:dyDescent="0.25">
      <c r="C99" s="11"/>
      <c r="D99" s="11"/>
      <c r="E99" s="11"/>
      <c r="F99" s="11"/>
      <c r="G99" s="11"/>
      <c r="H99" s="11"/>
      <c r="I99" s="11"/>
    </row>
    <row r="100" spans="3:18" x14ac:dyDescent="0.25">
      <c r="C100" s="11"/>
      <c r="D100" s="11"/>
      <c r="E100" s="11"/>
      <c r="F100" s="11"/>
      <c r="G100" s="11"/>
      <c r="H100" s="11"/>
      <c r="I100" s="11"/>
    </row>
    <row r="101" spans="3:18" ht="31.5" customHeight="1" x14ac:dyDescent="0.3">
      <c r="C101" s="1004" t="s">
        <v>285</v>
      </c>
      <c r="D101" s="1004"/>
      <c r="E101" s="1004"/>
      <c r="F101" s="1004"/>
      <c r="G101" s="1004"/>
      <c r="H101" s="1004"/>
      <c r="I101" s="1004"/>
      <c r="J101" s="1004"/>
      <c r="K101" s="1004"/>
      <c r="L101" s="1004"/>
      <c r="M101" s="1004"/>
      <c r="N101" s="1004"/>
      <c r="O101" s="38"/>
      <c r="P101" s="38"/>
      <c r="Q101" s="38"/>
      <c r="R101" s="38"/>
    </row>
    <row r="113" spans="3:18" x14ac:dyDescent="0.25">
      <c r="C113" s="1007"/>
      <c r="D113" s="1007"/>
      <c r="E113" s="1007"/>
      <c r="F113" s="1007"/>
      <c r="G113" s="1007"/>
      <c r="H113" s="1007"/>
    </row>
    <row r="114" spans="3:18" x14ac:dyDescent="0.25">
      <c r="C114" s="11"/>
    </row>
    <row r="115" spans="3:18" x14ac:dyDescent="0.25">
      <c r="C115" s="11"/>
    </row>
    <row r="116" spans="3:18" ht="33" customHeight="1" x14ac:dyDescent="0.3">
      <c r="C116" s="1004" t="s">
        <v>285</v>
      </c>
      <c r="D116" s="1004"/>
      <c r="E116" s="1004"/>
      <c r="F116" s="1004"/>
      <c r="G116" s="1004"/>
      <c r="H116" s="1004"/>
      <c r="I116" s="1004"/>
      <c r="J116" s="1004"/>
      <c r="K116" s="1004"/>
      <c r="L116" s="1004"/>
      <c r="M116" s="1004"/>
      <c r="N116" s="1004"/>
      <c r="O116" s="38"/>
      <c r="P116" s="38"/>
      <c r="Q116" s="38"/>
      <c r="R116" s="38"/>
    </row>
    <row r="129" spans="3:14" ht="3.75" customHeight="1" x14ac:dyDescent="0.25">
      <c r="C129" s="1007"/>
      <c r="D129" s="1007"/>
      <c r="E129" s="1007"/>
      <c r="F129" s="1007"/>
      <c r="G129" s="1007"/>
      <c r="H129" s="1007"/>
    </row>
    <row r="130" spans="3:14" ht="23.25" customHeight="1" x14ac:dyDescent="0.25">
      <c r="C130" s="41"/>
      <c r="D130" s="41"/>
      <c r="E130" s="41"/>
      <c r="F130" s="41"/>
      <c r="G130" s="41"/>
      <c r="H130" s="41"/>
    </row>
    <row r="131" spans="3:14" ht="4.5" customHeight="1" x14ac:dyDescent="0.25">
      <c r="C131" s="41"/>
      <c r="D131" s="41"/>
      <c r="E131" s="41"/>
      <c r="F131" s="41"/>
      <c r="G131" s="41"/>
      <c r="H131" s="41"/>
    </row>
    <row r="132" spans="3:14" ht="33" customHeight="1" x14ac:dyDescent="0.25">
      <c r="C132" s="1004" t="s">
        <v>286</v>
      </c>
      <c r="D132" s="1004"/>
      <c r="E132" s="1004"/>
      <c r="F132" s="1004"/>
      <c r="G132" s="1004"/>
      <c r="H132" s="1004"/>
      <c r="I132" s="1004"/>
      <c r="J132" s="1004"/>
      <c r="K132" s="1004"/>
      <c r="L132" s="1004"/>
      <c r="M132" s="1004"/>
      <c r="N132" s="1004"/>
    </row>
    <row r="133" spans="3:14" ht="5.25" customHeight="1" thickBot="1" x14ac:dyDescent="0.3">
      <c r="C133" s="41"/>
      <c r="D133" s="41"/>
      <c r="E133" s="41"/>
      <c r="F133" s="41"/>
      <c r="G133" s="41"/>
      <c r="H133" s="41"/>
    </row>
    <row r="134" spans="3:14" ht="19.5" customHeight="1" thickTop="1" x14ac:dyDescent="0.25">
      <c r="C134" s="1001" t="s">
        <v>42</v>
      </c>
      <c r="D134" s="627" t="s">
        <v>43</v>
      </c>
      <c r="E134" s="627" t="s">
        <v>43</v>
      </c>
      <c r="F134" s="627" t="s">
        <v>43</v>
      </c>
      <c r="G134" s="627" t="s">
        <v>43</v>
      </c>
      <c r="H134" s="627" t="s">
        <v>43</v>
      </c>
      <c r="I134" s="627" t="s">
        <v>43</v>
      </c>
      <c r="J134" s="627" t="s">
        <v>43</v>
      </c>
      <c r="K134" s="627" t="s">
        <v>43</v>
      </c>
      <c r="L134" s="627" t="s">
        <v>43</v>
      </c>
      <c r="M134" s="627" t="s">
        <v>43</v>
      </c>
      <c r="N134" s="628" t="s">
        <v>43</v>
      </c>
    </row>
    <row r="135" spans="3:14" ht="15.75" customHeight="1" thickBot="1" x14ac:dyDescent="0.3">
      <c r="C135" s="1002"/>
      <c r="D135" s="629">
        <v>2003</v>
      </c>
      <c r="E135" s="629">
        <v>2004</v>
      </c>
      <c r="F135" s="629">
        <v>2005</v>
      </c>
      <c r="G135" s="629">
        <v>2006</v>
      </c>
      <c r="H135" s="629">
        <v>2007</v>
      </c>
      <c r="I135" s="629">
        <v>2008</v>
      </c>
      <c r="J135" s="629">
        <v>2009</v>
      </c>
      <c r="K135" s="629">
        <v>2010</v>
      </c>
      <c r="L135" s="629">
        <v>2011</v>
      </c>
      <c r="M135" s="629">
        <v>2012</v>
      </c>
      <c r="N135" s="630">
        <v>2013</v>
      </c>
    </row>
    <row r="136" spans="3:14" ht="15" customHeight="1" x14ac:dyDescent="0.25">
      <c r="C136" s="494" t="s">
        <v>70</v>
      </c>
      <c r="D136" s="492">
        <v>23</v>
      </c>
      <c r="E136" s="492">
        <v>16</v>
      </c>
      <c r="F136" s="492">
        <v>16</v>
      </c>
      <c r="G136" s="492">
        <v>204</v>
      </c>
      <c r="H136" s="492">
        <v>94</v>
      </c>
      <c r="I136" s="492">
        <v>225</v>
      </c>
      <c r="J136" s="492">
        <v>317</v>
      </c>
      <c r="K136" s="492">
        <v>162</v>
      </c>
      <c r="L136" s="492">
        <v>175</v>
      </c>
      <c r="M136" s="492">
        <v>195</v>
      </c>
      <c r="N136" s="493">
        <v>147</v>
      </c>
    </row>
    <row r="137" spans="3:14" x14ac:dyDescent="0.25">
      <c r="C137" s="637" t="s">
        <v>71</v>
      </c>
      <c r="D137" s="687">
        <v>549</v>
      </c>
      <c r="E137" s="687">
        <v>723</v>
      </c>
      <c r="F137" s="687">
        <v>240</v>
      </c>
      <c r="G137" s="687">
        <v>586</v>
      </c>
      <c r="H137" s="687">
        <v>747</v>
      </c>
      <c r="I137" s="666">
        <v>2214</v>
      </c>
      <c r="J137" s="666">
        <v>2005</v>
      </c>
      <c r="K137" s="666">
        <v>2920</v>
      </c>
      <c r="L137" s="666">
        <v>3511</v>
      </c>
      <c r="M137" s="666">
        <v>3784</v>
      </c>
      <c r="N137" s="639">
        <v>3325</v>
      </c>
    </row>
    <row r="138" spans="3:14" x14ac:dyDescent="0.25">
      <c r="C138" s="478" t="s">
        <v>72</v>
      </c>
      <c r="D138" s="359">
        <v>1209</v>
      </c>
      <c r="E138" s="359">
        <v>1101</v>
      </c>
      <c r="F138" s="359">
        <v>1592</v>
      </c>
      <c r="G138" s="359">
        <v>1514</v>
      </c>
      <c r="H138" s="359">
        <v>986</v>
      </c>
      <c r="I138" s="359">
        <v>1268</v>
      </c>
      <c r="J138" s="359">
        <v>2630</v>
      </c>
      <c r="K138" s="359">
        <v>3383</v>
      </c>
      <c r="L138" s="359">
        <v>3902</v>
      </c>
      <c r="M138" s="359">
        <v>4050</v>
      </c>
      <c r="N138" s="476">
        <v>4058</v>
      </c>
    </row>
    <row r="139" spans="3:14" x14ac:dyDescent="0.25">
      <c r="C139" s="637" t="s">
        <v>73</v>
      </c>
      <c r="D139" s="687">
        <v>75</v>
      </c>
      <c r="E139" s="687">
        <v>84</v>
      </c>
      <c r="F139" s="687">
        <v>85</v>
      </c>
      <c r="G139" s="687">
        <v>99</v>
      </c>
      <c r="H139" s="687">
        <v>74</v>
      </c>
      <c r="I139" s="666">
        <v>161</v>
      </c>
      <c r="J139" s="666">
        <v>193</v>
      </c>
      <c r="K139" s="666">
        <v>203</v>
      </c>
      <c r="L139" s="666">
        <v>218</v>
      </c>
      <c r="M139" s="666">
        <v>247</v>
      </c>
      <c r="N139" s="639">
        <v>261</v>
      </c>
    </row>
    <row r="140" spans="3:14" ht="15.75" thickBot="1" x14ac:dyDescent="0.3">
      <c r="C140" s="487" t="s">
        <v>69</v>
      </c>
      <c r="D140" s="388">
        <v>728</v>
      </c>
      <c r="E140" s="388">
        <v>699</v>
      </c>
      <c r="F140" s="388">
        <v>698</v>
      </c>
      <c r="G140" s="388">
        <v>689</v>
      </c>
      <c r="H140" s="388">
        <v>527</v>
      </c>
      <c r="I140" s="388">
        <v>2501</v>
      </c>
      <c r="J140" s="388">
        <v>1180</v>
      </c>
      <c r="K140" s="388">
        <v>1234</v>
      </c>
      <c r="L140" s="388">
        <v>1402</v>
      </c>
      <c r="M140" s="388">
        <v>1355</v>
      </c>
      <c r="N140" s="489">
        <v>1164</v>
      </c>
    </row>
    <row r="141" spans="3:14" ht="21.75" customHeight="1" thickBot="1" x14ac:dyDescent="0.3">
      <c r="C141" s="585" t="s">
        <v>7</v>
      </c>
      <c r="D141" s="586">
        <f>SUM(D136:D140)</f>
        <v>2584</v>
      </c>
      <c r="E141" s="586">
        <f>E136+E137+E138+E139+E140</f>
        <v>2623</v>
      </c>
      <c r="F141" s="586">
        <f t="shared" ref="F141:N141" si="13">SUM(F136:F140)</f>
        <v>2631</v>
      </c>
      <c r="G141" s="586">
        <f t="shared" si="13"/>
        <v>3092</v>
      </c>
      <c r="H141" s="586">
        <f t="shared" si="13"/>
        <v>2428</v>
      </c>
      <c r="I141" s="586">
        <f t="shared" si="13"/>
        <v>6369</v>
      </c>
      <c r="J141" s="586">
        <f t="shared" si="13"/>
        <v>6325</v>
      </c>
      <c r="K141" s="586">
        <f t="shared" si="13"/>
        <v>7902</v>
      </c>
      <c r="L141" s="586">
        <f t="shared" si="13"/>
        <v>9208</v>
      </c>
      <c r="M141" s="586">
        <f t="shared" si="13"/>
        <v>9631</v>
      </c>
      <c r="N141" s="588">
        <f t="shared" si="13"/>
        <v>8955</v>
      </c>
    </row>
    <row r="142" spans="3:14" ht="15.75" thickTop="1" x14ac:dyDescent="0.25">
      <c r="C142" s="10" t="s">
        <v>612</v>
      </c>
      <c r="D142" s="41"/>
      <c r="E142" s="41"/>
      <c r="F142" s="41"/>
      <c r="G142" s="41"/>
      <c r="H142" s="41"/>
    </row>
    <row r="143" spans="3:14" x14ac:dyDescent="0.25">
      <c r="C143" s="385" t="s">
        <v>674</v>
      </c>
      <c r="D143" s="41"/>
      <c r="E143" s="41"/>
      <c r="F143" s="41"/>
      <c r="G143" s="41"/>
      <c r="H143" s="41"/>
    </row>
    <row r="145" spans="3:21" ht="33" customHeight="1" x14ac:dyDescent="0.3">
      <c r="C145" s="1004" t="s">
        <v>287</v>
      </c>
      <c r="D145" s="1004"/>
      <c r="E145" s="1004"/>
      <c r="F145" s="1004"/>
      <c r="G145" s="1004"/>
      <c r="H145" s="1004"/>
      <c r="I145" s="1004"/>
      <c r="J145" s="1004"/>
      <c r="K145" s="1004"/>
      <c r="L145" s="1004"/>
      <c r="M145" s="1004"/>
      <c r="N145" s="1004"/>
      <c r="O145" s="38"/>
      <c r="P145" s="38"/>
      <c r="Q145" s="38"/>
      <c r="R145" s="38"/>
      <c r="S145" s="38"/>
    </row>
    <row r="146" spans="3:21" ht="6.75" customHeight="1" thickBot="1" x14ac:dyDescent="0.3"/>
    <row r="147" spans="3:21" ht="42" customHeight="1" thickTop="1" thickBot="1" x14ac:dyDescent="0.3">
      <c r="C147" s="631" t="s">
        <v>55</v>
      </c>
      <c r="D147" s="612" t="s">
        <v>749</v>
      </c>
      <c r="E147" s="612" t="s">
        <v>750</v>
      </c>
      <c r="F147" s="612" t="s">
        <v>751</v>
      </c>
      <c r="G147" s="612" t="s">
        <v>752</v>
      </c>
      <c r="H147" s="613" t="s">
        <v>753</v>
      </c>
      <c r="I147" s="612" t="s">
        <v>754</v>
      </c>
      <c r="J147" s="612" t="s">
        <v>755</v>
      </c>
      <c r="K147" s="612" t="s">
        <v>610</v>
      </c>
      <c r="L147" s="612" t="s">
        <v>673</v>
      </c>
      <c r="M147" s="614" t="s">
        <v>748</v>
      </c>
      <c r="N147" s="15"/>
      <c r="O147" s="15"/>
      <c r="P147" s="15"/>
      <c r="Q147" s="15"/>
      <c r="R147" s="15"/>
      <c r="S147" s="29"/>
    </row>
    <row r="148" spans="3:21" ht="15.75" customHeight="1" x14ac:dyDescent="0.25">
      <c r="C148" s="274" t="s">
        <v>70</v>
      </c>
      <c r="D148" s="407">
        <f t="shared" ref="D148:M148" si="14">(E20-D20)/D20</f>
        <v>0</v>
      </c>
      <c r="E148" s="495">
        <f t="shared" si="14"/>
        <v>11.75</v>
      </c>
      <c r="F148" s="495">
        <f t="shared" si="14"/>
        <v>-0.53921568627450978</v>
      </c>
      <c r="G148" s="496">
        <f t="shared" si="14"/>
        <v>1.3936170212765957</v>
      </c>
      <c r="H148" s="407">
        <f t="shared" si="14"/>
        <v>0.40888888888888891</v>
      </c>
      <c r="I148" s="407">
        <f t="shared" si="14"/>
        <v>-0.48895899053627762</v>
      </c>
      <c r="J148" s="407">
        <f t="shared" si="14"/>
        <v>8.0246913580246909E-2</v>
      </c>
      <c r="K148" s="407">
        <f t="shared" si="14"/>
        <v>0.11428571428571428</v>
      </c>
      <c r="L148" s="407">
        <f t="shared" si="14"/>
        <v>-0.24615384615384617</v>
      </c>
      <c r="M148" s="315">
        <f t="shared" si="14"/>
        <v>1.3605442176870748E-2</v>
      </c>
      <c r="N148" s="42"/>
      <c r="O148" s="42"/>
      <c r="P148" s="42"/>
      <c r="Q148" s="42"/>
      <c r="R148" s="42"/>
      <c r="S148" s="29"/>
    </row>
    <row r="149" spans="3:21" ht="15.75" x14ac:dyDescent="0.25">
      <c r="C149" s="693" t="s">
        <v>71</v>
      </c>
      <c r="D149" s="694">
        <f t="shared" ref="D149:I153" si="15">(E21-D21)/D21</f>
        <v>-0.66804979253112029</v>
      </c>
      <c r="E149" s="694">
        <f t="shared" si="15"/>
        <v>1.4416666666666667</v>
      </c>
      <c r="F149" s="696">
        <f t="shared" si="15"/>
        <v>0.27474402730375425</v>
      </c>
      <c r="G149" s="694">
        <f t="shared" si="15"/>
        <v>1.963855421686747</v>
      </c>
      <c r="H149" s="694">
        <f t="shared" si="15"/>
        <v>-9.439927732610659E-2</v>
      </c>
      <c r="I149" s="694">
        <f t="shared" si="15"/>
        <v>0.45635910224438903</v>
      </c>
      <c r="J149" s="694">
        <f t="shared" ref="J149:M153" si="16">(K21-J21)/J21</f>
        <v>0.20239726027397259</v>
      </c>
      <c r="K149" s="694">
        <f t="shared" si="16"/>
        <v>7.7755625178011961E-2</v>
      </c>
      <c r="L149" s="694">
        <f t="shared" ref="L149:M152" si="17">(M21-L21)/L21</f>
        <v>-0.12130021141649049</v>
      </c>
      <c r="M149" s="695">
        <f t="shared" si="17"/>
        <v>-0.12030075187969924</v>
      </c>
      <c r="N149" s="42"/>
      <c r="O149" s="42"/>
      <c r="P149" s="42"/>
      <c r="Q149" s="42"/>
      <c r="R149" s="42"/>
      <c r="S149" s="29"/>
    </row>
    <row r="150" spans="3:21" ht="15.75" x14ac:dyDescent="0.25">
      <c r="C150" s="275" t="s">
        <v>72</v>
      </c>
      <c r="D150" s="461">
        <f t="shared" si="15"/>
        <v>0.44595821980018163</v>
      </c>
      <c r="E150" s="461">
        <f t="shared" si="15"/>
        <v>-4.8994974874371856E-2</v>
      </c>
      <c r="F150" s="461">
        <f t="shared" si="15"/>
        <v>-0.34874504623513869</v>
      </c>
      <c r="G150" s="461">
        <f t="shared" si="15"/>
        <v>0.28600405679513186</v>
      </c>
      <c r="H150" s="461">
        <f t="shared" si="15"/>
        <v>1.0741324921135647</v>
      </c>
      <c r="I150" s="461">
        <f t="shared" si="15"/>
        <v>0.28631178707224336</v>
      </c>
      <c r="J150" s="461">
        <f t="shared" si="16"/>
        <v>0.15341412947088384</v>
      </c>
      <c r="K150" s="461">
        <f t="shared" si="16"/>
        <v>3.7929267042542285E-2</v>
      </c>
      <c r="L150" s="461">
        <f t="shared" si="17"/>
        <v>1.9753086419753087E-3</v>
      </c>
      <c r="M150" s="462">
        <f t="shared" si="17"/>
        <v>-8.6495810744208965E-2</v>
      </c>
      <c r="N150" s="42"/>
      <c r="O150" s="42"/>
      <c r="P150" s="42"/>
      <c r="Q150" s="42"/>
      <c r="R150" s="42"/>
      <c r="S150" s="29"/>
    </row>
    <row r="151" spans="3:21" ht="15.75" x14ac:dyDescent="0.25">
      <c r="C151" s="693" t="s">
        <v>73</v>
      </c>
      <c r="D151" s="694">
        <f t="shared" si="15"/>
        <v>1.1904761904761904E-2</v>
      </c>
      <c r="E151" s="694">
        <f t="shared" si="15"/>
        <v>0.16470588235294117</v>
      </c>
      <c r="F151" s="694">
        <f t="shared" si="15"/>
        <v>-0.25252525252525254</v>
      </c>
      <c r="G151" s="694">
        <f t="shared" si="15"/>
        <v>1.1756756756756757</v>
      </c>
      <c r="H151" s="694">
        <f t="shared" si="15"/>
        <v>0.19875776397515527</v>
      </c>
      <c r="I151" s="694">
        <f t="shared" si="15"/>
        <v>5.181347150259067E-2</v>
      </c>
      <c r="J151" s="694">
        <f t="shared" si="16"/>
        <v>7.3891625615763554E-2</v>
      </c>
      <c r="K151" s="694">
        <f t="shared" si="16"/>
        <v>0.13302752293577982</v>
      </c>
      <c r="L151" s="694">
        <f t="shared" si="17"/>
        <v>5.6680161943319839E-2</v>
      </c>
      <c r="M151" s="695">
        <f t="shared" si="17"/>
        <v>0.23371647509578544</v>
      </c>
      <c r="N151" s="42"/>
      <c r="O151" s="42"/>
      <c r="P151" s="42"/>
      <c r="Q151" s="42"/>
      <c r="R151" s="42"/>
      <c r="S151" s="29"/>
    </row>
    <row r="152" spans="3:21" ht="16.5" thickBot="1" x14ac:dyDescent="0.3">
      <c r="C152" s="497" t="s">
        <v>69</v>
      </c>
      <c r="D152" s="411">
        <f t="shared" si="15"/>
        <v>-1.4306151645207439E-3</v>
      </c>
      <c r="E152" s="411">
        <f t="shared" si="15"/>
        <v>-1.2893982808022923E-2</v>
      </c>
      <c r="F152" s="411">
        <f t="shared" si="15"/>
        <v>-0.23512336719883889</v>
      </c>
      <c r="G152" s="411">
        <f t="shared" si="15"/>
        <v>3.7457305502846299</v>
      </c>
      <c r="H152" s="411">
        <f t="shared" si="15"/>
        <v>-0.52818872451019594</v>
      </c>
      <c r="I152" s="411">
        <f t="shared" si="15"/>
        <v>4.576271186440678E-2</v>
      </c>
      <c r="J152" s="411">
        <f t="shared" si="16"/>
        <v>0.13614262560777957</v>
      </c>
      <c r="K152" s="411">
        <f t="shared" si="16"/>
        <v>-3.3523537803138374E-2</v>
      </c>
      <c r="L152" s="411">
        <f t="shared" si="17"/>
        <v>-0.14095940959409595</v>
      </c>
      <c r="M152" s="498">
        <f t="shared" si="17"/>
        <v>0.45274914089347079</v>
      </c>
      <c r="N152" s="42"/>
      <c r="O152" s="42"/>
      <c r="P152" s="42"/>
      <c r="Q152" s="42"/>
      <c r="R152" s="42"/>
      <c r="S152" s="29"/>
    </row>
    <row r="153" spans="3:21" ht="21.75" customHeight="1" thickBot="1" x14ac:dyDescent="0.3">
      <c r="C153" s="644" t="s">
        <v>78</v>
      </c>
      <c r="D153" s="688">
        <f t="shared" si="15"/>
        <v>3.0499428135722455E-3</v>
      </c>
      <c r="E153" s="688">
        <f t="shared" si="15"/>
        <v>0.17521854808057774</v>
      </c>
      <c r="F153" s="688">
        <f t="shared" si="15"/>
        <v>-0.2147477360931436</v>
      </c>
      <c r="G153" s="689">
        <f t="shared" si="15"/>
        <v>1.6231466227347611</v>
      </c>
      <c r="H153" s="688">
        <f t="shared" si="15"/>
        <v>-6.9084628670120895E-3</v>
      </c>
      <c r="I153" s="688">
        <f t="shared" si="15"/>
        <v>0.24932806324110671</v>
      </c>
      <c r="J153" s="688">
        <f t="shared" si="16"/>
        <v>0.16527461402176663</v>
      </c>
      <c r="K153" s="688">
        <f t="shared" si="16"/>
        <v>4.5938314509122502E-2</v>
      </c>
      <c r="L153" s="688">
        <f t="shared" si="16"/>
        <v>-7.0190011421451565E-2</v>
      </c>
      <c r="M153" s="690">
        <f t="shared" si="16"/>
        <v>-1.7978782802903406E-2</v>
      </c>
      <c r="N153" s="43"/>
      <c r="O153" s="43"/>
      <c r="P153" s="43"/>
      <c r="Q153" s="43"/>
      <c r="R153" s="43"/>
      <c r="S153" s="29"/>
    </row>
    <row r="154" spans="3:21" ht="15.75" thickTop="1" x14ac:dyDescent="0.25">
      <c r="C154" s="10" t="s">
        <v>612</v>
      </c>
      <c r="D154" s="11"/>
      <c r="E154" s="11"/>
      <c r="F154" s="11"/>
      <c r="G154" s="11"/>
      <c r="H154" s="11"/>
      <c r="I154" s="11"/>
    </row>
    <row r="155" spans="3:21" x14ac:dyDescent="0.25">
      <c r="C155" s="385" t="s">
        <v>674</v>
      </c>
    </row>
    <row r="157" spans="3:21" ht="30.75" customHeight="1" x14ac:dyDescent="0.3">
      <c r="C157" s="1004" t="s">
        <v>288</v>
      </c>
      <c r="D157" s="1004"/>
      <c r="E157" s="1004"/>
      <c r="F157" s="1004"/>
      <c r="G157" s="1004"/>
      <c r="H157" s="1004"/>
      <c r="I157" s="1004"/>
      <c r="J157" s="1004"/>
      <c r="K157" s="1004"/>
      <c r="L157" s="1004"/>
      <c r="M157" s="1004"/>
      <c r="N157" s="1004"/>
      <c r="O157" s="38"/>
      <c r="P157" s="38"/>
      <c r="Q157" s="38"/>
      <c r="R157" s="38"/>
      <c r="S157" s="38"/>
    </row>
    <row r="158" spans="3:21" ht="6" customHeight="1" thickBot="1" x14ac:dyDescent="0.3"/>
    <row r="159" spans="3:21" ht="16.5" thickTop="1" x14ac:dyDescent="0.25">
      <c r="C159" s="1001" t="s">
        <v>42</v>
      </c>
      <c r="D159" s="627" t="s">
        <v>43</v>
      </c>
      <c r="E159" s="627" t="s">
        <v>43</v>
      </c>
      <c r="F159" s="627" t="s">
        <v>43</v>
      </c>
      <c r="G159" s="627" t="s">
        <v>43</v>
      </c>
      <c r="H159" s="627" t="s">
        <v>43</v>
      </c>
      <c r="I159" s="627" t="s">
        <v>43</v>
      </c>
      <c r="J159" s="627" t="s">
        <v>43</v>
      </c>
      <c r="K159" s="627" t="s">
        <v>43</v>
      </c>
      <c r="L159" s="627" t="s">
        <v>43</v>
      </c>
      <c r="M159" s="627" t="s">
        <v>43</v>
      </c>
      <c r="N159" s="628" t="s">
        <v>43</v>
      </c>
      <c r="O159" s="32"/>
      <c r="P159" s="32"/>
      <c r="Q159" s="32"/>
      <c r="R159" s="32"/>
      <c r="S159" s="32"/>
      <c r="T159" s="29"/>
      <c r="U159" s="29"/>
    </row>
    <row r="160" spans="3:21" ht="16.5" thickBot="1" x14ac:dyDescent="0.3">
      <c r="C160" s="1002"/>
      <c r="D160" s="629">
        <v>2003</v>
      </c>
      <c r="E160" s="629">
        <v>2004</v>
      </c>
      <c r="F160" s="629">
        <v>2005</v>
      </c>
      <c r="G160" s="629">
        <v>2006</v>
      </c>
      <c r="H160" s="629">
        <v>2007</v>
      </c>
      <c r="I160" s="629">
        <v>2008</v>
      </c>
      <c r="J160" s="629">
        <v>2009</v>
      </c>
      <c r="K160" s="629">
        <v>2010</v>
      </c>
      <c r="L160" s="629">
        <v>2011</v>
      </c>
      <c r="M160" s="629">
        <v>2012</v>
      </c>
      <c r="N160" s="630">
        <v>2013</v>
      </c>
      <c r="O160" s="32"/>
      <c r="P160" s="32"/>
      <c r="Q160" s="32"/>
      <c r="R160" s="32"/>
      <c r="S160" s="32"/>
      <c r="T160" s="29"/>
      <c r="U160" s="29"/>
    </row>
    <row r="161" spans="3:21" ht="15" customHeight="1" x14ac:dyDescent="0.25">
      <c r="C161" s="274" t="s">
        <v>70</v>
      </c>
      <c r="D161" s="407">
        <f>D20/$D$25</f>
        <v>6.0998856271444911E-3</v>
      </c>
      <c r="E161" s="499">
        <f>E20/$E$25</f>
        <v>6.081337894336754E-3</v>
      </c>
      <c r="F161" s="499">
        <f>F20/$F$25</f>
        <v>6.5976714100905567E-2</v>
      </c>
      <c r="G161" s="499">
        <f>G20/$G$25</f>
        <v>3.8714991762767707E-2</v>
      </c>
      <c r="H161" s="499">
        <f>H20/$H$25</f>
        <v>3.5327366933584549E-2</v>
      </c>
      <c r="I161" s="499">
        <f>I20/$I$25</f>
        <v>5.0118577075098814E-2</v>
      </c>
      <c r="J161" s="499">
        <f>J20/$J$25</f>
        <v>2.0501138952164009E-2</v>
      </c>
      <c r="K161" s="499">
        <f>K20/$K$25</f>
        <v>1.9005212858384014E-2</v>
      </c>
      <c r="L161" s="499">
        <f>L20/$L$25</f>
        <v>2.0247118679264875E-2</v>
      </c>
      <c r="M161" s="499">
        <f>M20/$M$25</f>
        <v>1.6415410385259632E-2</v>
      </c>
      <c r="N161" s="315">
        <f>N20/$N$25</f>
        <v>1.6943370479872641E-2</v>
      </c>
      <c r="O161" s="19"/>
      <c r="P161" s="19"/>
      <c r="Q161" s="19"/>
      <c r="R161" s="19"/>
      <c r="S161" s="19"/>
      <c r="T161" s="29"/>
      <c r="U161" s="29"/>
    </row>
    <row r="162" spans="3:21" ht="15" customHeight="1" x14ac:dyDescent="0.25">
      <c r="C162" s="693" t="s">
        <v>71</v>
      </c>
      <c r="D162" s="694">
        <f>D21/$D$25</f>
        <v>0.27563858177659167</v>
      </c>
      <c r="E162" s="697">
        <f>E21/$E$25</f>
        <v>9.1220068415051314E-2</v>
      </c>
      <c r="F162" s="697">
        <f>F21/$F$25</f>
        <v>0.18952134540750323</v>
      </c>
      <c r="G162" s="697">
        <f>G21/$G$25</f>
        <v>0.30766062602965405</v>
      </c>
      <c r="H162" s="697">
        <f>H21/$H$25</f>
        <v>0.34762129062647196</v>
      </c>
      <c r="I162" s="697">
        <f>I21/$I$25</f>
        <v>0.31699604743083004</v>
      </c>
      <c r="J162" s="697">
        <f>J21/$J$25</f>
        <v>0.36952670210073402</v>
      </c>
      <c r="K162" s="697">
        <f>K21/$K$25</f>
        <v>0.38129887054735012</v>
      </c>
      <c r="L162" s="697">
        <f>L21/$L$25</f>
        <v>0.39289793375558096</v>
      </c>
      <c r="M162" s="697">
        <f>M21/$M$25</f>
        <v>0.37130094919039641</v>
      </c>
      <c r="N162" s="695">
        <f>N21/$N$25</f>
        <v>0.33261314532635888</v>
      </c>
      <c r="O162" s="19"/>
      <c r="P162" s="19"/>
      <c r="Q162" s="19"/>
      <c r="R162" s="19"/>
      <c r="S162" s="19"/>
      <c r="T162" s="29"/>
      <c r="U162" s="29"/>
    </row>
    <row r="163" spans="3:21" ht="15" customHeight="1" x14ac:dyDescent="0.25">
      <c r="C163" s="275" t="s">
        <v>72</v>
      </c>
      <c r="D163" s="461">
        <f>D22/$D$25</f>
        <v>0.41974837971788032</v>
      </c>
      <c r="E163" s="500">
        <f>E22/$E$25</f>
        <v>0.60509312048650699</v>
      </c>
      <c r="F163" s="500">
        <f>F22/$F$25</f>
        <v>0.48965071151358341</v>
      </c>
      <c r="G163" s="500">
        <f>G22/$G$25</f>
        <v>0.40609555189456342</v>
      </c>
      <c r="H163" s="500">
        <f>H22/$H$25</f>
        <v>0.19908933898571204</v>
      </c>
      <c r="I163" s="500">
        <f>I22/$I$25</f>
        <v>0.41581027667984188</v>
      </c>
      <c r="J163" s="500">
        <f>J22/$J$25</f>
        <v>0.42811946342698048</v>
      </c>
      <c r="K163" s="500">
        <f>K22/$K$25</f>
        <v>0.4237619461337967</v>
      </c>
      <c r="L163" s="500">
        <f>L22/$L$25</f>
        <v>0.42051708026165507</v>
      </c>
      <c r="M163" s="500">
        <f>M22/$M$25</f>
        <v>0.45315466219988831</v>
      </c>
      <c r="N163" s="462">
        <f>N22/$N$25</f>
        <v>0.42153741187173072</v>
      </c>
      <c r="O163" s="19"/>
      <c r="P163" s="19"/>
      <c r="Q163" s="19"/>
      <c r="R163" s="19"/>
      <c r="S163" s="19"/>
      <c r="T163" s="29"/>
      <c r="U163" s="29"/>
    </row>
    <row r="164" spans="3:21" ht="15" customHeight="1" x14ac:dyDescent="0.25">
      <c r="C164" s="693" t="s">
        <v>73</v>
      </c>
      <c r="D164" s="694">
        <f>D23/$D$25</f>
        <v>3.2024399542508575E-2</v>
      </c>
      <c r="E164" s="697">
        <f>E23/$E$25</f>
        <v>3.2307107563664006E-2</v>
      </c>
      <c r="F164" s="697">
        <f>F23/$F$25</f>
        <v>3.2018111254851232E-2</v>
      </c>
      <c r="G164" s="697">
        <f>G23/$G$25</f>
        <v>3.0477759472817133E-2</v>
      </c>
      <c r="H164" s="697">
        <f>H23/$H$25</f>
        <v>2.5278693672476055E-2</v>
      </c>
      <c r="I164" s="697">
        <f>I23/$I$25</f>
        <v>3.0513833992094862E-2</v>
      </c>
      <c r="J164" s="697">
        <f>J23/$J$25</f>
        <v>2.5689698810427739E-2</v>
      </c>
      <c r="K164" s="697">
        <f>K23/$K$25</f>
        <v>2.36750651607298E-2</v>
      </c>
      <c r="L164" s="697">
        <f>L23/$L$25</f>
        <v>2.5646350327068839E-2</v>
      </c>
      <c r="M164" s="697">
        <f>M23/$M$25</f>
        <v>2.914572864321608E-2</v>
      </c>
      <c r="N164" s="695">
        <f>N23/$N$25</f>
        <v>3.6615874459858998E-2</v>
      </c>
      <c r="O164" s="19"/>
      <c r="P164" s="19"/>
      <c r="Q164" s="19"/>
      <c r="R164" s="19"/>
      <c r="S164" s="19"/>
      <c r="T164" s="29"/>
      <c r="U164" s="29"/>
    </row>
    <row r="165" spans="3:21" ht="15" customHeight="1" thickBot="1" x14ac:dyDescent="0.3">
      <c r="C165" s="497" t="s">
        <v>69</v>
      </c>
      <c r="D165" s="411">
        <f>D24/$D$25</f>
        <v>0.26648875333587496</v>
      </c>
      <c r="E165" s="501">
        <f>E24/$E$25</f>
        <v>0.2652983656404409</v>
      </c>
      <c r="F165" s="501">
        <f>F24/$F$25</f>
        <v>0.22283311772315653</v>
      </c>
      <c r="G165" s="501">
        <f>G24/$G$25</f>
        <v>0.2170510708401977</v>
      </c>
      <c r="H165" s="501">
        <f>H24/$H$25</f>
        <v>0.39268330978175536</v>
      </c>
      <c r="I165" s="501">
        <f>I24/$I$25</f>
        <v>0.18656126482213439</v>
      </c>
      <c r="J165" s="501">
        <f>J24/$J$25</f>
        <v>0.15616299670969375</v>
      </c>
      <c r="K165" s="501">
        <f>K24/$K$25</f>
        <v>0.15225890529973934</v>
      </c>
      <c r="L165" s="501">
        <f>L24/$L$25</f>
        <v>0.14069151697643029</v>
      </c>
      <c r="M165" s="501">
        <f>M24/$M$25</f>
        <v>0.12998324958123952</v>
      </c>
      <c r="N165" s="498">
        <f>N24/$N$25</f>
        <v>0.19229019786217877</v>
      </c>
      <c r="O165" s="19"/>
      <c r="P165" s="19"/>
      <c r="Q165" s="19"/>
      <c r="R165" s="19"/>
      <c r="S165" s="19"/>
      <c r="T165" s="29"/>
      <c r="U165" s="29"/>
    </row>
    <row r="166" spans="3:21" ht="21.75" customHeight="1" thickBot="1" x14ac:dyDescent="0.3">
      <c r="C166" s="644" t="s">
        <v>7</v>
      </c>
      <c r="D166" s="691">
        <f>SUM(D161:D165)</f>
        <v>1</v>
      </c>
      <c r="E166" s="698">
        <f>SUM(E161:E165)</f>
        <v>1</v>
      </c>
      <c r="F166" s="698">
        <f>F161+F162+F163+F164+F165</f>
        <v>0.99999999999999989</v>
      </c>
      <c r="G166" s="698">
        <f t="shared" ref="G166:M166" si="18">SUM(G161:G165)</f>
        <v>1</v>
      </c>
      <c r="H166" s="698">
        <f t="shared" si="18"/>
        <v>1</v>
      </c>
      <c r="I166" s="698">
        <f t="shared" si="18"/>
        <v>1</v>
      </c>
      <c r="J166" s="698">
        <f t="shared" si="18"/>
        <v>1</v>
      </c>
      <c r="K166" s="698">
        <f t="shared" si="18"/>
        <v>1</v>
      </c>
      <c r="L166" s="698">
        <f t="shared" si="18"/>
        <v>1</v>
      </c>
      <c r="M166" s="698">
        <f t="shared" si="18"/>
        <v>1</v>
      </c>
      <c r="N166" s="692">
        <f>SUM(N161:N165)</f>
        <v>1</v>
      </c>
      <c r="O166" s="20"/>
      <c r="P166" s="20"/>
      <c r="Q166" s="20"/>
      <c r="R166" s="20"/>
      <c r="S166" s="20"/>
      <c r="T166" s="29"/>
      <c r="U166" s="29"/>
    </row>
    <row r="167" spans="3:21" ht="15.75" thickTop="1" x14ac:dyDescent="0.25">
      <c r="C167" s="1038" t="s">
        <v>612</v>
      </c>
      <c r="D167" s="1038"/>
      <c r="E167" s="1038"/>
      <c r="F167" s="1038"/>
      <c r="G167" s="1038"/>
      <c r="H167" s="1038"/>
      <c r="I167" s="1038"/>
      <c r="J167" s="1038"/>
      <c r="K167" s="1038"/>
      <c r="L167" s="1038"/>
      <c r="M167" s="1038"/>
      <c r="N167" s="277"/>
      <c r="P167" s="699"/>
    </row>
    <row r="168" spans="3:21" x14ac:dyDescent="0.25">
      <c r="C168" s="385" t="s">
        <v>674</v>
      </c>
    </row>
    <row r="171" spans="3:21" ht="31.5" customHeight="1" x14ac:dyDescent="0.3">
      <c r="C171" s="1004" t="s">
        <v>286</v>
      </c>
      <c r="D171" s="1004"/>
      <c r="E171" s="1004"/>
      <c r="F171" s="1004"/>
      <c r="G171" s="1004"/>
      <c r="H171" s="1004"/>
      <c r="I171" s="1004"/>
      <c r="J171" s="1004"/>
      <c r="K171" s="1004"/>
      <c r="L171" s="1004"/>
      <c r="M171" s="1004"/>
      <c r="N171" s="1004"/>
      <c r="O171" s="38"/>
      <c r="P171" s="38"/>
      <c r="Q171" s="38"/>
      <c r="R171" s="38"/>
    </row>
    <row r="172" spans="3:21" ht="4.5" customHeight="1" x14ac:dyDescent="0.3">
      <c r="C172" s="1039"/>
      <c r="D172" s="1039"/>
      <c r="E172" s="1039"/>
      <c r="F172" s="1039"/>
      <c r="G172" s="1039"/>
      <c r="H172" s="1039"/>
      <c r="I172" s="1039"/>
      <c r="J172" s="1039"/>
      <c r="K172" s="1039"/>
      <c r="L172" s="1039"/>
      <c r="M172" s="1039"/>
      <c r="N172" s="1039"/>
      <c r="O172" s="1039"/>
      <c r="P172" s="1039"/>
      <c r="Q172" s="1039"/>
      <c r="R172" s="1039"/>
    </row>
    <row r="184" spans="3:14" ht="27" customHeight="1" x14ac:dyDescent="0.25">
      <c r="C184" s="41"/>
      <c r="D184" s="41"/>
      <c r="E184" s="41"/>
      <c r="F184" s="41"/>
      <c r="G184" s="41"/>
      <c r="H184" s="41"/>
    </row>
    <row r="186" spans="3:14" ht="32.25" customHeight="1" x14ac:dyDescent="0.25">
      <c r="C186" s="1004" t="s">
        <v>289</v>
      </c>
      <c r="D186" s="1004"/>
      <c r="E186" s="1004"/>
      <c r="F186" s="1004"/>
      <c r="G186" s="1004"/>
      <c r="H186" s="1004"/>
      <c r="I186" s="1004"/>
      <c r="J186" s="1004"/>
      <c r="K186" s="1004"/>
      <c r="L186" s="1004"/>
      <c r="M186" s="1004"/>
      <c r="N186" s="1004"/>
    </row>
    <row r="187" spans="3:14" ht="6.75" customHeight="1" thickBot="1" x14ac:dyDescent="0.3"/>
    <row r="188" spans="3:14" ht="15.75" thickTop="1" x14ac:dyDescent="0.25">
      <c r="C188" s="1001" t="s">
        <v>42</v>
      </c>
      <c r="D188" s="627" t="s">
        <v>43</v>
      </c>
      <c r="E188" s="627" t="s">
        <v>43</v>
      </c>
      <c r="F188" s="627" t="s">
        <v>43</v>
      </c>
      <c r="G188" s="627" t="s">
        <v>43</v>
      </c>
      <c r="H188" s="627" t="s">
        <v>43</v>
      </c>
      <c r="I188" s="627" t="s">
        <v>43</v>
      </c>
      <c r="J188" s="627" t="s">
        <v>43</v>
      </c>
      <c r="K188" s="627" t="s">
        <v>43</v>
      </c>
      <c r="L188" s="627" t="s">
        <v>43</v>
      </c>
      <c r="M188" s="627" t="s">
        <v>43</v>
      </c>
      <c r="N188" s="628" t="s">
        <v>43</v>
      </c>
    </row>
    <row r="189" spans="3:14" ht="15.75" thickBot="1" x14ac:dyDescent="0.3">
      <c r="C189" s="1002"/>
      <c r="D189" s="629">
        <v>2003</v>
      </c>
      <c r="E189" s="629">
        <v>2004</v>
      </c>
      <c r="F189" s="629">
        <v>2005</v>
      </c>
      <c r="G189" s="629">
        <v>2006</v>
      </c>
      <c r="H189" s="629">
        <v>2007</v>
      </c>
      <c r="I189" s="629">
        <v>2008</v>
      </c>
      <c r="J189" s="629">
        <v>2009</v>
      </c>
      <c r="K189" s="629">
        <v>2010</v>
      </c>
      <c r="L189" s="629">
        <v>2011</v>
      </c>
      <c r="M189" s="629">
        <v>2012</v>
      </c>
      <c r="N189" s="630">
        <v>2013</v>
      </c>
    </row>
    <row r="190" spans="3:14" x14ac:dyDescent="0.25">
      <c r="C190" s="494" t="s">
        <v>74</v>
      </c>
      <c r="D190" s="502">
        <v>1833</v>
      </c>
      <c r="E190" s="502">
        <v>1839</v>
      </c>
      <c r="F190" s="502">
        <v>2214</v>
      </c>
      <c r="G190" s="502">
        <v>1723</v>
      </c>
      <c r="H190" s="502">
        <v>4594</v>
      </c>
      <c r="I190" s="502">
        <v>4708</v>
      </c>
      <c r="J190" s="502">
        <v>5792</v>
      </c>
      <c r="K190" s="502">
        <v>6785</v>
      </c>
      <c r="L190" s="502">
        <v>7259</v>
      </c>
      <c r="M190" s="502">
        <v>6767</v>
      </c>
      <c r="N190" s="357">
        <v>6501</v>
      </c>
    </row>
    <row r="191" spans="3:14" x14ac:dyDescent="0.25">
      <c r="C191" s="637" t="s">
        <v>75</v>
      </c>
      <c r="D191" s="687">
        <v>375</v>
      </c>
      <c r="E191" s="687">
        <v>376</v>
      </c>
      <c r="F191" s="687">
        <v>423</v>
      </c>
      <c r="G191" s="687">
        <v>396</v>
      </c>
      <c r="H191" s="687">
        <v>966</v>
      </c>
      <c r="I191" s="666">
        <v>983</v>
      </c>
      <c r="J191" s="666">
        <v>1312</v>
      </c>
      <c r="K191" s="666">
        <v>1525</v>
      </c>
      <c r="L191" s="666">
        <v>1638</v>
      </c>
      <c r="M191" s="666">
        <v>1609</v>
      </c>
      <c r="N191" s="639">
        <v>1632</v>
      </c>
    </row>
    <row r="192" spans="3:14" ht="15.75" thickBot="1" x14ac:dyDescent="0.3">
      <c r="C192" s="487" t="s">
        <v>69</v>
      </c>
      <c r="D192" s="490">
        <v>415</v>
      </c>
      <c r="E192" s="490">
        <v>416</v>
      </c>
      <c r="F192" s="490">
        <v>455</v>
      </c>
      <c r="G192" s="488">
        <v>309</v>
      </c>
      <c r="H192" s="490">
        <v>809</v>
      </c>
      <c r="I192" s="488">
        <v>634</v>
      </c>
      <c r="J192" s="488">
        <v>798</v>
      </c>
      <c r="K192" s="488">
        <v>898</v>
      </c>
      <c r="L192" s="488">
        <v>734</v>
      </c>
      <c r="M192" s="488">
        <v>579</v>
      </c>
      <c r="N192" s="489">
        <v>661</v>
      </c>
    </row>
    <row r="193" spans="3:19" ht="21.75" customHeight="1" thickBot="1" x14ac:dyDescent="0.3">
      <c r="C193" s="585" t="s">
        <v>7</v>
      </c>
      <c r="D193" s="643">
        <f t="shared" ref="D193:N193" si="19">SUM(D190:D192)</f>
        <v>2623</v>
      </c>
      <c r="E193" s="643">
        <f t="shared" si="19"/>
        <v>2631</v>
      </c>
      <c r="F193" s="643">
        <f t="shared" si="19"/>
        <v>3092</v>
      </c>
      <c r="G193" s="643">
        <f t="shared" si="19"/>
        <v>2428</v>
      </c>
      <c r="H193" s="643">
        <f t="shared" si="19"/>
        <v>6369</v>
      </c>
      <c r="I193" s="643">
        <f t="shared" si="19"/>
        <v>6325</v>
      </c>
      <c r="J193" s="643">
        <f t="shared" si="19"/>
        <v>7902</v>
      </c>
      <c r="K193" s="643">
        <f t="shared" si="19"/>
        <v>9208</v>
      </c>
      <c r="L193" s="643">
        <f t="shared" si="19"/>
        <v>9631</v>
      </c>
      <c r="M193" s="643">
        <f t="shared" si="19"/>
        <v>8955</v>
      </c>
      <c r="N193" s="588">
        <f t="shared" si="19"/>
        <v>8794</v>
      </c>
    </row>
    <row r="194" spans="3:19" ht="15.75" thickTop="1" x14ac:dyDescent="0.25">
      <c r="C194" s="10" t="s">
        <v>612</v>
      </c>
    </row>
    <row r="195" spans="3:19" ht="33" customHeight="1" x14ac:dyDescent="0.25">
      <c r="C195" s="385" t="s">
        <v>674</v>
      </c>
    </row>
    <row r="196" spans="3:19" ht="31.5" customHeight="1" x14ac:dyDescent="0.3">
      <c r="C196" s="1004" t="s">
        <v>290</v>
      </c>
      <c r="D196" s="1004"/>
      <c r="E196" s="1004"/>
      <c r="F196" s="1004"/>
      <c r="G196" s="1004"/>
      <c r="H196" s="1004"/>
      <c r="I196" s="1004"/>
      <c r="J196" s="1004"/>
      <c r="K196" s="1004"/>
      <c r="L196" s="1004"/>
      <c r="M196" s="1004"/>
      <c r="N196" s="1004"/>
      <c r="O196" s="38"/>
      <c r="P196" s="38"/>
      <c r="Q196" s="38"/>
      <c r="R196" s="38"/>
    </row>
    <row r="197" spans="3:19" ht="5.25" customHeight="1" thickBot="1" x14ac:dyDescent="0.3"/>
    <row r="198" spans="3:19" ht="41.25" thickTop="1" thickBot="1" x14ac:dyDescent="0.3">
      <c r="C198" s="631" t="s">
        <v>55</v>
      </c>
      <c r="D198" s="612" t="s">
        <v>749</v>
      </c>
      <c r="E198" s="612" t="s">
        <v>750</v>
      </c>
      <c r="F198" s="612" t="s">
        <v>751</v>
      </c>
      <c r="G198" s="612" t="s">
        <v>752</v>
      </c>
      <c r="H198" s="613" t="s">
        <v>753</v>
      </c>
      <c r="I198" s="612" t="s">
        <v>754</v>
      </c>
      <c r="J198" s="612" t="s">
        <v>755</v>
      </c>
      <c r="K198" s="612" t="s">
        <v>610</v>
      </c>
      <c r="L198" s="612" t="s">
        <v>673</v>
      </c>
      <c r="M198" s="614" t="s">
        <v>748</v>
      </c>
      <c r="N198" s="15"/>
      <c r="O198" s="15"/>
      <c r="P198" s="15"/>
      <c r="Q198" s="15"/>
      <c r="R198" s="15"/>
      <c r="S198" s="29"/>
    </row>
    <row r="199" spans="3:19" ht="15.75" x14ac:dyDescent="0.25">
      <c r="C199" s="274" t="s">
        <v>74</v>
      </c>
      <c r="D199" s="407">
        <f t="shared" ref="D199:L199" si="20">(E27-D27)/D27</f>
        <v>3.2733224222585926E-3</v>
      </c>
      <c r="E199" s="407">
        <f t="shared" si="20"/>
        <v>0.2039151712887439</v>
      </c>
      <c r="F199" s="407">
        <f t="shared" si="20"/>
        <v>-0.22177055103884372</v>
      </c>
      <c r="G199" s="407">
        <f t="shared" si="20"/>
        <v>1.6662797446314568</v>
      </c>
      <c r="H199" s="407">
        <f t="shared" si="20"/>
        <v>2.4814976055724858E-2</v>
      </c>
      <c r="I199" s="407">
        <f t="shared" si="20"/>
        <v>0.23024638912489379</v>
      </c>
      <c r="J199" s="407">
        <f t="shared" si="20"/>
        <v>0.17144337016574585</v>
      </c>
      <c r="K199" s="407">
        <f t="shared" si="20"/>
        <v>6.9859985261606486E-2</v>
      </c>
      <c r="L199" s="407">
        <f t="shared" si="20"/>
        <v>-6.7777930844468939E-2</v>
      </c>
      <c r="M199" s="315">
        <f>(N27-M27)/M27</f>
        <v>-3.9308408452785576E-2</v>
      </c>
      <c r="N199" s="44"/>
      <c r="O199" s="7"/>
      <c r="P199" s="7"/>
      <c r="Q199" s="7"/>
      <c r="R199" s="7"/>
      <c r="S199" s="29"/>
    </row>
    <row r="200" spans="3:19" ht="15.75" x14ac:dyDescent="0.25">
      <c r="C200" s="693" t="s">
        <v>75</v>
      </c>
      <c r="D200" s="694">
        <f t="shared" ref="D200:I202" si="21">(E28-D28)/D28</f>
        <v>2.6666666666666666E-3</v>
      </c>
      <c r="E200" s="694">
        <f t="shared" si="21"/>
        <v>0.125</v>
      </c>
      <c r="F200" s="694">
        <f t="shared" si="21"/>
        <v>-6.3829787234042548E-2</v>
      </c>
      <c r="G200" s="694">
        <f t="shared" si="21"/>
        <v>1.4393939393939394</v>
      </c>
      <c r="H200" s="694">
        <f t="shared" si="21"/>
        <v>1.7598343685300208E-2</v>
      </c>
      <c r="I200" s="694">
        <f t="shared" si="21"/>
        <v>0.33468972533062052</v>
      </c>
      <c r="J200" s="694">
        <f t="shared" ref="J200:M202" si="22">(K28-J28)/J28</f>
        <v>0.16234756097560976</v>
      </c>
      <c r="K200" s="694">
        <f t="shared" si="22"/>
        <v>7.4098360655737702E-2</v>
      </c>
      <c r="L200" s="694">
        <f>(M28-L28)/L28</f>
        <v>-1.7704517704517704E-2</v>
      </c>
      <c r="M200" s="695">
        <f>(N28-M28)/M28</f>
        <v>1.4294592914853946E-2</v>
      </c>
      <c r="N200" s="7"/>
      <c r="O200" s="7"/>
      <c r="P200" s="7"/>
      <c r="Q200" s="7"/>
      <c r="R200" s="931"/>
      <c r="S200" s="29"/>
    </row>
    <row r="201" spans="3:19" ht="16.5" thickBot="1" x14ac:dyDescent="0.3">
      <c r="C201" s="497" t="s">
        <v>69</v>
      </c>
      <c r="D201" s="411">
        <f t="shared" si="21"/>
        <v>2.4096385542168677E-3</v>
      </c>
      <c r="E201" s="411">
        <f t="shared" si="21"/>
        <v>9.375E-2</v>
      </c>
      <c r="F201" s="411">
        <f t="shared" si="21"/>
        <v>-0.3208791208791209</v>
      </c>
      <c r="G201" s="411">
        <f t="shared" si="21"/>
        <v>1.6181229773462784</v>
      </c>
      <c r="H201" s="411">
        <f t="shared" si="21"/>
        <v>-0.21631644004944375</v>
      </c>
      <c r="I201" s="411">
        <f t="shared" si="21"/>
        <v>0.25867507886435331</v>
      </c>
      <c r="J201" s="411">
        <f t="shared" si="22"/>
        <v>0.12531328320802004</v>
      </c>
      <c r="K201" s="411">
        <f t="shared" si="22"/>
        <v>-0.18262806236080179</v>
      </c>
      <c r="L201" s="411">
        <f>(M29-L29)/L29</f>
        <v>-0.21117166212534061</v>
      </c>
      <c r="M201" s="498">
        <f>(N29-M29)/M29</f>
        <v>0.14162348877374784</v>
      </c>
      <c r="N201" s="7"/>
      <c r="O201" s="7"/>
      <c r="P201" s="7"/>
      <c r="Q201" s="7"/>
      <c r="R201" s="7"/>
      <c r="S201" s="29"/>
    </row>
    <row r="202" spans="3:19" ht="21.75" customHeight="1" thickBot="1" x14ac:dyDescent="0.3">
      <c r="C202" s="644" t="s">
        <v>78</v>
      </c>
      <c r="D202" s="688">
        <f t="shared" si="21"/>
        <v>3.0499428135722455E-3</v>
      </c>
      <c r="E202" s="688">
        <f t="shared" si="21"/>
        <v>0.17521854808057774</v>
      </c>
      <c r="F202" s="688">
        <f t="shared" si="21"/>
        <v>-0.2147477360931436</v>
      </c>
      <c r="G202" s="689">
        <f t="shared" si="21"/>
        <v>1.6231466227347611</v>
      </c>
      <c r="H202" s="688">
        <f t="shared" si="21"/>
        <v>-6.9084628670120895E-3</v>
      </c>
      <c r="I202" s="688">
        <f t="shared" si="21"/>
        <v>0.24932806324110671</v>
      </c>
      <c r="J202" s="688">
        <f t="shared" si="22"/>
        <v>0.16527461402176663</v>
      </c>
      <c r="K202" s="688">
        <f t="shared" si="22"/>
        <v>4.5938314509122502E-2</v>
      </c>
      <c r="L202" s="688">
        <f t="shared" si="22"/>
        <v>-7.0190011421451565E-2</v>
      </c>
      <c r="M202" s="690">
        <f t="shared" si="22"/>
        <v>-1.7978782802903406E-2</v>
      </c>
      <c r="N202" s="27"/>
      <c r="O202" s="27"/>
      <c r="P202" s="27"/>
      <c r="Q202" s="27"/>
      <c r="R202" s="27"/>
      <c r="S202" s="29"/>
    </row>
    <row r="203" spans="3:19" ht="15.75" thickTop="1" x14ac:dyDescent="0.25">
      <c r="C203" s="10" t="s">
        <v>612</v>
      </c>
      <c r="D203" s="11"/>
      <c r="E203" s="11"/>
      <c r="F203" s="11"/>
      <c r="G203" s="11"/>
      <c r="H203" s="11"/>
    </row>
    <row r="204" spans="3:19" x14ac:dyDescent="0.25">
      <c r="C204" s="385" t="s">
        <v>674</v>
      </c>
    </row>
    <row r="206" spans="3:19" ht="31.5" customHeight="1" x14ac:dyDescent="0.3">
      <c r="C206" s="1004" t="s">
        <v>609</v>
      </c>
      <c r="D206" s="1004"/>
      <c r="E206" s="1004"/>
      <c r="F206" s="1004"/>
      <c r="G206" s="1004"/>
      <c r="H206" s="1004"/>
      <c r="I206" s="1004"/>
      <c r="J206" s="1004"/>
      <c r="K206" s="1004"/>
      <c r="L206" s="1004"/>
      <c r="M206" s="1004"/>
      <c r="N206" s="1004"/>
      <c r="O206" s="38"/>
      <c r="P206" s="38"/>
      <c r="Q206" s="38"/>
      <c r="R206" s="38"/>
    </row>
    <row r="207" spans="3:19" ht="5.25" customHeight="1" thickBot="1" x14ac:dyDescent="0.3"/>
    <row r="208" spans="3:19" ht="16.5" thickTop="1" x14ac:dyDescent="0.25">
      <c r="C208" s="1001" t="s">
        <v>42</v>
      </c>
      <c r="D208" s="627" t="s">
        <v>43</v>
      </c>
      <c r="E208" s="627" t="s">
        <v>43</v>
      </c>
      <c r="F208" s="627" t="s">
        <v>43</v>
      </c>
      <c r="G208" s="627" t="s">
        <v>43</v>
      </c>
      <c r="H208" s="627" t="s">
        <v>43</v>
      </c>
      <c r="I208" s="627" t="s">
        <v>43</v>
      </c>
      <c r="J208" s="627" t="s">
        <v>43</v>
      </c>
      <c r="K208" s="627" t="s">
        <v>43</v>
      </c>
      <c r="L208" s="627" t="s">
        <v>43</v>
      </c>
      <c r="M208" s="627" t="s">
        <v>43</v>
      </c>
      <c r="N208" s="628" t="s">
        <v>43</v>
      </c>
      <c r="O208" s="32"/>
      <c r="P208" s="32"/>
      <c r="Q208" s="32"/>
      <c r="R208" s="32"/>
      <c r="S208" s="32"/>
    </row>
    <row r="209" spans="3:19" ht="16.5" thickBot="1" x14ac:dyDescent="0.3">
      <c r="C209" s="1002"/>
      <c r="D209" s="629">
        <v>2003</v>
      </c>
      <c r="E209" s="629">
        <v>2004</v>
      </c>
      <c r="F209" s="629">
        <v>2005</v>
      </c>
      <c r="G209" s="629">
        <v>2006</v>
      </c>
      <c r="H209" s="629">
        <v>2007</v>
      </c>
      <c r="I209" s="629">
        <v>2008</v>
      </c>
      <c r="J209" s="629">
        <v>2009</v>
      </c>
      <c r="K209" s="629">
        <v>2010</v>
      </c>
      <c r="L209" s="629">
        <v>2011</v>
      </c>
      <c r="M209" s="629">
        <v>2012</v>
      </c>
      <c r="N209" s="630">
        <v>2013</v>
      </c>
      <c r="O209" s="32"/>
      <c r="P209" s="32"/>
      <c r="Q209" s="32"/>
      <c r="R209" s="32"/>
      <c r="S209" s="32"/>
    </row>
    <row r="210" spans="3:19" x14ac:dyDescent="0.25">
      <c r="C210" s="274" t="s">
        <v>74</v>
      </c>
      <c r="D210" s="407">
        <f>D27/$D$30</f>
        <v>0.69881814715974078</v>
      </c>
      <c r="E210" s="499">
        <f>E27/$E$30</f>
        <v>0.69897377423033069</v>
      </c>
      <c r="F210" s="499">
        <f>F27/$F$30</f>
        <v>0.71604139715394566</v>
      </c>
      <c r="G210" s="499">
        <f>G27/$G$30</f>
        <v>0.7096375617792422</v>
      </c>
      <c r="H210" s="499">
        <f>H27/$H$30</f>
        <v>0.72130632752394408</v>
      </c>
      <c r="I210" s="499">
        <f>I27/$I$30</f>
        <v>0.74434782608695649</v>
      </c>
      <c r="J210" s="499">
        <f>J27/$J$30</f>
        <v>0.73297899266008604</v>
      </c>
      <c r="K210" s="499">
        <f>K27/$K$30</f>
        <v>0.73685925282363163</v>
      </c>
      <c r="L210" s="499">
        <f>L27/$L$30</f>
        <v>0.7537119717578652</v>
      </c>
      <c r="M210" s="499">
        <f>M27/$M$30</f>
        <v>0.75566722501395867</v>
      </c>
      <c r="N210" s="315">
        <f>N27/$N$30</f>
        <v>0.73925403684330226</v>
      </c>
      <c r="O210" s="19"/>
      <c r="P210" s="19"/>
      <c r="Q210" s="19"/>
      <c r="R210" s="19"/>
      <c r="S210" s="19"/>
    </row>
    <row r="211" spans="3:19" x14ac:dyDescent="0.25">
      <c r="C211" s="693" t="s">
        <v>75</v>
      </c>
      <c r="D211" s="694">
        <f>D28/$D$30</f>
        <v>0.14296606938619902</v>
      </c>
      <c r="E211" s="697">
        <f>E28/$E$30</f>
        <v>0.14291144051691373</v>
      </c>
      <c r="F211" s="697">
        <f>F28/$F$30</f>
        <v>0.13680465717981888</v>
      </c>
      <c r="G211" s="697">
        <f>G28/$G$30</f>
        <v>0.1630971993410214</v>
      </c>
      <c r="H211" s="697">
        <f>H28/$H$30</f>
        <v>0.15167216203485634</v>
      </c>
      <c r="I211" s="697">
        <f>I28/$I$30</f>
        <v>0.15541501976284586</v>
      </c>
      <c r="J211" s="697">
        <f>J28/$J$30</f>
        <v>0.16603391546443938</v>
      </c>
      <c r="K211" s="697">
        <f>K28/$K$30</f>
        <v>0.16561685490877498</v>
      </c>
      <c r="L211" s="697">
        <f>L28/$L$30</f>
        <v>0.17007579690582494</v>
      </c>
      <c r="M211" s="697">
        <f>M28/$M$30</f>
        <v>0.17967615857063093</v>
      </c>
      <c r="N211" s="695">
        <f>N28/$N$30</f>
        <v>0.18558107800773255</v>
      </c>
      <c r="O211" s="19"/>
      <c r="P211" s="19"/>
      <c r="Q211" s="19"/>
      <c r="R211" s="19"/>
      <c r="S211" s="19"/>
    </row>
    <row r="212" spans="3:19" ht="15.75" thickBot="1" x14ac:dyDescent="0.3">
      <c r="C212" s="497" t="s">
        <v>69</v>
      </c>
      <c r="D212" s="411">
        <f>D29/$D$30</f>
        <v>0.15821578345406023</v>
      </c>
      <c r="E212" s="501">
        <f>E29/$E$30</f>
        <v>0.1581147852527556</v>
      </c>
      <c r="F212" s="501">
        <f>F29/$F$30</f>
        <v>0.14715394566623544</v>
      </c>
      <c r="G212" s="501">
        <f>G29/$G$30</f>
        <v>0.1272652388797364</v>
      </c>
      <c r="H212" s="501">
        <f>H29/$H$30</f>
        <v>0.12702151044119955</v>
      </c>
      <c r="I212" s="501">
        <f>I29/$I$30</f>
        <v>0.10023715415019763</v>
      </c>
      <c r="J212" s="501">
        <f>J29/$J$30</f>
        <v>0.10098709187547457</v>
      </c>
      <c r="K212" s="501">
        <f>K29/$K$30</f>
        <v>9.7523892267593393E-2</v>
      </c>
      <c r="L212" s="501">
        <f>L29/$L$30</f>
        <v>7.6212231336309832E-2</v>
      </c>
      <c r="M212" s="501">
        <f>M29/$M$30</f>
        <v>6.4656616415410387E-2</v>
      </c>
      <c r="N212" s="498">
        <f>N29/$N$30</f>
        <v>7.5164885148965202E-2</v>
      </c>
      <c r="O212" s="19"/>
      <c r="P212" s="19"/>
      <c r="Q212" s="19"/>
      <c r="R212" s="19"/>
      <c r="S212" s="19"/>
    </row>
    <row r="213" spans="3:19" ht="21.75" customHeight="1" thickBot="1" x14ac:dyDescent="0.3">
      <c r="C213" s="644" t="s">
        <v>7</v>
      </c>
      <c r="D213" s="691">
        <f t="shared" ref="D213:M213" si="23">SUM(D210:D212)</f>
        <v>1</v>
      </c>
      <c r="E213" s="698">
        <f t="shared" si="23"/>
        <v>1</v>
      </c>
      <c r="F213" s="698">
        <f t="shared" si="23"/>
        <v>1</v>
      </c>
      <c r="G213" s="698">
        <f t="shared" si="23"/>
        <v>1</v>
      </c>
      <c r="H213" s="698">
        <f t="shared" si="23"/>
        <v>1</v>
      </c>
      <c r="I213" s="698">
        <f t="shared" si="23"/>
        <v>1</v>
      </c>
      <c r="J213" s="698">
        <f t="shared" si="23"/>
        <v>1</v>
      </c>
      <c r="K213" s="698">
        <f t="shared" si="23"/>
        <v>1</v>
      </c>
      <c r="L213" s="698">
        <f t="shared" si="23"/>
        <v>1</v>
      </c>
      <c r="M213" s="698">
        <f t="shared" si="23"/>
        <v>1</v>
      </c>
      <c r="N213" s="692">
        <f>SUM(N210:N212)</f>
        <v>1</v>
      </c>
      <c r="O213" s="20"/>
      <c r="P213" s="20"/>
      <c r="Q213" s="20"/>
      <c r="R213" s="20"/>
      <c r="S213" s="20"/>
    </row>
    <row r="214" spans="3:19" ht="15.75" thickTop="1" x14ac:dyDescent="0.25">
      <c r="C214" s="10" t="s">
        <v>612</v>
      </c>
      <c r="D214" s="11"/>
      <c r="E214" s="11"/>
      <c r="F214" s="11"/>
      <c r="G214" s="11"/>
      <c r="H214" s="11"/>
    </row>
    <row r="215" spans="3:19" x14ac:dyDescent="0.25">
      <c r="C215" s="385" t="s">
        <v>674</v>
      </c>
    </row>
    <row r="216" spans="3:19" x14ac:dyDescent="0.25">
      <c r="C216" s="11"/>
    </row>
    <row r="217" spans="3:19" ht="32.25" customHeight="1" x14ac:dyDescent="0.3">
      <c r="C217" s="1004" t="s">
        <v>289</v>
      </c>
      <c r="D217" s="1004"/>
      <c r="E217" s="1004"/>
      <c r="F217" s="1004"/>
      <c r="G217" s="1004"/>
      <c r="H217" s="1004"/>
      <c r="I217" s="1004"/>
      <c r="J217" s="1004"/>
      <c r="K217" s="1004"/>
      <c r="L217" s="1004"/>
      <c r="M217" s="1004"/>
      <c r="N217" s="1004"/>
      <c r="O217" s="38"/>
      <c r="P217" s="38"/>
      <c r="Q217" s="38"/>
      <c r="R217" s="38"/>
    </row>
    <row r="218" spans="3:19" ht="5.25" customHeight="1" x14ac:dyDescent="0.25"/>
    <row r="230" spans="3:14" ht="19.5" customHeight="1" x14ac:dyDescent="0.25">
      <c r="F230" s="155"/>
      <c r="G230" s="155"/>
      <c r="H230" s="155"/>
      <c r="I230" s="155"/>
      <c r="J230" s="155"/>
      <c r="K230" s="155"/>
      <c r="L230" s="155"/>
      <c r="M230" s="162"/>
      <c r="N230" s="276"/>
    </row>
    <row r="231" spans="3:14" ht="15.75" customHeight="1" x14ac:dyDescent="0.25">
      <c r="C231" s="1006" t="s">
        <v>37</v>
      </c>
      <c r="D231" s="1006"/>
      <c r="E231" s="1006"/>
      <c r="F231" s="1006"/>
      <c r="G231" s="1006"/>
      <c r="H231" s="1006"/>
      <c r="I231" s="1006"/>
      <c r="J231" s="1006"/>
      <c r="K231" s="1006"/>
      <c r="L231" s="1006"/>
      <c r="M231" s="1006"/>
      <c r="N231" s="276"/>
    </row>
    <row r="232" spans="3:14" ht="15" customHeight="1" x14ac:dyDescent="0.25">
      <c r="C232" s="1006" t="s">
        <v>62</v>
      </c>
      <c r="D232" s="1006"/>
      <c r="E232" s="1006"/>
      <c r="F232" s="1006"/>
      <c r="G232" s="1006"/>
      <c r="H232" s="1006"/>
      <c r="I232" s="1006"/>
      <c r="J232" s="1006"/>
      <c r="K232" s="1006"/>
      <c r="L232" s="1006"/>
      <c r="M232" s="1006"/>
      <c r="N232" s="276"/>
    </row>
    <row r="233" spans="3:14" x14ac:dyDescent="0.25">
      <c r="C233" s="1006" t="s">
        <v>63</v>
      </c>
      <c r="D233" s="1006"/>
      <c r="E233" s="1006"/>
      <c r="F233" s="1006"/>
      <c r="G233" s="1006"/>
      <c r="H233" s="1006"/>
      <c r="I233" s="1006"/>
      <c r="J233" s="1006"/>
      <c r="K233" s="1006"/>
      <c r="L233" s="1006"/>
      <c r="M233" s="1006"/>
    </row>
  </sheetData>
  <sheetProtection password="EE7B" sheet="1" objects="1" scenarios="1"/>
  <mergeCells count="35">
    <mergeCell ref="C11:C12"/>
    <mergeCell ref="C61:N61"/>
    <mergeCell ref="C4:N4"/>
    <mergeCell ref="C5:N5"/>
    <mergeCell ref="C6:N6"/>
    <mergeCell ref="C8:N8"/>
    <mergeCell ref="C9:N9"/>
    <mergeCell ref="C7:K7"/>
    <mergeCell ref="C73:N73"/>
    <mergeCell ref="C34:N34"/>
    <mergeCell ref="C48:N48"/>
    <mergeCell ref="C231:M231"/>
    <mergeCell ref="C232:M232"/>
    <mergeCell ref="C159:C160"/>
    <mergeCell ref="C113:H113"/>
    <mergeCell ref="C129:H129"/>
    <mergeCell ref="C101:N101"/>
    <mergeCell ref="C116:N116"/>
    <mergeCell ref="C132:N132"/>
    <mergeCell ref="C50:C51"/>
    <mergeCell ref="C75:C76"/>
    <mergeCell ref="C233:M233"/>
    <mergeCell ref="C86:N86"/>
    <mergeCell ref="C134:C135"/>
    <mergeCell ref="C196:N196"/>
    <mergeCell ref="C206:N206"/>
    <mergeCell ref="C167:M167"/>
    <mergeCell ref="C145:N145"/>
    <mergeCell ref="C157:N157"/>
    <mergeCell ref="C186:N186"/>
    <mergeCell ref="C217:N217"/>
    <mergeCell ref="C171:N171"/>
    <mergeCell ref="C208:C209"/>
    <mergeCell ref="C172:R172"/>
    <mergeCell ref="C188:C189"/>
  </mergeCells>
  <hyperlinks>
    <hyperlink ref="B12" location="'INÍCIO '!A1" display="INÍCIO"/>
    <hyperlink ref="B13" location="'VEIC. ENV. EM ACID. COM VÍTIMAS'!A1" display="AVANÇAR  &gt;&gt;"/>
    <hyperlink ref="B14" location="'VÍTIMAS FATAIS'!A1" display="&lt;&lt;  VOLTAR"/>
    <hyperlink ref="C231" location="'INÍCIO '!A1" display="INÍCIO"/>
    <hyperlink ref="C232" location="'VEIC. ENV. EM ACID. COM VÍTIMAS'!A1" display="AVANÇAR  &gt;&gt;"/>
    <hyperlink ref="C233" location="'VÍTIMAS FATAIS'!A1" display="&lt;&lt;  VOLTAR"/>
  </hyperlinks>
  <printOptions horizontalCentered="1"/>
  <pageMargins left="0.51181102362204722" right="0.51181102362204722" top="0.78740157480314965" bottom="0.78740157480314965" header="0.31496062992125984" footer="0.31496062992125984"/>
  <pageSetup paperSize="9" scale="79" orientation="portrait" r:id="rId1"/>
  <rowBreaks count="4" manualBreakCount="4">
    <brk id="47" min="2" max="15" man="1"/>
    <brk id="98" min="2" max="15" man="1"/>
    <brk id="155" min="2" max="15" man="1"/>
    <brk id="204" min="2" max="15" man="1"/>
  </rowBreaks>
  <ignoredErrors>
    <ignoredError sqref="D18:N18" formulaRange="1"/>
    <ignoredError sqref="E25 F166" formula="1"/>
    <ignoredError sqref="N77:N82 N161:N166 N210:N213" evalError="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B2:S142"/>
  <sheetViews>
    <sheetView showGridLines="0" showRowColHeaders="0" zoomScaleNormal="100" workbookViewId="0">
      <selection activeCell="B14" sqref="B14:C14"/>
    </sheetView>
  </sheetViews>
  <sheetFormatPr baseColWidth="10" defaultColWidth="9.140625" defaultRowHeight="15" x14ac:dyDescent="0.25"/>
  <cols>
    <col min="1" max="1" width="12.42578125" customWidth="1"/>
    <col min="2" max="2" width="11.5703125" customWidth="1"/>
    <col min="3" max="3" width="10.5703125" customWidth="1"/>
    <col min="4" max="4" width="24.7109375" customWidth="1"/>
    <col min="5" max="15" width="6.7109375" customWidth="1"/>
    <col min="16" max="16" width="8" customWidth="1"/>
    <col min="17" max="19" width="9.85546875" customWidth="1"/>
  </cols>
  <sheetData>
    <row r="2" spans="2:19" ht="15.75" thickBot="1" x14ac:dyDescent="0.3"/>
    <row r="3" spans="2:19" ht="9.75" customHeight="1" thickTop="1" x14ac:dyDescent="0.25">
      <c r="D3" s="661"/>
      <c r="E3" s="662"/>
      <c r="F3" s="662"/>
      <c r="G3" s="662"/>
      <c r="H3" s="662"/>
      <c r="I3" s="662"/>
      <c r="J3" s="662"/>
      <c r="K3" s="662"/>
      <c r="L3" s="662"/>
      <c r="M3" s="662"/>
      <c r="N3" s="662"/>
      <c r="O3" s="663"/>
    </row>
    <row r="4" spans="2:19" ht="10.5" customHeight="1" x14ac:dyDescent="0.25">
      <c r="D4" s="700"/>
      <c r="E4" s="173"/>
      <c r="F4" s="173"/>
      <c r="G4" s="173"/>
      <c r="H4" s="173"/>
      <c r="I4" s="173"/>
      <c r="J4" s="173"/>
      <c r="K4" s="173"/>
      <c r="L4" s="173"/>
      <c r="M4" s="173"/>
      <c r="N4" s="173"/>
      <c r="O4" s="701"/>
    </row>
    <row r="5" spans="2:19" ht="15.75" x14ac:dyDescent="0.25">
      <c r="D5" s="1040" t="s">
        <v>35</v>
      </c>
      <c r="E5" s="1041"/>
      <c r="F5" s="1041"/>
      <c r="G5" s="1041"/>
      <c r="H5" s="1041"/>
      <c r="I5" s="1041"/>
      <c r="J5" s="1041"/>
      <c r="K5" s="1041"/>
      <c r="L5" s="1041"/>
      <c r="M5" s="1041"/>
      <c r="N5" s="1041"/>
      <c r="O5" s="1042"/>
    </row>
    <row r="6" spans="2:19" ht="15.75" x14ac:dyDescent="0.25">
      <c r="D6" s="1040" t="s">
        <v>36</v>
      </c>
      <c r="E6" s="1041"/>
      <c r="F6" s="1041"/>
      <c r="G6" s="1041"/>
      <c r="H6" s="1041"/>
      <c r="I6" s="1041"/>
      <c r="J6" s="1041"/>
      <c r="K6" s="1041"/>
      <c r="L6" s="1041"/>
      <c r="M6" s="1041"/>
      <c r="N6" s="1041"/>
      <c r="O6" s="1042"/>
    </row>
    <row r="7" spans="2:19" ht="15.75" x14ac:dyDescent="0.25">
      <c r="D7" s="1040" t="s">
        <v>38</v>
      </c>
      <c r="E7" s="1041"/>
      <c r="F7" s="1041"/>
      <c r="G7" s="1041"/>
      <c r="H7" s="1041"/>
      <c r="I7" s="1041"/>
      <c r="J7" s="1041"/>
      <c r="K7" s="1041"/>
      <c r="L7" s="1041"/>
      <c r="M7" s="1041"/>
      <c r="N7" s="1041"/>
      <c r="O7" s="1042"/>
    </row>
    <row r="8" spans="2:19" ht="12.75" customHeight="1" x14ac:dyDescent="0.25">
      <c r="D8" s="1019"/>
      <c r="E8" s="1020"/>
      <c r="F8" s="1020"/>
      <c r="G8" s="1020"/>
      <c r="H8" s="1020"/>
      <c r="I8" s="1020"/>
      <c r="J8" s="1020"/>
      <c r="K8" s="1020"/>
      <c r="L8" s="1020"/>
      <c r="M8" s="573"/>
      <c r="N8" s="573"/>
      <c r="O8" s="664"/>
    </row>
    <row r="9" spans="2:19" ht="14.25" customHeight="1" x14ac:dyDescent="0.25">
      <c r="D9" s="1040" t="s">
        <v>80</v>
      </c>
      <c r="E9" s="1041"/>
      <c r="F9" s="1041"/>
      <c r="G9" s="1041"/>
      <c r="H9" s="1041"/>
      <c r="I9" s="1041"/>
      <c r="J9" s="1041"/>
      <c r="K9" s="1041"/>
      <c r="L9" s="1041"/>
      <c r="M9" s="1041"/>
      <c r="N9" s="1041"/>
      <c r="O9" s="1042"/>
    </row>
    <row r="10" spans="2:19" ht="31.5" customHeight="1" thickBot="1" x14ac:dyDescent="0.3">
      <c r="D10" s="1024" t="s">
        <v>291</v>
      </c>
      <c r="E10" s="1025"/>
      <c r="F10" s="1025"/>
      <c r="G10" s="1025"/>
      <c r="H10" s="1025"/>
      <c r="I10" s="1025"/>
      <c r="J10" s="1025"/>
      <c r="K10" s="1025"/>
      <c r="L10" s="1025"/>
      <c r="M10" s="1025"/>
      <c r="N10" s="1025"/>
      <c r="O10" s="1026"/>
    </row>
    <row r="11" spans="2:19" ht="6" customHeight="1" thickTop="1" thickBot="1" x14ac:dyDescent="0.3"/>
    <row r="12" spans="2:19" ht="15" customHeight="1" thickTop="1" x14ac:dyDescent="0.25">
      <c r="D12" s="1001" t="s">
        <v>42</v>
      </c>
      <c r="E12" s="627" t="s">
        <v>43</v>
      </c>
      <c r="F12" s="627" t="s">
        <v>43</v>
      </c>
      <c r="G12" s="627" t="s">
        <v>43</v>
      </c>
      <c r="H12" s="627" t="s">
        <v>43</v>
      </c>
      <c r="I12" s="627" t="s">
        <v>43</v>
      </c>
      <c r="J12" s="627" t="s">
        <v>43</v>
      </c>
      <c r="K12" s="627" t="s">
        <v>43</v>
      </c>
      <c r="L12" s="627" t="s">
        <v>43</v>
      </c>
      <c r="M12" s="627" t="s">
        <v>43</v>
      </c>
      <c r="N12" s="627" t="s">
        <v>43</v>
      </c>
      <c r="O12" s="628" t="s">
        <v>43</v>
      </c>
      <c r="P12" s="5"/>
      <c r="Q12" s="5"/>
      <c r="R12" s="5"/>
      <c r="S12" s="5"/>
    </row>
    <row r="13" spans="2:19" ht="16.5" thickBot="1" x14ac:dyDescent="0.3">
      <c r="B13" s="1006" t="s">
        <v>37</v>
      </c>
      <c r="C13" s="1006"/>
      <c r="D13" s="1002"/>
      <c r="E13" s="629">
        <v>2003</v>
      </c>
      <c r="F13" s="629">
        <v>2004</v>
      </c>
      <c r="G13" s="629">
        <v>2005</v>
      </c>
      <c r="H13" s="629">
        <v>2006</v>
      </c>
      <c r="I13" s="629">
        <v>2007</v>
      </c>
      <c r="J13" s="629">
        <v>2008</v>
      </c>
      <c r="K13" s="629">
        <v>2009</v>
      </c>
      <c r="L13" s="629">
        <v>2010</v>
      </c>
      <c r="M13" s="629">
        <v>2011</v>
      </c>
      <c r="N13" s="629">
        <v>2012</v>
      </c>
      <c r="O13" s="630">
        <v>2013</v>
      </c>
      <c r="P13" s="5"/>
      <c r="Q13" s="5"/>
      <c r="R13" s="5"/>
      <c r="S13" s="5"/>
    </row>
    <row r="14" spans="2:19" ht="15.75" customHeight="1" x14ac:dyDescent="0.25">
      <c r="B14" s="1006" t="s">
        <v>39</v>
      </c>
      <c r="C14" s="1006"/>
      <c r="D14" s="477" t="s">
        <v>81</v>
      </c>
      <c r="E14" s="504">
        <v>948</v>
      </c>
      <c r="F14" s="504">
        <v>1008</v>
      </c>
      <c r="G14" s="504">
        <v>1195</v>
      </c>
      <c r="H14" s="504">
        <v>955</v>
      </c>
      <c r="I14" s="504">
        <v>2358</v>
      </c>
      <c r="J14" s="504">
        <v>2159</v>
      </c>
      <c r="K14" s="504">
        <v>2676</v>
      </c>
      <c r="L14" s="504">
        <v>3250</v>
      </c>
      <c r="M14" s="504">
        <v>3371</v>
      </c>
      <c r="N14" s="504">
        <v>3216</v>
      </c>
      <c r="O14" s="505">
        <v>3042</v>
      </c>
      <c r="P14" s="45"/>
      <c r="Q14" s="45"/>
      <c r="R14" s="45"/>
      <c r="S14" s="45"/>
    </row>
    <row r="15" spans="2:19" ht="15.75" customHeight="1" x14ac:dyDescent="0.25">
      <c r="B15" s="1006" t="s">
        <v>79</v>
      </c>
      <c r="C15" s="1006"/>
      <c r="D15" s="637" t="s">
        <v>82</v>
      </c>
      <c r="E15" s="590">
        <v>46</v>
      </c>
      <c r="F15" s="590">
        <v>36</v>
      </c>
      <c r="G15" s="590">
        <v>42</v>
      </c>
      <c r="H15" s="590">
        <v>28</v>
      </c>
      <c r="I15" s="590">
        <v>88</v>
      </c>
      <c r="J15" s="590">
        <v>366</v>
      </c>
      <c r="K15" s="590">
        <v>96</v>
      </c>
      <c r="L15" s="590">
        <v>123</v>
      </c>
      <c r="M15" s="590">
        <v>147</v>
      </c>
      <c r="N15" s="590">
        <v>99</v>
      </c>
      <c r="O15" s="592">
        <v>112</v>
      </c>
      <c r="P15" s="45"/>
      <c r="Q15" s="45"/>
      <c r="R15" s="45"/>
      <c r="S15" s="45"/>
    </row>
    <row r="16" spans="2:19" ht="15.75" customHeight="1" x14ac:dyDescent="0.25">
      <c r="D16" s="478" t="s">
        <v>83</v>
      </c>
      <c r="E16" s="397">
        <v>68</v>
      </c>
      <c r="F16" s="397">
        <v>67</v>
      </c>
      <c r="G16" s="397">
        <v>78</v>
      </c>
      <c r="H16" s="397">
        <v>74</v>
      </c>
      <c r="I16" s="397">
        <v>161</v>
      </c>
      <c r="J16" s="397">
        <v>57</v>
      </c>
      <c r="K16" s="397">
        <v>537</v>
      </c>
      <c r="L16" s="397">
        <v>552</v>
      </c>
      <c r="M16" s="397">
        <v>597</v>
      </c>
      <c r="N16" s="397">
        <v>545</v>
      </c>
      <c r="O16" s="398">
        <v>475</v>
      </c>
      <c r="P16" s="45"/>
      <c r="Q16" s="45"/>
      <c r="R16" s="45"/>
      <c r="S16" s="45"/>
    </row>
    <row r="17" spans="4:19" ht="15.75" customHeight="1" x14ac:dyDescent="0.25">
      <c r="D17" s="637" t="s">
        <v>84</v>
      </c>
      <c r="E17" s="590">
        <v>19</v>
      </c>
      <c r="F17" s="590">
        <v>30</v>
      </c>
      <c r="G17" s="590">
        <v>19</v>
      </c>
      <c r="H17" s="590">
        <v>14</v>
      </c>
      <c r="I17" s="590">
        <v>47</v>
      </c>
      <c r="J17" s="590">
        <v>50</v>
      </c>
      <c r="K17" s="590">
        <v>11</v>
      </c>
      <c r="L17" s="590">
        <v>7</v>
      </c>
      <c r="M17" s="590">
        <v>6</v>
      </c>
      <c r="N17" s="590">
        <v>1</v>
      </c>
      <c r="O17" s="592">
        <v>7</v>
      </c>
      <c r="P17" s="45"/>
      <c r="Q17" s="45"/>
      <c r="R17" s="45"/>
      <c r="S17" s="45"/>
    </row>
    <row r="18" spans="4:19" ht="15.75" customHeight="1" x14ac:dyDescent="0.25">
      <c r="D18" s="478" t="s">
        <v>85</v>
      </c>
      <c r="E18" s="397">
        <v>688</v>
      </c>
      <c r="F18" s="397">
        <v>733</v>
      </c>
      <c r="G18" s="397">
        <v>918</v>
      </c>
      <c r="H18" s="397">
        <v>835</v>
      </c>
      <c r="I18" s="397">
        <v>2125</v>
      </c>
      <c r="J18" s="397">
        <v>2545</v>
      </c>
      <c r="K18" s="397">
        <v>3671</v>
      </c>
      <c r="L18" s="397">
        <v>4387</v>
      </c>
      <c r="M18" s="397">
        <v>4711</v>
      </c>
      <c r="N18" s="397">
        <v>4453</v>
      </c>
      <c r="O18" s="398">
        <v>4420</v>
      </c>
      <c r="P18" s="45"/>
      <c r="Q18" s="45"/>
      <c r="R18" s="45"/>
      <c r="S18" s="45"/>
    </row>
    <row r="19" spans="4:19" ht="15.75" customHeight="1" x14ac:dyDescent="0.25">
      <c r="D19" s="637" t="s">
        <v>86</v>
      </c>
      <c r="E19" s="590">
        <v>431</v>
      </c>
      <c r="F19" s="590">
        <v>363</v>
      </c>
      <c r="G19" s="590">
        <v>400</v>
      </c>
      <c r="H19" s="590">
        <v>332</v>
      </c>
      <c r="I19" s="590">
        <v>794</v>
      </c>
      <c r="J19" s="590">
        <v>775</v>
      </c>
      <c r="K19" s="590">
        <v>793</v>
      </c>
      <c r="L19" s="590">
        <v>711</v>
      </c>
      <c r="M19" s="590">
        <v>609</v>
      </c>
      <c r="N19" s="590">
        <v>500</v>
      </c>
      <c r="O19" s="592">
        <v>591</v>
      </c>
      <c r="P19" s="45"/>
      <c r="Q19" s="45"/>
      <c r="R19" s="45"/>
      <c r="S19" s="45"/>
    </row>
    <row r="20" spans="4:19" ht="15.75" customHeight="1" x14ac:dyDescent="0.25">
      <c r="D20" s="478" t="s">
        <v>182</v>
      </c>
      <c r="E20" s="397">
        <v>21</v>
      </c>
      <c r="F20" s="397">
        <v>0</v>
      </c>
      <c r="G20" s="397">
        <v>101</v>
      </c>
      <c r="H20" s="397">
        <v>75</v>
      </c>
      <c r="I20" s="397">
        <v>69</v>
      </c>
      <c r="J20" s="397">
        <v>87</v>
      </c>
      <c r="K20" s="397">
        <v>27</v>
      </c>
      <c r="L20" s="397">
        <v>27</v>
      </c>
      <c r="M20" s="397">
        <v>16</v>
      </c>
      <c r="N20" s="397">
        <v>42</v>
      </c>
      <c r="O20" s="398">
        <v>39</v>
      </c>
      <c r="P20" s="45"/>
      <c r="Q20" s="45"/>
      <c r="R20" s="45"/>
      <c r="S20" s="45"/>
    </row>
    <row r="21" spans="4:19" ht="15.75" customHeight="1" thickBot="1" x14ac:dyDescent="0.3">
      <c r="D21" s="640" t="s">
        <v>69</v>
      </c>
      <c r="E21" s="594">
        <v>402</v>
      </c>
      <c r="F21" s="594">
        <v>394</v>
      </c>
      <c r="G21" s="594">
        <v>339</v>
      </c>
      <c r="H21" s="594">
        <v>115</v>
      </c>
      <c r="I21" s="594">
        <v>727</v>
      </c>
      <c r="J21" s="594">
        <v>286</v>
      </c>
      <c r="K21" s="594">
        <v>91</v>
      </c>
      <c r="L21" s="594">
        <v>151</v>
      </c>
      <c r="M21" s="594">
        <v>174</v>
      </c>
      <c r="N21" s="594">
        <v>99</v>
      </c>
      <c r="O21" s="596">
        <v>108</v>
      </c>
      <c r="P21" s="45"/>
      <c r="Q21" s="45"/>
      <c r="R21" s="45"/>
      <c r="S21" s="45"/>
    </row>
    <row r="22" spans="4:19" ht="21.75" customHeight="1" thickBot="1" x14ac:dyDescent="0.3">
      <c r="D22" s="585" t="s">
        <v>7</v>
      </c>
      <c r="E22" s="586">
        <f t="shared" ref="E22:N22" si="0">SUM(E14:E21)</f>
        <v>2623</v>
      </c>
      <c r="F22" s="586">
        <f t="shared" si="0"/>
        <v>2631</v>
      </c>
      <c r="G22" s="586">
        <f t="shared" si="0"/>
        <v>3092</v>
      </c>
      <c r="H22" s="586">
        <f t="shared" si="0"/>
        <v>2428</v>
      </c>
      <c r="I22" s="586">
        <f t="shared" si="0"/>
        <v>6369</v>
      </c>
      <c r="J22" s="586">
        <f t="shared" si="0"/>
        <v>6325</v>
      </c>
      <c r="K22" s="586">
        <f t="shared" si="0"/>
        <v>7902</v>
      </c>
      <c r="L22" s="586">
        <f t="shared" si="0"/>
        <v>9208</v>
      </c>
      <c r="M22" s="586">
        <f t="shared" si="0"/>
        <v>9631</v>
      </c>
      <c r="N22" s="586">
        <f t="shared" si="0"/>
        <v>8955</v>
      </c>
      <c r="O22" s="588">
        <f t="shared" ref="O22" si="1">SUM(O14:O21)</f>
        <v>8794</v>
      </c>
      <c r="P22" s="27"/>
      <c r="Q22" s="27"/>
      <c r="R22" s="27"/>
      <c r="S22" s="27"/>
    </row>
    <row r="23" spans="4:19" ht="15.75" thickTop="1" x14ac:dyDescent="0.25">
      <c r="D23" s="283" t="s">
        <v>76</v>
      </c>
      <c r="E23" s="11"/>
      <c r="F23" s="11"/>
      <c r="G23" s="11"/>
      <c r="H23" s="11"/>
      <c r="I23" s="11"/>
      <c r="J23" s="11"/>
      <c r="K23" s="11"/>
    </row>
    <row r="24" spans="4:19" ht="33.75" customHeight="1" x14ac:dyDescent="0.25">
      <c r="D24" s="385" t="s">
        <v>674</v>
      </c>
      <c r="E24" s="28"/>
      <c r="F24" s="28"/>
      <c r="G24" s="28"/>
      <c r="H24" s="28"/>
      <c r="I24" s="28"/>
      <c r="J24" s="29"/>
      <c r="K24" s="29"/>
      <c r="L24" s="29"/>
      <c r="M24" s="29"/>
      <c r="N24" s="29"/>
      <c r="O24" s="29"/>
      <c r="P24" s="29"/>
      <c r="Q24" s="29"/>
    </row>
    <row r="25" spans="4:19" ht="15" customHeight="1" x14ac:dyDescent="0.25">
      <c r="D25" s="11"/>
      <c r="E25" s="11"/>
      <c r="F25" s="11"/>
      <c r="G25" s="11"/>
      <c r="H25" s="11"/>
      <c r="I25" s="11"/>
    </row>
    <row r="26" spans="4:19" ht="15" customHeight="1" x14ac:dyDescent="0.25">
      <c r="D26" s="11"/>
      <c r="E26" s="11"/>
      <c r="F26" s="11"/>
      <c r="G26" s="11"/>
      <c r="H26" s="11"/>
      <c r="I26" s="11"/>
    </row>
    <row r="27" spans="4:19" ht="22.5" customHeight="1" x14ac:dyDescent="0.25">
      <c r="D27" s="1004" t="s">
        <v>88</v>
      </c>
      <c r="E27" s="1004"/>
      <c r="F27" s="1004"/>
      <c r="G27" s="1004"/>
      <c r="H27" s="1004"/>
      <c r="I27" s="1004"/>
      <c r="J27" s="1004"/>
      <c r="K27" s="1004"/>
      <c r="L27" s="1004"/>
      <c r="M27" s="1004"/>
      <c r="N27" s="1004"/>
      <c r="O27" s="280"/>
    </row>
    <row r="28" spans="4:19" ht="6" customHeight="1" x14ac:dyDescent="0.25">
      <c r="D28" s="11"/>
      <c r="E28" s="11"/>
      <c r="F28" s="11"/>
      <c r="G28" s="11"/>
      <c r="H28" s="11"/>
      <c r="I28" s="11"/>
    </row>
    <row r="29" spans="4:19" ht="69.75" customHeight="1" x14ac:dyDescent="0.25">
      <c r="D29" s="11"/>
      <c r="E29" s="11"/>
      <c r="F29" s="11"/>
      <c r="G29" s="11"/>
      <c r="H29" s="11"/>
      <c r="I29" s="11"/>
    </row>
    <row r="30" spans="4:19" ht="65.25" customHeight="1" x14ac:dyDescent="0.25">
      <c r="D30" s="11"/>
      <c r="E30" s="11"/>
      <c r="F30" s="11"/>
      <c r="G30" s="11"/>
      <c r="H30" s="11"/>
      <c r="I30" s="11"/>
    </row>
    <row r="31" spans="4:19" ht="44.25" customHeight="1" x14ac:dyDescent="0.25">
      <c r="D31" s="11"/>
      <c r="E31" s="11"/>
      <c r="F31" s="11"/>
      <c r="G31" s="11"/>
      <c r="H31" s="11"/>
      <c r="I31" s="11"/>
    </row>
    <row r="32" spans="4:19" ht="15" customHeight="1" x14ac:dyDescent="0.25">
      <c r="D32" s="11"/>
      <c r="E32" s="11"/>
      <c r="F32" s="11"/>
      <c r="G32" s="11"/>
      <c r="H32" s="11"/>
      <c r="I32" s="11"/>
    </row>
    <row r="33" spans="4:15" ht="15" customHeight="1" x14ac:dyDescent="0.25">
      <c r="D33" s="11"/>
      <c r="E33" s="11"/>
      <c r="F33" s="11"/>
      <c r="G33" s="11"/>
      <c r="H33" s="11"/>
      <c r="I33" s="11"/>
    </row>
    <row r="34" spans="4:15" ht="18.75" customHeight="1" x14ac:dyDescent="0.25">
      <c r="D34" s="36"/>
      <c r="E34" s="36"/>
      <c r="F34" s="36"/>
      <c r="G34" s="36"/>
      <c r="H34" s="36"/>
      <c r="I34" s="36"/>
    </row>
    <row r="35" spans="4:15" ht="21" customHeight="1" x14ac:dyDescent="0.25">
      <c r="D35" s="1004" t="s">
        <v>141</v>
      </c>
      <c r="E35" s="1004"/>
      <c r="F35" s="1004"/>
      <c r="G35" s="1004"/>
      <c r="H35" s="1004"/>
      <c r="I35" s="1004"/>
      <c r="J35" s="1004"/>
      <c r="K35" s="1004"/>
      <c r="L35" s="1004"/>
      <c r="M35" s="1004"/>
      <c r="N35" s="1004"/>
      <c r="O35" s="260"/>
    </row>
    <row r="36" spans="4:15" ht="6" customHeight="1" thickBot="1" x14ac:dyDescent="0.3">
      <c r="D36" s="36"/>
      <c r="E36" s="36"/>
      <c r="F36" s="36"/>
      <c r="G36" s="36"/>
      <c r="H36" s="36"/>
      <c r="I36" s="36"/>
    </row>
    <row r="37" spans="4:15" ht="15.75" customHeight="1" thickTop="1" x14ac:dyDescent="0.25">
      <c r="D37" s="1001" t="s">
        <v>42</v>
      </c>
      <c r="E37" s="627" t="s">
        <v>43</v>
      </c>
      <c r="F37" s="627" t="s">
        <v>43</v>
      </c>
      <c r="G37" s="627" t="s">
        <v>43</v>
      </c>
      <c r="H37" s="627" t="s">
        <v>43</v>
      </c>
      <c r="I37" s="627" t="s">
        <v>43</v>
      </c>
      <c r="J37" s="627" t="s">
        <v>43</v>
      </c>
      <c r="K37" s="627" t="s">
        <v>43</v>
      </c>
      <c r="L37" s="627" t="s">
        <v>43</v>
      </c>
      <c r="M37" s="627" t="s">
        <v>43</v>
      </c>
      <c r="N37" s="627" t="s">
        <v>43</v>
      </c>
      <c r="O37" s="628" t="s">
        <v>43</v>
      </c>
    </row>
    <row r="38" spans="4:15" ht="15" customHeight="1" thickBot="1" x14ac:dyDescent="0.3">
      <c r="D38" s="1002"/>
      <c r="E38" s="629">
        <v>2003</v>
      </c>
      <c r="F38" s="629">
        <v>2004</v>
      </c>
      <c r="G38" s="629">
        <v>2005</v>
      </c>
      <c r="H38" s="629">
        <v>2006</v>
      </c>
      <c r="I38" s="629">
        <v>2007</v>
      </c>
      <c r="J38" s="629">
        <v>2008</v>
      </c>
      <c r="K38" s="629">
        <v>2009</v>
      </c>
      <c r="L38" s="629">
        <v>2010</v>
      </c>
      <c r="M38" s="629">
        <v>2011</v>
      </c>
      <c r="N38" s="629">
        <v>2012</v>
      </c>
      <c r="O38" s="630">
        <v>2013</v>
      </c>
    </row>
    <row r="39" spans="4:15" ht="15" customHeight="1" x14ac:dyDescent="0.25">
      <c r="D39" s="477" t="s">
        <v>81</v>
      </c>
      <c r="E39" s="504">
        <v>948</v>
      </c>
      <c r="F39" s="504">
        <v>1008</v>
      </c>
      <c r="G39" s="504">
        <v>1195</v>
      </c>
      <c r="H39" s="504">
        <v>955</v>
      </c>
      <c r="I39" s="504">
        <v>2358</v>
      </c>
      <c r="J39" s="504">
        <v>2159</v>
      </c>
      <c r="K39" s="504">
        <v>2676</v>
      </c>
      <c r="L39" s="504">
        <v>3250</v>
      </c>
      <c r="M39" s="504">
        <v>3371</v>
      </c>
      <c r="N39" s="504">
        <v>3216</v>
      </c>
      <c r="O39" s="505">
        <v>3042</v>
      </c>
    </row>
    <row r="40" spans="4:15" ht="15" customHeight="1" x14ac:dyDescent="0.25">
      <c r="D40" s="637" t="s">
        <v>82</v>
      </c>
      <c r="E40" s="590">
        <v>46</v>
      </c>
      <c r="F40" s="590">
        <v>36</v>
      </c>
      <c r="G40" s="590">
        <v>42</v>
      </c>
      <c r="H40" s="590">
        <v>28</v>
      </c>
      <c r="I40" s="590">
        <v>88</v>
      </c>
      <c r="J40" s="590">
        <v>366</v>
      </c>
      <c r="K40" s="590">
        <v>96</v>
      </c>
      <c r="L40" s="590">
        <v>123</v>
      </c>
      <c r="M40" s="590">
        <v>147</v>
      </c>
      <c r="N40" s="590">
        <v>99</v>
      </c>
      <c r="O40" s="592">
        <v>112</v>
      </c>
    </row>
    <row r="41" spans="4:15" ht="15" customHeight="1" x14ac:dyDescent="0.25">
      <c r="D41" s="478" t="s">
        <v>83</v>
      </c>
      <c r="E41" s="397">
        <v>68</v>
      </c>
      <c r="F41" s="397">
        <v>67</v>
      </c>
      <c r="G41" s="397">
        <v>78</v>
      </c>
      <c r="H41" s="397">
        <v>74</v>
      </c>
      <c r="I41" s="397">
        <v>161</v>
      </c>
      <c r="J41" s="397">
        <v>57</v>
      </c>
      <c r="K41" s="397">
        <v>537</v>
      </c>
      <c r="L41" s="397">
        <v>552</v>
      </c>
      <c r="M41" s="397">
        <v>597</v>
      </c>
      <c r="N41" s="397">
        <v>545</v>
      </c>
      <c r="O41" s="398">
        <v>475</v>
      </c>
    </row>
    <row r="42" spans="4:15" ht="15" customHeight="1" x14ac:dyDescent="0.25">
      <c r="D42" s="637" t="s">
        <v>84</v>
      </c>
      <c r="E42" s="590">
        <v>19</v>
      </c>
      <c r="F42" s="590">
        <v>30</v>
      </c>
      <c r="G42" s="590">
        <v>19</v>
      </c>
      <c r="H42" s="590">
        <v>14</v>
      </c>
      <c r="I42" s="590">
        <v>47</v>
      </c>
      <c r="J42" s="590">
        <v>50</v>
      </c>
      <c r="K42" s="590">
        <v>11</v>
      </c>
      <c r="L42" s="590">
        <v>7</v>
      </c>
      <c r="M42" s="590">
        <v>6</v>
      </c>
      <c r="N42" s="590">
        <v>1</v>
      </c>
      <c r="O42" s="592">
        <v>7</v>
      </c>
    </row>
    <row r="43" spans="4:15" ht="15" customHeight="1" x14ac:dyDescent="0.25">
      <c r="D43" s="478" t="s">
        <v>85</v>
      </c>
      <c r="E43" s="397">
        <v>688</v>
      </c>
      <c r="F43" s="397">
        <v>733</v>
      </c>
      <c r="G43" s="397">
        <v>918</v>
      </c>
      <c r="H43" s="397">
        <v>835</v>
      </c>
      <c r="I43" s="397">
        <v>2125</v>
      </c>
      <c r="J43" s="397">
        <v>2545</v>
      </c>
      <c r="K43" s="397">
        <v>3671</v>
      </c>
      <c r="L43" s="397">
        <v>4387</v>
      </c>
      <c r="M43" s="397">
        <v>4711</v>
      </c>
      <c r="N43" s="397">
        <v>4453</v>
      </c>
      <c r="O43" s="398">
        <v>4420</v>
      </c>
    </row>
    <row r="44" spans="4:15" ht="15" customHeight="1" x14ac:dyDescent="0.25">
      <c r="D44" s="637" t="s">
        <v>86</v>
      </c>
      <c r="E44" s="590">
        <v>431</v>
      </c>
      <c r="F44" s="590">
        <v>363</v>
      </c>
      <c r="G44" s="590">
        <v>400</v>
      </c>
      <c r="H44" s="590">
        <v>332</v>
      </c>
      <c r="I44" s="590">
        <v>794</v>
      </c>
      <c r="J44" s="590">
        <v>775</v>
      </c>
      <c r="K44" s="590">
        <v>793</v>
      </c>
      <c r="L44" s="590">
        <v>711</v>
      </c>
      <c r="M44" s="590">
        <v>609</v>
      </c>
      <c r="N44" s="590">
        <v>500</v>
      </c>
      <c r="O44" s="592">
        <v>591</v>
      </c>
    </row>
    <row r="45" spans="4:15" ht="15" customHeight="1" x14ac:dyDescent="0.25">
      <c r="D45" s="478" t="s">
        <v>182</v>
      </c>
      <c r="E45" s="397">
        <v>21</v>
      </c>
      <c r="F45" s="397">
        <v>0</v>
      </c>
      <c r="G45" s="397">
        <v>101</v>
      </c>
      <c r="H45" s="397">
        <v>75</v>
      </c>
      <c r="I45" s="397">
        <v>69</v>
      </c>
      <c r="J45" s="397">
        <v>87</v>
      </c>
      <c r="K45" s="397">
        <v>27</v>
      </c>
      <c r="L45" s="397">
        <v>27</v>
      </c>
      <c r="M45" s="397">
        <v>16</v>
      </c>
      <c r="N45" s="397">
        <v>42</v>
      </c>
      <c r="O45" s="398">
        <v>39</v>
      </c>
    </row>
    <row r="46" spans="4:15" ht="15" customHeight="1" thickBot="1" x14ac:dyDescent="0.3">
      <c r="D46" s="640" t="s">
        <v>69</v>
      </c>
      <c r="E46" s="594">
        <v>402</v>
      </c>
      <c r="F46" s="594">
        <v>394</v>
      </c>
      <c r="G46" s="594">
        <v>339</v>
      </c>
      <c r="H46" s="594">
        <v>115</v>
      </c>
      <c r="I46" s="594">
        <v>727</v>
      </c>
      <c r="J46" s="594">
        <v>286</v>
      </c>
      <c r="K46" s="594">
        <v>91</v>
      </c>
      <c r="L46" s="594">
        <v>151</v>
      </c>
      <c r="M46" s="594">
        <v>174</v>
      </c>
      <c r="N46" s="594">
        <v>99</v>
      </c>
      <c r="O46" s="596">
        <v>108</v>
      </c>
    </row>
    <row r="47" spans="4:15" ht="21.75" customHeight="1" thickBot="1" x14ac:dyDescent="0.3">
      <c r="D47" s="585" t="s">
        <v>7</v>
      </c>
      <c r="E47" s="586">
        <f t="shared" ref="E47:O47" si="2">SUM(E39:E46)</f>
        <v>2623</v>
      </c>
      <c r="F47" s="586">
        <f t="shared" si="2"/>
        <v>2631</v>
      </c>
      <c r="G47" s="586">
        <f t="shared" si="2"/>
        <v>3092</v>
      </c>
      <c r="H47" s="586">
        <f t="shared" si="2"/>
        <v>2428</v>
      </c>
      <c r="I47" s="586">
        <f t="shared" si="2"/>
        <v>6369</v>
      </c>
      <c r="J47" s="586">
        <f t="shared" si="2"/>
        <v>6325</v>
      </c>
      <c r="K47" s="586">
        <f t="shared" si="2"/>
        <v>7902</v>
      </c>
      <c r="L47" s="586">
        <f t="shared" si="2"/>
        <v>9208</v>
      </c>
      <c r="M47" s="586">
        <f t="shared" si="2"/>
        <v>9631</v>
      </c>
      <c r="N47" s="586">
        <f t="shared" si="2"/>
        <v>8955</v>
      </c>
      <c r="O47" s="588">
        <f t="shared" si="2"/>
        <v>8794</v>
      </c>
    </row>
    <row r="48" spans="4:15" ht="18.75" customHeight="1" thickTop="1" x14ac:dyDescent="0.25">
      <c r="D48" s="11" t="s">
        <v>76</v>
      </c>
      <c r="E48" s="11"/>
      <c r="F48" s="11"/>
      <c r="G48" s="11"/>
      <c r="H48" s="11"/>
      <c r="I48" s="11"/>
      <c r="J48" s="11"/>
      <c r="K48" s="11"/>
    </row>
    <row r="49" spans="4:19" ht="20.25" customHeight="1" x14ac:dyDescent="0.25">
      <c r="D49" s="385" t="s">
        <v>674</v>
      </c>
      <c r="E49" s="36"/>
      <c r="F49" s="36"/>
      <c r="G49" s="36"/>
      <c r="H49" s="36"/>
      <c r="I49" s="36"/>
    </row>
    <row r="50" spans="4:19" ht="15" customHeight="1" x14ac:dyDescent="0.25">
      <c r="D50" t="s">
        <v>89</v>
      </c>
    </row>
    <row r="51" spans="4:19" ht="16.5" customHeight="1" x14ac:dyDescent="0.3">
      <c r="D51" s="1045" t="s">
        <v>8</v>
      </c>
      <c r="E51" s="1044"/>
      <c r="F51" s="1044"/>
      <c r="G51" s="1044"/>
      <c r="H51" s="1044"/>
      <c r="I51" s="1044"/>
      <c r="J51" s="1044"/>
      <c r="K51" s="1044"/>
      <c r="L51" s="1044"/>
      <c r="M51" s="1044"/>
      <c r="N51" s="1044"/>
      <c r="O51" s="263"/>
      <c r="P51" s="38"/>
      <c r="Q51" s="38"/>
      <c r="R51" s="38"/>
      <c r="S51" s="46"/>
    </row>
    <row r="52" spans="4:19" ht="14.25" customHeight="1" x14ac:dyDescent="0.3">
      <c r="D52" s="1044" t="s">
        <v>90</v>
      </c>
      <c r="E52" s="1044"/>
      <c r="F52" s="1044"/>
      <c r="G52" s="1044"/>
      <c r="H52" s="1044"/>
      <c r="I52" s="1044"/>
      <c r="J52" s="1044"/>
      <c r="K52" s="1044"/>
      <c r="L52" s="1044"/>
      <c r="M52" s="1044"/>
      <c r="N52" s="1044"/>
      <c r="O52" s="263"/>
      <c r="P52" s="38"/>
      <c r="Q52" s="38"/>
      <c r="R52" s="38"/>
      <c r="S52" s="46"/>
    </row>
    <row r="53" spans="4:19" ht="4.5" customHeight="1" thickBot="1" x14ac:dyDescent="0.3"/>
    <row r="54" spans="4:19" ht="39.75" customHeight="1" thickTop="1" thickBot="1" x14ac:dyDescent="0.3">
      <c r="D54" s="631" t="s">
        <v>55</v>
      </c>
      <c r="E54" s="612" t="s">
        <v>749</v>
      </c>
      <c r="F54" s="612" t="s">
        <v>750</v>
      </c>
      <c r="G54" s="612" t="s">
        <v>751</v>
      </c>
      <c r="H54" s="612" t="s">
        <v>752</v>
      </c>
      <c r="I54" s="613" t="s">
        <v>753</v>
      </c>
      <c r="J54" s="612" t="s">
        <v>754</v>
      </c>
      <c r="K54" s="612" t="s">
        <v>755</v>
      </c>
      <c r="L54" s="612" t="s">
        <v>610</v>
      </c>
      <c r="M54" s="612" t="s">
        <v>673</v>
      </c>
      <c r="N54" s="614" t="s">
        <v>748</v>
      </c>
      <c r="O54" s="15"/>
      <c r="P54" s="15"/>
      <c r="Q54" s="15"/>
      <c r="R54" s="15"/>
    </row>
    <row r="55" spans="4:19" ht="15" customHeight="1" x14ac:dyDescent="0.25">
      <c r="D55" s="284" t="s">
        <v>81</v>
      </c>
      <c r="E55" s="506">
        <f t="shared" ref="E55:N55" si="3">(F14-E14)/E14</f>
        <v>6.3291139240506333E-2</v>
      </c>
      <c r="F55" s="506">
        <f t="shared" si="3"/>
        <v>0.18551587301587302</v>
      </c>
      <c r="G55" s="509">
        <f t="shared" si="3"/>
        <v>-0.20083682008368201</v>
      </c>
      <c r="H55" s="506">
        <f t="shared" si="3"/>
        <v>1.4691099476439791</v>
      </c>
      <c r="I55" s="506">
        <f t="shared" si="3"/>
        <v>-8.4393553859202719E-2</v>
      </c>
      <c r="J55" s="506">
        <f t="shared" si="3"/>
        <v>0.2394627142195461</v>
      </c>
      <c r="K55" s="506">
        <f t="shared" si="3"/>
        <v>0.21449925261584454</v>
      </c>
      <c r="L55" s="506">
        <f t="shared" si="3"/>
        <v>3.7230769230769234E-2</v>
      </c>
      <c r="M55" s="506">
        <f t="shared" si="3"/>
        <v>-4.5980421239988134E-2</v>
      </c>
      <c r="N55" s="512">
        <f t="shared" si="3"/>
        <v>-5.4104477611940295E-2</v>
      </c>
      <c r="O55" s="45"/>
      <c r="P55" s="45"/>
      <c r="Q55" s="45"/>
      <c r="R55" s="45"/>
    </row>
    <row r="56" spans="4:19" ht="15" customHeight="1" x14ac:dyDescent="0.25">
      <c r="D56" s="702" t="s">
        <v>82</v>
      </c>
      <c r="E56" s="703">
        <f t="shared" ref="E56:L63" si="4">(F15-E15)/E15</f>
        <v>-0.21739130434782608</v>
      </c>
      <c r="F56" s="703">
        <f t="shared" si="4"/>
        <v>0.16666666666666666</v>
      </c>
      <c r="G56" s="704">
        <f t="shared" si="4"/>
        <v>-0.33333333333333331</v>
      </c>
      <c r="H56" s="703">
        <f t="shared" si="4"/>
        <v>2.1428571428571428</v>
      </c>
      <c r="I56" s="703">
        <f t="shared" si="4"/>
        <v>3.1590909090909092</v>
      </c>
      <c r="J56" s="703">
        <f t="shared" si="4"/>
        <v>-0.73770491803278693</v>
      </c>
      <c r="K56" s="703">
        <f t="shared" si="4"/>
        <v>0.28125</v>
      </c>
      <c r="L56" s="703">
        <f t="shared" si="4"/>
        <v>0.1951219512195122</v>
      </c>
      <c r="M56" s="703">
        <f t="shared" ref="M56:N62" si="5">(N15-M15)/M15</f>
        <v>-0.32653061224489793</v>
      </c>
      <c r="N56" s="705">
        <f t="shared" si="5"/>
        <v>0.13131313131313133</v>
      </c>
      <c r="O56" s="45"/>
      <c r="P56" s="45"/>
      <c r="Q56" s="45"/>
      <c r="R56" s="45"/>
    </row>
    <row r="57" spans="4:19" ht="15" customHeight="1" x14ac:dyDescent="0.25">
      <c r="D57" s="285" t="s">
        <v>83</v>
      </c>
      <c r="E57" s="507">
        <f t="shared" si="4"/>
        <v>-1.4705882352941176E-2</v>
      </c>
      <c r="F57" s="507">
        <f t="shared" si="4"/>
        <v>0.16417910447761194</v>
      </c>
      <c r="G57" s="510">
        <f t="shared" si="4"/>
        <v>-5.128205128205128E-2</v>
      </c>
      <c r="H57" s="507">
        <f t="shared" si="4"/>
        <v>1.1756756756756757</v>
      </c>
      <c r="I57" s="507">
        <f t="shared" si="4"/>
        <v>-0.64596273291925466</v>
      </c>
      <c r="J57" s="507">
        <f t="shared" si="4"/>
        <v>8.4210526315789469</v>
      </c>
      <c r="K57" s="507">
        <f t="shared" si="4"/>
        <v>2.7932960893854747E-2</v>
      </c>
      <c r="L57" s="508">
        <f t="shared" si="4"/>
        <v>8.1521739130434784E-2</v>
      </c>
      <c r="M57" s="507">
        <f t="shared" si="5"/>
        <v>-8.7102177554438859E-2</v>
      </c>
      <c r="N57" s="513">
        <f t="shared" si="5"/>
        <v>-0.12844036697247707</v>
      </c>
      <c r="O57" s="45"/>
      <c r="P57" s="45"/>
      <c r="Q57" s="45"/>
      <c r="R57" s="45"/>
    </row>
    <row r="58" spans="4:19" ht="15" customHeight="1" x14ac:dyDescent="0.25">
      <c r="D58" s="702" t="s">
        <v>84</v>
      </c>
      <c r="E58" s="703">
        <f t="shared" si="4"/>
        <v>0.57894736842105265</v>
      </c>
      <c r="F58" s="703">
        <f t="shared" si="4"/>
        <v>-0.36666666666666664</v>
      </c>
      <c r="G58" s="704">
        <f t="shared" si="4"/>
        <v>-0.26315789473684209</v>
      </c>
      <c r="H58" s="703">
        <f t="shared" si="4"/>
        <v>2.3571428571428572</v>
      </c>
      <c r="I58" s="703">
        <f t="shared" si="4"/>
        <v>6.3829787234042548E-2</v>
      </c>
      <c r="J58" s="703">
        <f t="shared" si="4"/>
        <v>-0.78</v>
      </c>
      <c r="K58" s="703">
        <f t="shared" si="4"/>
        <v>-0.36363636363636365</v>
      </c>
      <c r="L58" s="703">
        <f t="shared" si="4"/>
        <v>-0.14285714285714285</v>
      </c>
      <c r="M58" s="703">
        <f t="shared" si="5"/>
        <v>-0.83333333333333337</v>
      </c>
      <c r="N58" s="705">
        <f t="shared" si="5"/>
        <v>6</v>
      </c>
      <c r="O58" s="45"/>
      <c r="P58" s="45"/>
      <c r="Q58" s="45"/>
      <c r="R58" s="45"/>
    </row>
    <row r="59" spans="4:19" ht="15" customHeight="1" x14ac:dyDescent="0.25">
      <c r="D59" s="285" t="s">
        <v>85</v>
      </c>
      <c r="E59" s="507">
        <f t="shared" si="4"/>
        <v>6.5406976744186052E-2</v>
      </c>
      <c r="F59" s="507">
        <f t="shared" si="4"/>
        <v>0.252387448840382</v>
      </c>
      <c r="G59" s="510">
        <f t="shared" si="4"/>
        <v>-9.0413943355119819E-2</v>
      </c>
      <c r="H59" s="507">
        <f t="shared" si="4"/>
        <v>1.5449101796407185</v>
      </c>
      <c r="I59" s="507">
        <f t="shared" si="4"/>
        <v>0.1976470588235294</v>
      </c>
      <c r="J59" s="507">
        <f t="shared" si="4"/>
        <v>0.44243614931237724</v>
      </c>
      <c r="K59" s="507">
        <f t="shared" si="4"/>
        <v>0.19504222282756742</v>
      </c>
      <c r="L59" s="507">
        <f t="shared" si="4"/>
        <v>7.3854570321404148E-2</v>
      </c>
      <c r="M59" s="507">
        <f t="shared" si="5"/>
        <v>-5.4765442581192952E-2</v>
      </c>
      <c r="N59" s="513">
        <f t="shared" si="5"/>
        <v>-7.4107343364024254E-3</v>
      </c>
      <c r="O59" s="45"/>
      <c r="P59" s="45"/>
      <c r="Q59" s="45"/>
      <c r="R59" s="45"/>
    </row>
    <row r="60" spans="4:19" ht="15" customHeight="1" x14ac:dyDescent="0.25">
      <c r="D60" s="702" t="s">
        <v>86</v>
      </c>
      <c r="E60" s="703">
        <f t="shared" si="4"/>
        <v>-0.15777262180974477</v>
      </c>
      <c r="F60" s="703">
        <f t="shared" si="4"/>
        <v>0.10192837465564739</v>
      </c>
      <c r="G60" s="704">
        <f t="shared" si="4"/>
        <v>-0.17</v>
      </c>
      <c r="H60" s="703">
        <f t="shared" si="4"/>
        <v>1.3915662650602409</v>
      </c>
      <c r="I60" s="703">
        <f t="shared" si="4"/>
        <v>-2.3929471032745592E-2</v>
      </c>
      <c r="J60" s="703">
        <f t="shared" si="4"/>
        <v>2.3225806451612905E-2</v>
      </c>
      <c r="K60" s="703">
        <f t="shared" si="4"/>
        <v>-0.10340479192938209</v>
      </c>
      <c r="L60" s="703">
        <f t="shared" si="4"/>
        <v>-0.14345991561181434</v>
      </c>
      <c r="M60" s="703">
        <f t="shared" si="5"/>
        <v>-0.17898193760262726</v>
      </c>
      <c r="N60" s="705">
        <f t="shared" si="5"/>
        <v>0.182</v>
      </c>
      <c r="O60" s="45"/>
      <c r="P60" s="45"/>
      <c r="Q60" s="45"/>
      <c r="R60" s="45"/>
    </row>
    <row r="61" spans="4:19" ht="15" customHeight="1" x14ac:dyDescent="0.25">
      <c r="D61" s="285" t="s">
        <v>87</v>
      </c>
      <c r="E61" s="508">
        <f t="shared" si="4"/>
        <v>-1</v>
      </c>
      <c r="F61" s="873" t="s">
        <v>77</v>
      </c>
      <c r="G61" s="507">
        <f t="shared" si="4"/>
        <v>-0.25742574257425743</v>
      </c>
      <c r="H61" s="507">
        <f t="shared" si="4"/>
        <v>-0.08</v>
      </c>
      <c r="I61" s="507">
        <f t="shared" si="4"/>
        <v>0.2608695652173913</v>
      </c>
      <c r="J61" s="507">
        <f t="shared" si="4"/>
        <v>-0.68965517241379315</v>
      </c>
      <c r="K61" s="507">
        <f>(L20-K20)/K20</f>
        <v>0</v>
      </c>
      <c r="L61" s="507">
        <f>(M20-L20)/L20</f>
        <v>-0.40740740740740738</v>
      </c>
      <c r="M61" s="508">
        <f>(N20-M20)/M20</f>
        <v>1.625</v>
      </c>
      <c r="N61" s="513">
        <f t="shared" si="5"/>
        <v>-7.1428571428571425E-2</v>
      </c>
      <c r="O61" s="45"/>
      <c r="P61" s="45"/>
      <c r="Q61" s="45"/>
      <c r="R61" s="45"/>
    </row>
    <row r="62" spans="4:19" ht="15" customHeight="1" thickBot="1" x14ac:dyDescent="0.3">
      <c r="D62" s="706" t="s">
        <v>69</v>
      </c>
      <c r="E62" s="707">
        <f t="shared" si="4"/>
        <v>-1.9900497512437811E-2</v>
      </c>
      <c r="F62" s="707">
        <f>(G21-F21)/F21</f>
        <v>-0.13959390862944163</v>
      </c>
      <c r="G62" s="708">
        <f t="shared" si="4"/>
        <v>-0.66076696165191739</v>
      </c>
      <c r="H62" s="707">
        <f t="shared" si="4"/>
        <v>5.321739130434783</v>
      </c>
      <c r="I62" s="707">
        <f t="shared" si="4"/>
        <v>-0.60660247592847316</v>
      </c>
      <c r="J62" s="707">
        <f t="shared" si="4"/>
        <v>-0.68181818181818177</v>
      </c>
      <c r="K62" s="707">
        <f t="shared" si="4"/>
        <v>0.65934065934065933</v>
      </c>
      <c r="L62" s="707">
        <f t="shared" si="4"/>
        <v>0.15231788079470199</v>
      </c>
      <c r="M62" s="707">
        <f t="shared" si="5"/>
        <v>-0.43103448275862066</v>
      </c>
      <c r="N62" s="709">
        <f t="shared" si="5"/>
        <v>9.0909090909090912E-2</v>
      </c>
      <c r="O62" s="45"/>
      <c r="P62" s="45"/>
      <c r="Q62" s="45"/>
      <c r="R62" s="45"/>
    </row>
    <row r="63" spans="4:19" ht="21" customHeight="1" thickBot="1" x14ac:dyDescent="0.3">
      <c r="D63" s="644" t="s">
        <v>78</v>
      </c>
      <c r="E63" s="688">
        <f t="shared" si="4"/>
        <v>3.0499428135722455E-3</v>
      </c>
      <c r="F63" s="688">
        <f>(G22-F22)/F22</f>
        <v>0.17521854808057774</v>
      </c>
      <c r="G63" s="714">
        <f t="shared" ref="G63:N63" si="6">(H22-G22)/G22</f>
        <v>-0.2147477360931436</v>
      </c>
      <c r="H63" s="689">
        <f t="shared" si="6"/>
        <v>1.6231466227347611</v>
      </c>
      <c r="I63" s="714">
        <f t="shared" si="6"/>
        <v>-6.9084628670120895E-3</v>
      </c>
      <c r="J63" s="688">
        <f t="shared" si="6"/>
        <v>0.24932806324110671</v>
      </c>
      <c r="K63" s="688">
        <f t="shared" si="6"/>
        <v>0.16527461402176663</v>
      </c>
      <c r="L63" s="688">
        <f t="shared" si="6"/>
        <v>4.5938314509122502E-2</v>
      </c>
      <c r="M63" s="688">
        <f t="shared" si="6"/>
        <v>-7.0190011421451565E-2</v>
      </c>
      <c r="N63" s="690">
        <f t="shared" si="6"/>
        <v>-1.7978782802903406E-2</v>
      </c>
      <c r="O63" s="47"/>
      <c r="P63" s="47"/>
      <c r="Q63" s="47"/>
      <c r="R63" s="47"/>
    </row>
    <row r="64" spans="4:19" ht="15.75" thickTop="1" x14ac:dyDescent="0.25">
      <c r="D64" s="11" t="s">
        <v>76</v>
      </c>
      <c r="E64" s="11"/>
      <c r="F64" s="11"/>
      <c r="G64" s="11"/>
      <c r="H64" s="11"/>
      <c r="I64" s="511"/>
    </row>
    <row r="65" spans="4:19" x14ac:dyDescent="0.25">
      <c r="D65" s="385" t="s">
        <v>674</v>
      </c>
    </row>
    <row r="67" spans="4:19" ht="15" customHeight="1" x14ac:dyDescent="0.3">
      <c r="D67" s="1044" t="s">
        <v>142</v>
      </c>
      <c r="E67" s="1044"/>
      <c r="F67" s="1044"/>
      <c r="G67" s="1044"/>
      <c r="H67" s="1044"/>
      <c r="I67" s="1044"/>
      <c r="J67" s="1044"/>
      <c r="K67" s="1044"/>
      <c r="L67" s="1044"/>
      <c r="M67" s="1044"/>
      <c r="N67" s="1044"/>
      <c r="O67" s="263"/>
      <c r="P67" s="38"/>
      <c r="Q67" s="38"/>
      <c r="R67" s="38"/>
    </row>
    <row r="68" spans="4:19" ht="14.25" customHeight="1" x14ac:dyDescent="0.3">
      <c r="D68" s="1044" t="s">
        <v>91</v>
      </c>
      <c r="E68" s="1044"/>
      <c r="F68" s="1044"/>
      <c r="G68" s="1044"/>
      <c r="H68" s="1044"/>
      <c r="I68" s="1044"/>
      <c r="J68" s="1044"/>
      <c r="K68" s="1044"/>
      <c r="L68" s="1044"/>
      <c r="M68" s="1044"/>
      <c r="N68" s="1044"/>
      <c r="O68" s="263"/>
      <c r="P68" s="38"/>
      <c r="Q68" s="38"/>
      <c r="R68" s="38"/>
    </row>
    <row r="69" spans="4:19" ht="3.75" customHeight="1" thickBot="1" x14ac:dyDescent="0.3"/>
    <row r="70" spans="4:19" ht="18.75" customHeight="1" thickTop="1" x14ac:dyDescent="0.25">
      <c r="D70" s="1001" t="s">
        <v>42</v>
      </c>
      <c r="E70" s="627" t="s">
        <v>43</v>
      </c>
      <c r="F70" s="627" t="s">
        <v>43</v>
      </c>
      <c r="G70" s="627" t="s">
        <v>43</v>
      </c>
      <c r="H70" s="627" t="s">
        <v>43</v>
      </c>
      <c r="I70" s="627" t="s">
        <v>43</v>
      </c>
      <c r="J70" s="627" t="s">
        <v>43</v>
      </c>
      <c r="K70" s="627" t="s">
        <v>43</v>
      </c>
      <c r="L70" s="627" t="s">
        <v>43</v>
      </c>
      <c r="M70" s="627" t="s">
        <v>43</v>
      </c>
      <c r="N70" s="627" t="s">
        <v>43</v>
      </c>
      <c r="O70" s="628" t="s">
        <v>43</v>
      </c>
      <c r="P70" s="5"/>
      <c r="Q70" s="5"/>
      <c r="R70" s="5"/>
      <c r="S70" s="5"/>
    </row>
    <row r="71" spans="4:19" ht="16.5" thickBot="1" x14ac:dyDescent="0.3">
      <c r="D71" s="1002"/>
      <c r="E71" s="629">
        <v>2003</v>
      </c>
      <c r="F71" s="629">
        <v>2004</v>
      </c>
      <c r="G71" s="629">
        <v>2005</v>
      </c>
      <c r="H71" s="629">
        <v>2006</v>
      </c>
      <c r="I71" s="629">
        <v>2007</v>
      </c>
      <c r="J71" s="629">
        <v>2008</v>
      </c>
      <c r="K71" s="629">
        <v>2009</v>
      </c>
      <c r="L71" s="629">
        <v>2010</v>
      </c>
      <c r="M71" s="629">
        <v>2011</v>
      </c>
      <c r="N71" s="629">
        <v>2012</v>
      </c>
      <c r="O71" s="630">
        <v>2013</v>
      </c>
      <c r="P71" s="5"/>
      <c r="Q71" s="5"/>
      <c r="R71" s="5"/>
      <c r="S71" s="5"/>
    </row>
    <row r="72" spans="4:19" ht="15" customHeight="1" x14ac:dyDescent="0.25">
      <c r="D72" s="274" t="s">
        <v>81</v>
      </c>
      <c r="E72" s="422">
        <f t="shared" ref="E72:E79" si="7">E14/$E$22</f>
        <v>0.36141822340831109</v>
      </c>
      <c r="F72" s="422">
        <f>F14/$F$22</f>
        <v>0.38312428734321552</v>
      </c>
      <c r="G72" s="422">
        <f>G14/$G$22</f>
        <v>0.38648124191461836</v>
      </c>
      <c r="H72" s="422">
        <f>H14/$H$22</f>
        <v>0.39332784184514002</v>
      </c>
      <c r="I72" s="422">
        <f>I14/$I$22</f>
        <v>0.37023080546396608</v>
      </c>
      <c r="J72" s="422">
        <f>J14/$J$22</f>
        <v>0.34134387351778656</v>
      </c>
      <c r="K72" s="422">
        <f>K14/$K$22</f>
        <v>0.33864844343204253</v>
      </c>
      <c r="L72" s="422">
        <f t="shared" ref="L72:L79" si="8">L14/$L$22</f>
        <v>0.35295395308427452</v>
      </c>
      <c r="M72" s="422">
        <f>M14/$M$22</f>
        <v>0.35001557470667638</v>
      </c>
      <c r="N72" s="422">
        <f>N14/$N$22</f>
        <v>0.35912897822445561</v>
      </c>
      <c r="O72" s="514">
        <f t="shared" ref="O72:O79" si="9">O14/$O$22</f>
        <v>0.34591767113941324</v>
      </c>
      <c r="P72" s="45"/>
      <c r="Q72" s="45"/>
      <c r="R72" s="45"/>
      <c r="S72" s="45"/>
    </row>
    <row r="73" spans="4:19" ht="15" customHeight="1" x14ac:dyDescent="0.25">
      <c r="D73" s="693" t="s">
        <v>82</v>
      </c>
      <c r="E73" s="673">
        <f t="shared" si="7"/>
        <v>1.7537171178040413E-2</v>
      </c>
      <c r="F73" s="673">
        <f t="shared" ref="F73:F79" si="10">F15/$F$22</f>
        <v>1.3683010262257697E-2</v>
      </c>
      <c r="G73" s="673">
        <f t="shared" ref="G73:G79" si="11">G15/$G$22</f>
        <v>1.3583441138421734E-2</v>
      </c>
      <c r="H73" s="673">
        <f t="shared" ref="H73:H79" si="12">H15/$H$22</f>
        <v>1.1532125205930808E-2</v>
      </c>
      <c r="I73" s="673">
        <f t="shared" ref="I73:I79" si="13">I15/$I$22</f>
        <v>1.3816925734024179E-2</v>
      </c>
      <c r="J73" s="673">
        <f t="shared" ref="J73:J79" si="14">J15/$J$22</f>
        <v>5.7865612648221341E-2</v>
      </c>
      <c r="K73" s="673">
        <f t="shared" ref="K73:K79" si="15">K15/$K$22</f>
        <v>1.2148823082763858E-2</v>
      </c>
      <c r="L73" s="673">
        <f t="shared" si="8"/>
        <v>1.3357949609035621E-2</v>
      </c>
      <c r="M73" s="673">
        <f t="shared" ref="M73:M79" si="16">M15/$M$22</f>
        <v>1.5263212542830444E-2</v>
      </c>
      <c r="N73" s="673">
        <f t="shared" ref="N73:N79" si="17">N15/$N$22</f>
        <v>1.1055276381909548E-2</v>
      </c>
      <c r="O73" s="710">
        <f t="shared" si="9"/>
        <v>1.2735956333863999E-2</v>
      </c>
      <c r="P73" s="45"/>
      <c r="Q73" s="45"/>
      <c r="R73" s="45"/>
      <c r="S73" s="45"/>
    </row>
    <row r="74" spans="4:19" ht="15" customHeight="1" x14ac:dyDescent="0.25">
      <c r="D74" s="286" t="s">
        <v>83</v>
      </c>
      <c r="E74" s="426">
        <f t="shared" si="7"/>
        <v>2.5924513915364086E-2</v>
      </c>
      <c r="F74" s="426">
        <f t="shared" si="10"/>
        <v>2.5465602432535157E-2</v>
      </c>
      <c r="G74" s="426">
        <f t="shared" si="11"/>
        <v>2.5226390685640362E-2</v>
      </c>
      <c r="H74" s="426">
        <f t="shared" si="12"/>
        <v>3.0477759472817133E-2</v>
      </c>
      <c r="I74" s="426">
        <f t="shared" si="13"/>
        <v>2.5278693672476055E-2</v>
      </c>
      <c r="J74" s="426">
        <f t="shared" si="14"/>
        <v>9.0118577075098821E-3</v>
      </c>
      <c r="K74" s="426">
        <f t="shared" si="15"/>
        <v>6.7957479119210323E-2</v>
      </c>
      <c r="L74" s="426">
        <f t="shared" si="8"/>
        <v>5.9947871416159863E-2</v>
      </c>
      <c r="M74" s="426">
        <f t="shared" si="16"/>
        <v>6.1987332571903232E-2</v>
      </c>
      <c r="N74" s="426">
        <f t="shared" si="17"/>
        <v>6.0859854829704074E-2</v>
      </c>
      <c r="O74" s="427">
        <f t="shared" si="9"/>
        <v>5.4014100523083919E-2</v>
      </c>
      <c r="P74" s="45"/>
      <c r="Q74" s="45"/>
      <c r="R74" s="45"/>
      <c r="S74" s="45"/>
    </row>
    <row r="75" spans="4:19" ht="15" customHeight="1" x14ac:dyDescent="0.25">
      <c r="D75" s="693" t="s">
        <v>84</v>
      </c>
      <c r="E75" s="673">
        <f t="shared" si="7"/>
        <v>7.2436141822340835E-3</v>
      </c>
      <c r="F75" s="673">
        <f t="shared" si="10"/>
        <v>1.1402508551881414E-2</v>
      </c>
      <c r="G75" s="673">
        <f t="shared" si="11"/>
        <v>6.1448900388098322E-3</v>
      </c>
      <c r="H75" s="673">
        <f t="shared" si="12"/>
        <v>5.7660626029654039E-3</v>
      </c>
      <c r="I75" s="673">
        <f t="shared" si="13"/>
        <v>7.3794944261265502E-3</v>
      </c>
      <c r="J75" s="673">
        <f t="shared" si="14"/>
        <v>7.9051383399209481E-3</v>
      </c>
      <c r="K75" s="673">
        <f t="shared" si="15"/>
        <v>1.3920526449000253E-3</v>
      </c>
      <c r="L75" s="673">
        <f t="shared" si="8"/>
        <v>7.6020851433536061E-4</v>
      </c>
      <c r="M75" s="673">
        <f t="shared" si="16"/>
        <v>6.2298826705430379E-4</v>
      </c>
      <c r="N75" s="673">
        <f t="shared" si="17"/>
        <v>1.1166945840312674E-4</v>
      </c>
      <c r="O75" s="710">
        <f t="shared" si="9"/>
        <v>7.9599727086649991E-4</v>
      </c>
      <c r="P75" s="45"/>
      <c r="Q75" s="45"/>
      <c r="R75" s="45"/>
      <c r="S75" s="45"/>
    </row>
    <row r="76" spans="4:19" ht="15" customHeight="1" x14ac:dyDescent="0.25">
      <c r="D76" s="275" t="s">
        <v>85</v>
      </c>
      <c r="E76" s="426">
        <f t="shared" si="7"/>
        <v>0.26229508196721313</v>
      </c>
      <c r="F76" s="426">
        <f t="shared" si="10"/>
        <v>0.27860129228430253</v>
      </c>
      <c r="G76" s="426">
        <f t="shared" si="11"/>
        <v>0.29689521345407505</v>
      </c>
      <c r="H76" s="426">
        <f t="shared" si="12"/>
        <v>0.34390444810543658</v>
      </c>
      <c r="I76" s="426">
        <f t="shared" si="13"/>
        <v>0.33364735437274295</v>
      </c>
      <c r="J76" s="426">
        <f t="shared" si="14"/>
        <v>0.40237154150197629</v>
      </c>
      <c r="K76" s="426">
        <f t="shared" si="15"/>
        <v>0.46456593267527208</v>
      </c>
      <c r="L76" s="426">
        <f t="shared" si="8"/>
        <v>0.47643353605560385</v>
      </c>
      <c r="M76" s="426">
        <f t="shared" si="16"/>
        <v>0.48914962101547088</v>
      </c>
      <c r="N76" s="426">
        <f t="shared" si="17"/>
        <v>0.49726409826912338</v>
      </c>
      <c r="O76" s="427">
        <f t="shared" si="9"/>
        <v>0.50261541960427569</v>
      </c>
      <c r="P76" s="45"/>
      <c r="Q76" s="45"/>
      <c r="R76" s="45"/>
      <c r="S76" s="45"/>
    </row>
    <row r="77" spans="4:19" ht="15" customHeight="1" x14ac:dyDescent="0.25">
      <c r="D77" s="693" t="s">
        <v>86</v>
      </c>
      <c r="E77" s="673">
        <f t="shared" si="7"/>
        <v>0.16431566908120473</v>
      </c>
      <c r="F77" s="673">
        <f t="shared" si="10"/>
        <v>0.1379703534777651</v>
      </c>
      <c r="G77" s="673">
        <f t="shared" si="11"/>
        <v>0.12936610608020699</v>
      </c>
      <c r="H77" s="673">
        <f t="shared" si="12"/>
        <v>0.13673805601317957</v>
      </c>
      <c r="I77" s="673">
        <f t="shared" si="13"/>
        <v>0.12466635264562725</v>
      </c>
      <c r="J77" s="673">
        <f t="shared" si="14"/>
        <v>0.1225296442687747</v>
      </c>
      <c r="K77" s="673">
        <f t="shared" si="15"/>
        <v>0.10035434067324728</v>
      </c>
      <c r="L77" s="673">
        <f t="shared" si="8"/>
        <v>7.7215464813205903E-2</v>
      </c>
      <c r="M77" s="673">
        <f t="shared" si="16"/>
        <v>6.323330910601184E-2</v>
      </c>
      <c r="N77" s="673">
        <f t="shared" si="17"/>
        <v>5.583472920156337E-2</v>
      </c>
      <c r="O77" s="710">
        <f t="shared" si="9"/>
        <v>6.7204912440300205E-2</v>
      </c>
      <c r="P77" s="45"/>
      <c r="Q77" s="45"/>
      <c r="R77" s="45"/>
      <c r="S77" s="45"/>
    </row>
    <row r="78" spans="4:19" ht="15" customHeight="1" x14ac:dyDescent="0.25">
      <c r="D78" s="275" t="s">
        <v>87</v>
      </c>
      <c r="E78" s="426">
        <f t="shared" si="7"/>
        <v>8.0060998856271437E-3</v>
      </c>
      <c r="F78" s="426">
        <f t="shared" si="10"/>
        <v>0</v>
      </c>
      <c r="G78" s="426">
        <f t="shared" si="11"/>
        <v>3.2664941785252262E-2</v>
      </c>
      <c r="H78" s="426">
        <f t="shared" si="12"/>
        <v>3.0889621087314661E-2</v>
      </c>
      <c r="I78" s="426">
        <f t="shared" si="13"/>
        <v>1.0833725859632595E-2</v>
      </c>
      <c r="J78" s="426">
        <f t="shared" si="14"/>
        <v>1.375494071146245E-2</v>
      </c>
      <c r="K78" s="426">
        <f t="shared" si="15"/>
        <v>3.4168564920273349E-3</v>
      </c>
      <c r="L78" s="426">
        <f t="shared" si="8"/>
        <v>2.9322328410078193E-3</v>
      </c>
      <c r="M78" s="426">
        <f t="shared" si="16"/>
        <v>1.6613020454781435E-3</v>
      </c>
      <c r="N78" s="426">
        <f t="shared" si="17"/>
        <v>4.6901172529313232E-3</v>
      </c>
      <c r="O78" s="427">
        <f t="shared" si="9"/>
        <v>4.434841937684785E-3</v>
      </c>
      <c r="P78" s="45"/>
      <c r="Q78" s="45"/>
      <c r="R78" s="45"/>
      <c r="S78" s="45"/>
    </row>
    <row r="79" spans="4:19" ht="15" customHeight="1" thickBot="1" x14ac:dyDescent="0.3">
      <c r="D79" s="711" t="s">
        <v>69</v>
      </c>
      <c r="E79" s="712">
        <f t="shared" si="7"/>
        <v>0.15325962638200533</v>
      </c>
      <c r="F79" s="712">
        <f t="shared" si="10"/>
        <v>0.14975294564804256</v>
      </c>
      <c r="G79" s="712">
        <f t="shared" si="11"/>
        <v>0.10963777490297542</v>
      </c>
      <c r="H79" s="712">
        <f t="shared" si="12"/>
        <v>4.7364085667215818E-2</v>
      </c>
      <c r="I79" s="712">
        <f t="shared" si="13"/>
        <v>0.1141466478254043</v>
      </c>
      <c r="J79" s="712">
        <f t="shared" si="14"/>
        <v>4.5217391304347827E-2</v>
      </c>
      <c r="K79" s="712">
        <f t="shared" si="15"/>
        <v>1.1516071880536573E-2</v>
      </c>
      <c r="L79" s="712">
        <f t="shared" si="8"/>
        <v>1.6398783666377065E-2</v>
      </c>
      <c r="M79" s="712">
        <f t="shared" si="16"/>
        <v>1.806665974457481E-2</v>
      </c>
      <c r="N79" s="712">
        <f t="shared" si="17"/>
        <v>1.1055276381909548E-2</v>
      </c>
      <c r="O79" s="713">
        <f t="shared" si="9"/>
        <v>1.2281100750511713E-2</v>
      </c>
      <c r="P79" s="45"/>
      <c r="Q79" s="45"/>
      <c r="R79" s="45"/>
      <c r="S79" s="45"/>
    </row>
    <row r="80" spans="4:19" ht="22.5" customHeight="1" thickBot="1" x14ac:dyDescent="0.3">
      <c r="D80" s="715" t="s">
        <v>7</v>
      </c>
      <c r="E80" s="691">
        <f t="shared" ref="E80:K80" si="18">SUM(E72:E79)</f>
        <v>1.0000000000000002</v>
      </c>
      <c r="F80" s="691">
        <f t="shared" si="18"/>
        <v>1</v>
      </c>
      <c r="G80" s="691">
        <f t="shared" si="18"/>
        <v>1</v>
      </c>
      <c r="H80" s="691">
        <f t="shared" si="18"/>
        <v>1</v>
      </c>
      <c r="I80" s="691">
        <f t="shared" si="18"/>
        <v>0.99999999999999989</v>
      </c>
      <c r="J80" s="691">
        <f t="shared" si="18"/>
        <v>1</v>
      </c>
      <c r="K80" s="691">
        <f t="shared" si="18"/>
        <v>1</v>
      </c>
      <c r="L80" s="691">
        <f>SUM(L72:L79)</f>
        <v>1.0000000000000002</v>
      </c>
      <c r="M80" s="691">
        <f>SUM(M72:M79)</f>
        <v>1</v>
      </c>
      <c r="N80" s="691">
        <f>SUM(N72:N79)</f>
        <v>1</v>
      </c>
      <c r="O80" s="692">
        <f>SUM(O72:O79)</f>
        <v>1</v>
      </c>
      <c r="P80" s="48"/>
      <c r="Q80" s="48"/>
      <c r="R80" s="48"/>
      <c r="S80" s="48"/>
    </row>
    <row r="81" spans="4:19" s="46" customFormat="1" ht="15" customHeight="1" thickTop="1" x14ac:dyDescent="0.25">
      <c r="D81" s="11" t="s">
        <v>76</v>
      </c>
      <c r="E81" s="11"/>
      <c r="F81" s="11"/>
      <c r="G81" s="11"/>
      <c r="H81" s="11"/>
      <c r="I81" s="11"/>
      <c r="J81" s="48"/>
      <c r="K81" s="48"/>
      <c r="L81" s="48"/>
      <c r="M81" s="48"/>
      <c r="N81" s="48"/>
      <c r="O81" s="48"/>
      <c r="P81" s="48"/>
      <c r="Q81" s="48"/>
      <c r="R81" s="48"/>
      <c r="S81" s="48"/>
    </row>
    <row r="82" spans="4:19" x14ac:dyDescent="0.25">
      <c r="D82" s="385" t="s">
        <v>674</v>
      </c>
    </row>
    <row r="84" spans="4:19" ht="23.25" customHeight="1" x14ac:dyDescent="0.3">
      <c r="D84" s="1037" t="s">
        <v>92</v>
      </c>
      <c r="E84" s="1037"/>
      <c r="F84" s="1037"/>
      <c r="G84" s="1037"/>
      <c r="H84" s="1037"/>
      <c r="I84" s="1037"/>
      <c r="J84" s="1037"/>
      <c r="K84" s="1037"/>
      <c r="L84" s="1037"/>
      <c r="M84" s="1037"/>
      <c r="N84" s="1037"/>
      <c r="O84" s="282"/>
      <c r="P84" s="38"/>
      <c r="Q84" s="38"/>
      <c r="R84" s="38"/>
    </row>
    <row r="85" spans="4:19" ht="3" customHeight="1" x14ac:dyDescent="0.25"/>
    <row r="91" spans="4:19" x14ac:dyDescent="0.25">
      <c r="D91" s="1043"/>
      <c r="E91" s="1043"/>
      <c r="F91" s="1043"/>
      <c r="G91" s="1043"/>
      <c r="H91" s="1043"/>
      <c r="I91" s="1043"/>
    </row>
    <row r="98" spans="4:18" ht="21.75" customHeight="1" x14ac:dyDescent="0.3">
      <c r="D98" s="1037" t="s">
        <v>92</v>
      </c>
      <c r="E98" s="1037"/>
      <c r="F98" s="1037"/>
      <c r="G98" s="1037"/>
      <c r="H98" s="1037"/>
      <c r="I98" s="1037"/>
      <c r="J98" s="1037"/>
      <c r="K98" s="1037"/>
      <c r="L98" s="1037"/>
      <c r="M98" s="1037"/>
      <c r="N98" s="1037"/>
      <c r="O98" s="282"/>
      <c r="P98" s="38"/>
      <c r="Q98" s="38"/>
      <c r="R98" s="38"/>
    </row>
    <row r="99" spans="4:18" ht="6" customHeight="1" x14ac:dyDescent="0.25"/>
    <row r="105" spans="4:18" x14ac:dyDescent="0.25">
      <c r="D105" s="1043"/>
      <c r="E105" s="1043"/>
      <c r="F105" s="1043"/>
      <c r="G105" s="1043"/>
      <c r="H105" s="1043"/>
      <c r="I105" s="1043"/>
    </row>
    <row r="110" spans="4:18" x14ac:dyDescent="0.25">
      <c r="D110" s="11"/>
      <c r="E110" s="11"/>
      <c r="F110" s="11"/>
      <c r="G110" s="11"/>
      <c r="H110" s="11"/>
      <c r="I110" s="11"/>
    </row>
    <row r="111" spans="4:18" ht="16.5" customHeight="1" x14ac:dyDescent="0.25"/>
    <row r="112" spans="4:18" ht="21" customHeight="1" x14ac:dyDescent="0.3">
      <c r="D112" s="1037" t="s">
        <v>92</v>
      </c>
      <c r="E112" s="1037"/>
      <c r="F112" s="1037"/>
      <c r="G112" s="1037"/>
      <c r="H112" s="1037"/>
      <c r="I112" s="1037"/>
      <c r="J112" s="1037"/>
      <c r="K112" s="1037"/>
      <c r="L112" s="1037"/>
      <c r="M112" s="1037"/>
      <c r="N112" s="1037"/>
      <c r="O112" s="282"/>
      <c r="P112" s="38"/>
      <c r="Q112" s="38"/>
      <c r="R112" s="38"/>
    </row>
    <row r="113" spans="4:18" ht="3.75" customHeight="1" x14ac:dyDescent="0.25"/>
    <row r="125" spans="4:18" ht="19.5" x14ac:dyDescent="0.3">
      <c r="D125" s="1037" t="s">
        <v>92</v>
      </c>
      <c r="E125" s="1037"/>
      <c r="F125" s="1037"/>
      <c r="G125" s="1037"/>
      <c r="H125" s="1037"/>
      <c r="I125" s="1037"/>
      <c r="J125" s="1037"/>
      <c r="K125" s="1037"/>
      <c r="L125" s="1037"/>
      <c r="M125" s="1037"/>
      <c r="N125" s="1037"/>
      <c r="O125" s="282"/>
      <c r="P125" s="38"/>
      <c r="Q125" s="38"/>
      <c r="R125" s="38"/>
    </row>
    <row r="126" spans="4:18" ht="3.75" customHeight="1" x14ac:dyDescent="0.25"/>
    <row r="138" spans="6:11" ht="9.75" customHeight="1" x14ac:dyDescent="0.25"/>
    <row r="139" spans="6:11" ht="58.5" customHeight="1" x14ac:dyDescent="0.25"/>
    <row r="140" spans="6:11" x14ac:dyDescent="0.25">
      <c r="F140" s="155"/>
      <c r="G140" s="155"/>
      <c r="H140" s="1006" t="s">
        <v>37</v>
      </c>
      <c r="I140" s="1006"/>
    </row>
    <row r="141" spans="6:11" x14ac:dyDescent="0.25">
      <c r="F141" s="155"/>
      <c r="G141" s="155"/>
      <c r="H141" s="1006" t="s">
        <v>39</v>
      </c>
      <c r="I141" s="1006"/>
      <c r="J141" s="1006"/>
      <c r="K141" s="1006"/>
    </row>
    <row r="142" spans="6:11" x14ac:dyDescent="0.25">
      <c r="F142" s="155"/>
      <c r="G142" s="155"/>
      <c r="H142" s="1006" t="s">
        <v>79</v>
      </c>
      <c r="I142" s="1006"/>
      <c r="J142" s="1006"/>
      <c r="K142" s="1006"/>
    </row>
  </sheetData>
  <sheetProtection password="EE7B" sheet="1" objects="1" scenarios="1"/>
  <mergeCells count="29">
    <mergeCell ref="D5:O5"/>
    <mergeCell ref="D6:O6"/>
    <mergeCell ref="D7:O7"/>
    <mergeCell ref="D9:O9"/>
    <mergeCell ref="D10:O10"/>
    <mergeCell ref="D8:L8"/>
    <mergeCell ref="H142:I142"/>
    <mergeCell ref="J142:K142"/>
    <mergeCell ref="H140:I140"/>
    <mergeCell ref="D105:I105"/>
    <mergeCell ref="D27:N27"/>
    <mergeCell ref="D68:N68"/>
    <mergeCell ref="D35:N35"/>
    <mergeCell ref="H141:I141"/>
    <mergeCell ref="J141:K141"/>
    <mergeCell ref="D51:N51"/>
    <mergeCell ref="D52:N52"/>
    <mergeCell ref="D67:N67"/>
    <mergeCell ref="D98:N98"/>
    <mergeCell ref="D125:N125"/>
    <mergeCell ref="D91:I91"/>
    <mergeCell ref="D84:N84"/>
    <mergeCell ref="D112:N112"/>
    <mergeCell ref="B15:C15"/>
    <mergeCell ref="D12:D13"/>
    <mergeCell ref="D37:D38"/>
    <mergeCell ref="B13:C13"/>
    <mergeCell ref="B14:C14"/>
    <mergeCell ref="D70:D71"/>
  </mergeCells>
  <hyperlinks>
    <hyperlink ref="B13:C13" location="'INÍCIO '!A1" display="INÍCIO"/>
    <hyperlink ref="B14:C14" location="'INDICES PORTO VELHO'!A1" display="AVANÇAR &gt;&gt;"/>
    <hyperlink ref="B15:C15" location="'COND. ENV. EM ACID. COM VÍTIMAS'!A1" display="&lt;&lt; VOLTAR"/>
    <hyperlink ref="G140:H140" location="'INÍCIO '!A1" display="INÍCIO"/>
    <hyperlink ref="H141:K141" location="'INDICES RONDÔNIA'!A1" display="AVANÇAR &gt;&gt;"/>
    <hyperlink ref="H142:K142" location="'COND. ENV. EM ACID. COM VÍTIMAS'!A1" display="&lt;&lt; VOLTAR"/>
    <hyperlink ref="H140:I140" location="'INÍCIO '!A1" display="INÍCIO"/>
    <hyperlink ref="H141:I141" location="'INDICES PORTO VELHO'!A1" display="AVANÇAR &gt;&gt;"/>
    <hyperlink ref="H142:I142" location="'COND. ENV. EM ACID. COM VÍTIMAS'!A1" display="&lt;&lt; VOLTAR"/>
  </hyperlinks>
  <printOptions horizontalCentered="1"/>
  <pageMargins left="0.51181102362204722" right="0.51181102362204722" top="0.78740157480314965" bottom="0.78740157480314965" header="0.31496062992125984" footer="0.31496062992125984"/>
  <pageSetup paperSize="9" scale="84" orientation="portrait" r:id="rId1"/>
  <rowBreaks count="2" manualBreakCount="2">
    <brk id="49" min="3" max="15" man="1"/>
    <brk id="96" min="3" max="15"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B3:V133"/>
  <sheetViews>
    <sheetView showGridLines="0" showRowColHeaders="0" zoomScaleNormal="100" workbookViewId="0">
      <selection activeCell="B14" sqref="B14"/>
    </sheetView>
  </sheetViews>
  <sheetFormatPr baseColWidth="10" defaultColWidth="9.140625" defaultRowHeight="15" x14ac:dyDescent="0.25"/>
  <cols>
    <col min="1" max="1" width="13.28515625" customWidth="1"/>
    <col min="2" max="2" width="13.42578125" customWidth="1"/>
    <col min="3" max="3" width="16.85546875" customWidth="1"/>
    <col min="4" max="4" width="11.42578125" customWidth="1"/>
    <col min="5" max="15" width="7.5703125" customWidth="1"/>
    <col min="16" max="16" width="7.28515625" customWidth="1"/>
    <col min="17" max="19" width="9.85546875" customWidth="1"/>
  </cols>
  <sheetData>
    <row r="3" spans="2:22" ht="15.75" customHeight="1" x14ac:dyDescent="0.25">
      <c r="C3" s="92"/>
      <c r="D3" s="202"/>
      <c r="E3" s="201"/>
      <c r="F3" s="201"/>
      <c r="G3" s="201"/>
      <c r="H3" s="201"/>
      <c r="I3" s="201"/>
      <c r="J3" s="201"/>
      <c r="K3" s="201"/>
      <c r="L3" s="92"/>
      <c r="M3" s="92"/>
      <c r="N3" s="92"/>
      <c r="O3" s="92"/>
      <c r="P3" s="63"/>
      <c r="Q3" s="65"/>
      <c r="R3" s="65"/>
      <c r="S3" s="65"/>
      <c r="T3" s="65"/>
      <c r="U3" s="65"/>
      <c r="V3" s="65"/>
    </row>
    <row r="4" spans="2:22" ht="15.75" customHeight="1" x14ac:dyDescent="0.25">
      <c r="C4" s="132"/>
      <c r="D4" s="1041"/>
      <c r="E4" s="1041"/>
      <c r="F4" s="1041"/>
      <c r="G4" s="1041"/>
      <c r="H4" s="1041"/>
      <c r="I4" s="1041"/>
      <c r="J4" s="1041"/>
      <c r="K4" s="1041"/>
      <c r="L4" s="1041"/>
      <c r="M4" s="132"/>
      <c r="N4" s="132"/>
      <c r="O4" s="132"/>
      <c r="P4" s="63"/>
      <c r="Q4" s="65"/>
      <c r="R4" s="65"/>
      <c r="S4" s="65"/>
      <c r="T4" s="65"/>
      <c r="U4" s="65"/>
      <c r="V4" s="65"/>
    </row>
    <row r="5" spans="2:22" ht="15.75" customHeight="1" x14ac:dyDescent="0.25">
      <c r="C5" s="132"/>
      <c r="D5" s="1041"/>
      <c r="E5" s="1041"/>
      <c r="F5" s="1041"/>
      <c r="G5" s="1041"/>
      <c r="H5" s="1041"/>
      <c r="I5" s="1041"/>
      <c r="J5" s="1041"/>
      <c r="K5" s="1041"/>
      <c r="L5" s="1041"/>
      <c r="M5" s="132"/>
      <c r="N5" s="132"/>
      <c r="O5" s="132"/>
      <c r="P5" s="63"/>
      <c r="Q5" s="65"/>
      <c r="R5" s="65"/>
      <c r="S5" s="65"/>
      <c r="T5" s="65"/>
      <c r="U5" s="65"/>
      <c r="V5" s="65"/>
    </row>
    <row r="6" spans="2:22" ht="15.75" customHeight="1" x14ac:dyDescent="0.25">
      <c r="C6" s="132"/>
      <c r="D6" s="1041"/>
      <c r="E6" s="1041"/>
      <c r="F6" s="1041"/>
      <c r="G6" s="1041"/>
      <c r="H6" s="1041"/>
      <c r="I6" s="1041"/>
      <c r="J6" s="1041"/>
      <c r="K6" s="1041"/>
      <c r="L6" s="1041"/>
      <c r="M6" s="132"/>
      <c r="N6" s="132"/>
      <c r="O6" s="132"/>
      <c r="P6" s="63"/>
      <c r="Q6" s="65"/>
      <c r="R6" s="65"/>
      <c r="S6" s="65"/>
      <c r="T6" s="65"/>
      <c r="U6" s="65"/>
      <c r="V6" s="65"/>
    </row>
    <row r="7" spans="2:22" ht="17.25" customHeight="1" x14ac:dyDescent="0.25">
      <c r="C7" s="133"/>
      <c r="D7" s="201"/>
      <c r="E7" s="201"/>
      <c r="F7" s="201"/>
      <c r="G7" s="201"/>
      <c r="H7" s="201"/>
      <c r="I7" s="201"/>
      <c r="J7" s="201"/>
      <c r="K7" s="201"/>
      <c r="L7" s="133"/>
      <c r="M7" s="135"/>
      <c r="N7" s="135"/>
      <c r="O7" s="135"/>
      <c r="P7" s="63"/>
      <c r="Q7" s="65"/>
      <c r="R7" s="65"/>
      <c r="S7" s="65"/>
      <c r="T7" s="65"/>
      <c r="U7" s="65"/>
      <c r="V7" s="65"/>
    </row>
    <row r="8" spans="2:22" ht="24.75" customHeight="1" x14ac:dyDescent="0.25">
      <c r="C8" s="134"/>
      <c r="D8" s="1073"/>
      <c r="E8" s="1073"/>
      <c r="F8" s="1073"/>
      <c r="G8" s="1073"/>
      <c r="H8" s="1073"/>
      <c r="I8" s="1073"/>
      <c r="J8" s="1073"/>
      <c r="K8" s="1073"/>
      <c r="L8" s="1073"/>
      <c r="M8" s="134"/>
      <c r="N8" s="134"/>
      <c r="O8" s="134"/>
      <c r="P8" s="63"/>
      <c r="Q8" s="65"/>
      <c r="R8" s="65"/>
      <c r="S8" s="65"/>
      <c r="T8" s="65"/>
      <c r="U8" s="65"/>
      <c r="V8" s="65"/>
    </row>
    <row r="9" spans="2:22" ht="25.5" customHeight="1" x14ac:dyDescent="0.25">
      <c r="C9" s="134"/>
      <c r="D9" s="1074"/>
      <c r="E9" s="1075"/>
      <c r="F9" s="1075"/>
      <c r="G9" s="1075"/>
      <c r="H9" s="1075"/>
      <c r="I9" s="1075"/>
      <c r="J9" s="1075"/>
      <c r="K9" s="1075"/>
      <c r="L9" s="1075"/>
      <c r="M9" s="134"/>
      <c r="N9" s="134"/>
      <c r="O9" s="134"/>
      <c r="P9" s="63"/>
      <c r="Q9" s="65"/>
      <c r="R9" s="65"/>
      <c r="S9" s="65"/>
      <c r="T9" s="65"/>
      <c r="U9" s="65"/>
      <c r="V9" s="65"/>
    </row>
    <row r="10" spans="2:22" ht="9.75" customHeight="1" x14ac:dyDescent="0.35">
      <c r="C10" s="66"/>
      <c r="D10" s="66"/>
      <c r="E10" s="66"/>
      <c r="F10" s="66"/>
      <c r="G10" s="66"/>
      <c r="H10" s="66"/>
      <c r="I10" s="66"/>
      <c r="J10" s="66"/>
      <c r="K10" s="66"/>
      <c r="L10" s="63"/>
      <c r="M10" s="63"/>
      <c r="N10" s="63"/>
      <c r="O10" s="63"/>
      <c r="P10" s="63"/>
      <c r="Q10" s="65"/>
      <c r="R10" s="65"/>
      <c r="S10" s="65"/>
      <c r="T10" s="65"/>
      <c r="U10" s="65"/>
      <c r="V10" s="65"/>
    </row>
    <row r="11" spans="2:22" ht="23.25" customHeight="1" x14ac:dyDescent="0.25">
      <c r="C11" s="1010" t="s">
        <v>292</v>
      </c>
      <c r="D11" s="1010"/>
      <c r="E11" s="1010"/>
      <c r="F11" s="1010"/>
      <c r="G11" s="1010"/>
      <c r="H11" s="1010"/>
      <c r="I11" s="1010"/>
      <c r="J11" s="1010"/>
      <c r="K11" s="1010"/>
      <c r="L11" s="1010"/>
      <c r="M11" s="1010"/>
      <c r="N11" s="1010"/>
      <c r="O11" s="264"/>
      <c r="P11" s="63"/>
      <c r="Q11" s="65"/>
      <c r="R11" s="65"/>
      <c r="S11" s="65"/>
      <c r="T11" s="65"/>
      <c r="U11" s="65"/>
      <c r="V11" s="65"/>
    </row>
    <row r="12" spans="2:22" ht="4.5" customHeight="1" thickBot="1" x14ac:dyDescent="0.3">
      <c r="C12" s="67"/>
      <c r="D12" s="64"/>
      <c r="L12" s="67"/>
      <c r="M12" s="67"/>
      <c r="N12" s="67"/>
      <c r="O12" s="67"/>
      <c r="P12" s="12"/>
      <c r="Q12" s="12"/>
      <c r="R12" s="12"/>
      <c r="S12" s="12"/>
      <c r="T12" s="12"/>
      <c r="U12" s="12"/>
      <c r="V12" s="12"/>
    </row>
    <row r="13" spans="2:22" ht="26.25" customHeight="1" thickTop="1" thickBot="1" x14ac:dyDescent="0.3">
      <c r="B13" s="118" t="s">
        <v>37</v>
      </c>
      <c r="C13" s="1069" t="s">
        <v>42</v>
      </c>
      <c r="D13" s="1070"/>
      <c r="E13" s="716">
        <v>2003</v>
      </c>
      <c r="F13" s="716">
        <v>2004</v>
      </c>
      <c r="G13" s="716">
        <v>2005</v>
      </c>
      <c r="H13" s="716">
        <v>2006</v>
      </c>
      <c r="I13" s="716">
        <v>2007</v>
      </c>
      <c r="J13" s="716">
        <v>2008</v>
      </c>
      <c r="K13" s="716">
        <v>2009</v>
      </c>
      <c r="L13" s="716">
        <v>2010</v>
      </c>
      <c r="M13" s="716">
        <v>2011</v>
      </c>
      <c r="N13" s="716">
        <v>2012</v>
      </c>
      <c r="O13" s="716">
        <v>2013</v>
      </c>
      <c r="P13" s="68"/>
      <c r="Q13" s="68"/>
      <c r="R13" s="68"/>
      <c r="S13" s="68"/>
      <c r="T13" s="12"/>
      <c r="U13" s="12"/>
      <c r="V13" s="12"/>
    </row>
    <row r="14" spans="2:22" ht="16.5" customHeight="1" x14ac:dyDescent="0.25">
      <c r="B14" s="474" t="s">
        <v>39</v>
      </c>
      <c r="C14" s="1071" t="s">
        <v>102</v>
      </c>
      <c r="D14" s="1072"/>
      <c r="E14" s="515">
        <v>353961</v>
      </c>
      <c r="F14" s="515">
        <v>380884</v>
      </c>
      <c r="G14" s="515">
        <v>373917</v>
      </c>
      <c r="H14" s="515">
        <v>380974</v>
      </c>
      <c r="I14" s="515">
        <v>369345</v>
      </c>
      <c r="J14" s="515">
        <v>379186</v>
      </c>
      <c r="K14" s="515">
        <v>382829</v>
      </c>
      <c r="L14" s="515">
        <v>410520</v>
      </c>
      <c r="M14" s="515">
        <v>435732</v>
      </c>
      <c r="N14" s="515">
        <v>442701</v>
      </c>
      <c r="O14" s="518">
        <v>484992</v>
      </c>
      <c r="P14" s="69"/>
      <c r="Q14" s="69"/>
      <c r="R14" s="69"/>
      <c r="S14" s="69"/>
      <c r="T14" s="12"/>
      <c r="U14" s="12"/>
      <c r="V14" s="12"/>
    </row>
    <row r="15" spans="2:22" ht="16.5" customHeight="1" x14ac:dyDescent="0.25">
      <c r="B15" s="114" t="s">
        <v>79</v>
      </c>
      <c r="C15" s="1067" t="s">
        <v>675</v>
      </c>
      <c r="D15" s="1068"/>
      <c r="E15" s="717">
        <v>61714</v>
      </c>
      <c r="F15" s="717">
        <v>69141</v>
      </c>
      <c r="G15" s="717">
        <v>76840</v>
      </c>
      <c r="H15" s="717">
        <v>86039</v>
      </c>
      <c r="I15" s="717">
        <v>97319</v>
      </c>
      <c r="J15" s="717">
        <v>114232</v>
      </c>
      <c r="K15" s="717">
        <v>135430</v>
      </c>
      <c r="L15" s="717">
        <v>160876</v>
      </c>
      <c r="M15" s="717">
        <v>187889</v>
      </c>
      <c r="N15" s="717">
        <v>207069</v>
      </c>
      <c r="O15" s="718">
        <v>221908</v>
      </c>
      <c r="P15" s="69"/>
      <c r="Q15" s="69"/>
      <c r="R15" s="69"/>
      <c r="S15" s="69"/>
      <c r="T15" s="12"/>
      <c r="U15" s="12"/>
      <c r="V15" s="12"/>
    </row>
    <row r="16" spans="2:22" ht="16.5" customHeight="1" x14ac:dyDescent="0.25">
      <c r="C16" s="1058" t="s">
        <v>103</v>
      </c>
      <c r="D16" s="1059"/>
      <c r="E16" s="516">
        <v>1338</v>
      </c>
      <c r="F16" s="516">
        <v>1288</v>
      </c>
      <c r="G16" s="516">
        <v>1514</v>
      </c>
      <c r="H16" s="516">
        <v>1260</v>
      </c>
      <c r="I16" s="516">
        <v>2821</v>
      </c>
      <c r="J16" s="516">
        <v>3372</v>
      </c>
      <c r="K16" s="516">
        <v>4342</v>
      </c>
      <c r="L16" s="516">
        <v>5047</v>
      </c>
      <c r="M16" s="516">
        <v>5356</v>
      </c>
      <c r="N16" s="516">
        <v>4947</v>
      </c>
      <c r="O16" s="519">
        <v>4896</v>
      </c>
      <c r="P16" s="69"/>
      <c r="Q16" s="69"/>
      <c r="R16" s="69"/>
      <c r="S16" s="69"/>
      <c r="T16" s="12"/>
      <c r="U16" s="12"/>
      <c r="V16" s="12"/>
    </row>
    <row r="17" spans="3:22" ht="16.5" customHeight="1" x14ac:dyDescent="0.25">
      <c r="C17" s="1067" t="s">
        <v>104</v>
      </c>
      <c r="D17" s="1068"/>
      <c r="E17" s="717">
        <v>71</v>
      </c>
      <c r="F17" s="717">
        <v>80</v>
      </c>
      <c r="G17" s="717">
        <v>90</v>
      </c>
      <c r="H17" s="717">
        <v>105</v>
      </c>
      <c r="I17" s="717">
        <v>108</v>
      </c>
      <c r="J17" s="717">
        <v>130</v>
      </c>
      <c r="K17" s="717">
        <v>93</v>
      </c>
      <c r="L17" s="717">
        <v>116</v>
      </c>
      <c r="M17" s="717">
        <v>93</v>
      </c>
      <c r="N17" s="717">
        <v>103</v>
      </c>
      <c r="O17" s="718">
        <v>66</v>
      </c>
      <c r="P17" s="69"/>
      <c r="Q17" s="69"/>
      <c r="R17" s="69"/>
      <c r="S17" s="69"/>
      <c r="T17" s="12"/>
      <c r="U17" s="12"/>
      <c r="V17" s="12"/>
    </row>
    <row r="18" spans="3:22" ht="16.5" customHeight="1" x14ac:dyDescent="0.25">
      <c r="C18" s="1058" t="s">
        <v>105</v>
      </c>
      <c r="D18" s="1059"/>
      <c r="E18" s="516">
        <v>1690</v>
      </c>
      <c r="F18" s="516">
        <v>1665</v>
      </c>
      <c r="G18" s="516">
        <v>1918</v>
      </c>
      <c r="H18" s="516">
        <v>1788</v>
      </c>
      <c r="I18" s="516">
        <v>4272</v>
      </c>
      <c r="J18" s="516">
        <v>4791</v>
      </c>
      <c r="K18" s="516">
        <v>6394</v>
      </c>
      <c r="L18" s="516">
        <v>7501</v>
      </c>
      <c r="M18" s="516">
        <v>7938</v>
      </c>
      <c r="N18" s="516">
        <v>7108</v>
      </c>
      <c r="O18" s="519">
        <v>7287</v>
      </c>
      <c r="P18" s="69"/>
      <c r="Q18" s="69"/>
      <c r="R18" s="69"/>
      <c r="S18" s="69"/>
      <c r="T18" s="12"/>
      <c r="U18" s="12"/>
      <c r="V18" s="12"/>
    </row>
    <row r="19" spans="3:22" ht="16.5" customHeight="1" x14ac:dyDescent="0.25">
      <c r="C19" s="1067" t="s">
        <v>106</v>
      </c>
      <c r="D19" s="1068"/>
      <c r="E19" s="717">
        <v>159</v>
      </c>
      <c r="F19" s="717">
        <v>123</v>
      </c>
      <c r="G19" s="717">
        <v>140</v>
      </c>
      <c r="H19" s="717">
        <v>110</v>
      </c>
      <c r="I19" s="717">
        <v>207</v>
      </c>
      <c r="J19" s="717">
        <v>238</v>
      </c>
      <c r="K19" s="717">
        <v>328</v>
      </c>
      <c r="L19" s="717">
        <v>418</v>
      </c>
      <c r="M19" s="717">
        <v>439</v>
      </c>
      <c r="N19" s="717">
        <v>414</v>
      </c>
      <c r="O19" s="718">
        <v>438</v>
      </c>
      <c r="P19" s="69"/>
      <c r="Q19" s="69"/>
      <c r="R19" s="69"/>
      <c r="S19" s="69"/>
      <c r="T19" s="12"/>
      <c r="U19" s="12"/>
      <c r="V19" s="12"/>
    </row>
    <row r="20" spans="3:22" ht="16.5" customHeight="1" thickBot="1" x14ac:dyDescent="0.3">
      <c r="C20" s="1060" t="s">
        <v>188</v>
      </c>
      <c r="D20" s="1061"/>
      <c r="E20" s="517">
        <v>2623</v>
      </c>
      <c r="F20" s="517">
        <v>2631</v>
      </c>
      <c r="G20" s="517">
        <v>3092</v>
      </c>
      <c r="H20" s="517">
        <v>2428</v>
      </c>
      <c r="I20" s="517">
        <v>6369</v>
      </c>
      <c r="J20" s="517">
        <v>6325</v>
      </c>
      <c r="K20" s="517">
        <v>7902</v>
      </c>
      <c r="L20" s="517">
        <v>9208</v>
      </c>
      <c r="M20" s="517">
        <v>9631</v>
      </c>
      <c r="N20" s="517">
        <v>8955</v>
      </c>
      <c r="O20" s="520">
        <v>8794</v>
      </c>
      <c r="P20" s="69"/>
      <c r="Q20" s="69"/>
      <c r="R20" s="69"/>
      <c r="S20" s="69"/>
      <c r="T20" s="12"/>
      <c r="U20" s="12"/>
      <c r="V20" s="12"/>
    </row>
    <row r="21" spans="3:22" ht="28.5" customHeight="1" thickTop="1" x14ac:dyDescent="0.25">
      <c r="C21" s="1066" t="s">
        <v>107</v>
      </c>
      <c r="D21" s="1066"/>
      <c r="E21" s="1066"/>
      <c r="F21" s="1066"/>
      <c r="G21" s="1066"/>
      <c r="H21" s="1066"/>
      <c r="I21" s="1066"/>
      <c r="J21" s="1066"/>
      <c r="K21" s="1066"/>
      <c r="L21" s="1066"/>
      <c r="M21" s="1066"/>
      <c r="N21" s="1066"/>
      <c r="O21" s="1066"/>
      <c r="P21" s="69"/>
      <c r="Q21" s="69"/>
      <c r="R21" s="69"/>
      <c r="S21" s="69"/>
      <c r="T21" s="12"/>
      <c r="U21" s="12"/>
      <c r="V21" s="12"/>
    </row>
    <row r="22" spans="3:22" ht="15.75" customHeight="1" x14ac:dyDescent="0.25">
      <c r="C22" s="131"/>
      <c r="D22" s="70"/>
      <c r="E22" s="69"/>
      <c r="F22" s="69"/>
      <c r="G22" s="69"/>
      <c r="H22" s="69"/>
      <c r="I22" s="69"/>
      <c r="J22" s="69"/>
      <c r="K22" s="69"/>
      <c r="L22" s="69"/>
      <c r="M22" s="69"/>
      <c r="N22" s="69"/>
      <c r="O22" s="69"/>
      <c r="P22" s="69"/>
      <c r="Q22" s="69"/>
      <c r="R22" s="69"/>
      <c r="S22" s="69"/>
      <c r="T22" s="12"/>
      <c r="U22" s="12"/>
      <c r="V22" s="12"/>
    </row>
    <row r="23" spans="3:22" ht="24" customHeight="1" x14ac:dyDescent="0.25">
      <c r="C23" s="70"/>
      <c r="D23" s="70"/>
      <c r="E23" s="69"/>
      <c r="F23" s="69"/>
      <c r="G23" s="69"/>
      <c r="H23" s="69"/>
      <c r="I23" s="69"/>
      <c r="J23" s="69"/>
      <c r="K23" s="69"/>
      <c r="L23" s="69"/>
      <c r="M23" s="69"/>
      <c r="N23" s="69"/>
      <c r="O23" s="69"/>
      <c r="P23" s="69"/>
      <c r="Q23" s="69"/>
      <c r="R23" s="69"/>
      <c r="S23" s="69"/>
      <c r="T23" s="12"/>
      <c r="U23" s="12"/>
      <c r="V23" s="12"/>
    </row>
    <row r="24" spans="3:22" ht="24.75" customHeight="1" x14ac:dyDescent="0.25">
      <c r="C24" s="1010" t="s">
        <v>293</v>
      </c>
      <c r="D24" s="1010"/>
      <c r="E24" s="1010"/>
      <c r="F24" s="1010"/>
      <c r="G24" s="1010"/>
      <c r="H24" s="1010"/>
      <c r="I24" s="1010"/>
      <c r="J24" s="1010"/>
      <c r="K24" s="1010"/>
      <c r="L24" s="1010"/>
      <c r="M24" s="1010"/>
      <c r="N24" s="1010"/>
      <c r="O24" s="264"/>
      <c r="P24" s="69"/>
      <c r="Q24" s="69"/>
      <c r="R24" s="69"/>
      <c r="S24" s="69"/>
      <c r="T24" s="12"/>
      <c r="U24" s="12"/>
      <c r="V24" s="12"/>
    </row>
    <row r="25" spans="3:22" ht="3.75" customHeight="1" thickBot="1" x14ac:dyDescent="0.3">
      <c r="C25" s="1076"/>
      <c r="D25" s="1076"/>
      <c r="E25" s="69"/>
      <c r="F25" s="69"/>
      <c r="G25" s="69"/>
      <c r="H25" s="69"/>
      <c r="I25" s="69"/>
      <c r="J25" s="69"/>
      <c r="K25" s="69"/>
      <c r="L25" s="69"/>
      <c r="M25" s="69"/>
      <c r="N25" s="69"/>
      <c r="O25" s="69"/>
      <c r="P25" s="69"/>
      <c r="Q25" s="69"/>
      <c r="R25" s="69"/>
      <c r="S25" s="69"/>
      <c r="T25" s="12"/>
      <c r="U25" s="12"/>
      <c r="V25" s="12"/>
    </row>
    <row r="26" spans="3:22" ht="23.25" customHeight="1" thickTop="1" thickBot="1" x14ac:dyDescent="0.3">
      <c r="C26" s="1062" t="s">
        <v>42</v>
      </c>
      <c r="D26" s="1063"/>
      <c r="E26" s="716">
        <v>2003</v>
      </c>
      <c r="F26" s="716">
        <v>2004</v>
      </c>
      <c r="G26" s="716">
        <v>2005</v>
      </c>
      <c r="H26" s="716">
        <v>2006</v>
      </c>
      <c r="I26" s="716">
        <v>2007</v>
      </c>
      <c r="J26" s="716">
        <v>2008</v>
      </c>
      <c r="K26" s="716">
        <v>2009</v>
      </c>
      <c r="L26" s="716">
        <v>2010</v>
      </c>
      <c r="M26" s="716">
        <v>2011</v>
      </c>
      <c r="N26" s="716">
        <v>2012</v>
      </c>
      <c r="O26" s="716">
        <v>2013</v>
      </c>
      <c r="P26" s="68"/>
      <c r="Q26" s="68"/>
      <c r="R26" s="68"/>
      <c r="S26" s="68"/>
      <c r="T26" s="12"/>
      <c r="U26" s="12"/>
      <c r="V26" s="12"/>
    </row>
    <row r="27" spans="3:22" ht="17.25" customHeight="1" x14ac:dyDescent="0.25">
      <c r="C27" s="1064" t="s">
        <v>191</v>
      </c>
      <c r="D27" s="1065"/>
      <c r="E27" s="521">
        <f t="shared" ref="E27:N27" si="0">E15*100/E14</f>
        <v>17.435254166419465</v>
      </c>
      <c r="F27" s="521">
        <f t="shared" si="0"/>
        <v>18.152770922380569</v>
      </c>
      <c r="G27" s="521">
        <f t="shared" si="0"/>
        <v>20.550015110305228</v>
      </c>
      <c r="H27" s="521">
        <f t="shared" si="0"/>
        <v>22.583955860504915</v>
      </c>
      <c r="I27" s="521">
        <f t="shared" si="0"/>
        <v>26.349077420839595</v>
      </c>
      <c r="J27" s="521">
        <f t="shared" si="0"/>
        <v>30.12558480534619</v>
      </c>
      <c r="K27" s="521">
        <f t="shared" si="0"/>
        <v>35.376107870615861</v>
      </c>
      <c r="L27" s="521">
        <f t="shared" si="0"/>
        <v>39.188346487381857</v>
      </c>
      <c r="M27" s="521">
        <f t="shared" si="0"/>
        <v>43.120312485656321</v>
      </c>
      <c r="N27" s="521">
        <f t="shared" si="0"/>
        <v>46.774007738857605</v>
      </c>
      <c r="O27" s="523">
        <f>O15*100/O14</f>
        <v>45.754981525468459</v>
      </c>
      <c r="P27" s="71"/>
      <c r="Q27" s="71"/>
      <c r="R27" s="71"/>
      <c r="S27" s="71"/>
      <c r="T27" s="12"/>
      <c r="U27" s="12"/>
      <c r="V27" s="12"/>
    </row>
    <row r="28" spans="3:22" ht="17.25" customHeight="1" x14ac:dyDescent="0.25">
      <c r="C28" s="1048" t="s">
        <v>221</v>
      </c>
      <c r="D28" s="1049"/>
      <c r="E28" s="719">
        <f t="shared" ref="E28:N28" si="1">E16*10000/E15</f>
        <v>216.80655928962634</v>
      </c>
      <c r="F28" s="719">
        <f t="shared" si="1"/>
        <v>186.28599528499731</v>
      </c>
      <c r="G28" s="719">
        <f t="shared" si="1"/>
        <v>197.03279541905258</v>
      </c>
      <c r="H28" s="719">
        <f t="shared" si="1"/>
        <v>146.44521670405283</v>
      </c>
      <c r="I28" s="719">
        <f t="shared" si="1"/>
        <v>289.87145367297239</v>
      </c>
      <c r="J28" s="719">
        <f t="shared" si="1"/>
        <v>295.18873870719239</v>
      </c>
      <c r="K28" s="719">
        <f t="shared" si="1"/>
        <v>320.60843240050212</v>
      </c>
      <c r="L28" s="719">
        <f t="shared" si="1"/>
        <v>313.71988363708692</v>
      </c>
      <c r="M28" s="719">
        <f t="shared" si="1"/>
        <v>285.06192485989067</v>
      </c>
      <c r="N28" s="719">
        <f t="shared" si="1"/>
        <v>238.9058719557249</v>
      </c>
      <c r="O28" s="720">
        <f>O16*10000/O15</f>
        <v>220.63197361068552</v>
      </c>
      <c r="P28" s="71"/>
      <c r="Q28" s="71"/>
      <c r="R28" s="71"/>
      <c r="S28" s="71"/>
      <c r="T28" s="63"/>
      <c r="U28" s="63"/>
      <c r="V28" s="63"/>
    </row>
    <row r="29" spans="3:22" ht="17.25" customHeight="1" x14ac:dyDescent="0.25">
      <c r="C29" s="1052" t="s">
        <v>218</v>
      </c>
      <c r="D29" s="1053"/>
      <c r="E29" s="522">
        <f t="shared" ref="E29:N29" si="2">E16*100000/E14</f>
        <v>378.00774661615264</v>
      </c>
      <c r="F29" s="522">
        <f t="shared" si="2"/>
        <v>338.16069984562228</v>
      </c>
      <c r="G29" s="522">
        <f t="shared" si="2"/>
        <v>404.90269230872093</v>
      </c>
      <c r="H29" s="522">
        <f t="shared" si="2"/>
        <v>330.73123100264058</v>
      </c>
      <c r="I29" s="522">
        <f t="shared" si="2"/>
        <v>763.78453749204675</v>
      </c>
      <c r="J29" s="522">
        <f t="shared" si="2"/>
        <v>889.27333815067016</v>
      </c>
      <c r="K29" s="522">
        <f t="shared" si="2"/>
        <v>1134.1878488829216</v>
      </c>
      <c r="L29" s="522">
        <f t="shared" si="2"/>
        <v>1229.416349995128</v>
      </c>
      <c r="M29" s="522">
        <f t="shared" si="2"/>
        <v>1229.1959277721169</v>
      </c>
      <c r="N29" s="522">
        <f t="shared" si="2"/>
        <v>1117.4585103715601</v>
      </c>
      <c r="O29" s="524">
        <f>O16*100000/O14</f>
        <v>1009.501187648456</v>
      </c>
      <c r="P29" s="71"/>
      <c r="Q29" s="71"/>
      <c r="R29" s="71"/>
      <c r="S29" s="71"/>
      <c r="T29" s="63"/>
      <c r="U29" s="63"/>
      <c r="V29" s="63"/>
    </row>
    <row r="30" spans="3:22" ht="17.25" customHeight="1" x14ac:dyDescent="0.25">
      <c r="C30" s="1048" t="s">
        <v>192</v>
      </c>
      <c r="D30" s="1049"/>
      <c r="E30" s="719">
        <f t="shared" ref="E30:N30" si="3">E17*10000/E15</f>
        <v>11.504682892050425</v>
      </c>
      <c r="F30" s="719">
        <f t="shared" si="3"/>
        <v>11.57055871335387</v>
      </c>
      <c r="G30" s="719">
        <f t="shared" si="3"/>
        <v>11.712649661634565</v>
      </c>
      <c r="H30" s="719">
        <f t="shared" si="3"/>
        <v>12.203768058671068</v>
      </c>
      <c r="I30" s="719">
        <f t="shared" si="3"/>
        <v>11.097524635477143</v>
      </c>
      <c r="J30" s="719">
        <f t="shared" si="3"/>
        <v>11.380348763919041</v>
      </c>
      <c r="K30" s="719">
        <f t="shared" si="3"/>
        <v>6.8670161707154991</v>
      </c>
      <c r="L30" s="719">
        <f t="shared" si="3"/>
        <v>7.210522389915214</v>
      </c>
      <c r="M30" s="719">
        <f t="shared" si="3"/>
        <v>4.9497309581721121</v>
      </c>
      <c r="N30" s="719">
        <f t="shared" si="3"/>
        <v>4.9741873481786261</v>
      </c>
      <c r="O30" s="720">
        <f>O17*10000/O15</f>
        <v>2.9742055266146332</v>
      </c>
      <c r="P30" s="71"/>
      <c r="Q30" s="71"/>
      <c r="R30" s="71"/>
      <c r="S30" s="71"/>
      <c r="T30" s="63"/>
      <c r="U30" s="63"/>
      <c r="V30" s="63"/>
    </row>
    <row r="31" spans="3:22" ht="17.25" customHeight="1" x14ac:dyDescent="0.25">
      <c r="C31" s="1052" t="s">
        <v>219</v>
      </c>
      <c r="D31" s="1053"/>
      <c r="E31" s="522">
        <f t="shared" ref="E31:N31" si="4">E17*100000/E14</f>
        <v>20.058707032695693</v>
      </c>
      <c r="F31" s="522">
        <f t="shared" si="4"/>
        <v>21.003770176746727</v>
      </c>
      <c r="G31" s="522">
        <f t="shared" si="4"/>
        <v>24.069512752830175</v>
      </c>
      <c r="H31" s="522">
        <f t="shared" si="4"/>
        <v>27.560935916886717</v>
      </c>
      <c r="I31" s="522">
        <f t="shared" si="4"/>
        <v>29.240953579986193</v>
      </c>
      <c r="J31" s="522">
        <f t="shared" si="4"/>
        <v>34.283966180185978</v>
      </c>
      <c r="K31" s="522">
        <f t="shared" si="4"/>
        <v>24.292830480449496</v>
      </c>
      <c r="L31" s="522">
        <f t="shared" si="4"/>
        <v>28.256844977102212</v>
      </c>
      <c r="M31" s="522">
        <f t="shared" si="4"/>
        <v>21.343394563630856</v>
      </c>
      <c r="N31" s="522">
        <f t="shared" si="4"/>
        <v>23.266267751823467</v>
      </c>
      <c r="O31" s="524">
        <f>O17*100000/O14</f>
        <v>13.608471892319873</v>
      </c>
      <c r="P31" s="71"/>
      <c r="Q31" s="71"/>
      <c r="R31" s="71"/>
      <c r="S31" s="71"/>
      <c r="T31" s="63"/>
      <c r="U31" s="63"/>
      <c r="V31" s="63"/>
    </row>
    <row r="32" spans="3:22" ht="17.25" customHeight="1" x14ac:dyDescent="0.25">
      <c r="C32" s="1048" t="s">
        <v>220</v>
      </c>
      <c r="D32" s="1049"/>
      <c r="E32" s="719">
        <f t="shared" ref="E32:N32" si="5">E18*10000/E15</f>
        <v>273.84386038824255</v>
      </c>
      <c r="F32" s="719">
        <f t="shared" si="5"/>
        <v>240.81225322167745</v>
      </c>
      <c r="G32" s="719">
        <f t="shared" si="5"/>
        <v>249.60957834461217</v>
      </c>
      <c r="H32" s="719">
        <f t="shared" si="5"/>
        <v>207.81273608479876</v>
      </c>
      <c r="I32" s="719">
        <f t="shared" si="5"/>
        <v>438.9687522477625</v>
      </c>
      <c r="J32" s="719">
        <f t="shared" si="5"/>
        <v>419.40962252258561</v>
      </c>
      <c r="K32" s="719">
        <f t="shared" si="5"/>
        <v>472.12582145757955</v>
      </c>
      <c r="L32" s="719">
        <f t="shared" si="5"/>
        <v>466.25972798925881</v>
      </c>
      <c r="M32" s="719">
        <f t="shared" si="5"/>
        <v>422.48348759107773</v>
      </c>
      <c r="N32" s="719">
        <f t="shared" si="5"/>
        <v>343.26722010537549</v>
      </c>
      <c r="O32" s="720">
        <f>O18*10000/O15</f>
        <v>328.37932837031565</v>
      </c>
      <c r="P32" s="71"/>
      <c r="Q32" s="71"/>
      <c r="R32" s="71"/>
      <c r="S32" s="71"/>
      <c r="T32" s="63"/>
      <c r="U32" s="63"/>
      <c r="V32" s="63"/>
    </row>
    <row r="33" spans="3:22" ht="17.25" customHeight="1" x14ac:dyDescent="0.25">
      <c r="C33" s="1052" t="s">
        <v>190</v>
      </c>
      <c r="D33" s="1053"/>
      <c r="E33" s="522">
        <f t="shared" ref="E33:N33" si="6">E18*100000/E14</f>
        <v>477.45373077824956</v>
      </c>
      <c r="F33" s="522">
        <f t="shared" si="6"/>
        <v>437.14096680354123</v>
      </c>
      <c r="G33" s="522">
        <f t="shared" si="6"/>
        <v>512.94806066586966</v>
      </c>
      <c r="H33" s="522">
        <f>H18*100000/H14</f>
        <v>469.32336589898523</v>
      </c>
      <c r="I33" s="522">
        <f t="shared" si="6"/>
        <v>1156.6421638305649</v>
      </c>
      <c r="J33" s="522">
        <f t="shared" si="6"/>
        <v>1263.4960151482385</v>
      </c>
      <c r="K33" s="522">
        <f t="shared" si="6"/>
        <v>1670.197398838646</v>
      </c>
      <c r="L33" s="522">
        <f t="shared" si="6"/>
        <v>1827.1947773555491</v>
      </c>
      <c r="M33" s="522">
        <f t="shared" si="6"/>
        <v>1821.7620004957175</v>
      </c>
      <c r="N33" s="522">
        <f t="shared" si="6"/>
        <v>1605.598360970497</v>
      </c>
      <c r="O33" s="524">
        <f>O18*100000/O14</f>
        <v>1502.4990102929532</v>
      </c>
      <c r="P33" s="71"/>
      <c r="Q33" s="71"/>
      <c r="R33" s="71"/>
      <c r="S33" s="71"/>
      <c r="T33" s="63"/>
      <c r="U33" s="63"/>
      <c r="V33" s="63"/>
    </row>
    <row r="34" spans="3:22" ht="17.25" customHeight="1" x14ac:dyDescent="0.25">
      <c r="C34" s="1048" t="s">
        <v>222</v>
      </c>
      <c r="D34" s="1049"/>
      <c r="E34" s="719">
        <f t="shared" ref="E34:N34" si="7">E19*10000/E15</f>
        <v>25.764008166704475</v>
      </c>
      <c r="F34" s="719">
        <f t="shared" si="7"/>
        <v>17.789734021781577</v>
      </c>
      <c r="G34" s="719">
        <f t="shared" si="7"/>
        <v>18.219677251431545</v>
      </c>
      <c r="H34" s="719">
        <f t="shared" si="7"/>
        <v>12.784899870988738</v>
      </c>
      <c r="I34" s="719">
        <f t="shared" si="7"/>
        <v>21.270255551331189</v>
      </c>
      <c r="J34" s="719">
        <f t="shared" si="7"/>
        <v>20.834792352405632</v>
      </c>
      <c r="K34" s="719">
        <f t="shared" si="7"/>
        <v>24.219153806394448</v>
      </c>
      <c r="L34" s="719">
        <f t="shared" si="7"/>
        <v>25.982744474004825</v>
      </c>
      <c r="M34" s="719">
        <f t="shared" si="7"/>
        <v>23.364859039113519</v>
      </c>
      <c r="N34" s="719">
        <f t="shared" si="7"/>
        <v>19.993335554815062</v>
      </c>
      <c r="O34" s="720">
        <f>O19*10000/O15</f>
        <v>19.73790940389711</v>
      </c>
      <c r="P34" s="71"/>
      <c r="Q34" s="71"/>
      <c r="R34" s="71"/>
      <c r="S34" s="71"/>
      <c r="T34" s="63"/>
      <c r="U34" s="63"/>
      <c r="V34" s="63"/>
    </row>
    <row r="35" spans="3:22" ht="17.25" customHeight="1" x14ac:dyDescent="0.25">
      <c r="C35" s="1052" t="s">
        <v>223</v>
      </c>
      <c r="D35" s="1053"/>
      <c r="E35" s="522">
        <f>E19*100000/E14</f>
        <v>44.92020307321993</v>
      </c>
      <c r="F35" s="522">
        <f t="shared" ref="F35:N35" si="8">F19*100000/F14</f>
        <v>32.29329664674809</v>
      </c>
      <c r="G35" s="522">
        <f t="shared" si="8"/>
        <v>37.44146428218027</v>
      </c>
      <c r="H35" s="522">
        <f t="shared" si="8"/>
        <v>28.873361436738467</v>
      </c>
      <c r="I35" s="522">
        <f t="shared" si="8"/>
        <v>56.045161028306865</v>
      </c>
      <c r="J35" s="522">
        <f t="shared" si="8"/>
        <v>62.766030391417402</v>
      </c>
      <c r="K35" s="522">
        <f t="shared" si="8"/>
        <v>85.677939759004673</v>
      </c>
      <c r="L35" s="522">
        <f t="shared" si="8"/>
        <v>101.82207931404074</v>
      </c>
      <c r="M35" s="522">
        <f t="shared" si="8"/>
        <v>100.75000229498866</v>
      </c>
      <c r="N35" s="522">
        <f t="shared" si="8"/>
        <v>93.51684319664966</v>
      </c>
      <c r="O35" s="524">
        <f>O19*100000/O14</f>
        <v>90.310768012668248</v>
      </c>
      <c r="P35" s="71"/>
      <c r="Q35" s="71"/>
      <c r="R35" s="71"/>
      <c r="S35" s="71"/>
      <c r="T35" s="63"/>
      <c r="U35" s="63"/>
      <c r="V35" s="63"/>
    </row>
    <row r="36" spans="3:22" ht="17.25" customHeight="1" thickBot="1" x14ac:dyDescent="0.3">
      <c r="C36" s="1079" t="s">
        <v>224</v>
      </c>
      <c r="D36" s="1080"/>
      <c r="E36" s="721">
        <f>E20/E15</f>
        <v>4.2502511585701785E-2</v>
      </c>
      <c r="F36" s="721">
        <f t="shared" ref="F36:N36" si="9">F20/F15</f>
        <v>3.8052674968542546E-2</v>
      </c>
      <c r="G36" s="721">
        <f>G20/G15</f>
        <v>4.0239458615304528E-2</v>
      </c>
      <c r="H36" s="721">
        <f t="shared" si="9"/>
        <v>2.8219760806146049E-2</v>
      </c>
      <c r="I36" s="721">
        <f t="shared" si="9"/>
        <v>6.5444568891994376E-2</v>
      </c>
      <c r="J36" s="721">
        <f t="shared" si="9"/>
        <v>5.5369773793683033E-2</v>
      </c>
      <c r="K36" s="721">
        <f t="shared" si="9"/>
        <v>5.8347485786014917E-2</v>
      </c>
      <c r="L36" s="721">
        <f t="shared" si="9"/>
        <v>5.7236629453740771E-2</v>
      </c>
      <c r="M36" s="721">
        <f t="shared" si="9"/>
        <v>5.1258988019522167E-2</v>
      </c>
      <c r="N36" s="721">
        <f t="shared" si="9"/>
        <v>4.3246454080523883E-2</v>
      </c>
      <c r="O36" s="722">
        <f>O20/O15</f>
        <v>3.9629035456134977E-2</v>
      </c>
      <c r="P36" s="71"/>
      <c r="Q36" s="71"/>
      <c r="R36" s="71"/>
      <c r="S36" s="71"/>
      <c r="T36" s="63"/>
      <c r="U36" s="63"/>
      <c r="V36" s="63"/>
    </row>
    <row r="37" spans="3:22" ht="13.5" customHeight="1" thickTop="1" x14ac:dyDescent="0.25">
      <c r="C37" s="1081" t="s">
        <v>107</v>
      </c>
      <c r="D37" s="1081"/>
      <c r="E37" s="1081"/>
      <c r="F37" s="1081"/>
      <c r="G37" s="1081"/>
      <c r="H37" s="1081"/>
      <c r="I37" s="1081"/>
      <c r="J37" s="1081"/>
      <c r="K37" s="1081"/>
      <c r="L37" s="1081"/>
      <c r="M37" s="1081"/>
      <c r="N37" s="1081"/>
      <c r="O37" s="265"/>
      <c r="P37" s="63"/>
      <c r="Q37" s="63"/>
      <c r="R37" s="63"/>
      <c r="S37" s="63"/>
      <c r="T37" s="63"/>
      <c r="U37" s="63"/>
      <c r="V37" s="63"/>
    </row>
    <row r="38" spans="3:22" ht="11.25" customHeight="1" x14ac:dyDescent="0.25">
      <c r="C38" s="131" t="s">
        <v>217</v>
      </c>
      <c r="D38" s="12"/>
      <c r="E38" s="12"/>
      <c r="F38" s="12"/>
      <c r="G38" s="12"/>
      <c r="H38" s="12"/>
      <c r="I38" s="12"/>
      <c r="J38" s="12"/>
    </row>
    <row r="39" spans="3:22" ht="15.75" x14ac:dyDescent="0.25">
      <c r="C39" s="64"/>
    </row>
    <row r="40" spans="3:22" ht="15.75" x14ac:dyDescent="0.25">
      <c r="C40" s="64"/>
    </row>
    <row r="41" spans="3:22" ht="26.25" customHeight="1" x14ac:dyDescent="0.3">
      <c r="C41" s="1010" t="s">
        <v>294</v>
      </c>
      <c r="D41" s="1010"/>
      <c r="E41" s="1010"/>
      <c r="F41" s="1010"/>
      <c r="G41" s="1010"/>
      <c r="H41" s="1010"/>
      <c r="I41" s="1010"/>
      <c r="J41" s="1010"/>
      <c r="K41" s="1010"/>
      <c r="L41" s="1010"/>
      <c r="M41" s="1010"/>
      <c r="N41" s="1010"/>
      <c r="O41" s="287"/>
      <c r="P41" s="38"/>
      <c r="Q41" s="38"/>
    </row>
    <row r="42" spans="3:22" ht="6" customHeight="1" thickBot="1" x14ac:dyDescent="0.3"/>
    <row r="43" spans="3:22" ht="41.25" customHeight="1" thickTop="1" thickBot="1" x14ac:dyDescent="0.3">
      <c r="C43" s="1054" t="s">
        <v>42</v>
      </c>
      <c r="D43" s="1055"/>
      <c r="E43" s="612" t="s">
        <v>749</v>
      </c>
      <c r="F43" s="612" t="s">
        <v>750</v>
      </c>
      <c r="G43" s="612" t="s">
        <v>751</v>
      </c>
      <c r="H43" s="612" t="s">
        <v>752</v>
      </c>
      <c r="I43" s="613" t="s">
        <v>753</v>
      </c>
      <c r="J43" s="612" t="s">
        <v>754</v>
      </c>
      <c r="K43" s="612" t="s">
        <v>755</v>
      </c>
      <c r="L43" s="612" t="s">
        <v>610</v>
      </c>
      <c r="M43" s="612" t="s">
        <v>673</v>
      </c>
      <c r="N43" s="614" t="s">
        <v>748</v>
      </c>
      <c r="O43" s="15"/>
      <c r="P43" s="15"/>
      <c r="Q43" s="15"/>
      <c r="R43" s="15"/>
      <c r="S43" s="29"/>
    </row>
    <row r="44" spans="3:22" ht="17.25" customHeight="1" x14ac:dyDescent="0.25">
      <c r="C44" s="1050" t="s">
        <v>214</v>
      </c>
      <c r="D44" s="1051"/>
      <c r="E44" s="525">
        <f>(F14-E14)/E14</f>
        <v>7.6062052033981142E-2</v>
      </c>
      <c r="F44" s="525">
        <f t="shared" ref="F44:N44" si="10">(G14-F14)/F14</f>
        <v>-1.8291658352674305E-2</v>
      </c>
      <c r="G44" s="525">
        <f t="shared" si="10"/>
        <v>1.8873172388524727E-2</v>
      </c>
      <c r="H44" s="525">
        <f t="shared" si="10"/>
        <v>-3.0524392740711965E-2</v>
      </c>
      <c r="I44" s="525">
        <f t="shared" si="10"/>
        <v>2.6644465201911494E-2</v>
      </c>
      <c r="J44" s="525">
        <f t="shared" si="10"/>
        <v>9.6074222149551934E-3</v>
      </c>
      <c r="K44" s="525">
        <f t="shared" si="10"/>
        <v>7.2332555788615804E-2</v>
      </c>
      <c r="L44" s="525">
        <f t="shared" si="10"/>
        <v>6.1414790996784568E-2</v>
      </c>
      <c r="M44" s="525">
        <f t="shared" si="10"/>
        <v>1.5993775990746605E-2</v>
      </c>
      <c r="N44" s="527">
        <f t="shared" si="10"/>
        <v>9.5529488300229726E-2</v>
      </c>
      <c r="O44" s="15"/>
      <c r="P44" s="15"/>
      <c r="Q44" s="15"/>
      <c r="R44" s="15"/>
      <c r="S44" s="29"/>
    </row>
    <row r="45" spans="3:22" ht="17.25" customHeight="1" x14ac:dyDescent="0.25">
      <c r="C45" s="1048" t="s">
        <v>189</v>
      </c>
      <c r="D45" s="1049"/>
      <c r="E45" s="703">
        <f t="shared" ref="E45:E51" si="11">(F27-E27)/E27</f>
        <v>4.1153214579633161E-2</v>
      </c>
      <c r="F45" s="703">
        <f t="shared" ref="F45:K45" si="12">(G27-F27)/F27</f>
        <v>0.13205940835011007</v>
      </c>
      <c r="G45" s="703">
        <f t="shared" si="12"/>
        <v>9.8975146211922993E-2</v>
      </c>
      <c r="H45" s="703">
        <f t="shared" si="12"/>
        <v>0.16671665422970336</v>
      </c>
      <c r="I45" s="703">
        <f t="shared" si="12"/>
        <v>0.14332598155864609</v>
      </c>
      <c r="J45" s="703">
        <f t="shared" si="12"/>
        <v>0.17428783869908132</v>
      </c>
      <c r="K45" s="703">
        <f t="shared" si="12"/>
        <v>0.10776308775145162</v>
      </c>
      <c r="L45" s="703">
        <f t="shared" ref="L45:N51" si="13">(M27-L27)/L27</f>
        <v>0.10033508302118606</v>
      </c>
      <c r="M45" s="703">
        <f t="shared" si="13"/>
        <v>8.4732578281214027E-2</v>
      </c>
      <c r="N45" s="705">
        <f t="shared" si="13"/>
        <v>-2.1786164210653866E-2</v>
      </c>
      <c r="O45" s="72"/>
      <c r="P45" s="73"/>
      <c r="Q45" s="73"/>
      <c r="R45" s="73"/>
      <c r="S45" s="29"/>
    </row>
    <row r="46" spans="3:22" ht="17.25" customHeight="1" x14ac:dyDescent="0.25">
      <c r="C46" s="1052" t="s">
        <v>221</v>
      </c>
      <c r="D46" s="1053"/>
      <c r="E46" s="526">
        <f t="shared" si="11"/>
        <v>-0.14077325014810729</v>
      </c>
      <c r="F46" s="526">
        <f t="shared" ref="F46:K51" si="14">(G28-F28)/F28</f>
        <v>5.7689790999123837E-2</v>
      </c>
      <c r="G46" s="526">
        <f t="shared" si="14"/>
        <v>-0.2567469979168151</v>
      </c>
      <c r="H46" s="526">
        <f t="shared" si="14"/>
        <v>0.97938492083879913</v>
      </c>
      <c r="I46" s="526">
        <f t="shared" si="14"/>
        <v>1.8343596676542197E-2</v>
      </c>
      <c r="J46" s="526">
        <f t="shared" si="14"/>
        <v>8.6113358540158905E-2</v>
      </c>
      <c r="K46" s="526">
        <f t="shared" si="14"/>
        <v>-2.1485862713710748E-2</v>
      </c>
      <c r="L46" s="526">
        <f t="shared" si="13"/>
        <v>-9.1348876089562617E-2</v>
      </c>
      <c r="M46" s="526">
        <f t="shared" si="13"/>
        <v>-0.16191588170483198</v>
      </c>
      <c r="N46" s="528">
        <f t="shared" si="13"/>
        <v>-7.6489950604587839E-2</v>
      </c>
      <c r="O46" s="74"/>
      <c r="P46" s="74"/>
      <c r="Q46" s="74"/>
      <c r="R46" s="74"/>
      <c r="S46" s="29"/>
    </row>
    <row r="47" spans="3:22" ht="17.25" customHeight="1" x14ac:dyDescent="0.25">
      <c r="C47" s="1048" t="s">
        <v>218</v>
      </c>
      <c r="D47" s="1049"/>
      <c r="E47" s="703">
        <f t="shared" si="11"/>
        <v>-0.10541330733889162</v>
      </c>
      <c r="F47" s="703">
        <f t="shared" si="14"/>
        <v>0.1973676790164198</v>
      </c>
      <c r="G47" s="703">
        <f t="shared" si="14"/>
        <v>-0.18318342336318127</v>
      </c>
      <c r="H47" s="703">
        <f t="shared" si="14"/>
        <v>1.3093813522737701</v>
      </c>
      <c r="I47" s="703">
        <f t="shared" si="14"/>
        <v>0.16429869223416965</v>
      </c>
      <c r="J47" s="703">
        <f t="shared" si="14"/>
        <v>0.27540970838232348</v>
      </c>
      <c r="K47" s="703">
        <f t="shared" si="14"/>
        <v>8.3961842128707706E-2</v>
      </c>
      <c r="L47" s="703">
        <f t="shared" si="13"/>
        <v>-1.7929013471476032E-4</v>
      </c>
      <c r="M47" s="703">
        <f t="shared" si="13"/>
        <v>-9.0902853545144491E-2</v>
      </c>
      <c r="N47" s="705">
        <f t="shared" si="13"/>
        <v>-9.6609692190905386E-2</v>
      </c>
      <c r="O47" s="75"/>
      <c r="P47" s="74"/>
      <c r="Q47" s="74"/>
      <c r="R47" s="74"/>
      <c r="S47" s="29"/>
    </row>
    <row r="48" spans="3:22" ht="17.25" customHeight="1" x14ac:dyDescent="0.25">
      <c r="C48" s="1052" t="s">
        <v>108</v>
      </c>
      <c r="D48" s="1053"/>
      <c r="E48" s="526">
        <f t="shared" si="11"/>
        <v>5.7260006139729595E-3</v>
      </c>
      <c r="F48" s="526">
        <f t="shared" si="14"/>
        <v>1.2280387818844371E-2</v>
      </c>
      <c r="G48" s="526">
        <f t="shared" si="14"/>
        <v>4.1930597364761027E-2</v>
      </c>
      <c r="H48" s="526">
        <f t="shared" si="14"/>
        <v>-9.0647693226840131E-2</v>
      </c>
      <c r="I48" s="526">
        <f t="shared" si="14"/>
        <v>2.5485334588738084E-2</v>
      </c>
      <c r="J48" s="526">
        <f t="shared" si="14"/>
        <v>-0.39659000675909778</v>
      </c>
      <c r="K48" s="526">
        <f t="shared" si="14"/>
        <v>5.0022631469050956E-2</v>
      </c>
      <c r="L48" s="526">
        <f t="shared" si="13"/>
        <v>-0.31354058825267522</v>
      </c>
      <c r="M48" s="526">
        <f t="shared" si="13"/>
        <v>4.940953399928936E-3</v>
      </c>
      <c r="N48" s="528">
        <f t="shared" si="13"/>
        <v>-0.40207207360139269</v>
      </c>
      <c r="O48" s="75"/>
      <c r="P48" s="74"/>
      <c r="Q48" s="74"/>
      <c r="R48" s="74"/>
      <c r="S48" s="29"/>
    </row>
    <row r="49" spans="3:19" ht="17.25" customHeight="1" x14ac:dyDescent="0.25">
      <c r="C49" s="1048" t="s">
        <v>228</v>
      </c>
      <c r="D49" s="1049"/>
      <c r="E49" s="703">
        <f t="shared" si="11"/>
        <v>4.7114858525556039E-2</v>
      </c>
      <c r="F49" s="703">
        <f t="shared" si="14"/>
        <v>0.14596153691862099</v>
      </c>
      <c r="G49" s="703">
        <f t="shared" si="14"/>
        <v>0.14505583058161442</v>
      </c>
      <c r="H49" s="703">
        <f t="shared" si="14"/>
        <v>6.0956480874443823E-2</v>
      </c>
      <c r="I49" s="703">
        <f t="shared" si="14"/>
        <v>0.17246402674266567</v>
      </c>
      <c r="J49" s="703">
        <f t="shared" si="14"/>
        <v>-0.29142298318771365</v>
      </c>
      <c r="K49" s="703">
        <f t="shared" si="14"/>
        <v>0.16317631244506051</v>
      </c>
      <c r="L49" s="703">
        <f t="shared" si="13"/>
        <v>-0.24466462618433285</v>
      </c>
      <c r="M49" s="703">
        <f t="shared" si="13"/>
        <v>9.0092191401886318E-2</v>
      </c>
      <c r="N49" s="705">
        <f t="shared" si="13"/>
        <v>-0.41509862959204857</v>
      </c>
      <c r="O49" s="75"/>
      <c r="P49" s="74"/>
      <c r="Q49" s="74"/>
      <c r="R49" s="74"/>
      <c r="S49" s="29"/>
    </row>
    <row r="50" spans="3:19" ht="17.25" customHeight="1" x14ac:dyDescent="0.25">
      <c r="C50" s="1052" t="s">
        <v>220</v>
      </c>
      <c r="D50" s="1053"/>
      <c r="E50" s="526">
        <f t="shared" si="11"/>
        <v>-0.12062204761404723</v>
      </c>
      <c r="F50" s="526">
        <f t="shared" si="14"/>
        <v>3.6531883262752529E-2</v>
      </c>
      <c r="G50" s="526">
        <f t="shared" si="14"/>
        <v>-0.16744887170198453</v>
      </c>
      <c r="H50" s="526">
        <f t="shared" si="14"/>
        <v>1.1123284381792637</v>
      </c>
      <c r="I50" s="526">
        <f t="shared" si="14"/>
        <v>-4.4556997793176255E-2</v>
      </c>
      <c r="J50" s="526">
        <f t="shared" si="14"/>
        <v>0.12569143888002982</v>
      </c>
      <c r="K50" s="526">
        <f t="shared" si="14"/>
        <v>-1.2424852024001846E-2</v>
      </c>
      <c r="L50" s="526">
        <f t="shared" si="13"/>
        <v>-9.3888100923847195E-2</v>
      </c>
      <c r="M50" s="526">
        <f t="shared" si="13"/>
        <v>-0.18750145227539819</v>
      </c>
      <c r="N50" s="528">
        <f t="shared" si="13"/>
        <v>-4.3371143130094339E-2</v>
      </c>
      <c r="O50" s="75"/>
      <c r="P50" s="74"/>
      <c r="Q50" s="74"/>
      <c r="R50" s="74"/>
      <c r="S50" s="29"/>
    </row>
    <row r="51" spans="3:19" ht="17.25" customHeight="1" x14ac:dyDescent="0.25">
      <c r="C51" s="1048" t="s">
        <v>190</v>
      </c>
      <c r="D51" s="1049"/>
      <c r="E51" s="703">
        <f t="shared" si="11"/>
        <v>-8.4432818042909683E-2</v>
      </c>
      <c r="F51" s="703">
        <f t="shared" si="14"/>
        <v>0.17341567050245707</v>
      </c>
      <c r="G51" s="703">
        <f t="shared" si="14"/>
        <v>-8.5047002049786893E-2</v>
      </c>
      <c r="H51" s="703">
        <f t="shared" si="14"/>
        <v>1.4644887680267653</v>
      </c>
      <c r="I51" s="703">
        <f t="shared" si="14"/>
        <v>9.2382808321456372E-2</v>
      </c>
      <c r="J51" s="703">
        <f t="shared" si="14"/>
        <v>0.32188576680448938</v>
      </c>
      <c r="K51" s="703">
        <f t="shared" si="14"/>
        <v>9.3999295308488454E-2</v>
      </c>
      <c r="L51" s="703">
        <f t="shared" si="13"/>
        <v>-2.973288303556961E-3</v>
      </c>
      <c r="M51" s="703">
        <f t="shared" si="13"/>
        <v>-0.11865635547695062</v>
      </c>
      <c r="N51" s="705">
        <f t="shared" si="13"/>
        <v>-6.4212416494512217E-2</v>
      </c>
      <c r="O51" s="75"/>
      <c r="P51" s="74"/>
      <c r="Q51" s="74"/>
      <c r="R51" s="74"/>
      <c r="S51" s="29"/>
    </row>
    <row r="52" spans="3:19" ht="17.25" customHeight="1" x14ac:dyDescent="0.25">
      <c r="C52" s="1052" t="s">
        <v>109</v>
      </c>
      <c r="D52" s="1053"/>
      <c r="E52" s="526">
        <f>(F34-E34)/E34</f>
        <v>-0.30951217269168035</v>
      </c>
      <c r="F52" s="526">
        <f t="shared" ref="E52:M53" si="15">(G34-F34)/F34</f>
        <v>2.4168052716445891E-2</v>
      </c>
      <c r="G52" s="526">
        <f t="shared" si="15"/>
        <v>-0.29829163850944662</v>
      </c>
      <c r="H52" s="526">
        <f t="shared" si="15"/>
        <v>0.66370137943725827</v>
      </c>
      <c r="I52" s="526">
        <f t="shared" si="15"/>
        <v>-2.0472871041660054E-2</v>
      </c>
      <c r="J52" s="526">
        <f t="shared" si="15"/>
        <v>0.16243797378657582</v>
      </c>
      <c r="K52" s="526">
        <f t="shared" si="15"/>
        <v>7.2818013449534535E-2</v>
      </c>
      <c r="L52" s="526">
        <f t="shared" si="15"/>
        <v>-0.10075476967071142</v>
      </c>
      <c r="M52" s="526">
        <f t="shared" si="15"/>
        <v>-0.1442989011255929</v>
      </c>
      <c r="N52" s="528">
        <f>(O34-N34)/N34</f>
        <v>-1.2775564648412891E-2</v>
      </c>
      <c r="O52" s="75"/>
      <c r="P52" s="74"/>
      <c r="Q52" s="74"/>
      <c r="R52" s="74"/>
      <c r="S52" s="29"/>
    </row>
    <row r="53" spans="3:19" ht="17.25" customHeight="1" thickBot="1" x14ac:dyDescent="0.3">
      <c r="C53" s="1056" t="s">
        <v>297</v>
      </c>
      <c r="D53" s="1057"/>
      <c r="E53" s="721">
        <f t="shared" si="15"/>
        <v>-0.28109637896983641</v>
      </c>
      <c r="F53" s="721">
        <f t="shared" si="15"/>
        <v>0.15941907980926429</v>
      </c>
      <c r="G53" s="721">
        <f t="shared" si="15"/>
        <v>-0.22883995083279018</v>
      </c>
      <c r="H53" s="721">
        <f t="shared" si="15"/>
        <v>0.94106810705437982</v>
      </c>
      <c r="I53" s="721">
        <f t="shared" si="15"/>
        <v>0.1199188161796165</v>
      </c>
      <c r="J53" s="721">
        <f t="shared" si="15"/>
        <v>0.36503677585957761</v>
      </c>
      <c r="K53" s="721">
        <f t="shared" si="15"/>
        <v>0.18842819517423479</v>
      </c>
      <c r="L53" s="721">
        <f t="shared" si="15"/>
        <v>-1.0528924829216683E-2</v>
      </c>
      <c r="M53" s="721">
        <f t="shared" si="15"/>
        <v>-7.1793140779896347E-2</v>
      </c>
      <c r="N53" s="722">
        <f>(O35-N35)/N35</f>
        <v>-3.4283398309752536E-2</v>
      </c>
      <c r="O53" s="75"/>
      <c r="P53" s="74"/>
      <c r="Q53" s="74"/>
      <c r="R53" s="74"/>
      <c r="S53" s="29"/>
    </row>
    <row r="54" spans="3:19" ht="25.5" customHeight="1" thickTop="1" x14ac:dyDescent="0.25">
      <c r="C54" s="1047" t="s">
        <v>107</v>
      </c>
      <c r="D54" s="1047"/>
      <c r="E54" s="1047"/>
      <c r="F54" s="1047"/>
      <c r="G54" s="1047"/>
      <c r="H54" s="1047"/>
      <c r="I54" s="1047"/>
      <c r="J54" s="1047"/>
      <c r="K54" s="1047"/>
      <c r="L54" s="1047"/>
      <c r="M54" s="1047"/>
      <c r="N54" s="136"/>
      <c r="O54" s="136"/>
      <c r="P54" s="63"/>
      <c r="Q54" s="63"/>
      <c r="R54" s="63"/>
    </row>
    <row r="55" spans="3:19" ht="12" customHeight="1" x14ac:dyDescent="0.25">
      <c r="C55" s="874" t="s">
        <v>217</v>
      </c>
      <c r="D55" s="875"/>
      <c r="E55" s="876"/>
      <c r="F55" s="876"/>
      <c r="G55" s="876"/>
      <c r="H55" s="876"/>
      <c r="I55" s="876"/>
      <c r="J55" s="876"/>
      <c r="K55" s="876"/>
      <c r="L55" s="876"/>
      <c r="M55" s="876"/>
    </row>
    <row r="56" spans="3:19" x14ac:dyDescent="0.25">
      <c r="F56" s="76"/>
    </row>
    <row r="57" spans="3:19" ht="18" customHeight="1" x14ac:dyDescent="0.25">
      <c r="C57" s="78"/>
      <c r="D57" s="78"/>
      <c r="E57" s="79"/>
      <c r="F57" s="80"/>
      <c r="G57" s="81"/>
      <c r="H57" s="81"/>
      <c r="I57" s="81"/>
      <c r="J57" s="81"/>
      <c r="K57" s="81"/>
      <c r="L57" s="81"/>
      <c r="M57" s="81"/>
      <c r="N57" s="81"/>
      <c r="O57" s="81"/>
      <c r="P57" s="81"/>
      <c r="Q57" s="81"/>
      <c r="R57" s="81"/>
    </row>
    <row r="58" spans="3:19" ht="22.5" customHeight="1" x14ac:dyDescent="0.25">
      <c r="C58" s="1046" t="s">
        <v>295</v>
      </c>
      <c r="D58" s="1046"/>
      <c r="E58" s="1046"/>
      <c r="F58" s="1046"/>
      <c r="G58" s="1046"/>
      <c r="H58" s="1046"/>
      <c r="I58" s="1046"/>
      <c r="J58" s="1046"/>
      <c r="K58" s="1046"/>
      <c r="L58" s="1046"/>
      <c r="M58" s="1046"/>
      <c r="N58" s="137"/>
      <c r="O58" s="137"/>
    </row>
    <row r="59" spans="3:19" x14ac:dyDescent="0.25">
      <c r="F59" s="1078"/>
      <c r="G59" s="1078"/>
      <c r="H59" s="1078"/>
    </row>
    <row r="60" spans="3:19" x14ac:dyDescent="0.25">
      <c r="F60" s="1078"/>
      <c r="G60" s="1078"/>
      <c r="H60" s="1078"/>
    </row>
    <row r="61" spans="3:19" x14ac:dyDescent="0.25">
      <c r="F61" s="1078"/>
      <c r="G61" s="1078"/>
      <c r="H61" s="1078"/>
    </row>
    <row r="62" spans="3:19" ht="15.75" x14ac:dyDescent="0.25">
      <c r="F62" s="82"/>
      <c r="G62" s="82"/>
      <c r="H62" s="83"/>
    </row>
    <row r="63" spans="3:19" x14ac:dyDescent="0.25">
      <c r="F63" s="84"/>
      <c r="G63" s="85"/>
      <c r="H63" s="85"/>
    </row>
    <row r="64" spans="3:19" x14ac:dyDescent="0.25">
      <c r="F64" s="84"/>
      <c r="G64" s="85"/>
      <c r="H64" s="85"/>
    </row>
    <row r="65" spans="3:15" x14ac:dyDescent="0.25">
      <c r="F65" s="84"/>
      <c r="G65" s="85"/>
      <c r="H65" s="85"/>
    </row>
    <row r="66" spans="3:15" x14ac:dyDescent="0.25">
      <c r="F66" s="86"/>
      <c r="G66" s="85"/>
      <c r="H66" s="85"/>
    </row>
    <row r="67" spans="3:15" x14ac:dyDescent="0.25">
      <c r="F67" s="87"/>
      <c r="G67" s="88"/>
      <c r="H67" s="88"/>
    </row>
    <row r="68" spans="3:15" x14ac:dyDescent="0.25">
      <c r="F68" s="87"/>
      <c r="G68" s="88"/>
      <c r="H68" s="89"/>
    </row>
    <row r="69" spans="3:15" x14ac:dyDescent="0.25">
      <c r="F69" s="87"/>
      <c r="G69" s="88"/>
      <c r="H69" s="88"/>
    </row>
    <row r="70" spans="3:15" x14ac:dyDescent="0.25">
      <c r="F70" s="87"/>
      <c r="G70" s="88"/>
      <c r="H70" s="88"/>
    </row>
    <row r="72" spans="3:15" ht="24" customHeight="1" x14ac:dyDescent="0.25">
      <c r="C72" s="1046" t="s">
        <v>227</v>
      </c>
      <c r="D72" s="1046"/>
      <c r="E72" s="1046"/>
      <c r="F72" s="1046"/>
      <c r="G72" s="1046"/>
      <c r="H72" s="1046"/>
      <c r="I72" s="1046"/>
      <c r="J72" s="1046"/>
      <c r="K72" s="1046"/>
      <c r="L72" s="1046"/>
      <c r="M72" s="1046"/>
      <c r="N72" s="137"/>
      <c r="O72" s="137"/>
    </row>
    <row r="87" spans="3:15" ht="21.75" customHeight="1" x14ac:dyDescent="0.25">
      <c r="C87" s="1046" t="s">
        <v>226</v>
      </c>
      <c r="D87" s="1046"/>
      <c r="E87" s="1046"/>
      <c r="F87" s="1046"/>
      <c r="G87" s="1046"/>
      <c r="H87" s="1046"/>
      <c r="I87" s="1046"/>
      <c r="J87" s="1046"/>
      <c r="K87" s="1046"/>
      <c r="L87" s="1046"/>
      <c r="M87" s="1046"/>
      <c r="N87" s="137"/>
      <c r="O87" s="137"/>
    </row>
    <row r="102" spans="3:15" ht="20.25" customHeight="1" x14ac:dyDescent="0.25">
      <c r="C102" s="1046" t="s">
        <v>225</v>
      </c>
      <c r="D102" s="1046"/>
      <c r="E102" s="1046"/>
      <c r="F102" s="1046"/>
      <c r="G102" s="1046"/>
      <c r="H102" s="1046"/>
      <c r="I102" s="1046"/>
      <c r="J102" s="1046"/>
      <c r="K102" s="1046"/>
      <c r="L102" s="1046"/>
      <c r="M102" s="1046"/>
      <c r="N102" s="137"/>
      <c r="O102" s="137"/>
    </row>
    <row r="116" spans="3:13" ht="22.5" customHeight="1" x14ac:dyDescent="0.25">
      <c r="C116" s="1077" t="s">
        <v>296</v>
      </c>
      <c r="D116" s="1077"/>
      <c r="E116" s="1077"/>
      <c r="F116" s="1077"/>
      <c r="G116" s="1077"/>
      <c r="H116" s="1077"/>
      <c r="I116" s="1077"/>
      <c r="J116" s="1077"/>
      <c r="K116" s="1077"/>
      <c r="L116" s="1077"/>
      <c r="M116" s="1077"/>
    </row>
    <row r="130" spans="4:13" x14ac:dyDescent="0.25">
      <c r="D130" s="155"/>
      <c r="E130" s="155"/>
      <c r="F130" s="155"/>
      <c r="G130" s="155"/>
      <c r="H130" s="155"/>
      <c r="I130" s="155"/>
      <c r="J130" s="155"/>
      <c r="K130" s="155"/>
    </row>
    <row r="131" spans="4:13" ht="16.5" customHeight="1" x14ac:dyDescent="0.25">
      <c r="D131" s="199"/>
      <c r="E131" s="199"/>
      <c r="F131" s="199"/>
      <c r="G131" s="199" t="s">
        <v>37</v>
      </c>
      <c r="H131" s="199"/>
      <c r="I131" s="199"/>
      <c r="J131" s="199"/>
      <c r="K131" s="199"/>
      <c r="L131" s="199"/>
      <c r="M131" s="199"/>
    </row>
    <row r="132" spans="4:13" ht="18.75" customHeight="1" x14ac:dyDescent="0.25">
      <c r="D132" s="196"/>
      <c r="E132" s="196"/>
      <c r="F132" s="196"/>
      <c r="G132" s="474" t="s">
        <v>39</v>
      </c>
      <c r="H132" s="196"/>
      <c r="I132" s="196"/>
      <c r="J132" s="196"/>
      <c r="K132" s="196"/>
      <c r="L132" s="196"/>
      <c r="M132" s="196"/>
    </row>
    <row r="133" spans="4:13" ht="16.5" customHeight="1" x14ac:dyDescent="0.25">
      <c r="D133" s="197"/>
      <c r="E133" s="197"/>
      <c r="F133" s="197"/>
      <c r="G133" s="197" t="s">
        <v>79</v>
      </c>
      <c r="H133" s="197"/>
      <c r="I133" s="197"/>
      <c r="J133" s="197"/>
      <c r="K133" s="197"/>
      <c r="L133" s="197"/>
      <c r="M133" s="197"/>
    </row>
  </sheetData>
  <sheetProtection password="EE7B" sheet="1" objects="1" scenarios="1"/>
  <mergeCells count="50">
    <mergeCell ref="C29:D29"/>
    <mergeCell ref="C25:D25"/>
    <mergeCell ref="C116:M116"/>
    <mergeCell ref="C30:D30"/>
    <mergeCell ref="C34:D34"/>
    <mergeCell ref="C102:M102"/>
    <mergeCell ref="C45:D45"/>
    <mergeCell ref="C33:D33"/>
    <mergeCell ref="C31:D31"/>
    <mergeCell ref="H59:H61"/>
    <mergeCell ref="F59:F61"/>
    <mergeCell ref="C50:D50"/>
    <mergeCell ref="C36:D36"/>
    <mergeCell ref="C37:N37"/>
    <mergeCell ref="C87:M87"/>
    <mergeCell ref="G59:G61"/>
    <mergeCell ref="D4:L4"/>
    <mergeCell ref="D5:L5"/>
    <mergeCell ref="D6:L6"/>
    <mergeCell ref="D8:L8"/>
    <mergeCell ref="D9:L9"/>
    <mergeCell ref="C11:N11"/>
    <mergeCell ref="C18:D18"/>
    <mergeCell ref="C35:D35"/>
    <mergeCell ref="C20:D20"/>
    <mergeCell ref="C26:D26"/>
    <mergeCell ref="C27:D27"/>
    <mergeCell ref="C21:O21"/>
    <mergeCell ref="C28:D28"/>
    <mergeCell ref="C32:D32"/>
    <mergeCell ref="C19:D19"/>
    <mergeCell ref="C13:D13"/>
    <mergeCell ref="C14:D14"/>
    <mergeCell ref="C15:D15"/>
    <mergeCell ref="C16:D16"/>
    <mergeCell ref="C17:D17"/>
    <mergeCell ref="C24:N24"/>
    <mergeCell ref="C58:M58"/>
    <mergeCell ref="C54:M54"/>
    <mergeCell ref="C41:N41"/>
    <mergeCell ref="C51:D51"/>
    <mergeCell ref="C72:M72"/>
    <mergeCell ref="C44:D44"/>
    <mergeCell ref="C46:D46"/>
    <mergeCell ref="C48:D48"/>
    <mergeCell ref="C43:D43"/>
    <mergeCell ref="C49:D49"/>
    <mergeCell ref="C47:D47"/>
    <mergeCell ref="C53:D53"/>
    <mergeCell ref="C52:D52"/>
  </mergeCells>
  <hyperlinks>
    <hyperlink ref="B14" location="'ACIDENTES POR BAIRRO'!A1" display="AVANÇAR &gt;&gt;"/>
    <hyperlink ref="B15" location="'VEIC. ENV. EM ACID. COM VÍTIMAS'!A1" display="&lt;&lt; VOLTAR"/>
    <hyperlink ref="B13" location="'INÍCIO '!A1" display="INÍCIO"/>
    <hyperlink ref="G132" location="'ACIDENTES POR BAIRRO'!A1" display="AVANÇAR &gt;&gt;"/>
    <hyperlink ref="G133" location="'VEIC. ENV. EM ACID. COM VÍTIMAS'!A1" display="&lt;&lt; VOLTAR"/>
    <hyperlink ref="G131" location="'INÍCIO '!A1" display="INÍCIO"/>
  </hyperlinks>
  <printOptions horizontalCentered="1"/>
  <pageMargins left="0.31496062992125984" right="0.11811023622047245" top="0.39370078740157483" bottom="0.39370078740157483" header="0.31496062992125984" footer="0.31496062992125984"/>
  <pageSetup paperSize="9" scale="80" orientation="portrait" r:id="rId1"/>
  <rowBreaks count="2" manualBreakCount="2">
    <brk id="55" min="2" max="15" man="1"/>
    <brk id="114" min="2" max="15" man="1"/>
  </rowBreaks>
  <colBreaks count="1" manualBreakCount="1">
    <brk id="16"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96"/>
  <sheetViews>
    <sheetView showGridLines="0" showRowColHeaders="0" zoomScaleNormal="100" workbookViewId="0">
      <pane ySplit="12" topLeftCell="A13" activePane="bottomLeft" state="frozen"/>
      <selection activeCell="R12" sqref="R12"/>
      <selection pane="bottomLeft" activeCell="B15" sqref="B15"/>
    </sheetView>
  </sheetViews>
  <sheetFormatPr baseColWidth="10" defaultColWidth="9.140625" defaultRowHeight="15" x14ac:dyDescent="0.25"/>
  <cols>
    <col min="1" max="1" width="12.140625" customWidth="1"/>
    <col min="2" max="2" width="15" customWidth="1"/>
    <col min="3" max="3" width="5.140625" customWidth="1"/>
    <col min="4" max="4" width="24.85546875" customWidth="1"/>
    <col min="5" max="7" width="5.28515625" customWidth="1"/>
    <col min="8" max="8" width="5.85546875" customWidth="1"/>
    <col min="9" max="16" width="5.28515625" customWidth="1"/>
    <col min="17" max="17" width="6" customWidth="1"/>
    <col min="18" max="18" width="5.7109375" customWidth="1"/>
    <col min="19" max="19" width="5.140625" customWidth="1"/>
    <col min="20" max="20" width="5" customWidth="1"/>
  </cols>
  <sheetData>
    <row r="1" spans="2:17" ht="15.75" x14ac:dyDescent="0.25">
      <c r="E1" s="152"/>
      <c r="F1" s="133"/>
      <c r="G1" s="133"/>
      <c r="H1" s="133"/>
      <c r="I1" s="133"/>
      <c r="J1" s="133"/>
      <c r="K1" s="133"/>
      <c r="L1" s="133"/>
      <c r="M1" s="133"/>
      <c r="N1" s="133"/>
      <c r="O1" s="133"/>
    </row>
    <row r="2" spans="2:17" ht="15.75" x14ac:dyDescent="0.25">
      <c r="E2" s="1084"/>
      <c r="F2" s="1084"/>
      <c r="G2" s="1084"/>
      <c r="H2" s="1084"/>
      <c r="I2" s="1084"/>
      <c r="J2" s="1084"/>
      <c r="K2" s="1084"/>
      <c r="L2" s="1084"/>
      <c r="M2" s="1084"/>
      <c r="N2" s="1084"/>
      <c r="O2" s="1084"/>
    </row>
    <row r="3" spans="2:17" ht="16.5" customHeight="1" x14ac:dyDescent="0.25">
      <c r="E3" s="1084"/>
      <c r="F3" s="1084"/>
      <c r="G3" s="1084"/>
      <c r="H3" s="1084"/>
      <c r="I3" s="1084"/>
      <c r="J3" s="1084"/>
      <c r="K3" s="1084"/>
      <c r="L3" s="1084"/>
      <c r="M3" s="1084"/>
      <c r="N3" s="1084"/>
      <c r="O3" s="1084"/>
    </row>
    <row r="4" spans="2:17" ht="15.75" x14ac:dyDescent="0.25">
      <c r="E4" s="1084"/>
      <c r="F4" s="1084"/>
      <c r="G4" s="1084"/>
      <c r="H4" s="1084"/>
      <c r="I4" s="1084"/>
      <c r="J4" s="1084"/>
      <c r="K4" s="1084"/>
      <c r="L4" s="1084"/>
      <c r="M4" s="1084"/>
      <c r="N4" s="1084"/>
      <c r="O4" s="1084"/>
    </row>
    <row r="5" spans="2:17" ht="6" customHeight="1" x14ac:dyDescent="0.25">
      <c r="E5" s="133"/>
      <c r="F5" s="133"/>
      <c r="G5" s="133"/>
      <c r="H5" s="133"/>
      <c r="I5" s="133"/>
      <c r="J5" s="133"/>
      <c r="K5" s="133"/>
      <c r="L5" s="133"/>
      <c r="M5" s="133"/>
      <c r="N5" s="133"/>
      <c r="O5" s="133"/>
    </row>
    <row r="6" spans="2:17" ht="18.75" x14ac:dyDescent="0.25">
      <c r="E6" s="1083"/>
      <c r="F6" s="1083"/>
      <c r="G6" s="1083"/>
      <c r="H6" s="1083"/>
      <c r="I6" s="1083"/>
      <c r="J6" s="1083"/>
      <c r="K6" s="1083"/>
      <c r="L6" s="1083"/>
      <c r="M6" s="1083"/>
      <c r="N6" s="1083"/>
      <c r="O6" s="1083"/>
    </row>
    <row r="7" spans="2:17" ht="18.75" x14ac:dyDescent="0.25">
      <c r="E7" s="1083"/>
      <c r="F7" s="1083"/>
      <c r="G7" s="1083"/>
      <c r="H7" s="1083"/>
      <c r="I7" s="1083"/>
      <c r="J7" s="1083"/>
      <c r="K7" s="1083"/>
      <c r="L7" s="1083"/>
      <c r="M7" s="1083"/>
      <c r="N7" s="1083"/>
      <c r="O7" s="1083"/>
    </row>
    <row r="8" spans="2:17" ht="15.75" x14ac:dyDescent="0.25">
      <c r="E8" s="91"/>
      <c r="F8" s="91"/>
      <c r="G8" s="91"/>
      <c r="H8" s="91"/>
      <c r="I8" s="91"/>
      <c r="J8" s="91"/>
      <c r="K8" s="91"/>
      <c r="L8" s="91"/>
      <c r="M8" s="91"/>
      <c r="N8" s="91"/>
      <c r="O8" s="91"/>
    </row>
    <row r="9" spans="2:17" ht="15" customHeight="1" x14ac:dyDescent="0.25">
      <c r="D9" s="150" t="s">
        <v>8</v>
      </c>
      <c r="E9" s="151"/>
      <c r="F9" s="151"/>
      <c r="G9" s="151"/>
      <c r="H9" s="151"/>
      <c r="I9" s="151"/>
      <c r="J9" s="151"/>
      <c r="K9" s="151"/>
      <c r="L9" s="151"/>
      <c r="M9" s="151"/>
      <c r="N9" s="151"/>
      <c r="O9" s="151"/>
    </row>
    <row r="10" spans="2:17" ht="11.25" customHeight="1" x14ac:dyDescent="0.25">
      <c r="D10" s="150"/>
      <c r="E10" s="151"/>
      <c r="F10" s="151"/>
      <c r="G10" s="151"/>
      <c r="H10" s="151"/>
      <c r="I10" s="151"/>
      <c r="J10" s="151"/>
      <c r="K10" s="151"/>
      <c r="L10" s="151"/>
      <c r="M10" s="151"/>
      <c r="N10" s="151"/>
      <c r="O10" s="151"/>
    </row>
    <row r="11" spans="2:17" ht="15.75" customHeight="1" thickBot="1" x14ac:dyDescent="0.3">
      <c r="E11" s="289"/>
      <c r="F11" s="289"/>
      <c r="G11" s="289"/>
      <c r="H11" s="289"/>
      <c r="I11" s="289"/>
      <c r="J11" s="289"/>
      <c r="K11" s="289"/>
      <c r="L11" s="289"/>
      <c r="M11" s="289"/>
      <c r="N11" s="289"/>
      <c r="O11" s="289"/>
    </row>
    <row r="12" spans="2:17" ht="82.5" customHeight="1" thickTop="1" thickBot="1" x14ac:dyDescent="0.3">
      <c r="C12" s="1085" t="s">
        <v>298</v>
      </c>
      <c r="D12" s="1086"/>
      <c r="E12" s="723" t="s">
        <v>69</v>
      </c>
      <c r="F12" s="724" t="s">
        <v>231</v>
      </c>
      <c r="G12" s="724" t="s">
        <v>232</v>
      </c>
      <c r="H12" s="724" t="s">
        <v>233</v>
      </c>
      <c r="I12" s="724" t="s">
        <v>234</v>
      </c>
      <c r="J12" s="724" t="s">
        <v>235</v>
      </c>
      <c r="K12" s="724" t="s">
        <v>299</v>
      </c>
      <c r="L12" s="724" t="s">
        <v>236</v>
      </c>
      <c r="M12" s="724" t="s">
        <v>229</v>
      </c>
      <c r="N12" s="724" t="s">
        <v>230</v>
      </c>
      <c r="O12" s="724" t="s">
        <v>300</v>
      </c>
      <c r="P12" s="724" t="s">
        <v>182</v>
      </c>
      <c r="Q12" s="725" t="s">
        <v>7</v>
      </c>
    </row>
    <row r="13" spans="2:17" s="115" customFormat="1" ht="15" customHeight="1" thickTop="1" x14ac:dyDescent="0.25">
      <c r="C13" s="290">
        <v>1</v>
      </c>
      <c r="D13" s="291" t="s">
        <v>301</v>
      </c>
      <c r="E13" s="292">
        <v>2</v>
      </c>
      <c r="F13" s="293">
        <v>25</v>
      </c>
      <c r="G13" s="293">
        <v>7</v>
      </c>
      <c r="H13" s="293">
        <v>159</v>
      </c>
      <c r="I13" s="293">
        <v>26</v>
      </c>
      <c r="J13" s="293">
        <v>1</v>
      </c>
      <c r="K13" s="293">
        <v>12</v>
      </c>
      <c r="L13" s="293">
        <v>0</v>
      </c>
      <c r="M13" s="293">
        <v>0</v>
      </c>
      <c r="N13" s="293">
        <v>9</v>
      </c>
      <c r="O13" s="293">
        <v>20</v>
      </c>
      <c r="P13" s="294">
        <v>0</v>
      </c>
      <c r="Q13" s="295">
        <v>261</v>
      </c>
    </row>
    <row r="14" spans="2:17" s="115" customFormat="1" ht="15" customHeight="1" x14ac:dyDescent="0.2">
      <c r="B14" s="153" t="s">
        <v>37</v>
      </c>
      <c r="C14" s="731">
        <v>2</v>
      </c>
      <c r="D14" s="732" t="s">
        <v>302</v>
      </c>
      <c r="E14" s="733">
        <v>3</v>
      </c>
      <c r="F14" s="734">
        <v>23</v>
      </c>
      <c r="G14" s="734">
        <v>5</v>
      </c>
      <c r="H14" s="734">
        <v>152</v>
      </c>
      <c r="I14" s="734">
        <v>17</v>
      </c>
      <c r="J14" s="734">
        <v>2</v>
      </c>
      <c r="K14" s="734">
        <v>10</v>
      </c>
      <c r="L14" s="734">
        <v>0</v>
      </c>
      <c r="M14" s="734">
        <v>0</v>
      </c>
      <c r="N14" s="734">
        <v>27</v>
      </c>
      <c r="O14" s="734">
        <v>10</v>
      </c>
      <c r="P14" s="735">
        <v>2</v>
      </c>
      <c r="Q14" s="736">
        <v>251</v>
      </c>
    </row>
    <row r="15" spans="2:17" s="115" customFormat="1" ht="15" customHeight="1" x14ac:dyDescent="0.2">
      <c r="B15" s="503" t="s">
        <v>39</v>
      </c>
      <c r="C15" s="296">
        <v>3</v>
      </c>
      <c r="D15" s="210" t="s">
        <v>1141</v>
      </c>
      <c r="E15" s="204">
        <v>6</v>
      </c>
      <c r="F15" s="203">
        <v>26</v>
      </c>
      <c r="G15" s="203">
        <v>9</v>
      </c>
      <c r="H15" s="203">
        <v>120</v>
      </c>
      <c r="I15" s="203">
        <v>30</v>
      </c>
      <c r="J15" s="203">
        <v>2</v>
      </c>
      <c r="K15" s="203">
        <v>7</v>
      </c>
      <c r="L15" s="203">
        <v>0</v>
      </c>
      <c r="M15" s="203">
        <v>0</v>
      </c>
      <c r="N15" s="203">
        <v>15</v>
      </c>
      <c r="O15" s="203">
        <v>11</v>
      </c>
      <c r="P15" s="205">
        <v>2</v>
      </c>
      <c r="Q15" s="297">
        <v>228</v>
      </c>
    </row>
    <row r="16" spans="2:17" s="115" customFormat="1" ht="15" customHeight="1" x14ac:dyDescent="0.2">
      <c r="B16" s="503" t="s">
        <v>79</v>
      </c>
      <c r="C16" s="731">
        <v>4</v>
      </c>
      <c r="D16" s="732" t="s">
        <v>303</v>
      </c>
      <c r="E16" s="733">
        <v>2</v>
      </c>
      <c r="F16" s="734">
        <v>30</v>
      </c>
      <c r="G16" s="734">
        <v>3</v>
      </c>
      <c r="H16" s="734">
        <v>111</v>
      </c>
      <c r="I16" s="734">
        <v>24</v>
      </c>
      <c r="J16" s="734">
        <v>1</v>
      </c>
      <c r="K16" s="734">
        <v>12</v>
      </c>
      <c r="L16" s="734">
        <v>0</v>
      </c>
      <c r="M16" s="734">
        <v>0</v>
      </c>
      <c r="N16" s="734">
        <v>10</v>
      </c>
      <c r="O16" s="734">
        <v>6</v>
      </c>
      <c r="P16" s="735">
        <v>2</v>
      </c>
      <c r="Q16" s="736">
        <v>201</v>
      </c>
    </row>
    <row r="17" spans="2:17" s="115" customFormat="1" ht="15" customHeight="1" x14ac:dyDescent="0.25">
      <c r="C17" s="296">
        <v>5</v>
      </c>
      <c r="D17" s="210" t="s">
        <v>304</v>
      </c>
      <c r="E17" s="204">
        <v>2</v>
      </c>
      <c r="F17" s="203">
        <v>17</v>
      </c>
      <c r="G17" s="203">
        <v>3</v>
      </c>
      <c r="H17" s="203">
        <v>148</v>
      </c>
      <c r="I17" s="203">
        <v>10</v>
      </c>
      <c r="J17" s="203">
        <v>0</v>
      </c>
      <c r="K17" s="203">
        <v>7</v>
      </c>
      <c r="L17" s="203">
        <v>1</v>
      </c>
      <c r="M17" s="203">
        <v>0</v>
      </c>
      <c r="N17" s="203">
        <v>6</v>
      </c>
      <c r="O17" s="203">
        <v>2</v>
      </c>
      <c r="P17" s="205">
        <v>4</v>
      </c>
      <c r="Q17" s="297">
        <v>200</v>
      </c>
    </row>
    <row r="18" spans="2:17" s="115" customFormat="1" ht="15" customHeight="1" x14ac:dyDescent="0.25">
      <c r="C18" s="731">
        <v>6</v>
      </c>
      <c r="D18" s="732" t="s">
        <v>316</v>
      </c>
      <c r="E18" s="733">
        <v>3</v>
      </c>
      <c r="F18" s="734">
        <v>18</v>
      </c>
      <c r="G18" s="734">
        <v>5</v>
      </c>
      <c r="H18" s="734">
        <v>82</v>
      </c>
      <c r="I18" s="734">
        <v>15</v>
      </c>
      <c r="J18" s="734">
        <v>0</v>
      </c>
      <c r="K18" s="734">
        <v>8</v>
      </c>
      <c r="L18" s="734">
        <v>0</v>
      </c>
      <c r="M18" s="734">
        <v>0</v>
      </c>
      <c r="N18" s="734">
        <v>15</v>
      </c>
      <c r="O18" s="734">
        <v>9</v>
      </c>
      <c r="P18" s="735">
        <v>2</v>
      </c>
      <c r="Q18" s="736">
        <v>157</v>
      </c>
    </row>
    <row r="19" spans="2:17" s="115" customFormat="1" ht="15" customHeight="1" x14ac:dyDescent="0.25">
      <c r="C19" s="296">
        <v>7</v>
      </c>
      <c r="D19" s="210" t="s">
        <v>307</v>
      </c>
      <c r="E19" s="204">
        <v>1</v>
      </c>
      <c r="F19" s="203">
        <v>29</v>
      </c>
      <c r="G19" s="203">
        <v>6</v>
      </c>
      <c r="H19" s="203">
        <v>62</v>
      </c>
      <c r="I19" s="203">
        <v>21</v>
      </c>
      <c r="J19" s="203">
        <v>0</v>
      </c>
      <c r="K19" s="203">
        <v>10</v>
      </c>
      <c r="L19" s="203">
        <v>1</v>
      </c>
      <c r="M19" s="203">
        <v>0</v>
      </c>
      <c r="N19" s="203">
        <v>16</v>
      </c>
      <c r="O19" s="203">
        <v>9</v>
      </c>
      <c r="P19" s="205">
        <v>0</v>
      </c>
      <c r="Q19" s="297">
        <v>155</v>
      </c>
    </row>
    <row r="20" spans="2:17" s="115" customFormat="1" ht="15" customHeight="1" x14ac:dyDescent="0.25">
      <c r="C20" s="731">
        <v>8</v>
      </c>
      <c r="D20" s="732" t="s">
        <v>318</v>
      </c>
      <c r="E20" s="733">
        <v>3</v>
      </c>
      <c r="F20" s="734">
        <v>25</v>
      </c>
      <c r="G20" s="734">
        <v>6</v>
      </c>
      <c r="H20" s="734">
        <v>74</v>
      </c>
      <c r="I20" s="734">
        <v>14</v>
      </c>
      <c r="J20" s="734">
        <v>1</v>
      </c>
      <c r="K20" s="734">
        <v>7</v>
      </c>
      <c r="L20" s="734">
        <v>0</v>
      </c>
      <c r="M20" s="734">
        <v>0</v>
      </c>
      <c r="N20" s="734">
        <v>13</v>
      </c>
      <c r="O20" s="734">
        <v>9</v>
      </c>
      <c r="P20" s="735">
        <v>1</v>
      </c>
      <c r="Q20" s="736">
        <v>153</v>
      </c>
    </row>
    <row r="21" spans="2:17" s="115" customFormat="1" ht="15" customHeight="1" x14ac:dyDescent="0.25">
      <c r="C21" s="296">
        <v>9</v>
      </c>
      <c r="D21" s="210" t="s">
        <v>1142</v>
      </c>
      <c r="E21" s="204">
        <v>0</v>
      </c>
      <c r="F21" s="203">
        <v>22</v>
      </c>
      <c r="G21" s="203">
        <v>3</v>
      </c>
      <c r="H21" s="203">
        <v>96</v>
      </c>
      <c r="I21" s="203">
        <v>15</v>
      </c>
      <c r="J21" s="203">
        <v>1</v>
      </c>
      <c r="K21" s="203">
        <v>2</v>
      </c>
      <c r="L21" s="203">
        <v>0</v>
      </c>
      <c r="M21" s="203">
        <v>0</v>
      </c>
      <c r="N21" s="203">
        <v>5</v>
      </c>
      <c r="O21" s="203">
        <v>4</v>
      </c>
      <c r="P21" s="205">
        <v>0</v>
      </c>
      <c r="Q21" s="297">
        <v>148</v>
      </c>
    </row>
    <row r="22" spans="2:17" s="115" customFormat="1" ht="15" customHeight="1" x14ac:dyDescent="0.25">
      <c r="C22" s="731">
        <v>10</v>
      </c>
      <c r="D22" s="732" t="s">
        <v>1143</v>
      </c>
      <c r="E22" s="733">
        <v>5</v>
      </c>
      <c r="F22" s="734">
        <v>17</v>
      </c>
      <c r="G22" s="734">
        <v>5</v>
      </c>
      <c r="H22" s="734">
        <v>70</v>
      </c>
      <c r="I22" s="734">
        <v>14</v>
      </c>
      <c r="J22" s="734">
        <v>0</v>
      </c>
      <c r="K22" s="734">
        <v>4</v>
      </c>
      <c r="L22" s="734">
        <v>0</v>
      </c>
      <c r="M22" s="734">
        <v>0</v>
      </c>
      <c r="N22" s="734">
        <v>12</v>
      </c>
      <c r="O22" s="734">
        <v>17</v>
      </c>
      <c r="P22" s="735">
        <v>1</v>
      </c>
      <c r="Q22" s="736">
        <v>145</v>
      </c>
    </row>
    <row r="23" spans="2:17" s="115" customFormat="1" ht="15" customHeight="1" x14ac:dyDescent="0.25">
      <c r="C23" s="296">
        <v>11</v>
      </c>
      <c r="D23" s="209" t="s">
        <v>310</v>
      </c>
      <c r="E23" s="206">
        <v>3</v>
      </c>
      <c r="F23" s="207">
        <v>23</v>
      </c>
      <c r="G23" s="207">
        <v>13</v>
      </c>
      <c r="H23" s="207">
        <v>71</v>
      </c>
      <c r="I23" s="207">
        <v>10</v>
      </c>
      <c r="J23" s="207">
        <v>0</v>
      </c>
      <c r="K23" s="207">
        <v>6</v>
      </c>
      <c r="L23" s="207">
        <v>0</v>
      </c>
      <c r="M23" s="207">
        <v>0</v>
      </c>
      <c r="N23" s="207">
        <v>6</v>
      </c>
      <c r="O23" s="207">
        <v>12</v>
      </c>
      <c r="P23" s="208">
        <v>0</v>
      </c>
      <c r="Q23" s="297">
        <v>144</v>
      </c>
    </row>
    <row r="24" spans="2:17" s="115" customFormat="1" ht="15" customHeight="1" x14ac:dyDescent="0.25">
      <c r="C24" s="731">
        <v>12</v>
      </c>
      <c r="D24" s="732" t="s">
        <v>306</v>
      </c>
      <c r="E24" s="733">
        <v>3</v>
      </c>
      <c r="F24" s="734">
        <v>19</v>
      </c>
      <c r="G24" s="734">
        <v>7</v>
      </c>
      <c r="H24" s="734">
        <v>75</v>
      </c>
      <c r="I24" s="734">
        <v>8</v>
      </c>
      <c r="J24" s="734">
        <v>1</v>
      </c>
      <c r="K24" s="734">
        <v>6</v>
      </c>
      <c r="L24" s="734">
        <v>0</v>
      </c>
      <c r="M24" s="734">
        <v>0</v>
      </c>
      <c r="N24" s="734">
        <v>15</v>
      </c>
      <c r="O24" s="734">
        <v>7</v>
      </c>
      <c r="P24" s="735">
        <v>2</v>
      </c>
      <c r="Q24" s="736">
        <v>143</v>
      </c>
    </row>
    <row r="25" spans="2:17" s="115" customFormat="1" ht="15" customHeight="1" x14ac:dyDescent="0.25">
      <c r="C25" s="296">
        <v>13</v>
      </c>
      <c r="D25" s="210" t="s">
        <v>317</v>
      </c>
      <c r="E25" s="204">
        <v>3</v>
      </c>
      <c r="F25" s="203">
        <v>17</v>
      </c>
      <c r="G25" s="203">
        <v>9</v>
      </c>
      <c r="H25" s="203">
        <v>33</v>
      </c>
      <c r="I25" s="203">
        <v>10</v>
      </c>
      <c r="J25" s="203">
        <v>0</v>
      </c>
      <c r="K25" s="203">
        <v>6</v>
      </c>
      <c r="L25" s="203">
        <v>0</v>
      </c>
      <c r="M25" s="203">
        <v>1</v>
      </c>
      <c r="N25" s="203">
        <v>12</v>
      </c>
      <c r="O25" s="203">
        <v>19</v>
      </c>
      <c r="P25" s="205">
        <v>1</v>
      </c>
      <c r="Q25" s="297">
        <v>111</v>
      </c>
    </row>
    <row r="26" spans="2:17" s="115" customFormat="1" ht="15" customHeight="1" x14ac:dyDescent="0.25">
      <c r="C26" s="731">
        <v>14</v>
      </c>
      <c r="D26" s="732" t="s">
        <v>305</v>
      </c>
      <c r="E26" s="733">
        <v>0</v>
      </c>
      <c r="F26" s="734">
        <v>9</v>
      </c>
      <c r="G26" s="734">
        <v>2</v>
      </c>
      <c r="H26" s="734">
        <v>74</v>
      </c>
      <c r="I26" s="734">
        <v>5</v>
      </c>
      <c r="J26" s="734">
        <v>0</v>
      </c>
      <c r="K26" s="734">
        <v>6</v>
      </c>
      <c r="L26" s="734">
        <v>1</v>
      </c>
      <c r="M26" s="734">
        <v>0</v>
      </c>
      <c r="N26" s="734">
        <v>6</v>
      </c>
      <c r="O26" s="734">
        <v>7</v>
      </c>
      <c r="P26" s="735">
        <v>0</v>
      </c>
      <c r="Q26" s="736">
        <v>110</v>
      </c>
    </row>
    <row r="27" spans="2:17" s="115" customFormat="1" ht="15" customHeight="1" x14ac:dyDescent="0.25">
      <c r="C27" s="296">
        <v>15</v>
      </c>
      <c r="D27" s="210" t="s">
        <v>309</v>
      </c>
      <c r="E27" s="204">
        <v>2</v>
      </c>
      <c r="F27" s="203">
        <v>8</v>
      </c>
      <c r="G27" s="203">
        <v>4</v>
      </c>
      <c r="H27" s="203">
        <v>68</v>
      </c>
      <c r="I27" s="203">
        <v>9</v>
      </c>
      <c r="J27" s="203">
        <v>1</v>
      </c>
      <c r="K27" s="203">
        <v>2</v>
      </c>
      <c r="L27" s="203">
        <v>0</v>
      </c>
      <c r="M27" s="203">
        <v>0</v>
      </c>
      <c r="N27" s="203">
        <v>7</v>
      </c>
      <c r="O27" s="203">
        <v>5</v>
      </c>
      <c r="P27" s="205">
        <v>2</v>
      </c>
      <c r="Q27" s="297">
        <v>108</v>
      </c>
    </row>
    <row r="28" spans="2:17" s="115" customFormat="1" ht="15" customHeight="1" x14ac:dyDescent="0.25">
      <c r="C28" s="731">
        <v>16</v>
      </c>
      <c r="D28" s="732" t="s">
        <v>314</v>
      </c>
      <c r="E28" s="733">
        <v>3</v>
      </c>
      <c r="F28" s="734">
        <v>17</v>
      </c>
      <c r="G28" s="734">
        <v>1</v>
      </c>
      <c r="H28" s="734">
        <v>43</v>
      </c>
      <c r="I28" s="734">
        <v>6</v>
      </c>
      <c r="J28" s="734">
        <v>0</v>
      </c>
      <c r="K28" s="734">
        <v>5</v>
      </c>
      <c r="L28" s="734">
        <v>0</v>
      </c>
      <c r="M28" s="734">
        <v>0</v>
      </c>
      <c r="N28" s="734">
        <v>12</v>
      </c>
      <c r="O28" s="734">
        <v>20</v>
      </c>
      <c r="P28" s="735">
        <v>0</v>
      </c>
      <c r="Q28" s="736">
        <v>107</v>
      </c>
    </row>
    <row r="29" spans="2:17" s="115" customFormat="1" ht="15" customHeight="1" x14ac:dyDescent="0.25">
      <c r="C29" s="296">
        <v>17</v>
      </c>
      <c r="D29" s="210" t="s">
        <v>312</v>
      </c>
      <c r="E29" s="204">
        <v>4</v>
      </c>
      <c r="F29" s="203">
        <v>6</v>
      </c>
      <c r="G29" s="203">
        <v>8</v>
      </c>
      <c r="H29" s="203">
        <v>52</v>
      </c>
      <c r="I29" s="203">
        <v>9</v>
      </c>
      <c r="J29" s="203">
        <v>0</v>
      </c>
      <c r="K29" s="203">
        <v>1</v>
      </c>
      <c r="L29" s="203">
        <v>0</v>
      </c>
      <c r="M29" s="203">
        <v>0</v>
      </c>
      <c r="N29" s="203">
        <v>3</v>
      </c>
      <c r="O29" s="203">
        <v>13</v>
      </c>
      <c r="P29" s="205">
        <v>3</v>
      </c>
      <c r="Q29" s="297">
        <v>99</v>
      </c>
    </row>
    <row r="30" spans="2:17" s="115" customFormat="1" ht="15" customHeight="1" x14ac:dyDescent="0.25">
      <c r="C30" s="731">
        <v>18</v>
      </c>
      <c r="D30" s="732" t="s">
        <v>308</v>
      </c>
      <c r="E30" s="733">
        <v>2</v>
      </c>
      <c r="F30" s="734">
        <v>11</v>
      </c>
      <c r="G30" s="734">
        <v>6</v>
      </c>
      <c r="H30" s="734">
        <v>44</v>
      </c>
      <c r="I30" s="734">
        <v>10</v>
      </c>
      <c r="J30" s="734">
        <v>0</v>
      </c>
      <c r="K30" s="734">
        <v>7</v>
      </c>
      <c r="L30" s="734">
        <v>0</v>
      </c>
      <c r="M30" s="734">
        <v>0</v>
      </c>
      <c r="N30" s="734">
        <v>7</v>
      </c>
      <c r="O30" s="734">
        <v>10</v>
      </c>
      <c r="P30" s="735">
        <v>1</v>
      </c>
      <c r="Q30" s="736">
        <v>98</v>
      </c>
    </row>
    <row r="31" spans="2:17" s="115" customFormat="1" ht="15" customHeight="1" x14ac:dyDescent="0.2">
      <c r="B31" s="194"/>
      <c r="C31" s="296">
        <v>19</v>
      </c>
      <c r="D31" s="210" t="s">
        <v>237</v>
      </c>
      <c r="E31" s="204">
        <v>2</v>
      </c>
      <c r="F31" s="203">
        <v>9</v>
      </c>
      <c r="G31" s="203">
        <v>7</v>
      </c>
      <c r="H31" s="203">
        <v>36</v>
      </c>
      <c r="I31" s="203">
        <v>4</v>
      </c>
      <c r="J31" s="203">
        <v>0</v>
      </c>
      <c r="K31" s="203">
        <v>8</v>
      </c>
      <c r="L31" s="203">
        <v>0</v>
      </c>
      <c r="M31" s="203">
        <v>0</v>
      </c>
      <c r="N31" s="203">
        <v>13</v>
      </c>
      <c r="O31" s="203">
        <v>12</v>
      </c>
      <c r="P31" s="205">
        <v>3</v>
      </c>
      <c r="Q31" s="297">
        <v>94</v>
      </c>
    </row>
    <row r="32" spans="2:17" s="115" customFormat="1" ht="15" customHeight="1" x14ac:dyDescent="0.25">
      <c r="B32" s="196"/>
      <c r="C32" s="731">
        <v>20</v>
      </c>
      <c r="D32" s="732" t="s">
        <v>320</v>
      </c>
      <c r="E32" s="733">
        <v>0</v>
      </c>
      <c r="F32" s="734">
        <v>13</v>
      </c>
      <c r="G32" s="734">
        <v>4</v>
      </c>
      <c r="H32" s="734">
        <v>55</v>
      </c>
      <c r="I32" s="734">
        <v>5</v>
      </c>
      <c r="J32" s="734">
        <v>0</v>
      </c>
      <c r="K32" s="734">
        <v>2</v>
      </c>
      <c r="L32" s="734">
        <v>1</v>
      </c>
      <c r="M32" s="734">
        <v>0</v>
      </c>
      <c r="N32" s="734">
        <v>7</v>
      </c>
      <c r="O32" s="734">
        <v>4</v>
      </c>
      <c r="P32" s="735">
        <v>0</v>
      </c>
      <c r="Q32" s="736">
        <v>91</v>
      </c>
    </row>
    <row r="33" spans="2:17" s="115" customFormat="1" ht="15" customHeight="1" x14ac:dyDescent="0.25">
      <c r="B33" s="195"/>
      <c r="C33" s="296">
        <v>21</v>
      </c>
      <c r="D33" s="209" t="s">
        <v>313</v>
      </c>
      <c r="E33" s="206">
        <v>3</v>
      </c>
      <c r="F33" s="207">
        <v>7</v>
      </c>
      <c r="G33" s="207">
        <v>4</v>
      </c>
      <c r="H33" s="207">
        <v>54</v>
      </c>
      <c r="I33" s="207">
        <v>10</v>
      </c>
      <c r="J33" s="207">
        <v>2</v>
      </c>
      <c r="K33" s="207">
        <v>1</v>
      </c>
      <c r="L33" s="207">
        <v>0</v>
      </c>
      <c r="M33" s="207">
        <v>0</v>
      </c>
      <c r="N33" s="207">
        <v>5</v>
      </c>
      <c r="O33" s="207">
        <v>3</v>
      </c>
      <c r="P33" s="208">
        <v>0</v>
      </c>
      <c r="Q33" s="297">
        <v>89</v>
      </c>
    </row>
    <row r="34" spans="2:17" s="115" customFormat="1" ht="15" customHeight="1" x14ac:dyDescent="0.25">
      <c r="C34" s="731">
        <v>22</v>
      </c>
      <c r="D34" s="732" t="s">
        <v>315</v>
      </c>
      <c r="E34" s="733">
        <v>3</v>
      </c>
      <c r="F34" s="734">
        <v>4</v>
      </c>
      <c r="G34" s="734">
        <v>3</v>
      </c>
      <c r="H34" s="734">
        <v>40</v>
      </c>
      <c r="I34" s="734">
        <v>19</v>
      </c>
      <c r="J34" s="734">
        <v>1</v>
      </c>
      <c r="K34" s="734">
        <v>2</v>
      </c>
      <c r="L34" s="734">
        <v>0</v>
      </c>
      <c r="M34" s="734">
        <v>0</v>
      </c>
      <c r="N34" s="734">
        <v>7</v>
      </c>
      <c r="O34" s="734">
        <v>6</v>
      </c>
      <c r="P34" s="735">
        <v>1</v>
      </c>
      <c r="Q34" s="736">
        <v>86</v>
      </c>
    </row>
    <row r="35" spans="2:17" s="115" customFormat="1" ht="15" customHeight="1" x14ac:dyDescent="0.25">
      <c r="C35" s="296">
        <v>23</v>
      </c>
      <c r="D35" s="210" t="s">
        <v>324</v>
      </c>
      <c r="E35" s="204">
        <v>3</v>
      </c>
      <c r="F35" s="203">
        <v>15</v>
      </c>
      <c r="G35" s="203">
        <v>4</v>
      </c>
      <c r="H35" s="203">
        <v>32</v>
      </c>
      <c r="I35" s="203">
        <v>11</v>
      </c>
      <c r="J35" s="203">
        <v>0</v>
      </c>
      <c r="K35" s="203">
        <v>5</v>
      </c>
      <c r="L35" s="203">
        <v>0</v>
      </c>
      <c r="M35" s="203">
        <v>0</v>
      </c>
      <c r="N35" s="203">
        <v>7</v>
      </c>
      <c r="O35" s="203">
        <v>6</v>
      </c>
      <c r="P35" s="205">
        <v>2</v>
      </c>
      <c r="Q35" s="297">
        <v>85</v>
      </c>
    </row>
    <row r="36" spans="2:17" s="115" customFormat="1" ht="15" customHeight="1" x14ac:dyDescent="0.25">
      <c r="C36" s="731">
        <v>24</v>
      </c>
      <c r="D36" s="732" t="s">
        <v>676</v>
      </c>
      <c r="E36" s="733">
        <v>2</v>
      </c>
      <c r="F36" s="734">
        <v>10</v>
      </c>
      <c r="G36" s="734">
        <v>3</v>
      </c>
      <c r="H36" s="734">
        <v>24</v>
      </c>
      <c r="I36" s="734">
        <v>16</v>
      </c>
      <c r="J36" s="734">
        <v>0</v>
      </c>
      <c r="K36" s="734">
        <v>2</v>
      </c>
      <c r="L36" s="734">
        <v>0</v>
      </c>
      <c r="M36" s="734">
        <v>0</v>
      </c>
      <c r="N36" s="734">
        <v>17</v>
      </c>
      <c r="O36" s="734">
        <v>10</v>
      </c>
      <c r="P36" s="735">
        <v>0</v>
      </c>
      <c r="Q36" s="736">
        <v>84</v>
      </c>
    </row>
    <row r="37" spans="2:17" s="115" customFormat="1" ht="15" customHeight="1" x14ac:dyDescent="0.25">
      <c r="C37" s="296">
        <v>25</v>
      </c>
      <c r="D37" s="210" t="s">
        <v>333</v>
      </c>
      <c r="E37" s="204">
        <v>6</v>
      </c>
      <c r="F37" s="203">
        <v>14</v>
      </c>
      <c r="G37" s="203">
        <v>3</v>
      </c>
      <c r="H37" s="203">
        <v>27</v>
      </c>
      <c r="I37" s="203">
        <v>6</v>
      </c>
      <c r="J37" s="203">
        <v>0</v>
      </c>
      <c r="K37" s="203">
        <v>5</v>
      </c>
      <c r="L37" s="203">
        <v>0</v>
      </c>
      <c r="M37" s="203">
        <v>1</v>
      </c>
      <c r="N37" s="203">
        <v>11</v>
      </c>
      <c r="O37" s="203">
        <v>8</v>
      </c>
      <c r="P37" s="205">
        <v>1</v>
      </c>
      <c r="Q37" s="297">
        <v>82</v>
      </c>
    </row>
    <row r="38" spans="2:17" s="115" customFormat="1" ht="15" customHeight="1" x14ac:dyDescent="0.25">
      <c r="C38" s="731">
        <v>26</v>
      </c>
      <c r="D38" s="732" t="s">
        <v>311</v>
      </c>
      <c r="E38" s="733">
        <v>5</v>
      </c>
      <c r="F38" s="734">
        <v>14</v>
      </c>
      <c r="G38" s="734">
        <v>2</v>
      </c>
      <c r="H38" s="734">
        <v>28</v>
      </c>
      <c r="I38" s="734">
        <v>9</v>
      </c>
      <c r="J38" s="734">
        <v>0</v>
      </c>
      <c r="K38" s="734">
        <v>5</v>
      </c>
      <c r="L38" s="734">
        <v>0</v>
      </c>
      <c r="M38" s="734">
        <v>0</v>
      </c>
      <c r="N38" s="734">
        <v>11</v>
      </c>
      <c r="O38" s="734">
        <v>3</v>
      </c>
      <c r="P38" s="735">
        <v>1</v>
      </c>
      <c r="Q38" s="736">
        <v>78</v>
      </c>
    </row>
    <row r="39" spans="2:17" s="115" customFormat="1" ht="15" customHeight="1" x14ac:dyDescent="0.25">
      <c r="C39" s="296">
        <v>27</v>
      </c>
      <c r="D39" s="210" t="s">
        <v>344</v>
      </c>
      <c r="E39" s="204">
        <v>4</v>
      </c>
      <c r="F39" s="203">
        <v>12</v>
      </c>
      <c r="G39" s="203">
        <v>3</v>
      </c>
      <c r="H39" s="203">
        <v>27</v>
      </c>
      <c r="I39" s="203">
        <v>8</v>
      </c>
      <c r="J39" s="203">
        <v>1</v>
      </c>
      <c r="K39" s="203">
        <v>3</v>
      </c>
      <c r="L39" s="203">
        <v>0</v>
      </c>
      <c r="M39" s="203">
        <v>0</v>
      </c>
      <c r="N39" s="203">
        <v>5</v>
      </c>
      <c r="O39" s="203">
        <v>13</v>
      </c>
      <c r="P39" s="205">
        <v>0</v>
      </c>
      <c r="Q39" s="297">
        <v>76</v>
      </c>
    </row>
    <row r="40" spans="2:17" s="115" customFormat="1" ht="15" customHeight="1" x14ac:dyDescent="0.25">
      <c r="C40" s="731">
        <v>28</v>
      </c>
      <c r="D40" s="732" t="s">
        <v>319</v>
      </c>
      <c r="E40" s="733">
        <v>1</v>
      </c>
      <c r="F40" s="734">
        <v>18</v>
      </c>
      <c r="G40" s="734">
        <v>0</v>
      </c>
      <c r="H40" s="734">
        <v>27</v>
      </c>
      <c r="I40" s="734">
        <v>8</v>
      </c>
      <c r="J40" s="734">
        <v>0</v>
      </c>
      <c r="K40" s="734">
        <v>6</v>
      </c>
      <c r="L40" s="734">
        <v>0</v>
      </c>
      <c r="M40" s="734">
        <v>0</v>
      </c>
      <c r="N40" s="734">
        <v>9</v>
      </c>
      <c r="O40" s="734">
        <v>6</v>
      </c>
      <c r="P40" s="735">
        <v>0</v>
      </c>
      <c r="Q40" s="736">
        <v>75</v>
      </c>
    </row>
    <row r="41" spans="2:17" s="115" customFormat="1" ht="15" customHeight="1" x14ac:dyDescent="0.25">
      <c r="C41" s="296">
        <v>29</v>
      </c>
      <c r="D41" s="210" t="s">
        <v>335</v>
      </c>
      <c r="E41" s="204">
        <v>1</v>
      </c>
      <c r="F41" s="203">
        <v>9</v>
      </c>
      <c r="G41" s="203">
        <v>4</v>
      </c>
      <c r="H41" s="203">
        <v>31</v>
      </c>
      <c r="I41" s="203">
        <v>10</v>
      </c>
      <c r="J41" s="203">
        <v>0</v>
      </c>
      <c r="K41" s="203">
        <v>3</v>
      </c>
      <c r="L41" s="203">
        <v>0</v>
      </c>
      <c r="M41" s="203">
        <v>0</v>
      </c>
      <c r="N41" s="203">
        <v>6</v>
      </c>
      <c r="O41" s="203">
        <v>6</v>
      </c>
      <c r="P41" s="205">
        <v>4</v>
      </c>
      <c r="Q41" s="297">
        <v>74</v>
      </c>
    </row>
    <row r="42" spans="2:17" s="115" customFormat="1" ht="15" customHeight="1" x14ac:dyDescent="0.25">
      <c r="C42" s="731">
        <v>30</v>
      </c>
      <c r="D42" s="732" t="s">
        <v>1144</v>
      </c>
      <c r="E42" s="733">
        <v>3</v>
      </c>
      <c r="F42" s="734">
        <v>7</v>
      </c>
      <c r="G42" s="734">
        <v>6</v>
      </c>
      <c r="H42" s="734">
        <v>24</v>
      </c>
      <c r="I42" s="734">
        <v>10</v>
      </c>
      <c r="J42" s="734">
        <v>0</v>
      </c>
      <c r="K42" s="734">
        <v>1</v>
      </c>
      <c r="L42" s="734">
        <v>0</v>
      </c>
      <c r="M42" s="734">
        <v>0</v>
      </c>
      <c r="N42" s="734">
        <v>12</v>
      </c>
      <c r="O42" s="734">
        <v>4</v>
      </c>
      <c r="P42" s="735">
        <v>0</v>
      </c>
      <c r="Q42" s="736">
        <v>67</v>
      </c>
    </row>
    <row r="43" spans="2:17" s="115" customFormat="1" ht="15" customHeight="1" x14ac:dyDescent="0.25">
      <c r="C43" s="296">
        <v>31</v>
      </c>
      <c r="D43" s="209" t="s">
        <v>339</v>
      </c>
      <c r="E43" s="206">
        <v>0</v>
      </c>
      <c r="F43" s="207">
        <v>10</v>
      </c>
      <c r="G43" s="207">
        <v>2</v>
      </c>
      <c r="H43" s="207">
        <v>34</v>
      </c>
      <c r="I43" s="207">
        <v>12</v>
      </c>
      <c r="J43" s="207">
        <v>0</v>
      </c>
      <c r="K43" s="207">
        <v>0</v>
      </c>
      <c r="L43" s="207">
        <v>0</v>
      </c>
      <c r="M43" s="207">
        <v>0</v>
      </c>
      <c r="N43" s="207">
        <v>4</v>
      </c>
      <c r="O43" s="207">
        <v>4</v>
      </c>
      <c r="P43" s="208">
        <v>1</v>
      </c>
      <c r="Q43" s="297">
        <v>67</v>
      </c>
    </row>
    <row r="44" spans="2:17" s="115" customFormat="1" ht="15" customHeight="1" x14ac:dyDescent="0.25">
      <c r="C44" s="731">
        <v>32</v>
      </c>
      <c r="D44" s="732" t="s">
        <v>331</v>
      </c>
      <c r="E44" s="733">
        <v>7</v>
      </c>
      <c r="F44" s="734">
        <v>11</v>
      </c>
      <c r="G44" s="734">
        <v>16</v>
      </c>
      <c r="H44" s="734">
        <v>11</v>
      </c>
      <c r="I44" s="734">
        <v>2</v>
      </c>
      <c r="J44" s="734">
        <v>0</v>
      </c>
      <c r="K44" s="734">
        <v>2</v>
      </c>
      <c r="L44" s="734">
        <v>0</v>
      </c>
      <c r="M44" s="734">
        <v>0</v>
      </c>
      <c r="N44" s="734">
        <v>8</v>
      </c>
      <c r="O44" s="734">
        <v>8</v>
      </c>
      <c r="P44" s="735">
        <v>0</v>
      </c>
      <c r="Q44" s="736">
        <v>65</v>
      </c>
    </row>
    <row r="45" spans="2:17" s="115" customFormat="1" ht="15" customHeight="1" x14ac:dyDescent="0.25">
      <c r="C45" s="296">
        <v>33</v>
      </c>
      <c r="D45" s="210" t="s">
        <v>328</v>
      </c>
      <c r="E45" s="204">
        <v>1</v>
      </c>
      <c r="F45" s="203">
        <v>9</v>
      </c>
      <c r="G45" s="203">
        <v>2</v>
      </c>
      <c r="H45" s="203">
        <v>35</v>
      </c>
      <c r="I45" s="203">
        <v>9</v>
      </c>
      <c r="J45" s="203">
        <v>2</v>
      </c>
      <c r="K45" s="203">
        <v>1</v>
      </c>
      <c r="L45" s="203">
        <v>0</v>
      </c>
      <c r="M45" s="203">
        <v>0</v>
      </c>
      <c r="N45" s="203">
        <v>2</v>
      </c>
      <c r="O45" s="203">
        <v>4</v>
      </c>
      <c r="P45" s="205">
        <v>0</v>
      </c>
      <c r="Q45" s="297">
        <v>65</v>
      </c>
    </row>
    <row r="46" spans="2:17" s="115" customFormat="1" ht="15" customHeight="1" x14ac:dyDescent="0.25">
      <c r="C46" s="731">
        <v>34</v>
      </c>
      <c r="D46" s="732" t="s">
        <v>321</v>
      </c>
      <c r="E46" s="733">
        <v>6</v>
      </c>
      <c r="F46" s="734">
        <v>2</v>
      </c>
      <c r="G46" s="734">
        <v>10</v>
      </c>
      <c r="H46" s="734">
        <v>3</v>
      </c>
      <c r="I46" s="734">
        <v>4</v>
      </c>
      <c r="J46" s="734">
        <v>0</v>
      </c>
      <c r="K46" s="734">
        <v>3</v>
      </c>
      <c r="L46" s="734">
        <v>5</v>
      </c>
      <c r="M46" s="734">
        <v>2</v>
      </c>
      <c r="N46" s="734">
        <v>25</v>
      </c>
      <c r="O46" s="734">
        <v>2</v>
      </c>
      <c r="P46" s="735">
        <v>0</v>
      </c>
      <c r="Q46" s="736">
        <v>62</v>
      </c>
    </row>
    <row r="47" spans="2:17" s="115" customFormat="1" ht="15" customHeight="1" x14ac:dyDescent="0.25">
      <c r="C47" s="296">
        <v>35</v>
      </c>
      <c r="D47" s="210" t="s">
        <v>341</v>
      </c>
      <c r="E47" s="204">
        <v>0</v>
      </c>
      <c r="F47" s="203">
        <v>7</v>
      </c>
      <c r="G47" s="203">
        <v>1</v>
      </c>
      <c r="H47" s="203">
        <v>23</v>
      </c>
      <c r="I47" s="203">
        <v>13</v>
      </c>
      <c r="J47" s="203">
        <v>1</v>
      </c>
      <c r="K47" s="203">
        <v>4</v>
      </c>
      <c r="L47" s="203">
        <v>1</v>
      </c>
      <c r="M47" s="203">
        <v>1</v>
      </c>
      <c r="N47" s="203">
        <v>8</v>
      </c>
      <c r="O47" s="203">
        <v>2</v>
      </c>
      <c r="P47" s="205">
        <v>0</v>
      </c>
      <c r="Q47" s="297">
        <v>61</v>
      </c>
    </row>
    <row r="48" spans="2:17" s="115" customFormat="1" ht="15" customHeight="1" x14ac:dyDescent="0.25">
      <c r="C48" s="731">
        <v>36</v>
      </c>
      <c r="D48" s="732" t="s">
        <v>322</v>
      </c>
      <c r="E48" s="733">
        <v>0</v>
      </c>
      <c r="F48" s="734">
        <v>4</v>
      </c>
      <c r="G48" s="734">
        <v>2</v>
      </c>
      <c r="H48" s="734">
        <v>35</v>
      </c>
      <c r="I48" s="734">
        <v>7</v>
      </c>
      <c r="J48" s="734">
        <v>0</v>
      </c>
      <c r="K48" s="734">
        <v>7</v>
      </c>
      <c r="L48" s="734">
        <v>0</v>
      </c>
      <c r="M48" s="734">
        <v>0</v>
      </c>
      <c r="N48" s="734">
        <v>3</v>
      </c>
      <c r="O48" s="734">
        <v>3</v>
      </c>
      <c r="P48" s="735">
        <v>0</v>
      </c>
      <c r="Q48" s="736">
        <v>61</v>
      </c>
    </row>
    <row r="49" spans="2:17" s="115" customFormat="1" ht="15" customHeight="1" x14ac:dyDescent="0.2">
      <c r="B49" s="194"/>
      <c r="C49" s="296">
        <v>37</v>
      </c>
      <c r="D49" s="210" t="s">
        <v>325</v>
      </c>
      <c r="E49" s="204">
        <v>1</v>
      </c>
      <c r="F49" s="203">
        <v>4</v>
      </c>
      <c r="G49" s="203">
        <v>2</v>
      </c>
      <c r="H49" s="203">
        <v>13</v>
      </c>
      <c r="I49" s="203">
        <v>6</v>
      </c>
      <c r="J49" s="203">
        <v>0</v>
      </c>
      <c r="K49" s="203">
        <v>3</v>
      </c>
      <c r="L49" s="203">
        <v>1</v>
      </c>
      <c r="M49" s="203">
        <v>0</v>
      </c>
      <c r="N49" s="203">
        <v>8</v>
      </c>
      <c r="O49" s="203">
        <v>2</v>
      </c>
      <c r="P49" s="205">
        <v>0</v>
      </c>
      <c r="Q49" s="297">
        <v>40</v>
      </c>
    </row>
    <row r="50" spans="2:17" s="115" customFormat="1" ht="15" customHeight="1" x14ac:dyDescent="0.25">
      <c r="B50" s="196"/>
      <c r="C50" s="731">
        <v>38</v>
      </c>
      <c r="D50" s="732" t="s">
        <v>332</v>
      </c>
      <c r="E50" s="733">
        <v>0</v>
      </c>
      <c r="F50" s="734">
        <v>2</v>
      </c>
      <c r="G50" s="734">
        <v>0</v>
      </c>
      <c r="H50" s="734">
        <v>32</v>
      </c>
      <c r="I50" s="734">
        <v>1</v>
      </c>
      <c r="J50" s="734">
        <v>0</v>
      </c>
      <c r="K50" s="734">
        <v>2</v>
      </c>
      <c r="L50" s="734">
        <v>0</v>
      </c>
      <c r="M50" s="734">
        <v>0</v>
      </c>
      <c r="N50" s="734">
        <v>0</v>
      </c>
      <c r="O50" s="734">
        <v>2</v>
      </c>
      <c r="P50" s="735">
        <v>0</v>
      </c>
      <c r="Q50" s="736">
        <v>39</v>
      </c>
    </row>
    <row r="51" spans="2:17" s="115" customFormat="1" ht="15" customHeight="1" x14ac:dyDescent="0.25">
      <c r="B51" s="195"/>
      <c r="C51" s="296">
        <v>39</v>
      </c>
      <c r="D51" s="210" t="s">
        <v>327</v>
      </c>
      <c r="E51" s="204">
        <v>2</v>
      </c>
      <c r="F51" s="203">
        <v>6</v>
      </c>
      <c r="G51" s="203">
        <v>2</v>
      </c>
      <c r="H51" s="203">
        <v>12</v>
      </c>
      <c r="I51" s="203">
        <v>5</v>
      </c>
      <c r="J51" s="203">
        <v>0</v>
      </c>
      <c r="K51" s="203">
        <v>2</v>
      </c>
      <c r="L51" s="203">
        <v>1</v>
      </c>
      <c r="M51" s="203">
        <v>0</v>
      </c>
      <c r="N51" s="203">
        <v>2</v>
      </c>
      <c r="O51" s="203">
        <v>4</v>
      </c>
      <c r="P51" s="205">
        <v>0</v>
      </c>
      <c r="Q51" s="297">
        <v>36</v>
      </c>
    </row>
    <row r="52" spans="2:17" s="115" customFormat="1" ht="15" customHeight="1" x14ac:dyDescent="0.25">
      <c r="C52" s="731">
        <v>40</v>
      </c>
      <c r="D52" s="732" t="s">
        <v>329</v>
      </c>
      <c r="E52" s="733">
        <v>0</v>
      </c>
      <c r="F52" s="734">
        <v>3</v>
      </c>
      <c r="G52" s="734">
        <v>1</v>
      </c>
      <c r="H52" s="734">
        <v>15</v>
      </c>
      <c r="I52" s="734">
        <v>5</v>
      </c>
      <c r="J52" s="734">
        <v>0</v>
      </c>
      <c r="K52" s="734">
        <v>2</v>
      </c>
      <c r="L52" s="734">
        <v>0</v>
      </c>
      <c r="M52" s="734">
        <v>0</v>
      </c>
      <c r="N52" s="734">
        <v>1</v>
      </c>
      <c r="O52" s="734">
        <v>6</v>
      </c>
      <c r="P52" s="735">
        <v>1</v>
      </c>
      <c r="Q52" s="736">
        <v>34</v>
      </c>
    </row>
    <row r="53" spans="2:17" s="115" customFormat="1" ht="15" customHeight="1" x14ac:dyDescent="0.25">
      <c r="C53" s="296">
        <v>41</v>
      </c>
      <c r="D53" s="209" t="s">
        <v>343</v>
      </c>
      <c r="E53" s="206">
        <v>1</v>
      </c>
      <c r="F53" s="207">
        <v>5</v>
      </c>
      <c r="G53" s="207">
        <v>4</v>
      </c>
      <c r="H53" s="207">
        <v>10</v>
      </c>
      <c r="I53" s="207">
        <v>2</v>
      </c>
      <c r="J53" s="207">
        <v>0</v>
      </c>
      <c r="K53" s="207">
        <v>2</v>
      </c>
      <c r="L53" s="207">
        <v>0</v>
      </c>
      <c r="M53" s="207">
        <v>0</v>
      </c>
      <c r="N53" s="207">
        <v>5</v>
      </c>
      <c r="O53" s="207">
        <v>4</v>
      </c>
      <c r="P53" s="208">
        <v>0</v>
      </c>
      <c r="Q53" s="297">
        <v>33</v>
      </c>
    </row>
    <row r="54" spans="2:17" s="115" customFormat="1" ht="15" customHeight="1" x14ac:dyDescent="0.25">
      <c r="C54" s="731">
        <v>42</v>
      </c>
      <c r="D54" s="732" t="s">
        <v>326</v>
      </c>
      <c r="E54" s="733">
        <v>1</v>
      </c>
      <c r="F54" s="734">
        <v>5</v>
      </c>
      <c r="G54" s="734">
        <v>10</v>
      </c>
      <c r="H54" s="734">
        <v>0</v>
      </c>
      <c r="I54" s="734">
        <v>1</v>
      </c>
      <c r="J54" s="734">
        <v>0</v>
      </c>
      <c r="K54" s="734">
        <v>1</v>
      </c>
      <c r="L54" s="734">
        <v>1</v>
      </c>
      <c r="M54" s="734">
        <v>0</v>
      </c>
      <c r="N54" s="734">
        <v>9</v>
      </c>
      <c r="O54" s="734">
        <v>2</v>
      </c>
      <c r="P54" s="735">
        <v>2</v>
      </c>
      <c r="Q54" s="736">
        <v>32</v>
      </c>
    </row>
    <row r="55" spans="2:17" s="115" customFormat="1" ht="15" customHeight="1" x14ac:dyDescent="0.25">
      <c r="C55" s="296">
        <v>43</v>
      </c>
      <c r="D55" s="210" t="s">
        <v>337</v>
      </c>
      <c r="E55" s="204">
        <v>1</v>
      </c>
      <c r="F55" s="203">
        <v>3</v>
      </c>
      <c r="G55" s="203">
        <v>4</v>
      </c>
      <c r="H55" s="203">
        <v>6</v>
      </c>
      <c r="I55" s="203">
        <v>4</v>
      </c>
      <c r="J55" s="203">
        <v>0</v>
      </c>
      <c r="K55" s="203">
        <v>3</v>
      </c>
      <c r="L55" s="203">
        <v>0</v>
      </c>
      <c r="M55" s="203">
        <v>0</v>
      </c>
      <c r="N55" s="203">
        <v>5</v>
      </c>
      <c r="O55" s="203">
        <v>5</v>
      </c>
      <c r="P55" s="205">
        <v>0</v>
      </c>
      <c r="Q55" s="297">
        <v>31</v>
      </c>
    </row>
    <row r="56" spans="2:17" s="115" customFormat="1" ht="15" customHeight="1" x14ac:dyDescent="0.25">
      <c r="C56" s="731">
        <v>44</v>
      </c>
      <c r="D56" s="732" t="s">
        <v>330</v>
      </c>
      <c r="E56" s="733">
        <v>0</v>
      </c>
      <c r="F56" s="734">
        <v>3</v>
      </c>
      <c r="G56" s="734">
        <v>2</v>
      </c>
      <c r="H56" s="734">
        <v>12</v>
      </c>
      <c r="I56" s="734">
        <v>3</v>
      </c>
      <c r="J56" s="734">
        <v>0</v>
      </c>
      <c r="K56" s="734">
        <v>6</v>
      </c>
      <c r="L56" s="734">
        <v>0</v>
      </c>
      <c r="M56" s="734">
        <v>0</v>
      </c>
      <c r="N56" s="734">
        <v>1</v>
      </c>
      <c r="O56" s="734">
        <v>3</v>
      </c>
      <c r="P56" s="735">
        <v>0</v>
      </c>
      <c r="Q56" s="736">
        <v>30</v>
      </c>
    </row>
    <row r="57" spans="2:17" s="115" customFormat="1" ht="15" customHeight="1" x14ac:dyDescent="0.2">
      <c r="B57" s="232" t="s">
        <v>37</v>
      </c>
      <c r="C57" s="296">
        <v>45</v>
      </c>
      <c r="D57" s="210" t="s">
        <v>323</v>
      </c>
      <c r="E57" s="204">
        <v>0</v>
      </c>
      <c r="F57" s="203">
        <v>4</v>
      </c>
      <c r="G57" s="203">
        <v>0</v>
      </c>
      <c r="H57" s="203">
        <v>12</v>
      </c>
      <c r="I57" s="203">
        <v>2</v>
      </c>
      <c r="J57" s="203">
        <v>0</v>
      </c>
      <c r="K57" s="203">
        <v>4</v>
      </c>
      <c r="L57" s="203">
        <v>0</v>
      </c>
      <c r="M57" s="203">
        <v>0</v>
      </c>
      <c r="N57" s="203">
        <v>1</v>
      </c>
      <c r="O57" s="203">
        <v>3</v>
      </c>
      <c r="P57" s="205">
        <v>0</v>
      </c>
      <c r="Q57" s="297">
        <v>26</v>
      </c>
    </row>
    <row r="58" spans="2:17" s="115" customFormat="1" ht="15" customHeight="1" x14ac:dyDescent="0.2">
      <c r="B58" s="503" t="s">
        <v>39</v>
      </c>
      <c r="C58" s="731">
        <v>46</v>
      </c>
      <c r="D58" s="732" t="s">
        <v>345</v>
      </c>
      <c r="E58" s="733">
        <v>0</v>
      </c>
      <c r="F58" s="734">
        <v>2</v>
      </c>
      <c r="G58" s="734">
        <v>1</v>
      </c>
      <c r="H58" s="734">
        <v>13</v>
      </c>
      <c r="I58" s="734">
        <v>2</v>
      </c>
      <c r="J58" s="734">
        <v>0</v>
      </c>
      <c r="K58" s="734">
        <v>0</v>
      </c>
      <c r="L58" s="734">
        <v>0</v>
      </c>
      <c r="M58" s="734">
        <v>0</v>
      </c>
      <c r="N58" s="734">
        <v>3</v>
      </c>
      <c r="O58" s="734">
        <v>3</v>
      </c>
      <c r="P58" s="735">
        <v>0</v>
      </c>
      <c r="Q58" s="736">
        <v>24</v>
      </c>
    </row>
    <row r="59" spans="2:17" s="115" customFormat="1" ht="15" customHeight="1" x14ac:dyDescent="0.2">
      <c r="B59" s="503" t="s">
        <v>79</v>
      </c>
      <c r="C59" s="296">
        <v>47</v>
      </c>
      <c r="D59" s="210" t="s">
        <v>350</v>
      </c>
      <c r="E59" s="204">
        <v>2</v>
      </c>
      <c r="F59" s="203">
        <v>6</v>
      </c>
      <c r="G59" s="203">
        <v>1</v>
      </c>
      <c r="H59" s="203">
        <v>10</v>
      </c>
      <c r="I59" s="203">
        <v>0</v>
      </c>
      <c r="J59" s="203">
        <v>0</v>
      </c>
      <c r="K59" s="203">
        <v>2</v>
      </c>
      <c r="L59" s="203">
        <v>0</v>
      </c>
      <c r="M59" s="203">
        <v>0</v>
      </c>
      <c r="N59" s="203">
        <v>1</v>
      </c>
      <c r="O59" s="203">
        <v>2</v>
      </c>
      <c r="P59" s="205">
        <v>0</v>
      </c>
      <c r="Q59" s="297">
        <v>24</v>
      </c>
    </row>
    <row r="60" spans="2:17" s="115" customFormat="1" ht="15" customHeight="1" x14ac:dyDescent="0.25">
      <c r="B60" s="196"/>
      <c r="C60" s="731">
        <v>48</v>
      </c>
      <c r="D60" s="732" t="s">
        <v>340</v>
      </c>
      <c r="E60" s="733">
        <v>1</v>
      </c>
      <c r="F60" s="734">
        <v>2</v>
      </c>
      <c r="G60" s="734">
        <v>0</v>
      </c>
      <c r="H60" s="734">
        <v>2</v>
      </c>
      <c r="I60" s="734">
        <v>2</v>
      </c>
      <c r="J60" s="734">
        <v>0</v>
      </c>
      <c r="K60" s="734">
        <v>1</v>
      </c>
      <c r="L60" s="734">
        <v>2</v>
      </c>
      <c r="M60" s="734">
        <v>1</v>
      </c>
      <c r="N60" s="734">
        <v>6</v>
      </c>
      <c r="O60" s="734">
        <v>3</v>
      </c>
      <c r="P60" s="735">
        <v>0</v>
      </c>
      <c r="Q60" s="736">
        <v>20</v>
      </c>
    </row>
    <row r="61" spans="2:17" s="115" customFormat="1" ht="15" customHeight="1" x14ac:dyDescent="0.25">
      <c r="B61" s="198"/>
      <c r="C61" s="296">
        <v>49</v>
      </c>
      <c r="D61" s="210" t="s">
        <v>342</v>
      </c>
      <c r="E61" s="204">
        <v>1</v>
      </c>
      <c r="F61" s="203">
        <v>1</v>
      </c>
      <c r="G61" s="203">
        <v>1</v>
      </c>
      <c r="H61" s="203">
        <v>4</v>
      </c>
      <c r="I61" s="203">
        <v>4</v>
      </c>
      <c r="J61" s="203">
        <v>0</v>
      </c>
      <c r="K61" s="203">
        <v>1</v>
      </c>
      <c r="L61" s="203">
        <v>0</v>
      </c>
      <c r="M61" s="203">
        <v>0</v>
      </c>
      <c r="N61" s="203">
        <v>1</v>
      </c>
      <c r="O61" s="203">
        <v>6</v>
      </c>
      <c r="P61" s="205">
        <v>0</v>
      </c>
      <c r="Q61" s="297">
        <v>19</v>
      </c>
    </row>
    <row r="62" spans="2:17" s="115" customFormat="1" ht="15" customHeight="1" x14ac:dyDescent="0.25">
      <c r="C62" s="731">
        <v>50</v>
      </c>
      <c r="D62" s="732" t="s">
        <v>338</v>
      </c>
      <c r="E62" s="733">
        <v>2</v>
      </c>
      <c r="F62" s="734">
        <v>1</v>
      </c>
      <c r="G62" s="734">
        <v>0</v>
      </c>
      <c r="H62" s="734">
        <v>5</v>
      </c>
      <c r="I62" s="734">
        <v>6</v>
      </c>
      <c r="J62" s="734">
        <v>0</v>
      </c>
      <c r="K62" s="734">
        <v>1</v>
      </c>
      <c r="L62" s="734">
        <v>0</v>
      </c>
      <c r="M62" s="734">
        <v>0</v>
      </c>
      <c r="N62" s="734">
        <v>3</v>
      </c>
      <c r="O62" s="734">
        <v>0</v>
      </c>
      <c r="P62" s="735">
        <v>0</v>
      </c>
      <c r="Q62" s="736">
        <v>18</v>
      </c>
    </row>
    <row r="63" spans="2:17" s="115" customFormat="1" ht="15" customHeight="1" x14ac:dyDescent="0.25">
      <c r="C63" s="296">
        <v>51</v>
      </c>
      <c r="D63" s="209" t="s">
        <v>1145</v>
      </c>
      <c r="E63" s="206">
        <v>0</v>
      </c>
      <c r="F63" s="207">
        <v>1</v>
      </c>
      <c r="G63" s="207">
        <v>1</v>
      </c>
      <c r="H63" s="207">
        <v>5</v>
      </c>
      <c r="I63" s="207">
        <v>3</v>
      </c>
      <c r="J63" s="207">
        <v>0</v>
      </c>
      <c r="K63" s="207">
        <v>2</v>
      </c>
      <c r="L63" s="207">
        <v>0</v>
      </c>
      <c r="M63" s="207">
        <v>0</v>
      </c>
      <c r="N63" s="207">
        <v>5</v>
      </c>
      <c r="O63" s="207">
        <v>1</v>
      </c>
      <c r="P63" s="208">
        <v>0</v>
      </c>
      <c r="Q63" s="297">
        <v>18</v>
      </c>
    </row>
    <row r="64" spans="2:17" s="115" customFormat="1" ht="15" customHeight="1" x14ac:dyDescent="0.25">
      <c r="C64" s="731">
        <v>52</v>
      </c>
      <c r="D64" s="732" t="s">
        <v>346</v>
      </c>
      <c r="E64" s="733">
        <v>2</v>
      </c>
      <c r="F64" s="734">
        <v>1</v>
      </c>
      <c r="G64" s="734">
        <v>1</v>
      </c>
      <c r="H64" s="734">
        <v>1</v>
      </c>
      <c r="I64" s="734">
        <v>1</v>
      </c>
      <c r="J64" s="734">
        <v>0</v>
      </c>
      <c r="K64" s="734">
        <v>0</v>
      </c>
      <c r="L64" s="734">
        <v>0</v>
      </c>
      <c r="M64" s="734">
        <v>0</v>
      </c>
      <c r="N64" s="734">
        <v>8</v>
      </c>
      <c r="O64" s="734">
        <v>3</v>
      </c>
      <c r="P64" s="735">
        <v>0</v>
      </c>
      <c r="Q64" s="736">
        <v>17</v>
      </c>
    </row>
    <row r="65" spans="2:17" s="115" customFormat="1" ht="17.25" customHeight="1" x14ac:dyDescent="0.2">
      <c r="B65" s="194"/>
      <c r="C65" s="296">
        <v>53</v>
      </c>
      <c r="D65" s="210" t="s">
        <v>355</v>
      </c>
      <c r="E65" s="204">
        <v>0</v>
      </c>
      <c r="F65" s="203">
        <v>1</v>
      </c>
      <c r="G65" s="203">
        <v>0</v>
      </c>
      <c r="H65" s="203">
        <v>10</v>
      </c>
      <c r="I65" s="203">
        <v>2</v>
      </c>
      <c r="J65" s="203">
        <v>1</v>
      </c>
      <c r="K65" s="203">
        <v>3</v>
      </c>
      <c r="L65" s="203">
        <v>0</v>
      </c>
      <c r="M65" s="203">
        <v>0</v>
      </c>
      <c r="N65" s="203">
        <v>0</v>
      </c>
      <c r="O65" s="203">
        <v>0</v>
      </c>
      <c r="P65" s="205">
        <v>0</v>
      </c>
      <c r="Q65" s="297">
        <v>17</v>
      </c>
    </row>
    <row r="66" spans="2:17" ht="15" customHeight="1" x14ac:dyDescent="0.25">
      <c r="B66" s="196"/>
      <c r="C66" s="731">
        <v>54</v>
      </c>
      <c r="D66" s="732" t="s">
        <v>334</v>
      </c>
      <c r="E66" s="733">
        <v>0</v>
      </c>
      <c r="F66" s="734">
        <v>1</v>
      </c>
      <c r="G66" s="734">
        <v>1</v>
      </c>
      <c r="H66" s="734">
        <v>10</v>
      </c>
      <c r="I66" s="734">
        <v>0</v>
      </c>
      <c r="J66" s="734">
        <v>0</v>
      </c>
      <c r="K66" s="734">
        <v>1</v>
      </c>
      <c r="L66" s="734">
        <v>0</v>
      </c>
      <c r="M66" s="734">
        <v>0</v>
      </c>
      <c r="N66" s="734">
        <v>4</v>
      </c>
      <c r="O66" s="734">
        <v>0</v>
      </c>
      <c r="P66" s="735">
        <v>0</v>
      </c>
      <c r="Q66" s="736">
        <v>17</v>
      </c>
    </row>
    <row r="67" spans="2:17" ht="15.75" customHeight="1" x14ac:dyDescent="0.25">
      <c r="B67" s="198"/>
      <c r="C67" s="296">
        <v>55</v>
      </c>
      <c r="D67" s="210" t="s">
        <v>347</v>
      </c>
      <c r="E67" s="204">
        <v>0</v>
      </c>
      <c r="F67" s="203">
        <v>2</v>
      </c>
      <c r="G67" s="203">
        <v>2</v>
      </c>
      <c r="H67" s="203">
        <v>3</v>
      </c>
      <c r="I67" s="203">
        <v>2</v>
      </c>
      <c r="J67" s="203">
        <v>0</v>
      </c>
      <c r="K67" s="203">
        <v>0</v>
      </c>
      <c r="L67" s="203">
        <v>0</v>
      </c>
      <c r="M67" s="203">
        <v>0</v>
      </c>
      <c r="N67" s="203">
        <v>5</v>
      </c>
      <c r="O67" s="203">
        <v>2</v>
      </c>
      <c r="P67" s="205">
        <v>0</v>
      </c>
      <c r="Q67" s="297">
        <v>16</v>
      </c>
    </row>
    <row r="68" spans="2:17" x14ac:dyDescent="0.25">
      <c r="C68" s="731">
        <v>56</v>
      </c>
      <c r="D68" s="732" t="s">
        <v>1147</v>
      </c>
      <c r="E68" s="733">
        <v>0</v>
      </c>
      <c r="F68" s="734">
        <v>2</v>
      </c>
      <c r="G68" s="734">
        <v>0</v>
      </c>
      <c r="H68" s="734">
        <v>7</v>
      </c>
      <c r="I68" s="734">
        <v>3</v>
      </c>
      <c r="J68" s="734">
        <v>0</v>
      </c>
      <c r="K68" s="734">
        <v>0</v>
      </c>
      <c r="L68" s="734">
        <v>0</v>
      </c>
      <c r="M68" s="734">
        <v>0</v>
      </c>
      <c r="N68" s="734">
        <v>1</v>
      </c>
      <c r="O68" s="734">
        <v>3</v>
      </c>
      <c r="P68" s="735">
        <v>0</v>
      </c>
      <c r="Q68" s="736">
        <v>16</v>
      </c>
    </row>
    <row r="69" spans="2:17" x14ac:dyDescent="0.25">
      <c r="C69" s="296">
        <v>57</v>
      </c>
      <c r="D69" s="210" t="s">
        <v>1483</v>
      </c>
      <c r="E69" s="204">
        <v>0</v>
      </c>
      <c r="F69" s="203">
        <v>1</v>
      </c>
      <c r="G69" s="203">
        <v>0</v>
      </c>
      <c r="H69" s="203">
        <v>9</v>
      </c>
      <c r="I69" s="203">
        <v>1</v>
      </c>
      <c r="J69" s="203">
        <v>0</v>
      </c>
      <c r="K69" s="203">
        <v>0</v>
      </c>
      <c r="L69" s="203">
        <v>0</v>
      </c>
      <c r="M69" s="203">
        <v>0</v>
      </c>
      <c r="N69" s="203">
        <v>2</v>
      </c>
      <c r="O69" s="203">
        <v>1</v>
      </c>
      <c r="P69" s="205">
        <v>0</v>
      </c>
      <c r="Q69" s="297">
        <v>14</v>
      </c>
    </row>
    <row r="70" spans="2:17" x14ac:dyDescent="0.25">
      <c r="C70" s="731">
        <v>58</v>
      </c>
      <c r="D70" s="732" t="s">
        <v>336</v>
      </c>
      <c r="E70" s="733">
        <v>1</v>
      </c>
      <c r="F70" s="734">
        <v>3</v>
      </c>
      <c r="G70" s="734">
        <v>0</v>
      </c>
      <c r="H70" s="734">
        <v>3</v>
      </c>
      <c r="I70" s="734">
        <v>3</v>
      </c>
      <c r="J70" s="734">
        <v>0</v>
      </c>
      <c r="K70" s="734">
        <v>2</v>
      </c>
      <c r="L70" s="734">
        <v>0</v>
      </c>
      <c r="M70" s="734">
        <v>0</v>
      </c>
      <c r="N70" s="734">
        <v>2</v>
      </c>
      <c r="O70" s="734">
        <v>0</v>
      </c>
      <c r="P70" s="735">
        <v>0</v>
      </c>
      <c r="Q70" s="736">
        <v>14</v>
      </c>
    </row>
    <row r="71" spans="2:17" x14ac:dyDescent="0.25">
      <c r="C71" s="296">
        <v>59</v>
      </c>
      <c r="D71" s="210" t="s">
        <v>212</v>
      </c>
      <c r="E71" s="204">
        <v>0</v>
      </c>
      <c r="F71" s="203">
        <v>1</v>
      </c>
      <c r="G71" s="203">
        <v>2</v>
      </c>
      <c r="H71" s="203">
        <v>6</v>
      </c>
      <c r="I71" s="203">
        <v>0</v>
      </c>
      <c r="J71" s="203">
        <v>0</v>
      </c>
      <c r="K71" s="203">
        <v>0</v>
      </c>
      <c r="L71" s="203">
        <v>0</v>
      </c>
      <c r="M71" s="203">
        <v>0</v>
      </c>
      <c r="N71" s="203">
        <v>1</v>
      </c>
      <c r="O71" s="203">
        <v>2</v>
      </c>
      <c r="P71" s="205">
        <v>0</v>
      </c>
      <c r="Q71" s="297">
        <v>12</v>
      </c>
    </row>
    <row r="72" spans="2:17" x14ac:dyDescent="0.25">
      <c r="C72" s="731">
        <v>60</v>
      </c>
      <c r="D72" s="732" t="s">
        <v>1282</v>
      </c>
      <c r="E72" s="733">
        <v>0</v>
      </c>
      <c r="F72" s="734">
        <v>1</v>
      </c>
      <c r="G72" s="734">
        <v>1</v>
      </c>
      <c r="H72" s="734">
        <v>5</v>
      </c>
      <c r="I72" s="734">
        <v>1</v>
      </c>
      <c r="J72" s="734">
        <v>0</v>
      </c>
      <c r="K72" s="734">
        <v>0</v>
      </c>
      <c r="L72" s="734">
        <v>0</v>
      </c>
      <c r="M72" s="734">
        <v>0</v>
      </c>
      <c r="N72" s="734">
        <v>1</v>
      </c>
      <c r="O72" s="734">
        <v>1</v>
      </c>
      <c r="P72" s="735">
        <v>0</v>
      </c>
      <c r="Q72" s="736">
        <v>10</v>
      </c>
    </row>
    <row r="73" spans="2:17" x14ac:dyDescent="0.25">
      <c r="C73" s="296">
        <v>61</v>
      </c>
      <c r="D73" s="209" t="s">
        <v>360</v>
      </c>
      <c r="E73" s="206">
        <v>0</v>
      </c>
      <c r="F73" s="207">
        <v>2</v>
      </c>
      <c r="G73" s="207">
        <v>1</v>
      </c>
      <c r="H73" s="207">
        <v>4</v>
      </c>
      <c r="I73" s="207">
        <v>2</v>
      </c>
      <c r="J73" s="207">
        <v>0</v>
      </c>
      <c r="K73" s="207">
        <v>1</v>
      </c>
      <c r="L73" s="207">
        <v>1</v>
      </c>
      <c r="M73" s="207">
        <v>0</v>
      </c>
      <c r="N73" s="207">
        <v>1</v>
      </c>
      <c r="O73" s="207">
        <v>0</v>
      </c>
      <c r="P73" s="208">
        <v>0</v>
      </c>
      <c r="Q73" s="297">
        <v>12</v>
      </c>
    </row>
    <row r="74" spans="2:17" x14ac:dyDescent="0.25">
      <c r="C74" s="731">
        <v>62</v>
      </c>
      <c r="D74" s="732" t="s">
        <v>349</v>
      </c>
      <c r="E74" s="733">
        <v>0</v>
      </c>
      <c r="F74" s="734">
        <v>3</v>
      </c>
      <c r="G74" s="734">
        <v>0</v>
      </c>
      <c r="H74" s="734">
        <v>4</v>
      </c>
      <c r="I74" s="734">
        <v>0</v>
      </c>
      <c r="J74" s="734">
        <v>1</v>
      </c>
      <c r="K74" s="734">
        <v>0</v>
      </c>
      <c r="L74" s="734">
        <v>0</v>
      </c>
      <c r="M74" s="734">
        <v>0</v>
      </c>
      <c r="N74" s="734">
        <v>2</v>
      </c>
      <c r="O74" s="734">
        <v>0</v>
      </c>
      <c r="P74" s="735">
        <v>0</v>
      </c>
      <c r="Q74" s="736">
        <v>10</v>
      </c>
    </row>
    <row r="75" spans="2:17" x14ac:dyDescent="0.25">
      <c r="C75" s="296">
        <v>63</v>
      </c>
      <c r="D75" s="210" t="s">
        <v>1146</v>
      </c>
      <c r="E75" s="204">
        <v>0</v>
      </c>
      <c r="F75" s="203">
        <v>2</v>
      </c>
      <c r="G75" s="203">
        <v>1</v>
      </c>
      <c r="H75" s="203">
        <v>2</v>
      </c>
      <c r="I75" s="203">
        <v>0</v>
      </c>
      <c r="J75" s="203">
        <v>0</v>
      </c>
      <c r="K75" s="203">
        <v>0</v>
      </c>
      <c r="L75" s="203">
        <v>2</v>
      </c>
      <c r="M75" s="203">
        <v>0</v>
      </c>
      <c r="N75" s="203">
        <v>0</v>
      </c>
      <c r="O75" s="203">
        <v>1</v>
      </c>
      <c r="P75" s="205">
        <v>0</v>
      </c>
      <c r="Q75" s="297">
        <v>8</v>
      </c>
    </row>
    <row r="76" spans="2:17" x14ac:dyDescent="0.25">
      <c r="C76" s="731">
        <v>64</v>
      </c>
      <c r="D76" s="732" t="s">
        <v>353</v>
      </c>
      <c r="E76" s="733">
        <v>0</v>
      </c>
      <c r="F76" s="734">
        <v>3</v>
      </c>
      <c r="G76" s="734">
        <v>2</v>
      </c>
      <c r="H76" s="734">
        <v>0</v>
      </c>
      <c r="I76" s="734">
        <v>0</v>
      </c>
      <c r="J76" s="734">
        <v>0</v>
      </c>
      <c r="K76" s="734">
        <v>0</v>
      </c>
      <c r="L76" s="734">
        <v>0</v>
      </c>
      <c r="M76" s="734">
        <v>0</v>
      </c>
      <c r="N76" s="734">
        <v>2</v>
      </c>
      <c r="O76" s="734">
        <v>0</v>
      </c>
      <c r="P76" s="735">
        <v>0</v>
      </c>
      <c r="Q76" s="736">
        <v>7</v>
      </c>
    </row>
    <row r="77" spans="2:17" x14ac:dyDescent="0.25">
      <c r="C77" s="296">
        <v>65</v>
      </c>
      <c r="D77" s="210" t="s">
        <v>348</v>
      </c>
      <c r="E77" s="204">
        <v>0</v>
      </c>
      <c r="F77" s="203">
        <v>0</v>
      </c>
      <c r="G77" s="203">
        <v>2</v>
      </c>
      <c r="H77" s="203">
        <v>2</v>
      </c>
      <c r="I77" s="203">
        <v>1</v>
      </c>
      <c r="J77" s="203">
        <v>0</v>
      </c>
      <c r="K77" s="203">
        <v>0</v>
      </c>
      <c r="L77" s="203">
        <v>0</v>
      </c>
      <c r="M77" s="203">
        <v>0</v>
      </c>
      <c r="N77" s="203">
        <v>2</v>
      </c>
      <c r="O77" s="203">
        <v>0</v>
      </c>
      <c r="P77" s="205">
        <v>0</v>
      </c>
      <c r="Q77" s="297">
        <v>7</v>
      </c>
    </row>
    <row r="78" spans="2:17" x14ac:dyDescent="0.25">
      <c r="C78" s="731">
        <v>66</v>
      </c>
      <c r="D78" s="732" t="s">
        <v>356</v>
      </c>
      <c r="E78" s="733">
        <v>1</v>
      </c>
      <c r="F78" s="734">
        <v>3</v>
      </c>
      <c r="G78" s="734">
        <v>0</v>
      </c>
      <c r="H78" s="734">
        <v>2</v>
      </c>
      <c r="I78" s="734">
        <v>0</v>
      </c>
      <c r="J78" s="734">
        <v>0</v>
      </c>
      <c r="K78" s="734">
        <v>0</v>
      </c>
      <c r="L78" s="734">
        <v>0</v>
      </c>
      <c r="M78" s="734">
        <v>0</v>
      </c>
      <c r="N78" s="734">
        <v>0</v>
      </c>
      <c r="O78" s="734">
        <v>1</v>
      </c>
      <c r="P78" s="735">
        <v>0</v>
      </c>
      <c r="Q78" s="736">
        <v>7</v>
      </c>
    </row>
    <row r="79" spans="2:17" x14ac:dyDescent="0.25">
      <c r="C79" s="296">
        <v>67</v>
      </c>
      <c r="D79" s="210" t="s">
        <v>352</v>
      </c>
      <c r="E79" s="204">
        <v>0</v>
      </c>
      <c r="F79" s="203">
        <v>0</v>
      </c>
      <c r="G79" s="203">
        <v>0</v>
      </c>
      <c r="H79" s="203">
        <v>0</v>
      </c>
      <c r="I79" s="203">
        <v>0</v>
      </c>
      <c r="J79" s="203">
        <v>0</v>
      </c>
      <c r="K79" s="203">
        <v>0</v>
      </c>
      <c r="L79" s="203">
        <v>0</v>
      </c>
      <c r="M79" s="203">
        <v>0</v>
      </c>
      <c r="N79" s="203">
        <v>2</v>
      </c>
      <c r="O79" s="203">
        <v>4</v>
      </c>
      <c r="P79" s="205">
        <v>0</v>
      </c>
      <c r="Q79" s="297">
        <v>6</v>
      </c>
    </row>
    <row r="80" spans="2:17" x14ac:dyDescent="0.25">
      <c r="C80" s="731">
        <v>68</v>
      </c>
      <c r="D80" s="732" t="s">
        <v>1148</v>
      </c>
      <c r="E80" s="733">
        <v>0</v>
      </c>
      <c r="F80" s="734">
        <v>0</v>
      </c>
      <c r="G80" s="734">
        <v>1</v>
      </c>
      <c r="H80" s="734">
        <v>1</v>
      </c>
      <c r="I80" s="734">
        <v>1</v>
      </c>
      <c r="J80" s="734">
        <v>0</v>
      </c>
      <c r="K80" s="734">
        <v>0</v>
      </c>
      <c r="L80" s="734">
        <v>0</v>
      </c>
      <c r="M80" s="734">
        <v>0</v>
      </c>
      <c r="N80" s="734">
        <v>1</v>
      </c>
      <c r="O80" s="734">
        <v>0</v>
      </c>
      <c r="P80" s="735">
        <v>0</v>
      </c>
      <c r="Q80" s="736">
        <v>4</v>
      </c>
    </row>
    <row r="81" spans="2:17" x14ac:dyDescent="0.25">
      <c r="C81" s="296">
        <v>69</v>
      </c>
      <c r="D81" s="210" t="s">
        <v>354</v>
      </c>
      <c r="E81" s="204">
        <v>0</v>
      </c>
      <c r="F81" s="203">
        <v>1</v>
      </c>
      <c r="G81" s="203">
        <v>0</v>
      </c>
      <c r="H81" s="203">
        <v>0</v>
      </c>
      <c r="I81" s="203">
        <v>1</v>
      </c>
      <c r="J81" s="203">
        <v>0</v>
      </c>
      <c r="K81" s="203">
        <v>0</v>
      </c>
      <c r="L81" s="203">
        <v>0</v>
      </c>
      <c r="M81" s="203">
        <v>0</v>
      </c>
      <c r="N81" s="203">
        <v>1</v>
      </c>
      <c r="O81" s="203">
        <v>1</v>
      </c>
      <c r="P81" s="205">
        <v>0</v>
      </c>
      <c r="Q81" s="297">
        <v>4</v>
      </c>
    </row>
    <row r="82" spans="2:17" x14ac:dyDescent="0.25">
      <c r="B82" s="194"/>
      <c r="C82" s="731">
        <v>70</v>
      </c>
      <c r="D82" s="732" t="s">
        <v>1149</v>
      </c>
      <c r="E82" s="733">
        <v>1</v>
      </c>
      <c r="F82" s="734">
        <v>0</v>
      </c>
      <c r="G82" s="734">
        <v>0</v>
      </c>
      <c r="H82" s="734">
        <v>1</v>
      </c>
      <c r="I82" s="734">
        <v>1</v>
      </c>
      <c r="J82" s="734">
        <v>0</v>
      </c>
      <c r="K82" s="734">
        <v>0</v>
      </c>
      <c r="L82" s="734">
        <v>0</v>
      </c>
      <c r="M82" s="734">
        <v>0</v>
      </c>
      <c r="N82" s="734">
        <v>0</v>
      </c>
      <c r="O82" s="734">
        <v>1</v>
      </c>
      <c r="P82" s="735">
        <v>0</v>
      </c>
      <c r="Q82" s="736">
        <v>4</v>
      </c>
    </row>
    <row r="83" spans="2:17" x14ac:dyDescent="0.25">
      <c r="B83" s="196"/>
      <c r="C83" s="296">
        <v>71</v>
      </c>
      <c r="D83" s="209" t="s">
        <v>677</v>
      </c>
      <c r="E83" s="206">
        <v>1</v>
      </c>
      <c r="F83" s="207">
        <v>0</v>
      </c>
      <c r="G83" s="207">
        <v>0</v>
      </c>
      <c r="H83" s="207">
        <v>0</v>
      </c>
      <c r="I83" s="207">
        <v>0</v>
      </c>
      <c r="J83" s="207">
        <v>0</v>
      </c>
      <c r="K83" s="207">
        <v>1</v>
      </c>
      <c r="L83" s="207">
        <v>0</v>
      </c>
      <c r="M83" s="207">
        <v>0</v>
      </c>
      <c r="N83" s="207">
        <v>1</v>
      </c>
      <c r="O83" s="207">
        <v>0</v>
      </c>
      <c r="P83" s="208">
        <v>0</v>
      </c>
      <c r="Q83" s="297">
        <v>3</v>
      </c>
    </row>
    <row r="84" spans="2:17" x14ac:dyDescent="0.25">
      <c r="B84" s="195"/>
      <c r="C84" s="731">
        <v>72</v>
      </c>
      <c r="D84" s="732" t="s">
        <v>1150</v>
      </c>
      <c r="E84" s="733">
        <v>1</v>
      </c>
      <c r="F84" s="734">
        <v>0</v>
      </c>
      <c r="G84" s="734">
        <v>0</v>
      </c>
      <c r="H84" s="734">
        <v>0</v>
      </c>
      <c r="I84" s="734">
        <v>0</v>
      </c>
      <c r="J84" s="734">
        <v>0</v>
      </c>
      <c r="K84" s="734">
        <v>0</v>
      </c>
      <c r="L84" s="734">
        <v>1</v>
      </c>
      <c r="M84" s="734">
        <v>0</v>
      </c>
      <c r="N84" s="734">
        <v>0</v>
      </c>
      <c r="O84" s="734">
        <v>0</v>
      </c>
      <c r="P84" s="735">
        <v>0</v>
      </c>
      <c r="Q84" s="736">
        <v>2</v>
      </c>
    </row>
    <row r="85" spans="2:17" x14ac:dyDescent="0.25">
      <c r="C85" s="296">
        <v>73</v>
      </c>
      <c r="D85" s="210" t="s">
        <v>699</v>
      </c>
      <c r="E85" s="204">
        <v>0</v>
      </c>
      <c r="F85" s="203">
        <v>0</v>
      </c>
      <c r="G85" s="203">
        <v>0</v>
      </c>
      <c r="H85" s="203">
        <v>2</v>
      </c>
      <c r="I85" s="203">
        <v>0</v>
      </c>
      <c r="J85" s="203">
        <v>0</v>
      </c>
      <c r="K85" s="203">
        <v>0</v>
      </c>
      <c r="L85" s="203">
        <v>0</v>
      </c>
      <c r="M85" s="203">
        <v>0</v>
      </c>
      <c r="N85" s="203">
        <v>0</v>
      </c>
      <c r="O85" s="203">
        <v>0</v>
      </c>
      <c r="P85" s="205">
        <v>0</v>
      </c>
      <c r="Q85" s="297">
        <v>2</v>
      </c>
    </row>
    <row r="86" spans="2:17" x14ac:dyDescent="0.25">
      <c r="C86" s="731">
        <v>74</v>
      </c>
      <c r="D86" s="732" t="s">
        <v>1151</v>
      </c>
      <c r="E86" s="733">
        <v>0</v>
      </c>
      <c r="F86" s="734">
        <v>0</v>
      </c>
      <c r="G86" s="734">
        <v>0</v>
      </c>
      <c r="H86" s="734">
        <v>1</v>
      </c>
      <c r="I86" s="734">
        <v>0</v>
      </c>
      <c r="J86" s="734">
        <v>0</v>
      </c>
      <c r="K86" s="734">
        <v>0</v>
      </c>
      <c r="L86" s="734">
        <v>0</v>
      </c>
      <c r="M86" s="734">
        <v>0</v>
      </c>
      <c r="N86" s="734">
        <v>0</v>
      </c>
      <c r="O86" s="734">
        <v>0</v>
      </c>
      <c r="P86" s="735">
        <v>0</v>
      </c>
      <c r="Q86" s="736">
        <v>1</v>
      </c>
    </row>
    <row r="87" spans="2:17" x14ac:dyDescent="0.25">
      <c r="C87" s="296">
        <v>75</v>
      </c>
      <c r="D87" s="210" t="s">
        <v>678</v>
      </c>
      <c r="E87" s="204">
        <v>0</v>
      </c>
      <c r="F87" s="203">
        <v>0</v>
      </c>
      <c r="G87" s="203">
        <v>0</v>
      </c>
      <c r="H87" s="203">
        <v>0</v>
      </c>
      <c r="I87" s="203">
        <v>0</v>
      </c>
      <c r="J87" s="203">
        <v>0</v>
      </c>
      <c r="K87" s="203">
        <v>0</v>
      </c>
      <c r="L87" s="203">
        <v>0</v>
      </c>
      <c r="M87" s="203">
        <v>0</v>
      </c>
      <c r="N87" s="203">
        <v>0</v>
      </c>
      <c r="O87" s="203">
        <v>1</v>
      </c>
      <c r="P87" s="205">
        <v>0</v>
      </c>
      <c r="Q87" s="297">
        <v>1</v>
      </c>
    </row>
    <row r="88" spans="2:17" x14ac:dyDescent="0.25">
      <c r="C88" s="731">
        <v>76</v>
      </c>
      <c r="D88" s="732" t="s">
        <v>1152</v>
      </c>
      <c r="E88" s="733">
        <v>0</v>
      </c>
      <c r="F88" s="734">
        <v>1</v>
      </c>
      <c r="G88" s="734">
        <v>0</v>
      </c>
      <c r="H88" s="734">
        <v>0</v>
      </c>
      <c r="I88" s="734">
        <v>0</v>
      </c>
      <c r="J88" s="734">
        <v>0</v>
      </c>
      <c r="K88" s="734">
        <v>0</v>
      </c>
      <c r="L88" s="734">
        <v>0</v>
      </c>
      <c r="M88" s="734">
        <v>0</v>
      </c>
      <c r="N88" s="734">
        <v>0</v>
      </c>
      <c r="O88" s="734">
        <v>0</v>
      </c>
      <c r="P88" s="735">
        <v>0</v>
      </c>
      <c r="Q88" s="736">
        <v>1</v>
      </c>
    </row>
    <row r="89" spans="2:17" x14ac:dyDescent="0.25">
      <c r="C89" s="296">
        <v>77</v>
      </c>
      <c r="D89" s="210" t="s">
        <v>1153</v>
      </c>
      <c r="E89" s="204">
        <v>0</v>
      </c>
      <c r="F89" s="203">
        <v>1</v>
      </c>
      <c r="G89" s="203">
        <v>0</v>
      </c>
      <c r="H89" s="203">
        <v>0</v>
      </c>
      <c r="I89" s="203">
        <v>0</v>
      </c>
      <c r="J89" s="203">
        <v>0</v>
      </c>
      <c r="K89" s="203">
        <v>0</v>
      </c>
      <c r="L89" s="203">
        <v>0</v>
      </c>
      <c r="M89" s="203">
        <v>0</v>
      </c>
      <c r="N89" s="203">
        <v>0</v>
      </c>
      <c r="O89" s="203">
        <v>0</v>
      </c>
      <c r="P89" s="205">
        <v>0</v>
      </c>
      <c r="Q89" s="297">
        <v>1</v>
      </c>
    </row>
    <row r="90" spans="2:17" ht="15.75" thickBot="1" x14ac:dyDescent="0.3">
      <c r="C90" s="962">
        <v>78</v>
      </c>
      <c r="D90" s="210" t="s">
        <v>1154</v>
      </c>
      <c r="E90" s="204">
        <v>0</v>
      </c>
      <c r="F90" s="203">
        <v>0</v>
      </c>
      <c r="G90" s="203">
        <v>0</v>
      </c>
      <c r="H90" s="203">
        <v>0</v>
      </c>
      <c r="I90" s="203">
        <v>1</v>
      </c>
      <c r="J90" s="203">
        <v>0</v>
      </c>
      <c r="K90" s="203">
        <v>0</v>
      </c>
      <c r="L90" s="203">
        <v>0</v>
      </c>
      <c r="M90" s="203">
        <v>0</v>
      </c>
      <c r="N90" s="203">
        <v>0</v>
      </c>
      <c r="O90" s="203">
        <v>0</v>
      </c>
      <c r="P90" s="205">
        <v>0</v>
      </c>
      <c r="Q90" s="963">
        <v>1</v>
      </c>
    </row>
    <row r="91" spans="2:17" ht="27" customHeight="1" thickBot="1" x14ac:dyDescent="0.3">
      <c r="C91" s="1087" t="s">
        <v>7</v>
      </c>
      <c r="D91" s="1088"/>
      <c r="E91" s="726">
        <f t="shared" ref="E91:Q91" si="0">SUM(E13:E90)</f>
        <v>113</v>
      </c>
      <c r="F91" s="727">
        <f t="shared" si="0"/>
        <v>594</v>
      </c>
      <c r="G91" s="727">
        <f t="shared" si="0"/>
        <v>221</v>
      </c>
      <c r="H91" s="728">
        <f t="shared" si="0"/>
        <v>2304</v>
      </c>
      <c r="I91" s="727">
        <f t="shared" si="0"/>
        <v>482</v>
      </c>
      <c r="J91" s="727">
        <f t="shared" si="0"/>
        <v>19</v>
      </c>
      <c r="K91" s="727">
        <f t="shared" si="0"/>
        <v>218</v>
      </c>
      <c r="L91" s="727">
        <f t="shared" si="0"/>
        <v>19</v>
      </c>
      <c r="M91" s="727">
        <f t="shared" si="0"/>
        <v>6</v>
      </c>
      <c r="N91" s="727">
        <f t="shared" si="0"/>
        <v>443</v>
      </c>
      <c r="O91" s="727">
        <f t="shared" si="0"/>
        <v>361</v>
      </c>
      <c r="P91" s="729">
        <f t="shared" si="0"/>
        <v>39</v>
      </c>
      <c r="Q91" s="730">
        <f t="shared" si="0"/>
        <v>4819</v>
      </c>
    </row>
    <row r="92" spans="2:17" ht="15" customHeight="1" thickTop="1" x14ac:dyDescent="0.25">
      <c r="C92" s="1082" t="s">
        <v>357</v>
      </c>
      <c r="D92" s="1082"/>
      <c r="E92" s="1082"/>
      <c r="F92" s="1082"/>
      <c r="G92" s="1082"/>
      <c r="H92" s="1082"/>
      <c r="I92" s="1082"/>
      <c r="J92" s="1082"/>
      <c r="K92" s="1082"/>
      <c r="L92" s="1082"/>
      <c r="M92" s="1082"/>
      <c r="N92" s="1082"/>
      <c r="O92" s="1082"/>
      <c r="P92" s="1082"/>
      <c r="Q92" s="1082"/>
    </row>
    <row r="94" spans="2:17" x14ac:dyDescent="0.25">
      <c r="H94" s="232" t="s">
        <v>37</v>
      </c>
      <c r="I94" s="199"/>
    </row>
    <row r="95" spans="2:17" x14ac:dyDescent="0.25">
      <c r="G95" s="503"/>
      <c r="H95" s="503" t="s">
        <v>39</v>
      </c>
      <c r="I95" s="196"/>
    </row>
    <row r="96" spans="2:17" x14ac:dyDescent="0.25">
      <c r="H96" s="503" t="s">
        <v>79</v>
      </c>
      <c r="I96" s="198"/>
    </row>
  </sheetData>
  <sheetProtection password="EE7B" sheet="1" objects="1" scenarios="1"/>
  <mergeCells count="8">
    <mergeCell ref="C92:Q92"/>
    <mergeCell ref="E6:O6"/>
    <mergeCell ref="E7:O7"/>
    <mergeCell ref="E2:O2"/>
    <mergeCell ref="E3:O3"/>
    <mergeCell ref="E4:O4"/>
    <mergeCell ref="C12:D12"/>
    <mergeCell ref="C91:D91"/>
  </mergeCells>
  <hyperlinks>
    <hyperlink ref="B15" location="'ACIDENTE NAS VIAS'!A1" display="AVANÇAR &gt;&gt;"/>
    <hyperlink ref="B16" location="'INDICES PORTO VELHO'!A1" display="&lt;&lt; VOLTAR"/>
    <hyperlink ref="B14" location="'INÍCIO '!A1" display="INÍCIO"/>
    <hyperlink ref="B58" location="'ACIDENTE NAS VIAS'!A1" display="AVANÇAR &gt;&gt;"/>
    <hyperlink ref="B59" location="'INDICES PORTO VELHO'!A1" display="&lt;&lt; VOLTAR"/>
    <hyperlink ref="B57" location="'INÍCIO '!A1" display="INÍCIO"/>
    <hyperlink ref="H95" location="'ACIDENTE NAS VIAS'!A1" display="AVANÇAR &gt;&gt;"/>
    <hyperlink ref="H96" location="'INDICES PORTO VELHO'!A1" display="&lt;&lt; VOLTAR"/>
    <hyperlink ref="H94" location="'INÍCIO '!A1" display="INÍCIO"/>
  </hyperlinks>
  <printOptions horizontalCentered="1"/>
  <pageMargins left="0.23622047244094491" right="0.31496062992125984" top="0.78740157480314965" bottom="0.78740157480314965" header="0.31496062992125984" footer="0.31496062992125984"/>
  <pageSetup paperSize="9" scale="84"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B7:G1640"/>
  <sheetViews>
    <sheetView showGridLines="0" showRowColHeaders="0" zoomScaleNormal="100" workbookViewId="0">
      <pane ySplit="15" topLeftCell="A16" activePane="bottomLeft" state="frozen"/>
      <selection activeCell="R12" sqref="R12"/>
      <selection pane="bottomLeft" activeCell="B18" sqref="B18"/>
    </sheetView>
  </sheetViews>
  <sheetFormatPr baseColWidth="10" defaultColWidth="9.140625" defaultRowHeight="15" x14ac:dyDescent="0.25"/>
  <cols>
    <col min="1" max="1" width="18.85546875" customWidth="1"/>
    <col min="2" max="2" width="14.140625" customWidth="1"/>
    <col min="3" max="3" width="36.85546875" customWidth="1"/>
    <col min="4" max="4" width="35.7109375" customWidth="1"/>
    <col min="5" max="5" width="10" customWidth="1"/>
    <col min="6" max="6" width="10.28515625" customWidth="1"/>
    <col min="7" max="7" width="8.42578125" customWidth="1"/>
  </cols>
  <sheetData>
    <row r="7" spans="3:7" x14ac:dyDescent="0.25">
      <c r="C7" s="211"/>
      <c r="D7" s="211"/>
      <c r="E7" s="211"/>
      <c r="F7" s="211"/>
      <c r="G7" s="211"/>
    </row>
    <row r="8" spans="3:7" ht="15" customHeight="1" x14ac:dyDescent="0.25">
      <c r="C8" s="529"/>
      <c r="D8" s="529"/>
      <c r="E8" s="529"/>
      <c r="F8" s="529"/>
      <c r="G8" s="529"/>
    </row>
    <row r="9" spans="3:7" ht="15" customHeight="1" x14ac:dyDescent="0.25">
      <c r="C9" s="529"/>
      <c r="D9" s="529"/>
      <c r="E9" s="529"/>
      <c r="F9" s="529"/>
      <c r="G9" s="529"/>
    </row>
    <row r="10" spans="3:7" ht="16.5" x14ac:dyDescent="0.25">
      <c r="C10" s="529"/>
      <c r="D10" s="529"/>
      <c r="E10" s="529"/>
      <c r="F10" s="529"/>
      <c r="G10" s="529"/>
    </row>
    <row r="11" spans="3:7" ht="16.5" x14ac:dyDescent="0.25">
      <c r="C11" s="529"/>
      <c r="D11" s="529"/>
      <c r="E11" s="529"/>
      <c r="F11" s="529"/>
      <c r="G11" s="529"/>
    </row>
    <row r="12" spans="3:7" ht="15" customHeight="1" x14ac:dyDescent="0.25">
      <c r="C12" s="1089" t="s">
        <v>1155</v>
      </c>
      <c r="D12" s="1089"/>
      <c r="E12" s="1089"/>
      <c r="F12" s="1089"/>
      <c r="G12" s="1089"/>
    </row>
    <row r="13" spans="3:7" ht="15.75" customHeight="1" x14ac:dyDescent="0.25">
      <c r="C13" s="1089"/>
      <c r="D13" s="1089"/>
      <c r="E13" s="1089"/>
      <c r="F13" s="1089"/>
      <c r="G13" s="1089"/>
    </row>
    <row r="14" spans="3:7" ht="7.5" customHeight="1" thickBot="1" x14ac:dyDescent="0.3">
      <c r="D14" s="173"/>
      <c r="E14" s="174"/>
      <c r="F14" s="174"/>
      <c r="G14" s="174"/>
    </row>
    <row r="15" spans="3:7" ht="32.25" customHeight="1" thickBot="1" x14ac:dyDescent="0.3">
      <c r="C15" s="737" t="s">
        <v>361</v>
      </c>
      <c r="D15" s="737" t="s">
        <v>362</v>
      </c>
      <c r="E15" s="738" t="s">
        <v>363</v>
      </c>
      <c r="F15" s="739" t="s">
        <v>364</v>
      </c>
      <c r="G15" s="739" t="s">
        <v>365</v>
      </c>
    </row>
    <row r="16" spans="3:7" ht="16.5" customHeight="1" x14ac:dyDescent="0.25">
      <c r="C16" s="222" t="s">
        <v>368</v>
      </c>
      <c r="D16" s="223"/>
      <c r="E16" s="224">
        <v>161</v>
      </c>
      <c r="F16" s="225">
        <v>157</v>
      </c>
      <c r="G16" s="226">
        <v>1</v>
      </c>
    </row>
    <row r="17" spans="2:7" ht="15" customHeight="1" x14ac:dyDescent="0.25">
      <c r="B17" s="191" t="s">
        <v>37</v>
      </c>
      <c r="C17" s="227" t="s">
        <v>371</v>
      </c>
      <c r="D17" s="228"/>
      <c r="E17" s="229">
        <v>119</v>
      </c>
      <c r="F17" s="230">
        <v>147</v>
      </c>
      <c r="G17" s="231">
        <v>1</v>
      </c>
    </row>
    <row r="18" spans="2:7" x14ac:dyDescent="0.25">
      <c r="B18" s="503" t="s">
        <v>39</v>
      </c>
      <c r="C18" s="212" t="s">
        <v>367</v>
      </c>
      <c r="D18" s="213"/>
      <c r="E18" s="214">
        <v>118</v>
      </c>
      <c r="F18" s="215">
        <v>91</v>
      </c>
      <c r="G18" s="216">
        <v>4</v>
      </c>
    </row>
    <row r="19" spans="2:7" x14ac:dyDescent="0.25">
      <c r="B19" s="503" t="s">
        <v>79</v>
      </c>
      <c r="C19" s="227" t="s">
        <v>374</v>
      </c>
      <c r="D19" s="228"/>
      <c r="E19" s="229">
        <v>105</v>
      </c>
      <c r="F19" s="230">
        <v>125</v>
      </c>
      <c r="G19" s="231">
        <v>1</v>
      </c>
    </row>
    <row r="20" spans="2:7" x14ac:dyDescent="0.25">
      <c r="C20" s="227" t="s">
        <v>372</v>
      </c>
      <c r="D20" s="228"/>
      <c r="E20" s="229">
        <v>94</v>
      </c>
      <c r="F20" s="230">
        <v>97</v>
      </c>
      <c r="G20" s="231">
        <v>2</v>
      </c>
    </row>
    <row r="21" spans="2:7" x14ac:dyDescent="0.25">
      <c r="C21" s="227" t="s">
        <v>366</v>
      </c>
      <c r="D21" s="228"/>
      <c r="E21" s="229">
        <v>91</v>
      </c>
      <c r="F21" s="230">
        <v>83</v>
      </c>
      <c r="G21" s="231">
        <v>2</v>
      </c>
    </row>
    <row r="22" spans="2:7" x14ac:dyDescent="0.25">
      <c r="C22" s="227" t="s">
        <v>341</v>
      </c>
      <c r="D22" s="228"/>
      <c r="E22" s="229">
        <v>91</v>
      </c>
      <c r="F22" s="230">
        <v>94</v>
      </c>
      <c r="G22" s="231">
        <v>0</v>
      </c>
    </row>
    <row r="23" spans="2:7" x14ac:dyDescent="0.25">
      <c r="C23" s="227" t="s">
        <v>370</v>
      </c>
      <c r="D23" s="228"/>
      <c r="E23" s="229">
        <v>78</v>
      </c>
      <c r="F23" s="230">
        <v>91</v>
      </c>
      <c r="G23" s="231">
        <v>1</v>
      </c>
    </row>
    <row r="24" spans="2:7" x14ac:dyDescent="0.25">
      <c r="C24" s="227" t="s">
        <v>376</v>
      </c>
      <c r="D24" s="228"/>
      <c r="E24" s="229">
        <v>71</v>
      </c>
      <c r="F24" s="230">
        <v>81</v>
      </c>
      <c r="G24" s="231">
        <v>1</v>
      </c>
    </row>
    <row r="25" spans="2:7" x14ac:dyDescent="0.25">
      <c r="C25" s="227" t="s">
        <v>778</v>
      </c>
      <c r="D25" s="213"/>
      <c r="E25" s="229">
        <v>68</v>
      </c>
      <c r="F25" s="230">
        <v>64</v>
      </c>
      <c r="G25" s="231">
        <v>1</v>
      </c>
    </row>
    <row r="26" spans="2:7" x14ac:dyDescent="0.25">
      <c r="C26" s="227" t="s">
        <v>779</v>
      </c>
      <c r="D26" s="228"/>
      <c r="E26" s="229">
        <v>64</v>
      </c>
      <c r="F26" s="230">
        <v>64</v>
      </c>
      <c r="G26" s="231">
        <v>0</v>
      </c>
    </row>
    <row r="27" spans="2:7" x14ac:dyDescent="0.25">
      <c r="C27" s="227" t="s">
        <v>369</v>
      </c>
      <c r="D27" s="228"/>
      <c r="E27" s="229">
        <v>54</v>
      </c>
      <c r="F27" s="230">
        <v>34</v>
      </c>
      <c r="G27" s="231">
        <v>1</v>
      </c>
    </row>
    <row r="28" spans="2:7" x14ac:dyDescent="0.25">
      <c r="C28" s="227" t="s">
        <v>783</v>
      </c>
      <c r="D28" s="228" t="s">
        <v>401</v>
      </c>
      <c r="E28" s="229">
        <v>51</v>
      </c>
      <c r="F28" s="230">
        <v>68</v>
      </c>
      <c r="G28" s="231">
        <v>0</v>
      </c>
    </row>
    <row r="29" spans="2:7" x14ac:dyDescent="0.25">
      <c r="C29" s="227" t="s">
        <v>780</v>
      </c>
      <c r="D29" s="228"/>
      <c r="E29" s="229">
        <v>47</v>
      </c>
      <c r="F29" s="230">
        <v>39</v>
      </c>
      <c r="G29" s="231">
        <v>1</v>
      </c>
    </row>
    <row r="30" spans="2:7" x14ac:dyDescent="0.25">
      <c r="C30" s="227" t="s">
        <v>781</v>
      </c>
      <c r="D30" s="213"/>
      <c r="E30" s="229">
        <v>46</v>
      </c>
      <c r="F30" s="230">
        <v>66</v>
      </c>
      <c r="G30" s="231">
        <v>1</v>
      </c>
    </row>
    <row r="31" spans="2:7" x14ac:dyDescent="0.25">
      <c r="C31" s="227" t="s">
        <v>782</v>
      </c>
      <c r="D31" s="228"/>
      <c r="E31" s="229">
        <v>44</v>
      </c>
      <c r="F31" s="230">
        <v>40</v>
      </c>
      <c r="G31" s="231">
        <v>2</v>
      </c>
    </row>
    <row r="32" spans="2:7" x14ac:dyDescent="0.25">
      <c r="C32" s="227" t="s">
        <v>375</v>
      </c>
      <c r="D32" s="213"/>
      <c r="E32" s="229">
        <v>44</v>
      </c>
      <c r="F32" s="230">
        <v>42</v>
      </c>
      <c r="G32" s="231">
        <v>1</v>
      </c>
    </row>
    <row r="33" spans="2:7" x14ac:dyDescent="0.25">
      <c r="C33" s="227" t="s">
        <v>784</v>
      </c>
      <c r="D33" s="228"/>
      <c r="E33" s="229">
        <v>42</v>
      </c>
      <c r="F33" s="230">
        <v>53</v>
      </c>
      <c r="G33" s="231">
        <v>2</v>
      </c>
    </row>
    <row r="34" spans="2:7" x14ac:dyDescent="0.25">
      <c r="B34" s="194"/>
      <c r="C34" s="227" t="s">
        <v>783</v>
      </c>
      <c r="D34" s="228" t="s">
        <v>392</v>
      </c>
      <c r="E34" s="229">
        <v>40</v>
      </c>
      <c r="F34" s="230">
        <v>52</v>
      </c>
      <c r="G34" s="231">
        <v>1</v>
      </c>
    </row>
    <row r="35" spans="2:7" x14ac:dyDescent="0.25">
      <c r="B35" s="196"/>
      <c r="C35" s="227" t="s">
        <v>381</v>
      </c>
      <c r="D35" s="228"/>
      <c r="E35" s="229">
        <v>38</v>
      </c>
      <c r="F35" s="230">
        <v>40</v>
      </c>
      <c r="G35" s="231">
        <v>0</v>
      </c>
    </row>
    <row r="36" spans="2:7" x14ac:dyDescent="0.25">
      <c r="B36" s="194"/>
      <c r="C36" s="227" t="s">
        <v>389</v>
      </c>
      <c r="D36" s="228"/>
      <c r="E36" s="229">
        <v>38</v>
      </c>
      <c r="F36" s="230">
        <v>44</v>
      </c>
      <c r="G36" s="231">
        <v>2</v>
      </c>
    </row>
    <row r="37" spans="2:7" x14ac:dyDescent="0.25">
      <c r="C37" s="227" t="s">
        <v>373</v>
      </c>
      <c r="D37" s="228"/>
      <c r="E37" s="229">
        <v>38</v>
      </c>
      <c r="F37" s="230">
        <v>22</v>
      </c>
      <c r="G37" s="231">
        <v>0</v>
      </c>
    </row>
    <row r="38" spans="2:7" x14ac:dyDescent="0.25">
      <c r="C38" s="227" t="s">
        <v>388</v>
      </c>
      <c r="D38" s="228"/>
      <c r="E38" s="229">
        <v>32</v>
      </c>
      <c r="F38" s="230">
        <v>34</v>
      </c>
      <c r="G38" s="231">
        <v>2</v>
      </c>
    </row>
    <row r="39" spans="2:7" x14ac:dyDescent="0.25">
      <c r="C39" s="227" t="s">
        <v>382</v>
      </c>
      <c r="D39" s="228"/>
      <c r="E39" s="229">
        <v>32</v>
      </c>
      <c r="F39" s="230">
        <v>44</v>
      </c>
      <c r="G39" s="231">
        <v>0</v>
      </c>
    </row>
    <row r="40" spans="2:7" x14ac:dyDescent="0.25">
      <c r="C40" s="212" t="s">
        <v>375</v>
      </c>
      <c r="D40" s="213" t="s">
        <v>374</v>
      </c>
      <c r="E40" s="214">
        <v>27</v>
      </c>
      <c r="F40" s="215">
        <v>24</v>
      </c>
      <c r="G40" s="216">
        <v>0</v>
      </c>
    </row>
    <row r="41" spans="2:7" x14ac:dyDescent="0.25">
      <c r="C41" s="227" t="s">
        <v>407</v>
      </c>
      <c r="D41" s="228" t="s">
        <v>401</v>
      </c>
      <c r="E41" s="229">
        <v>26</v>
      </c>
      <c r="F41" s="230">
        <v>36</v>
      </c>
      <c r="G41" s="231">
        <v>0</v>
      </c>
    </row>
    <row r="42" spans="2:7" x14ac:dyDescent="0.25">
      <c r="C42" s="212" t="s">
        <v>394</v>
      </c>
      <c r="D42" s="213" t="s">
        <v>440</v>
      </c>
      <c r="E42" s="214">
        <v>26</v>
      </c>
      <c r="F42" s="215">
        <v>23</v>
      </c>
      <c r="G42" s="216">
        <v>0</v>
      </c>
    </row>
    <row r="43" spans="2:7" x14ac:dyDescent="0.25">
      <c r="C43" s="227" t="s">
        <v>373</v>
      </c>
      <c r="D43" s="228" t="s">
        <v>401</v>
      </c>
      <c r="E43" s="229">
        <v>26</v>
      </c>
      <c r="F43" s="230">
        <v>28</v>
      </c>
      <c r="G43" s="231">
        <v>0</v>
      </c>
    </row>
    <row r="44" spans="2:7" x14ac:dyDescent="0.25">
      <c r="C44" s="227" t="s">
        <v>785</v>
      </c>
      <c r="D44" s="228"/>
      <c r="E44" s="229">
        <v>25</v>
      </c>
      <c r="F44" s="230">
        <v>19</v>
      </c>
      <c r="G44" s="231">
        <v>3</v>
      </c>
    </row>
    <row r="45" spans="2:7" x14ac:dyDescent="0.25">
      <c r="C45" s="227" t="s">
        <v>786</v>
      </c>
      <c r="D45" s="228"/>
      <c r="E45" s="229">
        <v>25</v>
      </c>
      <c r="F45" s="230">
        <v>25</v>
      </c>
      <c r="G45" s="231">
        <v>0</v>
      </c>
    </row>
    <row r="46" spans="2:7" x14ac:dyDescent="0.25">
      <c r="C46" s="227" t="s">
        <v>787</v>
      </c>
      <c r="D46" s="228"/>
      <c r="E46" s="229">
        <v>25</v>
      </c>
      <c r="F46" s="230">
        <v>29</v>
      </c>
      <c r="G46" s="231">
        <v>0</v>
      </c>
    </row>
    <row r="47" spans="2:7" x14ac:dyDescent="0.25">
      <c r="C47" s="227" t="s">
        <v>407</v>
      </c>
      <c r="D47" s="228"/>
      <c r="E47" s="229">
        <v>23</v>
      </c>
      <c r="F47" s="230">
        <v>16</v>
      </c>
      <c r="G47" s="231">
        <v>0</v>
      </c>
    </row>
    <row r="48" spans="2:7" x14ac:dyDescent="0.25">
      <c r="C48" s="212" t="s">
        <v>788</v>
      </c>
      <c r="D48" s="213"/>
      <c r="E48" s="214">
        <v>23</v>
      </c>
      <c r="F48" s="215">
        <v>21</v>
      </c>
      <c r="G48" s="216">
        <v>0</v>
      </c>
    </row>
    <row r="49" spans="2:7" x14ac:dyDescent="0.25">
      <c r="C49" s="227" t="s">
        <v>374</v>
      </c>
      <c r="D49" s="228" t="s">
        <v>341</v>
      </c>
      <c r="E49" s="229">
        <v>23</v>
      </c>
      <c r="F49" s="230">
        <v>20</v>
      </c>
      <c r="G49" s="231">
        <v>0</v>
      </c>
    </row>
    <row r="50" spans="2:7" x14ac:dyDescent="0.25">
      <c r="C50" s="227" t="s">
        <v>373</v>
      </c>
      <c r="D50" s="228" t="s">
        <v>395</v>
      </c>
      <c r="E50" s="229">
        <v>23</v>
      </c>
      <c r="F50" s="230">
        <v>25</v>
      </c>
      <c r="G50" s="231">
        <v>0</v>
      </c>
    </row>
    <row r="51" spans="2:7" x14ac:dyDescent="0.25">
      <c r="C51" s="227" t="s">
        <v>789</v>
      </c>
      <c r="D51" s="228"/>
      <c r="E51" s="229">
        <v>22</v>
      </c>
      <c r="F51" s="230">
        <v>21</v>
      </c>
      <c r="G51" s="231">
        <v>0</v>
      </c>
    </row>
    <row r="52" spans="2:7" x14ac:dyDescent="0.25">
      <c r="B52" s="194"/>
      <c r="C52" s="227" t="s">
        <v>415</v>
      </c>
      <c r="D52" s="228"/>
      <c r="E52" s="229">
        <v>22</v>
      </c>
      <c r="F52" s="230">
        <v>21</v>
      </c>
      <c r="G52" s="231">
        <v>0</v>
      </c>
    </row>
    <row r="53" spans="2:7" x14ac:dyDescent="0.25">
      <c r="B53" s="196"/>
      <c r="C53" s="227" t="s">
        <v>378</v>
      </c>
      <c r="D53" s="228"/>
      <c r="E53" s="229">
        <v>21</v>
      </c>
      <c r="F53" s="230">
        <v>18</v>
      </c>
      <c r="G53" s="231">
        <v>0</v>
      </c>
    </row>
    <row r="54" spans="2:7" x14ac:dyDescent="0.25">
      <c r="B54" s="194"/>
      <c r="C54" s="227" t="s">
        <v>370</v>
      </c>
      <c r="D54" s="228" t="s">
        <v>395</v>
      </c>
      <c r="E54" s="229">
        <v>20</v>
      </c>
      <c r="F54" s="230">
        <v>30</v>
      </c>
      <c r="G54" s="231">
        <v>0</v>
      </c>
    </row>
    <row r="55" spans="2:7" x14ac:dyDescent="0.25">
      <c r="C55" s="212" t="s">
        <v>387</v>
      </c>
      <c r="D55" s="213"/>
      <c r="E55" s="214">
        <v>19</v>
      </c>
      <c r="F55" s="215">
        <v>27</v>
      </c>
      <c r="G55" s="216">
        <v>0</v>
      </c>
    </row>
    <row r="56" spans="2:7" x14ac:dyDescent="0.25">
      <c r="C56" s="212" t="s">
        <v>393</v>
      </c>
      <c r="D56" s="213"/>
      <c r="E56" s="214">
        <v>19</v>
      </c>
      <c r="F56" s="215">
        <v>13</v>
      </c>
      <c r="G56" s="216">
        <v>0</v>
      </c>
    </row>
    <row r="57" spans="2:7" x14ac:dyDescent="0.25">
      <c r="C57" s="212" t="s">
        <v>790</v>
      </c>
      <c r="D57" s="213"/>
      <c r="E57" s="214">
        <v>19</v>
      </c>
      <c r="F57" s="215">
        <v>15</v>
      </c>
      <c r="G57" s="216">
        <v>0</v>
      </c>
    </row>
    <row r="58" spans="2:7" x14ac:dyDescent="0.25">
      <c r="C58" s="227" t="s">
        <v>386</v>
      </c>
      <c r="D58" s="228"/>
      <c r="E58" s="229">
        <v>19</v>
      </c>
      <c r="F58" s="230">
        <v>25</v>
      </c>
      <c r="G58" s="231">
        <v>0</v>
      </c>
    </row>
    <row r="59" spans="2:7" x14ac:dyDescent="0.25">
      <c r="C59" s="227" t="s">
        <v>1162</v>
      </c>
      <c r="D59" s="228"/>
      <c r="E59" s="229">
        <v>19</v>
      </c>
      <c r="F59" s="230">
        <v>23</v>
      </c>
      <c r="G59" s="231">
        <v>0</v>
      </c>
    </row>
    <row r="60" spans="2:7" x14ac:dyDescent="0.25">
      <c r="C60" s="227" t="s">
        <v>411</v>
      </c>
      <c r="D60" s="228"/>
      <c r="E60" s="229">
        <v>19</v>
      </c>
      <c r="F60" s="230">
        <v>26</v>
      </c>
      <c r="G60" s="231">
        <v>0</v>
      </c>
    </row>
    <row r="61" spans="2:7" x14ac:dyDescent="0.25">
      <c r="C61" s="227" t="s">
        <v>379</v>
      </c>
      <c r="D61" s="228"/>
      <c r="E61" s="229">
        <v>19</v>
      </c>
      <c r="F61" s="230">
        <v>19</v>
      </c>
      <c r="G61" s="231">
        <v>1</v>
      </c>
    </row>
    <row r="62" spans="2:7" x14ac:dyDescent="0.25">
      <c r="C62" s="227" t="s">
        <v>328</v>
      </c>
      <c r="D62" s="213"/>
      <c r="E62" s="229">
        <v>19</v>
      </c>
      <c r="F62" s="230">
        <v>20</v>
      </c>
      <c r="G62" s="231">
        <v>0</v>
      </c>
    </row>
    <row r="63" spans="2:7" x14ac:dyDescent="0.25">
      <c r="C63" s="227" t="s">
        <v>388</v>
      </c>
      <c r="D63" s="228" t="s">
        <v>781</v>
      </c>
      <c r="E63" s="229">
        <v>19</v>
      </c>
      <c r="F63" s="230">
        <v>28</v>
      </c>
      <c r="G63" s="231">
        <v>0</v>
      </c>
    </row>
    <row r="64" spans="2:7" x14ac:dyDescent="0.25">
      <c r="C64" s="227" t="s">
        <v>380</v>
      </c>
      <c r="D64" s="228"/>
      <c r="E64" s="229">
        <v>18</v>
      </c>
      <c r="F64" s="230">
        <v>19</v>
      </c>
      <c r="G64" s="231">
        <v>0</v>
      </c>
    </row>
    <row r="65" spans="2:7" x14ac:dyDescent="0.25">
      <c r="C65" s="227" t="s">
        <v>791</v>
      </c>
      <c r="D65" s="228"/>
      <c r="E65" s="229">
        <v>17</v>
      </c>
      <c r="F65" s="230">
        <v>18</v>
      </c>
      <c r="G65" s="231">
        <v>0</v>
      </c>
    </row>
    <row r="66" spans="2:7" x14ac:dyDescent="0.25">
      <c r="C66" s="212" t="s">
        <v>310</v>
      </c>
      <c r="D66" s="213"/>
      <c r="E66" s="214">
        <v>17</v>
      </c>
      <c r="F66" s="215">
        <v>14</v>
      </c>
      <c r="G66" s="216">
        <v>1</v>
      </c>
    </row>
    <row r="67" spans="2:7" x14ac:dyDescent="0.25">
      <c r="C67" s="212" t="s">
        <v>392</v>
      </c>
      <c r="D67" s="213"/>
      <c r="E67" s="214">
        <v>17</v>
      </c>
      <c r="F67" s="215">
        <v>10</v>
      </c>
      <c r="G67" s="216">
        <v>0</v>
      </c>
    </row>
    <row r="68" spans="2:7" x14ac:dyDescent="0.25">
      <c r="C68" s="212" t="s">
        <v>371</v>
      </c>
      <c r="D68" s="213" t="s">
        <v>780</v>
      </c>
      <c r="E68" s="214">
        <v>16</v>
      </c>
      <c r="F68" s="215">
        <v>23</v>
      </c>
      <c r="G68" s="216">
        <v>0</v>
      </c>
    </row>
    <row r="69" spans="2:7" x14ac:dyDescent="0.25">
      <c r="C69" s="227" t="s">
        <v>353</v>
      </c>
      <c r="D69" s="213"/>
      <c r="E69" s="229">
        <v>15</v>
      </c>
      <c r="F69" s="230">
        <v>21</v>
      </c>
      <c r="G69" s="231">
        <v>0</v>
      </c>
    </row>
    <row r="70" spans="2:7" x14ac:dyDescent="0.25">
      <c r="C70" s="227" t="s">
        <v>792</v>
      </c>
      <c r="D70" s="213"/>
      <c r="E70" s="229">
        <v>15</v>
      </c>
      <c r="F70" s="230">
        <v>19</v>
      </c>
      <c r="G70" s="231">
        <v>0</v>
      </c>
    </row>
    <row r="71" spans="2:7" x14ac:dyDescent="0.25">
      <c r="C71" s="227" t="s">
        <v>384</v>
      </c>
      <c r="D71" s="213"/>
      <c r="E71" s="229">
        <v>15</v>
      </c>
      <c r="F71" s="230">
        <v>5</v>
      </c>
      <c r="G71" s="231">
        <v>0</v>
      </c>
    </row>
    <row r="72" spans="2:7" x14ac:dyDescent="0.25">
      <c r="C72" s="227" t="s">
        <v>416</v>
      </c>
      <c r="D72" s="228" t="s">
        <v>367</v>
      </c>
      <c r="E72" s="229">
        <v>15</v>
      </c>
      <c r="F72" s="230">
        <v>15</v>
      </c>
      <c r="G72" s="231">
        <v>0</v>
      </c>
    </row>
    <row r="73" spans="2:7" x14ac:dyDescent="0.25">
      <c r="C73" s="227" t="s">
        <v>376</v>
      </c>
      <c r="D73" s="228" t="s">
        <v>794</v>
      </c>
      <c r="E73" s="229">
        <v>14</v>
      </c>
      <c r="F73" s="230">
        <v>16</v>
      </c>
      <c r="G73" s="231">
        <v>0</v>
      </c>
    </row>
    <row r="74" spans="2:7" x14ac:dyDescent="0.25">
      <c r="C74" s="227" t="s">
        <v>367</v>
      </c>
      <c r="D74" s="228" t="s">
        <v>341</v>
      </c>
      <c r="E74" s="229">
        <v>14</v>
      </c>
      <c r="F74" s="230">
        <v>9</v>
      </c>
      <c r="G74" s="231">
        <v>0</v>
      </c>
    </row>
    <row r="75" spans="2:7" x14ac:dyDescent="0.25">
      <c r="C75" s="227" t="s">
        <v>408</v>
      </c>
      <c r="D75" s="228"/>
      <c r="E75" s="229">
        <v>13</v>
      </c>
      <c r="F75" s="230">
        <v>13</v>
      </c>
      <c r="G75" s="231">
        <v>0</v>
      </c>
    </row>
    <row r="76" spans="2:7" x14ac:dyDescent="0.25">
      <c r="C76" s="227" t="s">
        <v>396</v>
      </c>
      <c r="D76" s="228"/>
      <c r="E76" s="229">
        <v>13</v>
      </c>
      <c r="F76" s="230">
        <v>10</v>
      </c>
      <c r="G76" s="231">
        <v>0</v>
      </c>
    </row>
    <row r="77" spans="2:7" x14ac:dyDescent="0.25">
      <c r="B77" s="194"/>
      <c r="C77" s="227" t="s">
        <v>372</v>
      </c>
      <c r="D77" s="228" t="s">
        <v>341</v>
      </c>
      <c r="E77" s="229">
        <v>13</v>
      </c>
      <c r="F77" s="230">
        <v>12</v>
      </c>
      <c r="G77" s="231">
        <v>0</v>
      </c>
    </row>
    <row r="78" spans="2:7" x14ac:dyDescent="0.25">
      <c r="B78" s="196"/>
      <c r="C78" s="227" t="s">
        <v>386</v>
      </c>
      <c r="D78" s="228" t="s">
        <v>373</v>
      </c>
      <c r="E78" s="229">
        <v>13</v>
      </c>
      <c r="F78" s="230">
        <v>18</v>
      </c>
      <c r="G78" s="231">
        <v>0</v>
      </c>
    </row>
    <row r="79" spans="2:7" x14ac:dyDescent="0.25">
      <c r="B79" s="194"/>
      <c r="C79" s="227" t="s">
        <v>359</v>
      </c>
      <c r="D79" s="228" t="s">
        <v>378</v>
      </c>
      <c r="E79" s="229">
        <v>13</v>
      </c>
      <c r="F79" s="230">
        <v>16</v>
      </c>
      <c r="G79" s="231">
        <v>0</v>
      </c>
    </row>
    <row r="80" spans="2:7" x14ac:dyDescent="0.25">
      <c r="C80" s="227" t="s">
        <v>395</v>
      </c>
      <c r="D80" s="228"/>
      <c r="E80" s="229">
        <v>12</v>
      </c>
      <c r="F80" s="230">
        <v>15</v>
      </c>
      <c r="G80" s="231">
        <v>0</v>
      </c>
    </row>
    <row r="81" spans="2:7" x14ac:dyDescent="0.25">
      <c r="C81" s="227" t="s">
        <v>794</v>
      </c>
      <c r="D81" s="228" t="s">
        <v>374</v>
      </c>
      <c r="E81" s="229">
        <v>12</v>
      </c>
      <c r="F81" s="230">
        <v>14</v>
      </c>
      <c r="G81" s="231">
        <v>0</v>
      </c>
    </row>
    <row r="82" spans="2:7" x14ac:dyDescent="0.25">
      <c r="C82" s="227" t="s">
        <v>386</v>
      </c>
      <c r="D82" s="228" t="s">
        <v>780</v>
      </c>
      <c r="E82" s="229">
        <v>12</v>
      </c>
      <c r="F82" s="230">
        <v>17</v>
      </c>
      <c r="G82" s="231">
        <v>0</v>
      </c>
    </row>
    <row r="83" spans="2:7" x14ac:dyDescent="0.25">
      <c r="C83" s="227" t="s">
        <v>778</v>
      </c>
      <c r="D83" s="228" t="s">
        <v>341</v>
      </c>
      <c r="E83" s="229">
        <v>12</v>
      </c>
      <c r="F83" s="230">
        <v>10</v>
      </c>
      <c r="G83" s="231">
        <v>0</v>
      </c>
    </row>
    <row r="84" spans="2:7" x14ac:dyDescent="0.25">
      <c r="C84" s="227" t="s">
        <v>371</v>
      </c>
      <c r="D84" s="228" t="s">
        <v>370</v>
      </c>
      <c r="E84" s="229">
        <v>12</v>
      </c>
      <c r="F84" s="230">
        <v>11</v>
      </c>
      <c r="G84" s="231">
        <v>0</v>
      </c>
    </row>
    <row r="85" spans="2:7" x14ac:dyDescent="0.25">
      <c r="C85" s="227" t="s">
        <v>680</v>
      </c>
      <c r="D85" s="228"/>
      <c r="E85" s="229">
        <v>11</v>
      </c>
      <c r="F85" s="230">
        <v>12</v>
      </c>
      <c r="G85" s="231">
        <v>0</v>
      </c>
    </row>
    <row r="86" spans="2:7" x14ac:dyDescent="0.25">
      <c r="C86" s="212" t="s">
        <v>410</v>
      </c>
      <c r="D86" s="213"/>
      <c r="E86" s="214">
        <v>11</v>
      </c>
      <c r="F86" s="215">
        <v>10</v>
      </c>
      <c r="G86" s="216">
        <v>0</v>
      </c>
    </row>
    <row r="87" spans="2:7" x14ac:dyDescent="0.25">
      <c r="C87" s="212" t="s">
        <v>793</v>
      </c>
      <c r="D87" s="213"/>
      <c r="E87" s="214">
        <v>11</v>
      </c>
      <c r="F87" s="215">
        <v>18</v>
      </c>
      <c r="G87" s="216">
        <v>0</v>
      </c>
    </row>
    <row r="88" spans="2:7" x14ac:dyDescent="0.25">
      <c r="B88" s="199" t="s">
        <v>37</v>
      </c>
      <c r="C88" s="227" t="s">
        <v>398</v>
      </c>
      <c r="D88" s="213"/>
      <c r="E88" s="229">
        <v>11</v>
      </c>
      <c r="F88" s="230">
        <v>9</v>
      </c>
      <c r="G88" s="231">
        <v>0</v>
      </c>
    </row>
    <row r="89" spans="2:7" x14ac:dyDescent="0.25">
      <c r="B89" s="503" t="s">
        <v>39</v>
      </c>
      <c r="C89" s="227" t="s">
        <v>795</v>
      </c>
      <c r="D89" s="213"/>
      <c r="E89" s="229">
        <v>11</v>
      </c>
      <c r="F89" s="230">
        <v>12</v>
      </c>
      <c r="G89" s="231">
        <v>0</v>
      </c>
    </row>
    <row r="90" spans="2:7" x14ac:dyDescent="0.25">
      <c r="B90" s="503" t="s">
        <v>79</v>
      </c>
      <c r="C90" s="227" t="s">
        <v>1163</v>
      </c>
      <c r="D90" s="213"/>
      <c r="E90" s="229">
        <v>11</v>
      </c>
      <c r="F90" s="230">
        <v>9</v>
      </c>
      <c r="G90" s="231">
        <v>0</v>
      </c>
    </row>
    <row r="91" spans="2:7" x14ac:dyDescent="0.25">
      <c r="C91" s="227" t="s">
        <v>395</v>
      </c>
      <c r="D91" s="228" t="s">
        <v>367</v>
      </c>
      <c r="E91" s="229">
        <v>11</v>
      </c>
      <c r="F91" s="230">
        <v>7</v>
      </c>
      <c r="G91" s="231">
        <v>0</v>
      </c>
    </row>
    <row r="92" spans="2:7" x14ac:dyDescent="0.25">
      <c r="C92" s="227" t="s">
        <v>696</v>
      </c>
      <c r="D92" s="213" t="s">
        <v>368</v>
      </c>
      <c r="E92" s="229">
        <v>11</v>
      </c>
      <c r="F92" s="230">
        <v>11</v>
      </c>
      <c r="G92" s="231">
        <v>0</v>
      </c>
    </row>
    <row r="93" spans="2:7" x14ac:dyDescent="0.25">
      <c r="C93" s="227" t="s">
        <v>1162</v>
      </c>
      <c r="D93" s="228" t="s">
        <v>368</v>
      </c>
      <c r="E93" s="229">
        <v>11</v>
      </c>
      <c r="F93" s="230">
        <v>11</v>
      </c>
      <c r="G93" s="231">
        <v>0</v>
      </c>
    </row>
    <row r="94" spans="2:7" x14ac:dyDescent="0.25">
      <c r="C94" s="227" t="s">
        <v>1162</v>
      </c>
      <c r="D94" s="228" t="s">
        <v>385</v>
      </c>
      <c r="E94" s="229">
        <v>11</v>
      </c>
      <c r="F94" s="230">
        <v>12</v>
      </c>
      <c r="G94" s="231">
        <v>0</v>
      </c>
    </row>
    <row r="95" spans="2:7" x14ac:dyDescent="0.25">
      <c r="C95" s="227" t="s">
        <v>778</v>
      </c>
      <c r="D95" s="228" t="s">
        <v>721</v>
      </c>
      <c r="E95" s="229">
        <v>11</v>
      </c>
      <c r="F95" s="230">
        <v>22</v>
      </c>
      <c r="G95" s="231">
        <v>0</v>
      </c>
    </row>
    <row r="96" spans="2:7" x14ac:dyDescent="0.25">
      <c r="C96" s="227" t="s">
        <v>782</v>
      </c>
      <c r="D96" s="228" t="s">
        <v>367</v>
      </c>
      <c r="E96" s="229">
        <v>11</v>
      </c>
      <c r="F96" s="230">
        <v>12</v>
      </c>
      <c r="G96" s="231">
        <v>0</v>
      </c>
    </row>
    <row r="97" spans="2:7" x14ac:dyDescent="0.25">
      <c r="C97" s="227" t="s">
        <v>373</v>
      </c>
      <c r="D97" s="228" t="s">
        <v>406</v>
      </c>
      <c r="E97" s="229">
        <v>11</v>
      </c>
      <c r="F97" s="230">
        <v>14</v>
      </c>
      <c r="G97" s="231">
        <v>0</v>
      </c>
    </row>
    <row r="98" spans="2:7" x14ac:dyDescent="0.25">
      <c r="C98" s="227" t="s">
        <v>413</v>
      </c>
      <c r="D98" s="228"/>
      <c r="E98" s="229">
        <v>10</v>
      </c>
      <c r="F98" s="230">
        <v>6</v>
      </c>
      <c r="G98" s="231">
        <v>1</v>
      </c>
    </row>
    <row r="99" spans="2:7" x14ac:dyDescent="0.25">
      <c r="C99" s="227" t="s">
        <v>372</v>
      </c>
      <c r="D99" s="228" t="s">
        <v>781</v>
      </c>
      <c r="E99" s="229">
        <v>10</v>
      </c>
      <c r="F99" s="230">
        <v>16</v>
      </c>
      <c r="G99" s="231">
        <v>1</v>
      </c>
    </row>
    <row r="100" spans="2:7" x14ac:dyDescent="0.25">
      <c r="C100" s="227" t="s">
        <v>372</v>
      </c>
      <c r="D100" s="228" t="s">
        <v>371</v>
      </c>
      <c r="E100" s="229">
        <v>10</v>
      </c>
      <c r="F100" s="230">
        <v>14</v>
      </c>
      <c r="G100" s="231">
        <v>0</v>
      </c>
    </row>
    <row r="101" spans="2:7" x14ac:dyDescent="0.25">
      <c r="C101" s="227" t="s">
        <v>372</v>
      </c>
      <c r="D101" s="228" t="s">
        <v>406</v>
      </c>
      <c r="E101" s="229">
        <v>10</v>
      </c>
      <c r="F101" s="230">
        <v>11</v>
      </c>
      <c r="G101" s="231">
        <v>0</v>
      </c>
    </row>
    <row r="102" spans="2:7" x14ac:dyDescent="0.25">
      <c r="C102" s="227" t="s">
        <v>794</v>
      </c>
      <c r="D102" s="213" t="s">
        <v>779</v>
      </c>
      <c r="E102" s="229">
        <v>10</v>
      </c>
      <c r="F102" s="230">
        <v>14</v>
      </c>
      <c r="G102" s="231">
        <v>0</v>
      </c>
    </row>
    <row r="103" spans="2:7" x14ac:dyDescent="0.25">
      <c r="B103" s="194"/>
      <c r="C103" s="227" t="s">
        <v>367</v>
      </c>
      <c r="D103" s="228" t="s">
        <v>794</v>
      </c>
      <c r="E103" s="229">
        <v>10</v>
      </c>
      <c r="F103" s="230">
        <v>11</v>
      </c>
      <c r="G103" s="231">
        <v>0</v>
      </c>
    </row>
    <row r="104" spans="2:7" x14ac:dyDescent="0.25">
      <c r="B104" s="196"/>
      <c r="C104" s="227" t="s">
        <v>369</v>
      </c>
      <c r="D104" s="213" t="s">
        <v>782</v>
      </c>
      <c r="E104" s="229">
        <v>10</v>
      </c>
      <c r="F104" s="230">
        <v>6</v>
      </c>
      <c r="G104" s="231">
        <v>0</v>
      </c>
    </row>
    <row r="105" spans="2:7" x14ac:dyDescent="0.25">
      <c r="B105" s="194"/>
      <c r="C105" s="227" t="s">
        <v>386</v>
      </c>
      <c r="D105" s="228" t="s">
        <v>370</v>
      </c>
      <c r="E105" s="229">
        <v>10</v>
      </c>
      <c r="F105" s="230">
        <v>15</v>
      </c>
      <c r="G105" s="231">
        <v>0</v>
      </c>
    </row>
    <row r="106" spans="2:7" x14ac:dyDescent="0.25">
      <c r="C106" s="227" t="s">
        <v>428</v>
      </c>
      <c r="D106" s="228" t="s">
        <v>799</v>
      </c>
      <c r="E106" s="229">
        <v>10</v>
      </c>
      <c r="F106" s="230">
        <v>7</v>
      </c>
      <c r="G106" s="231">
        <v>0</v>
      </c>
    </row>
    <row r="107" spans="2:7" x14ac:dyDescent="0.25">
      <c r="C107" s="227" t="s">
        <v>368</v>
      </c>
      <c r="D107" s="228" t="s">
        <v>408</v>
      </c>
      <c r="E107" s="229">
        <v>10</v>
      </c>
      <c r="F107" s="230">
        <v>7</v>
      </c>
      <c r="G107" s="231">
        <v>0</v>
      </c>
    </row>
    <row r="108" spans="2:7" x14ac:dyDescent="0.25">
      <c r="C108" s="212" t="s">
        <v>781</v>
      </c>
      <c r="D108" s="213" t="s">
        <v>370</v>
      </c>
      <c r="E108" s="214">
        <v>10</v>
      </c>
      <c r="F108" s="215">
        <v>14</v>
      </c>
      <c r="G108" s="216">
        <v>0</v>
      </c>
    </row>
    <row r="109" spans="2:7" x14ac:dyDescent="0.25">
      <c r="C109" s="212" t="s">
        <v>374</v>
      </c>
      <c r="D109" s="213" t="s">
        <v>371</v>
      </c>
      <c r="E109" s="214">
        <v>10</v>
      </c>
      <c r="F109" s="215">
        <v>12</v>
      </c>
      <c r="G109" s="216">
        <v>0</v>
      </c>
    </row>
    <row r="110" spans="2:7" x14ac:dyDescent="0.25">
      <c r="C110" s="212" t="s">
        <v>371</v>
      </c>
      <c r="D110" s="213" t="s">
        <v>376</v>
      </c>
      <c r="E110" s="214">
        <v>10</v>
      </c>
      <c r="F110" s="215">
        <v>12</v>
      </c>
      <c r="G110" s="216">
        <v>0</v>
      </c>
    </row>
    <row r="111" spans="2:7" x14ac:dyDescent="0.25">
      <c r="C111" s="212" t="s">
        <v>371</v>
      </c>
      <c r="D111" s="213" t="s">
        <v>779</v>
      </c>
      <c r="E111" s="214">
        <v>10</v>
      </c>
      <c r="F111" s="215">
        <v>12</v>
      </c>
      <c r="G111" s="216">
        <v>0</v>
      </c>
    </row>
    <row r="112" spans="2:7" x14ac:dyDescent="0.25">
      <c r="C112" s="212" t="s">
        <v>373</v>
      </c>
      <c r="D112" s="213" t="s">
        <v>392</v>
      </c>
      <c r="E112" s="214">
        <v>10</v>
      </c>
      <c r="F112" s="215">
        <v>6</v>
      </c>
      <c r="G112" s="216">
        <v>0</v>
      </c>
    </row>
    <row r="113" spans="2:7" x14ac:dyDescent="0.25">
      <c r="C113" s="212" t="s">
        <v>341</v>
      </c>
      <c r="D113" s="213" t="s">
        <v>376</v>
      </c>
      <c r="E113" s="214">
        <v>10</v>
      </c>
      <c r="F113" s="215">
        <v>9</v>
      </c>
      <c r="G113" s="216">
        <v>0</v>
      </c>
    </row>
    <row r="114" spans="2:7" x14ac:dyDescent="0.25">
      <c r="C114" s="212" t="s">
        <v>780</v>
      </c>
      <c r="D114" s="213" t="s">
        <v>395</v>
      </c>
      <c r="E114" s="214">
        <v>10</v>
      </c>
      <c r="F114" s="215">
        <v>17</v>
      </c>
      <c r="G114" s="216">
        <v>0</v>
      </c>
    </row>
    <row r="115" spans="2:7" x14ac:dyDescent="0.25">
      <c r="C115" s="212" t="s">
        <v>780</v>
      </c>
      <c r="D115" s="213" t="s">
        <v>797</v>
      </c>
      <c r="E115" s="214">
        <v>10</v>
      </c>
      <c r="F115" s="215">
        <v>17</v>
      </c>
      <c r="G115" s="216">
        <v>0</v>
      </c>
    </row>
    <row r="116" spans="2:7" x14ac:dyDescent="0.25">
      <c r="C116" s="212" t="s">
        <v>794</v>
      </c>
      <c r="D116" s="213"/>
      <c r="E116" s="214">
        <v>9</v>
      </c>
      <c r="F116" s="215">
        <v>6</v>
      </c>
      <c r="G116" s="216">
        <v>0</v>
      </c>
    </row>
    <row r="117" spans="2:7" x14ac:dyDescent="0.25">
      <c r="C117" s="227" t="s">
        <v>796</v>
      </c>
      <c r="D117" s="228"/>
      <c r="E117" s="229">
        <v>9</v>
      </c>
      <c r="F117" s="230">
        <v>7</v>
      </c>
      <c r="G117" s="231">
        <v>0</v>
      </c>
    </row>
    <row r="118" spans="2:7" x14ac:dyDescent="0.25">
      <c r="C118" s="227" t="s">
        <v>401</v>
      </c>
      <c r="D118" s="228"/>
      <c r="E118" s="229">
        <v>9</v>
      </c>
      <c r="F118" s="230">
        <v>9</v>
      </c>
      <c r="G118" s="231">
        <v>0</v>
      </c>
    </row>
    <row r="119" spans="2:7" x14ac:dyDescent="0.25">
      <c r="C119" s="227" t="s">
        <v>393</v>
      </c>
      <c r="D119" s="228" t="s">
        <v>401</v>
      </c>
      <c r="E119" s="229">
        <v>9</v>
      </c>
      <c r="F119" s="230">
        <v>14</v>
      </c>
      <c r="G119" s="231">
        <v>0</v>
      </c>
    </row>
    <row r="120" spans="2:7" x14ac:dyDescent="0.25">
      <c r="C120" s="227" t="s">
        <v>372</v>
      </c>
      <c r="D120" s="228" t="s">
        <v>800</v>
      </c>
      <c r="E120" s="229">
        <v>9</v>
      </c>
      <c r="F120" s="230">
        <v>10</v>
      </c>
      <c r="G120" s="231">
        <v>0</v>
      </c>
    </row>
    <row r="121" spans="2:7" x14ac:dyDescent="0.25">
      <c r="C121" s="227" t="s">
        <v>367</v>
      </c>
      <c r="D121" s="228" t="s">
        <v>375</v>
      </c>
      <c r="E121" s="229">
        <v>9</v>
      </c>
      <c r="F121" s="230">
        <v>7</v>
      </c>
      <c r="G121" s="231">
        <v>0</v>
      </c>
    </row>
    <row r="122" spans="2:7" x14ac:dyDescent="0.25">
      <c r="B122" s="194"/>
      <c r="C122" s="227" t="s">
        <v>367</v>
      </c>
      <c r="D122" s="213" t="s">
        <v>371</v>
      </c>
      <c r="E122" s="229">
        <v>9</v>
      </c>
      <c r="F122" s="230">
        <v>11</v>
      </c>
      <c r="G122" s="231">
        <v>0</v>
      </c>
    </row>
    <row r="123" spans="2:7" x14ac:dyDescent="0.25">
      <c r="B123" s="196"/>
      <c r="C123" s="227" t="s">
        <v>369</v>
      </c>
      <c r="D123" s="228" t="s">
        <v>398</v>
      </c>
      <c r="E123" s="229">
        <v>9</v>
      </c>
      <c r="F123" s="230">
        <v>4</v>
      </c>
      <c r="G123" s="231">
        <v>0</v>
      </c>
    </row>
    <row r="124" spans="2:7" x14ac:dyDescent="0.25">
      <c r="B124" s="194"/>
      <c r="C124" s="227" t="s">
        <v>428</v>
      </c>
      <c r="D124" s="228" t="s">
        <v>396</v>
      </c>
      <c r="E124" s="229">
        <v>9</v>
      </c>
      <c r="F124" s="230">
        <v>8</v>
      </c>
      <c r="G124" s="231">
        <v>0</v>
      </c>
    </row>
    <row r="125" spans="2:7" x14ac:dyDescent="0.25">
      <c r="C125" s="227" t="s">
        <v>802</v>
      </c>
      <c r="D125" s="228" t="s">
        <v>780</v>
      </c>
      <c r="E125" s="229">
        <v>9</v>
      </c>
      <c r="F125" s="230">
        <v>8</v>
      </c>
      <c r="G125" s="231">
        <v>0</v>
      </c>
    </row>
    <row r="126" spans="2:7" x14ac:dyDescent="0.25">
      <c r="C126" s="227" t="s">
        <v>781</v>
      </c>
      <c r="D126" s="228" t="s">
        <v>427</v>
      </c>
      <c r="E126" s="229">
        <v>9</v>
      </c>
      <c r="F126" s="230">
        <v>13</v>
      </c>
      <c r="G126" s="231">
        <v>1</v>
      </c>
    </row>
    <row r="127" spans="2:7" x14ac:dyDescent="0.25">
      <c r="C127" s="227" t="s">
        <v>398</v>
      </c>
      <c r="D127" s="213" t="s">
        <v>440</v>
      </c>
      <c r="E127" s="229">
        <v>9</v>
      </c>
      <c r="F127" s="230">
        <v>7</v>
      </c>
      <c r="G127" s="231">
        <v>0</v>
      </c>
    </row>
    <row r="128" spans="2:7" x14ac:dyDescent="0.25">
      <c r="C128" s="227" t="s">
        <v>398</v>
      </c>
      <c r="D128" s="228" t="s">
        <v>373</v>
      </c>
      <c r="E128" s="229">
        <v>9</v>
      </c>
      <c r="F128" s="230">
        <v>12</v>
      </c>
      <c r="G128" s="231">
        <v>0</v>
      </c>
    </row>
    <row r="129" spans="3:7" x14ac:dyDescent="0.25">
      <c r="C129" s="227" t="s">
        <v>806</v>
      </c>
      <c r="D129" s="228" t="s">
        <v>518</v>
      </c>
      <c r="E129" s="229">
        <v>9</v>
      </c>
      <c r="F129" s="230">
        <v>9</v>
      </c>
      <c r="G129" s="231">
        <v>0</v>
      </c>
    </row>
    <row r="130" spans="3:7" x14ac:dyDescent="0.25">
      <c r="C130" s="227" t="s">
        <v>373</v>
      </c>
      <c r="D130" s="228" t="s">
        <v>416</v>
      </c>
      <c r="E130" s="229">
        <v>9</v>
      </c>
      <c r="F130" s="230">
        <v>8</v>
      </c>
      <c r="G130" s="231">
        <v>0</v>
      </c>
    </row>
    <row r="131" spans="3:7" x14ac:dyDescent="0.25">
      <c r="C131" s="227" t="s">
        <v>370</v>
      </c>
      <c r="D131" s="213" t="s">
        <v>794</v>
      </c>
      <c r="E131" s="229">
        <v>9</v>
      </c>
      <c r="F131" s="230">
        <v>12</v>
      </c>
      <c r="G131" s="231">
        <v>1</v>
      </c>
    </row>
    <row r="132" spans="3:7" x14ac:dyDescent="0.25">
      <c r="C132" s="227" t="s">
        <v>406</v>
      </c>
      <c r="D132" s="228" t="s">
        <v>780</v>
      </c>
      <c r="E132" s="229">
        <v>9</v>
      </c>
      <c r="F132" s="230">
        <v>13</v>
      </c>
      <c r="G132" s="231">
        <v>0</v>
      </c>
    </row>
    <row r="133" spans="3:7" x14ac:dyDescent="0.25">
      <c r="C133" s="227" t="s">
        <v>412</v>
      </c>
      <c r="D133" s="228"/>
      <c r="E133" s="229">
        <v>8</v>
      </c>
      <c r="F133" s="230">
        <v>4</v>
      </c>
      <c r="G133" s="231">
        <v>0</v>
      </c>
    </row>
    <row r="134" spans="3:7" x14ac:dyDescent="0.25">
      <c r="C134" s="227" t="s">
        <v>800</v>
      </c>
      <c r="D134" s="228"/>
      <c r="E134" s="229">
        <v>8</v>
      </c>
      <c r="F134" s="230">
        <v>12</v>
      </c>
      <c r="G134" s="231">
        <v>0</v>
      </c>
    </row>
    <row r="135" spans="3:7" x14ac:dyDescent="0.25">
      <c r="C135" s="227" t="s">
        <v>69</v>
      </c>
      <c r="D135" s="228"/>
      <c r="E135" s="229">
        <v>8</v>
      </c>
      <c r="F135" s="230">
        <v>7</v>
      </c>
      <c r="G135" s="231">
        <v>0</v>
      </c>
    </row>
    <row r="136" spans="3:7" x14ac:dyDescent="0.25">
      <c r="C136" s="227" t="s">
        <v>801</v>
      </c>
      <c r="D136" s="228"/>
      <c r="E136" s="229">
        <v>8</v>
      </c>
      <c r="F136" s="230">
        <v>8</v>
      </c>
      <c r="G136" s="231">
        <v>0</v>
      </c>
    </row>
    <row r="137" spans="3:7" x14ac:dyDescent="0.25">
      <c r="C137" s="227" t="s">
        <v>523</v>
      </c>
      <c r="D137" s="213"/>
      <c r="E137" s="229">
        <v>8</v>
      </c>
      <c r="F137" s="230">
        <v>9</v>
      </c>
      <c r="G137" s="231">
        <v>0</v>
      </c>
    </row>
    <row r="138" spans="3:7" x14ac:dyDescent="0.25">
      <c r="C138" s="227" t="s">
        <v>385</v>
      </c>
      <c r="D138" s="228"/>
      <c r="E138" s="229">
        <v>8</v>
      </c>
      <c r="F138" s="230">
        <v>12</v>
      </c>
      <c r="G138" s="231">
        <v>0</v>
      </c>
    </row>
    <row r="139" spans="3:7" x14ac:dyDescent="0.25">
      <c r="C139" s="227" t="s">
        <v>407</v>
      </c>
      <c r="D139" s="228" t="s">
        <v>802</v>
      </c>
      <c r="E139" s="229">
        <v>8</v>
      </c>
      <c r="F139" s="230">
        <v>15</v>
      </c>
      <c r="G139" s="231">
        <v>1</v>
      </c>
    </row>
    <row r="140" spans="3:7" x14ac:dyDescent="0.25">
      <c r="C140" s="227" t="s">
        <v>387</v>
      </c>
      <c r="D140" s="213" t="s">
        <v>366</v>
      </c>
      <c r="E140" s="229">
        <v>8</v>
      </c>
      <c r="F140" s="230">
        <v>7</v>
      </c>
      <c r="G140" s="231">
        <v>0</v>
      </c>
    </row>
    <row r="141" spans="3:7" x14ac:dyDescent="0.25">
      <c r="C141" s="227" t="s">
        <v>393</v>
      </c>
      <c r="D141" s="228" t="s">
        <v>412</v>
      </c>
      <c r="E141" s="229">
        <v>8</v>
      </c>
      <c r="F141" s="230">
        <v>11</v>
      </c>
      <c r="G141" s="231">
        <v>0</v>
      </c>
    </row>
    <row r="142" spans="3:7" x14ac:dyDescent="0.25">
      <c r="C142" s="227" t="s">
        <v>372</v>
      </c>
      <c r="D142" s="228" t="s">
        <v>416</v>
      </c>
      <c r="E142" s="229">
        <v>8</v>
      </c>
      <c r="F142" s="230">
        <v>9</v>
      </c>
      <c r="G142" s="231">
        <v>0</v>
      </c>
    </row>
    <row r="143" spans="3:7" x14ac:dyDescent="0.25">
      <c r="C143" s="227" t="s">
        <v>372</v>
      </c>
      <c r="D143" s="228" t="s">
        <v>378</v>
      </c>
      <c r="E143" s="229">
        <v>8</v>
      </c>
      <c r="F143" s="230">
        <v>9</v>
      </c>
      <c r="G143" s="231">
        <v>0</v>
      </c>
    </row>
    <row r="144" spans="3:7" x14ac:dyDescent="0.25">
      <c r="C144" s="227" t="s">
        <v>410</v>
      </c>
      <c r="D144" s="228" t="s">
        <v>366</v>
      </c>
      <c r="E144" s="229">
        <v>8</v>
      </c>
      <c r="F144" s="230">
        <v>12</v>
      </c>
      <c r="G144" s="231">
        <v>0</v>
      </c>
    </row>
    <row r="145" spans="2:7" x14ac:dyDescent="0.25">
      <c r="C145" s="227" t="s">
        <v>410</v>
      </c>
      <c r="D145" s="228" t="s">
        <v>381</v>
      </c>
      <c r="E145" s="229">
        <v>8</v>
      </c>
      <c r="F145" s="230">
        <v>11</v>
      </c>
      <c r="G145" s="231">
        <v>0</v>
      </c>
    </row>
    <row r="146" spans="2:7" x14ac:dyDescent="0.25">
      <c r="C146" s="227" t="s">
        <v>803</v>
      </c>
      <c r="D146" s="228" t="s">
        <v>804</v>
      </c>
      <c r="E146" s="229">
        <v>8</v>
      </c>
      <c r="F146" s="230">
        <v>10</v>
      </c>
      <c r="G146" s="231">
        <v>0</v>
      </c>
    </row>
    <row r="147" spans="2:7" x14ac:dyDescent="0.25">
      <c r="C147" s="227" t="s">
        <v>404</v>
      </c>
      <c r="D147" s="228" t="s">
        <v>781</v>
      </c>
      <c r="E147" s="229">
        <v>8</v>
      </c>
      <c r="F147" s="230">
        <v>11</v>
      </c>
      <c r="G147" s="231">
        <v>0</v>
      </c>
    </row>
    <row r="148" spans="2:7" x14ac:dyDescent="0.25">
      <c r="B148" s="194"/>
      <c r="C148" s="212" t="s">
        <v>388</v>
      </c>
      <c r="D148" s="213" t="s">
        <v>798</v>
      </c>
      <c r="E148" s="214">
        <v>8</v>
      </c>
      <c r="F148" s="215">
        <v>13</v>
      </c>
      <c r="G148" s="216">
        <v>0</v>
      </c>
    </row>
    <row r="149" spans="2:7" x14ac:dyDescent="0.25">
      <c r="B149" s="196"/>
      <c r="C149" s="212" t="s">
        <v>388</v>
      </c>
      <c r="D149" s="213" t="s">
        <v>371</v>
      </c>
      <c r="E149" s="214">
        <v>8</v>
      </c>
      <c r="F149" s="215">
        <v>11</v>
      </c>
      <c r="G149" s="216">
        <v>0</v>
      </c>
    </row>
    <row r="150" spans="2:7" x14ac:dyDescent="0.25">
      <c r="B150" s="194"/>
      <c r="C150" s="212" t="s">
        <v>367</v>
      </c>
      <c r="D150" s="213" t="s">
        <v>401</v>
      </c>
      <c r="E150" s="214">
        <v>8</v>
      </c>
      <c r="F150" s="215">
        <v>8</v>
      </c>
      <c r="G150" s="216">
        <v>0</v>
      </c>
    </row>
    <row r="151" spans="2:7" x14ac:dyDescent="0.25">
      <c r="C151" s="212" t="s">
        <v>369</v>
      </c>
      <c r="D151" s="213" t="s">
        <v>802</v>
      </c>
      <c r="E151" s="214">
        <v>8</v>
      </c>
      <c r="F151" s="215">
        <v>7</v>
      </c>
      <c r="G151" s="216">
        <v>0</v>
      </c>
    </row>
    <row r="152" spans="2:7" x14ac:dyDescent="0.25">
      <c r="C152" s="212" t="s">
        <v>369</v>
      </c>
      <c r="D152" s="213" t="s">
        <v>401</v>
      </c>
      <c r="E152" s="214">
        <v>8</v>
      </c>
      <c r="F152" s="215">
        <v>6</v>
      </c>
      <c r="G152" s="216">
        <v>0</v>
      </c>
    </row>
    <row r="153" spans="2:7" x14ac:dyDescent="0.25">
      <c r="C153" s="212" t="s">
        <v>386</v>
      </c>
      <c r="D153" s="213" t="s">
        <v>374</v>
      </c>
      <c r="E153" s="214">
        <v>8</v>
      </c>
      <c r="F153" s="215">
        <v>16</v>
      </c>
      <c r="G153" s="216">
        <v>0</v>
      </c>
    </row>
    <row r="154" spans="2:7" x14ac:dyDescent="0.25">
      <c r="C154" s="227" t="s">
        <v>782</v>
      </c>
      <c r="D154" s="213" t="s">
        <v>780</v>
      </c>
      <c r="E154" s="229">
        <v>8</v>
      </c>
      <c r="F154" s="230">
        <v>9</v>
      </c>
      <c r="G154" s="231">
        <v>0</v>
      </c>
    </row>
    <row r="155" spans="2:7" x14ac:dyDescent="0.25">
      <c r="C155" s="227" t="s">
        <v>375</v>
      </c>
      <c r="D155" s="213" t="s">
        <v>388</v>
      </c>
      <c r="E155" s="229">
        <v>8</v>
      </c>
      <c r="F155" s="230">
        <v>5</v>
      </c>
      <c r="G155" s="231">
        <v>0</v>
      </c>
    </row>
    <row r="156" spans="2:7" x14ac:dyDescent="0.25">
      <c r="C156" s="227" t="s">
        <v>380</v>
      </c>
      <c r="D156" s="228" t="s">
        <v>408</v>
      </c>
      <c r="E156" s="229">
        <v>8</v>
      </c>
      <c r="F156" s="230">
        <v>9</v>
      </c>
      <c r="G156" s="231">
        <v>0</v>
      </c>
    </row>
    <row r="157" spans="2:7" x14ac:dyDescent="0.25">
      <c r="C157" s="227" t="s">
        <v>373</v>
      </c>
      <c r="D157" s="228" t="s">
        <v>412</v>
      </c>
      <c r="E157" s="229">
        <v>8</v>
      </c>
      <c r="F157" s="230">
        <v>4</v>
      </c>
      <c r="G157" s="231">
        <v>0</v>
      </c>
    </row>
    <row r="158" spans="2:7" x14ac:dyDescent="0.25">
      <c r="C158" s="227" t="s">
        <v>787</v>
      </c>
      <c r="D158" s="213" t="s">
        <v>382</v>
      </c>
      <c r="E158" s="229">
        <v>8</v>
      </c>
      <c r="F158" s="230">
        <v>8</v>
      </c>
      <c r="G158" s="231">
        <v>0</v>
      </c>
    </row>
    <row r="159" spans="2:7" x14ac:dyDescent="0.25">
      <c r="C159" s="227" t="s">
        <v>779</v>
      </c>
      <c r="D159" s="213" t="s">
        <v>807</v>
      </c>
      <c r="E159" s="229">
        <v>8</v>
      </c>
      <c r="F159" s="230">
        <v>4</v>
      </c>
      <c r="G159" s="231">
        <v>0</v>
      </c>
    </row>
    <row r="160" spans="2:7" x14ac:dyDescent="0.25">
      <c r="C160" s="227" t="s">
        <v>779</v>
      </c>
      <c r="D160" s="228" t="s">
        <v>341</v>
      </c>
      <c r="E160" s="229">
        <v>8</v>
      </c>
      <c r="F160" s="230">
        <v>5</v>
      </c>
      <c r="G160" s="231">
        <v>0</v>
      </c>
    </row>
    <row r="161" spans="2:7" x14ac:dyDescent="0.25">
      <c r="C161" s="227" t="s">
        <v>370</v>
      </c>
      <c r="D161" s="213" t="s">
        <v>341</v>
      </c>
      <c r="E161" s="229">
        <v>8</v>
      </c>
      <c r="F161" s="230">
        <v>11</v>
      </c>
      <c r="G161" s="231">
        <v>1</v>
      </c>
    </row>
    <row r="162" spans="2:7" x14ac:dyDescent="0.25">
      <c r="C162" s="227" t="s">
        <v>370</v>
      </c>
      <c r="D162" s="228" t="s">
        <v>392</v>
      </c>
      <c r="E162" s="229">
        <v>8</v>
      </c>
      <c r="F162" s="230">
        <v>9</v>
      </c>
      <c r="G162" s="231">
        <v>0</v>
      </c>
    </row>
    <row r="163" spans="2:7" x14ac:dyDescent="0.25">
      <c r="C163" s="227" t="s">
        <v>397</v>
      </c>
      <c r="D163" s="228" t="s">
        <v>382</v>
      </c>
      <c r="E163" s="229">
        <v>8</v>
      </c>
      <c r="F163" s="230">
        <v>12</v>
      </c>
      <c r="G163" s="231">
        <v>0</v>
      </c>
    </row>
    <row r="164" spans="2:7" x14ac:dyDescent="0.25">
      <c r="C164" s="227" t="s">
        <v>780</v>
      </c>
      <c r="D164" s="228" t="s">
        <v>401</v>
      </c>
      <c r="E164" s="229">
        <v>8</v>
      </c>
      <c r="F164" s="230">
        <v>8</v>
      </c>
      <c r="G164" s="231">
        <v>1</v>
      </c>
    </row>
    <row r="165" spans="2:7" x14ac:dyDescent="0.25">
      <c r="C165" s="227" t="s">
        <v>783</v>
      </c>
      <c r="D165" s="228"/>
      <c r="E165" s="229">
        <v>7</v>
      </c>
      <c r="F165" s="230">
        <v>5</v>
      </c>
      <c r="G165" s="231">
        <v>0</v>
      </c>
    </row>
    <row r="166" spans="2:7" x14ac:dyDescent="0.25">
      <c r="C166" s="227" t="s">
        <v>344</v>
      </c>
      <c r="D166" s="228"/>
      <c r="E166" s="229">
        <v>7</v>
      </c>
      <c r="F166" s="230">
        <v>10</v>
      </c>
      <c r="G166" s="231">
        <v>0</v>
      </c>
    </row>
    <row r="167" spans="2:7" x14ac:dyDescent="0.25">
      <c r="C167" s="227" t="s">
        <v>397</v>
      </c>
      <c r="D167" s="228"/>
      <c r="E167" s="229">
        <v>7</v>
      </c>
      <c r="F167" s="230">
        <v>6</v>
      </c>
      <c r="G167" s="231">
        <v>0</v>
      </c>
    </row>
    <row r="168" spans="2:7" x14ac:dyDescent="0.25">
      <c r="C168" s="227" t="s">
        <v>407</v>
      </c>
      <c r="D168" s="228" t="s">
        <v>398</v>
      </c>
      <c r="E168" s="229">
        <v>7</v>
      </c>
      <c r="F168" s="230">
        <v>11</v>
      </c>
      <c r="G168" s="231">
        <v>0</v>
      </c>
    </row>
    <row r="169" spans="2:7" x14ac:dyDescent="0.25">
      <c r="C169" s="227" t="s">
        <v>376</v>
      </c>
      <c r="D169" s="228" t="s">
        <v>386</v>
      </c>
      <c r="E169" s="229">
        <v>7</v>
      </c>
      <c r="F169" s="230">
        <v>11</v>
      </c>
      <c r="G169" s="231">
        <v>0</v>
      </c>
    </row>
    <row r="170" spans="2:7" x14ac:dyDescent="0.25">
      <c r="B170" s="194"/>
      <c r="C170" s="227" t="s">
        <v>387</v>
      </c>
      <c r="D170" s="228" t="s">
        <v>381</v>
      </c>
      <c r="E170" s="229">
        <v>7</v>
      </c>
      <c r="F170" s="230">
        <v>9</v>
      </c>
      <c r="G170" s="231">
        <v>0</v>
      </c>
    </row>
    <row r="171" spans="2:7" x14ac:dyDescent="0.25">
      <c r="B171" s="196"/>
      <c r="C171" s="227" t="s">
        <v>372</v>
      </c>
      <c r="D171" s="228" t="s">
        <v>798</v>
      </c>
      <c r="E171" s="229">
        <v>7</v>
      </c>
      <c r="F171" s="230">
        <v>13</v>
      </c>
      <c r="G171" s="231">
        <v>0</v>
      </c>
    </row>
    <row r="172" spans="2:7" x14ac:dyDescent="0.25">
      <c r="B172" s="194"/>
      <c r="C172" s="227" t="s">
        <v>372</v>
      </c>
      <c r="D172" s="228" t="s">
        <v>386</v>
      </c>
      <c r="E172" s="229">
        <v>7</v>
      </c>
      <c r="F172" s="230">
        <v>9</v>
      </c>
      <c r="G172" s="231">
        <v>0</v>
      </c>
    </row>
    <row r="173" spans="2:7" x14ac:dyDescent="0.25">
      <c r="C173" s="227" t="s">
        <v>437</v>
      </c>
      <c r="D173" s="228" t="s">
        <v>368</v>
      </c>
      <c r="E173" s="229">
        <v>7</v>
      </c>
      <c r="F173" s="230">
        <v>5</v>
      </c>
      <c r="G173" s="231">
        <v>0</v>
      </c>
    </row>
    <row r="174" spans="2:7" x14ac:dyDescent="0.25">
      <c r="C174" s="227" t="s">
        <v>369</v>
      </c>
      <c r="D174" s="228" t="s">
        <v>796</v>
      </c>
      <c r="E174" s="229">
        <v>7</v>
      </c>
      <c r="F174" s="230">
        <v>5</v>
      </c>
      <c r="G174" s="231">
        <v>0</v>
      </c>
    </row>
    <row r="175" spans="2:7" x14ac:dyDescent="0.25">
      <c r="C175" s="227" t="s">
        <v>778</v>
      </c>
      <c r="D175" s="228" t="s">
        <v>805</v>
      </c>
      <c r="E175" s="229">
        <v>7</v>
      </c>
      <c r="F175" s="230">
        <v>7</v>
      </c>
      <c r="G175" s="231">
        <v>0</v>
      </c>
    </row>
    <row r="176" spans="2:7" x14ac:dyDescent="0.25">
      <c r="C176" s="227" t="s">
        <v>381</v>
      </c>
      <c r="D176" s="228" t="s">
        <v>452</v>
      </c>
      <c r="E176" s="229">
        <v>7</v>
      </c>
      <c r="F176" s="230">
        <v>7</v>
      </c>
      <c r="G176" s="231">
        <v>0</v>
      </c>
    </row>
    <row r="177" spans="3:7" x14ac:dyDescent="0.25">
      <c r="C177" s="227" t="s">
        <v>417</v>
      </c>
      <c r="D177" s="228" t="s">
        <v>373</v>
      </c>
      <c r="E177" s="229">
        <v>7</v>
      </c>
      <c r="F177" s="230">
        <v>8</v>
      </c>
      <c r="G177" s="231">
        <v>0</v>
      </c>
    </row>
    <row r="178" spans="3:7" x14ac:dyDescent="0.25">
      <c r="C178" s="227" t="s">
        <v>375</v>
      </c>
      <c r="D178" s="228" t="s">
        <v>370</v>
      </c>
      <c r="E178" s="229">
        <v>7</v>
      </c>
      <c r="F178" s="230">
        <v>4</v>
      </c>
      <c r="G178" s="231">
        <v>0</v>
      </c>
    </row>
    <row r="179" spans="3:7" x14ac:dyDescent="0.25">
      <c r="C179" s="227" t="s">
        <v>368</v>
      </c>
      <c r="D179" s="228" t="s">
        <v>310</v>
      </c>
      <c r="E179" s="229">
        <v>7</v>
      </c>
      <c r="F179" s="230">
        <v>8</v>
      </c>
      <c r="G179" s="231">
        <v>0</v>
      </c>
    </row>
    <row r="180" spans="3:7" x14ac:dyDescent="0.25">
      <c r="C180" s="227" t="s">
        <v>438</v>
      </c>
      <c r="D180" s="228" t="s">
        <v>836</v>
      </c>
      <c r="E180" s="229">
        <v>7</v>
      </c>
      <c r="F180" s="230">
        <v>11</v>
      </c>
      <c r="G180" s="231">
        <v>0</v>
      </c>
    </row>
    <row r="181" spans="3:7" x14ac:dyDescent="0.25">
      <c r="C181" s="227" t="s">
        <v>802</v>
      </c>
      <c r="D181" s="228" t="s">
        <v>373</v>
      </c>
      <c r="E181" s="229">
        <v>7</v>
      </c>
      <c r="F181" s="230">
        <v>9</v>
      </c>
      <c r="G181" s="231">
        <v>0</v>
      </c>
    </row>
    <row r="182" spans="3:7" x14ac:dyDescent="0.25">
      <c r="C182" s="227" t="s">
        <v>781</v>
      </c>
      <c r="D182" s="228" t="s">
        <v>791</v>
      </c>
      <c r="E182" s="229">
        <v>7</v>
      </c>
      <c r="F182" s="230">
        <v>9</v>
      </c>
      <c r="G182" s="231">
        <v>0</v>
      </c>
    </row>
    <row r="183" spans="3:7" x14ac:dyDescent="0.25">
      <c r="C183" s="227" t="s">
        <v>374</v>
      </c>
      <c r="D183" s="228" t="s">
        <v>419</v>
      </c>
      <c r="E183" s="229">
        <v>7</v>
      </c>
      <c r="F183" s="230">
        <v>8</v>
      </c>
      <c r="G183" s="231">
        <v>0</v>
      </c>
    </row>
    <row r="184" spans="3:7" x14ac:dyDescent="0.25">
      <c r="C184" s="227" t="s">
        <v>373</v>
      </c>
      <c r="D184" s="228" t="s">
        <v>796</v>
      </c>
      <c r="E184" s="229">
        <v>7</v>
      </c>
      <c r="F184" s="230">
        <v>5</v>
      </c>
      <c r="G184" s="231">
        <v>0</v>
      </c>
    </row>
    <row r="185" spans="3:7" x14ac:dyDescent="0.25">
      <c r="C185" s="227" t="s">
        <v>370</v>
      </c>
      <c r="D185" s="228" t="s">
        <v>798</v>
      </c>
      <c r="E185" s="229">
        <v>7</v>
      </c>
      <c r="F185" s="230">
        <v>15</v>
      </c>
      <c r="G185" s="231">
        <v>0</v>
      </c>
    </row>
    <row r="186" spans="3:7" x14ac:dyDescent="0.25">
      <c r="C186" s="227" t="s">
        <v>370</v>
      </c>
      <c r="D186" s="228" t="s">
        <v>429</v>
      </c>
      <c r="E186" s="229">
        <v>7</v>
      </c>
      <c r="F186" s="230">
        <v>9</v>
      </c>
      <c r="G186" s="231">
        <v>0</v>
      </c>
    </row>
    <row r="187" spans="3:7" x14ac:dyDescent="0.25">
      <c r="C187" s="227" t="s">
        <v>780</v>
      </c>
      <c r="D187" s="228" t="s">
        <v>481</v>
      </c>
      <c r="E187" s="229">
        <v>7</v>
      </c>
      <c r="F187" s="230">
        <v>8</v>
      </c>
      <c r="G187" s="231">
        <v>0</v>
      </c>
    </row>
    <row r="188" spans="3:7" x14ac:dyDescent="0.25">
      <c r="C188" s="227" t="s">
        <v>780</v>
      </c>
      <c r="D188" s="213" t="s">
        <v>392</v>
      </c>
      <c r="E188" s="229">
        <v>7</v>
      </c>
      <c r="F188" s="230">
        <v>4</v>
      </c>
      <c r="G188" s="231">
        <v>0</v>
      </c>
    </row>
    <row r="189" spans="3:7" x14ac:dyDescent="0.25">
      <c r="C189" s="227" t="s">
        <v>392</v>
      </c>
      <c r="D189" s="228" t="s">
        <v>376</v>
      </c>
      <c r="E189" s="229">
        <v>7</v>
      </c>
      <c r="F189" s="230">
        <v>6</v>
      </c>
      <c r="G189" s="231">
        <v>0</v>
      </c>
    </row>
    <row r="190" spans="3:7" x14ac:dyDescent="0.25">
      <c r="C190" s="227" t="s">
        <v>404</v>
      </c>
      <c r="D190" s="228"/>
      <c r="E190" s="229">
        <v>6</v>
      </c>
      <c r="F190" s="230">
        <v>9</v>
      </c>
      <c r="G190" s="231">
        <v>0</v>
      </c>
    </row>
    <row r="191" spans="3:7" x14ac:dyDescent="0.25">
      <c r="C191" s="227" t="s">
        <v>416</v>
      </c>
      <c r="D191" s="228"/>
      <c r="E191" s="229">
        <v>6</v>
      </c>
      <c r="F191" s="230">
        <v>8</v>
      </c>
      <c r="G191" s="231">
        <v>0</v>
      </c>
    </row>
    <row r="192" spans="3:7" x14ac:dyDescent="0.25">
      <c r="C192" s="227" t="s">
        <v>394</v>
      </c>
      <c r="D192" s="213"/>
      <c r="E192" s="229">
        <v>6</v>
      </c>
      <c r="F192" s="230">
        <v>6</v>
      </c>
      <c r="G192" s="231">
        <v>0</v>
      </c>
    </row>
    <row r="193" spans="2:7" x14ac:dyDescent="0.25">
      <c r="C193" s="227" t="s">
        <v>420</v>
      </c>
      <c r="D193" s="228"/>
      <c r="E193" s="229">
        <v>6</v>
      </c>
      <c r="F193" s="230">
        <v>4</v>
      </c>
      <c r="G193" s="231">
        <v>0</v>
      </c>
    </row>
    <row r="194" spans="2:7" x14ac:dyDescent="0.25">
      <c r="C194" s="227" t="s">
        <v>541</v>
      </c>
      <c r="D194" s="228"/>
      <c r="E194" s="229">
        <v>6</v>
      </c>
      <c r="F194" s="230">
        <v>5</v>
      </c>
      <c r="G194" s="231">
        <v>0</v>
      </c>
    </row>
    <row r="195" spans="2:7" x14ac:dyDescent="0.25">
      <c r="C195" s="227" t="s">
        <v>810</v>
      </c>
      <c r="D195" s="228"/>
      <c r="E195" s="229">
        <v>6</v>
      </c>
      <c r="F195" s="230">
        <v>3</v>
      </c>
      <c r="G195" s="231">
        <v>0</v>
      </c>
    </row>
    <row r="196" spans="2:7" x14ac:dyDescent="0.25">
      <c r="C196" s="227" t="s">
        <v>406</v>
      </c>
      <c r="D196" s="228"/>
      <c r="E196" s="229">
        <v>6</v>
      </c>
      <c r="F196" s="230">
        <v>3</v>
      </c>
      <c r="G196" s="231">
        <v>0</v>
      </c>
    </row>
    <row r="197" spans="2:7" x14ac:dyDescent="0.25">
      <c r="B197" s="194"/>
      <c r="C197" s="227" t="s">
        <v>393</v>
      </c>
      <c r="D197" s="228" t="s">
        <v>416</v>
      </c>
      <c r="E197" s="229">
        <v>6</v>
      </c>
      <c r="F197" s="230">
        <v>5</v>
      </c>
      <c r="G197" s="231">
        <v>0</v>
      </c>
    </row>
    <row r="198" spans="2:7" x14ac:dyDescent="0.25">
      <c r="B198" s="196"/>
      <c r="C198" s="227" t="s">
        <v>372</v>
      </c>
      <c r="D198" s="213" t="s">
        <v>794</v>
      </c>
      <c r="E198" s="229">
        <v>6</v>
      </c>
      <c r="F198" s="230">
        <v>8</v>
      </c>
      <c r="G198" s="231">
        <v>0</v>
      </c>
    </row>
    <row r="199" spans="2:7" x14ac:dyDescent="0.25">
      <c r="B199" s="194"/>
      <c r="C199" s="227" t="s">
        <v>372</v>
      </c>
      <c r="D199" s="228" t="s">
        <v>375</v>
      </c>
      <c r="E199" s="229">
        <v>6</v>
      </c>
      <c r="F199" s="230">
        <v>4</v>
      </c>
      <c r="G199" s="231">
        <v>0</v>
      </c>
    </row>
    <row r="200" spans="2:7" x14ac:dyDescent="0.25">
      <c r="C200" s="227" t="s">
        <v>372</v>
      </c>
      <c r="D200" s="228" t="s">
        <v>450</v>
      </c>
      <c r="E200" s="229">
        <v>6</v>
      </c>
      <c r="F200" s="230">
        <v>5</v>
      </c>
      <c r="G200" s="231">
        <v>0</v>
      </c>
    </row>
    <row r="201" spans="2:7" x14ac:dyDescent="0.25">
      <c r="C201" s="227" t="s">
        <v>372</v>
      </c>
      <c r="D201" s="228" t="s">
        <v>401</v>
      </c>
      <c r="E201" s="229">
        <v>6</v>
      </c>
      <c r="F201" s="230">
        <v>8</v>
      </c>
      <c r="G201" s="231">
        <v>0</v>
      </c>
    </row>
    <row r="202" spans="2:7" x14ac:dyDescent="0.25">
      <c r="C202" s="227" t="s">
        <v>794</v>
      </c>
      <c r="D202" s="228" t="s">
        <v>373</v>
      </c>
      <c r="E202" s="229">
        <v>6</v>
      </c>
      <c r="F202" s="230">
        <v>11</v>
      </c>
      <c r="G202" s="231">
        <v>0</v>
      </c>
    </row>
    <row r="203" spans="2:7" x14ac:dyDescent="0.25">
      <c r="C203" s="227" t="s">
        <v>396</v>
      </c>
      <c r="D203" s="228" t="s">
        <v>376</v>
      </c>
      <c r="E203" s="229">
        <v>6</v>
      </c>
      <c r="F203" s="230">
        <v>9</v>
      </c>
      <c r="G203" s="231">
        <v>0</v>
      </c>
    </row>
    <row r="204" spans="2:7" x14ac:dyDescent="0.25">
      <c r="C204" s="227" t="s">
        <v>396</v>
      </c>
      <c r="D204" s="228" t="s">
        <v>370</v>
      </c>
      <c r="E204" s="229">
        <v>6</v>
      </c>
      <c r="F204" s="230">
        <v>4</v>
      </c>
      <c r="G204" s="231">
        <v>0</v>
      </c>
    </row>
    <row r="205" spans="2:7" x14ac:dyDescent="0.25">
      <c r="C205" s="227" t="s">
        <v>367</v>
      </c>
      <c r="D205" s="228" t="s">
        <v>386</v>
      </c>
      <c r="E205" s="229">
        <v>6</v>
      </c>
      <c r="F205" s="230">
        <v>8</v>
      </c>
      <c r="G205" s="231">
        <v>0</v>
      </c>
    </row>
    <row r="206" spans="2:7" x14ac:dyDescent="0.25">
      <c r="C206" s="227" t="s">
        <v>366</v>
      </c>
      <c r="D206" s="228" t="s">
        <v>434</v>
      </c>
      <c r="E206" s="229">
        <v>6</v>
      </c>
      <c r="F206" s="230">
        <v>6</v>
      </c>
      <c r="G206" s="231">
        <v>0</v>
      </c>
    </row>
    <row r="207" spans="2:7" x14ac:dyDescent="0.25">
      <c r="C207" s="212" t="s">
        <v>366</v>
      </c>
      <c r="D207" s="213" t="s">
        <v>370</v>
      </c>
      <c r="E207" s="214">
        <v>6</v>
      </c>
      <c r="F207" s="215">
        <v>9</v>
      </c>
      <c r="G207" s="216">
        <v>0</v>
      </c>
    </row>
    <row r="208" spans="2:7" x14ac:dyDescent="0.25">
      <c r="C208" s="212" t="s">
        <v>369</v>
      </c>
      <c r="D208" s="213" t="s">
        <v>416</v>
      </c>
      <c r="E208" s="214">
        <v>6</v>
      </c>
      <c r="F208" s="215">
        <v>5</v>
      </c>
      <c r="G208" s="216">
        <v>0</v>
      </c>
    </row>
    <row r="209" spans="2:7" x14ac:dyDescent="0.25">
      <c r="C209" s="212" t="s">
        <v>790</v>
      </c>
      <c r="D209" s="213" t="s">
        <v>368</v>
      </c>
      <c r="E209" s="214">
        <v>6</v>
      </c>
      <c r="F209" s="215">
        <v>2</v>
      </c>
      <c r="G209" s="216">
        <v>0</v>
      </c>
    </row>
    <row r="210" spans="2:7" x14ac:dyDescent="0.25">
      <c r="C210" s="212" t="s">
        <v>784</v>
      </c>
      <c r="D210" s="213" t="s">
        <v>778</v>
      </c>
      <c r="E210" s="214">
        <v>6</v>
      </c>
      <c r="F210" s="215">
        <v>7</v>
      </c>
      <c r="G210" s="216">
        <v>0</v>
      </c>
    </row>
    <row r="211" spans="2:7" x14ac:dyDescent="0.25">
      <c r="C211" s="212" t="s">
        <v>1162</v>
      </c>
      <c r="D211" s="213" t="s">
        <v>400</v>
      </c>
      <c r="E211" s="214">
        <v>6</v>
      </c>
      <c r="F211" s="215">
        <v>2</v>
      </c>
      <c r="G211" s="216">
        <v>0</v>
      </c>
    </row>
    <row r="212" spans="2:7" x14ac:dyDescent="0.25">
      <c r="C212" s="212" t="s">
        <v>778</v>
      </c>
      <c r="D212" s="213" t="s">
        <v>782</v>
      </c>
      <c r="E212" s="214">
        <v>6</v>
      </c>
      <c r="F212" s="215">
        <v>5</v>
      </c>
      <c r="G212" s="216">
        <v>0</v>
      </c>
    </row>
    <row r="213" spans="2:7" x14ac:dyDescent="0.25">
      <c r="C213" s="212" t="s">
        <v>428</v>
      </c>
      <c r="D213" s="213" t="s">
        <v>802</v>
      </c>
      <c r="E213" s="214">
        <v>6</v>
      </c>
      <c r="F213" s="215">
        <v>6</v>
      </c>
      <c r="G213" s="216">
        <v>0</v>
      </c>
    </row>
    <row r="214" spans="2:7" x14ac:dyDescent="0.25">
      <c r="C214" s="212" t="s">
        <v>428</v>
      </c>
      <c r="D214" s="213" t="s">
        <v>818</v>
      </c>
      <c r="E214" s="214">
        <v>6</v>
      </c>
      <c r="F214" s="215">
        <v>7</v>
      </c>
      <c r="G214" s="216">
        <v>0</v>
      </c>
    </row>
    <row r="215" spans="2:7" x14ac:dyDescent="0.25">
      <c r="C215" s="227" t="s">
        <v>428</v>
      </c>
      <c r="D215" s="213" t="s">
        <v>398</v>
      </c>
      <c r="E215" s="229">
        <v>6</v>
      </c>
      <c r="F215" s="230">
        <v>8</v>
      </c>
      <c r="G215" s="231">
        <v>0</v>
      </c>
    </row>
    <row r="216" spans="2:7" x14ac:dyDescent="0.25">
      <c r="C216" s="227" t="s">
        <v>475</v>
      </c>
      <c r="D216" s="213" t="s">
        <v>480</v>
      </c>
      <c r="E216" s="229">
        <v>6</v>
      </c>
      <c r="F216" s="230">
        <v>3</v>
      </c>
      <c r="G216" s="231">
        <v>0</v>
      </c>
    </row>
    <row r="217" spans="2:7" x14ac:dyDescent="0.25">
      <c r="C217" s="227" t="s">
        <v>468</v>
      </c>
      <c r="D217" s="213" t="s">
        <v>426</v>
      </c>
      <c r="E217" s="229">
        <v>6</v>
      </c>
      <c r="F217" s="230">
        <v>7</v>
      </c>
      <c r="G217" s="231">
        <v>0</v>
      </c>
    </row>
    <row r="218" spans="2:7" x14ac:dyDescent="0.25">
      <c r="C218" s="227" t="s">
        <v>375</v>
      </c>
      <c r="D218" s="213" t="s">
        <v>376</v>
      </c>
      <c r="E218" s="229">
        <v>6</v>
      </c>
      <c r="F218" s="230">
        <v>6</v>
      </c>
      <c r="G218" s="231">
        <v>0</v>
      </c>
    </row>
    <row r="219" spans="2:7" x14ac:dyDescent="0.25">
      <c r="C219" s="227" t="s">
        <v>375</v>
      </c>
      <c r="D219" s="213" t="s">
        <v>541</v>
      </c>
      <c r="E219" s="229">
        <v>6</v>
      </c>
      <c r="F219" s="230">
        <v>6</v>
      </c>
      <c r="G219" s="231">
        <v>0</v>
      </c>
    </row>
    <row r="220" spans="2:7" x14ac:dyDescent="0.25">
      <c r="C220" s="227" t="s">
        <v>368</v>
      </c>
      <c r="D220" s="213" t="s">
        <v>795</v>
      </c>
      <c r="E220" s="229">
        <v>6</v>
      </c>
      <c r="F220" s="230">
        <v>10</v>
      </c>
      <c r="G220" s="231">
        <v>0</v>
      </c>
    </row>
    <row r="221" spans="2:7" x14ac:dyDescent="0.25">
      <c r="B221" s="194"/>
      <c r="C221" s="227" t="s">
        <v>368</v>
      </c>
      <c r="D221" s="228" t="s">
        <v>400</v>
      </c>
      <c r="E221" s="229">
        <v>6</v>
      </c>
      <c r="F221" s="230">
        <v>7</v>
      </c>
      <c r="G221" s="231">
        <v>0</v>
      </c>
    </row>
    <row r="222" spans="2:7" x14ac:dyDescent="0.25">
      <c r="B222" s="196"/>
      <c r="C222" s="227" t="s">
        <v>368</v>
      </c>
      <c r="D222" s="228" t="s">
        <v>327</v>
      </c>
      <c r="E222" s="229">
        <v>6</v>
      </c>
      <c r="F222" s="230">
        <v>7</v>
      </c>
      <c r="G222" s="231">
        <v>0</v>
      </c>
    </row>
    <row r="223" spans="2:7" x14ac:dyDescent="0.25">
      <c r="B223" s="194"/>
      <c r="C223" s="227" t="s">
        <v>394</v>
      </c>
      <c r="D223" s="228" t="s">
        <v>376</v>
      </c>
      <c r="E223" s="229">
        <v>6</v>
      </c>
      <c r="F223" s="230">
        <v>5</v>
      </c>
      <c r="G223" s="231">
        <v>0</v>
      </c>
    </row>
    <row r="224" spans="2:7" x14ac:dyDescent="0.25">
      <c r="C224" s="227" t="s">
        <v>394</v>
      </c>
      <c r="D224" s="228" t="s">
        <v>780</v>
      </c>
      <c r="E224" s="229">
        <v>6</v>
      </c>
      <c r="F224" s="230">
        <v>4</v>
      </c>
      <c r="G224" s="231">
        <v>0</v>
      </c>
    </row>
    <row r="225" spans="2:7" x14ac:dyDescent="0.25">
      <c r="B225" s="199" t="s">
        <v>37</v>
      </c>
      <c r="C225" s="227" t="s">
        <v>781</v>
      </c>
      <c r="D225" s="228" t="s">
        <v>376</v>
      </c>
      <c r="E225" s="229">
        <v>6</v>
      </c>
      <c r="F225" s="230">
        <v>5</v>
      </c>
      <c r="G225" s="231">
        <v>0</v>
      </c>
    </row>
    <row r="226" spans="2:7" x14ac:dyDescent="0.25">
      <c r="B226" s="503" t="s">
        <v>39</v>
      </c>
      <c r="C226" s="227" t="s">
        <v>412</v>
      </c>
      <c r="D226" s="228" t="s">
        <v>780</v>
      </c>
      <c r="E226" s="229">
        <v>6</v>
      </c>
      <c r="F226" s="230">
        <v>5</v>
      </c>
      <c r="G226" s="231">
        <v>0</v>
      </c>
    </row>
    <row r="227" spans="2:7" x14ac:dyDescent="0.25">
      <c r="B227" s="503" t="s">
        <v>79</v>
      </c>
      <c r="C227" s="227" t="s">
        <v>374</v>
      </c>
      <c r="D227" s="228" t="s">
        <v>808</v>
      </c>
      <c r="E227" s="229">
        <v>6</v>
      </c>
      <c r="F227" s="230">
        <v>10</v>
      </c>
      <c r="G227" s="231">
        <v>0</v>
      </c>
    </row>
    <row r="228" spans="2:7" x14ac:dyDescent="0.25">
      <c r="C228" s="227" t="s">
        <v>371</v>
      </c>
      <c r="D228" s="228" t="s">
        <v>787</v>
      </c>
      <c r="E228" s="229">
        <v>6</v>
      </c>
      <c r="F228" s="230">
        <v>7</v>
      </c>
      <c r="G228" s="231">
        <v>0</v>
      </c>
    </row>
    <row r="229" spans="2:7" x14ac:dyDescent="0.25">
      <c r="C229" s="227" t="s">
        <v>380</v>
      </c>
      <c r="D229" s="228" t="s">
        <v>809</v>
      </c>
      <c r="E229" s="229">
        <v>6</v>
      </c>
      <c r="F229" s="230">
        <v>9</v>
      </c>
      <c r="G229" s="231">
        <v>0</v>
      </c>
    </row>
    <row r="230" spans="2:7" x14ac:dyDescent="0.25">
      <c r="C230" s="227" t="s">
        <v>373</v>
      </c>
      <c r="D230" s="228" t="s">
        <v>341</v>
      </c>
      <c r="E230" s="229">
        <v>6</v>
      </c>
      <c r="F230" s="230">
        <v>7</v>
      </c>
      <c r="G230" s="231">
        <v>0</v>
      </c>
    </row>
    <row r="231" spans="2:7" x14ac:dyDescent="0.25">
      <c r="C231" s="227" t="s">
        <v>787</v>
      </c>
      <c r="D231" s="228" t="s">
        <v>798</v>
      </c>
      <c r="E231" s="229">
        <v>6</v>
      </c>
      <c r="F231" s="230">
        <v>9</v>
      </c>
      <c r="G231" s="231">
        <v>0</v>
      </c>
    </row>
    <row r="232" spans="2:7" x14ac:dyDescent="0.25">
      <c r="C232" s="227" t="s">
        <v>810</v>
      </c>
      <c r="D232" s="228" t="s">
        <v>392</v>
      </c>
      <c r="E232" s="229">
        <v>6</v>
      </c>
      <c r="F232" s="230">
        <v>8</v>
      </c>
      <c r="G232" s="231">
        <v>0</v>
      </c>
    </row>
    <row r="233" spans="2:7" x14ac:dyDescent="0.25">
      <c r="C233" s="227" t="s">
        <v>779</v>
      </c>
      <c r="D233" s="228" t="s">
        <v>386</v>
      </c>
      <c r="E233" s="229">
        <v>6</v>
      </c>
      <c r="F233" s="230">
        <v>12</v>
      </c>
      <c r="G233" s="231">
        <v>0</v>
      </c>
    </row>
    <row r="234" spans="2:7" x14ac:dyDescent="0.25">
      <c r="C234" s="227" t="s">
        <v>779</v>
      </c>
      <c r="D234" s="228" t="s">
        <v>403</v>
      </c>
      <c r="E234" s="229">
        <v>6</v>
      </c>
      <c r="F234" s="230">
        <v>5</v>
      </c>
      <c r="G234" s="231">
        <v>0</v>
      </c>
    </row>
    <row r="235" spans="2:7" x14ac:dyDescent="0.25">
      <c r="C235" s="227" t="s">
        <v>341</v>
      </c>
      <c r="D235" s="228" t="s">
        <v>457</v>
      </c>
      <c r="E235" s="229">
        <v>6</v>
      </c>
      <c r="F235" s="230">
        <v>7</v>
      </c>
      <c r="G235" s="231">
        <v>0</v>
      </c>
    </row>
    <row r="236" spans="2:7" x14ac:dyDescent="0.25">
      <c r="B236" s="194"/>
      <c r="C236" s="227" t="s">
        <v>341</v>
      </c>
      <c r="D236" s="228" t="s">
        <v>780</v>
      </c>
      <c r="E236" s="229">
        <v>6</v>
      </c>
      <c r="F236" s="230">
        <v>11</v>
      </c>
      <c r="G236" s="231">
        <v>0</v>
      </c>
    </row>
    <row r="237" spans="2:7" x14ac:dyDescent="0.25">
      <c r="B237" s="196"/>
      <c r="C237" s="227" t="s">
        <v>780</v>
      </c>
      <c r="D237" s="228" t="s">
        <v>431</v>
      </c>
      <c r="E237" s="229">
        <v>6</v>
      </c>
      <c r="F237" s="230">
        <v>12</v>
      </c>
      <c r="G237" s="231">
        <v>0</v>
      </c>
    </row>
    <row r="238" spans="2:7" x14ac:dyDescent="0.25">
      <c r="B238" s="194"/>
      <c r="C238" s="227" t="s">
        <v>780</v>
      </c>
      <c r="D238" s="228" t="s">
        <v>366</v>
      </c>
      <c r="E238" s="229">
        <v>6</v>
      </c>
      <c r="F238" s="230">
        <v>4</v>
      </c>
      <c r="G238" s="231">
        <v>0</v>
      </c>
    </row>
    <row r="239" spans="2:7" x14ac:dyDescent="0.25">
      <c r="C239" s="227" t="s">
        <v>418</v>
      </c>
      <c r="D239" s="228"/>
      <c r="E239" s="229">
        <v>5</v>
      </c>
      <c r="F239" s="230">
        <v>4</v>
      </c>
      <c r="G239" s="231">
        <v>0</v>
      </c>
    </row>
    <row r="240" spans="2:7" x14ac:dyDescent="0.25">
      <c r="C240" s="227" t="s">
        <v>429</v>
      </c>
      <c r="D240" s="228"/>
      <c r="E240" s="229">
        <v>5</v>
      </c>
      <c r="F240" s="230">
        <v>3</v>
      </c>
      <c r="G240" s="231">
        <v>0</v>
      </c>
    </row>
    <row r="241" spans="2:7" x14ac:dyDescent="0.25">
      <c r="C241" s="227" t="s">
        <v>797</v>
      </c>
      <c r="D241" s="228"/>
      <c r="E241" s="229">
        <v>5</v>
      </c>
      <c r="F241" s="230">
        <v>4</v>
      </c>
      <c r="G241" s="231">
        <v>0</v>
      </c>
    </row>
    <row r="242" spans="2:7" x14ac:dyDescent="0.25">
      <c r="C242" s="227" t="s">
        <v>802</v>
      </c>
      <c r="D242" s="213"/>
      <c r="E242" s="229">
        <v>5</v>
      </c>
      <c r="F242" s="230">
        <v>4</v>
      </c>
      <c r="G242" s="231">
        <v>0</v>
      </c>
    </row>
    <row r="243" spans="2:7" x14ac:dyDescent="0.25">
      <c r="C243" s="227" t="s">
        <v>799</v>
      </c>
      <c r="D243" s="228"/>
      <c r="E243" s="229">
        <v>5</v>
      </c>
      <c r="F243" s="230">
        <v>2</v>
      </c>
      <c r="G243" s="231">
        <v>0</v>
      </c>
    </row>
    <row r="244" spans="2:7" x14ac:dyDescent="0.25">
      <c r="C244" s="227" t="s">
        <v>526</v>
      </c>
      <c r="D244" s="228"/>
      <c r="E244" s="229">
        <v>5</v>
      </c>
      <c r="F244" s="230">
        <v>4</v>
      </c>
      <c r="G244" s="231">
        <v>0</v>
      </c>
    </row>
    <row r="245" spans="2:7" x14ac:dyDescent="0.25">
      <c r="C245" s="227" t="s">
        <v>576</v>
      </c>
      <c r="D245" s="228"/>
      <c r="E245" s="229">
        <v>5</v>
      </c>
      <c r="F245" s="230">
        <v>6</v>
      </c>
      <c r="G245" s="231">
        <v>0</v>
      </c>
    </row>
    <row r="246" spans="2:7" x14ac:dyDescent="0.25">
      <c r="C246" s="227" t="s">
        <v>407</v>
      </c>
      <c r="D246" s="228" t="s">
        <v>379</v>
      </c>
      <c r="E246" s="229">
        <v>5</v>
      </c>
      <c r="F246" s="230">
        <v>3</v>
      </c>
      <c r="G246" s="231">
        <v>0</v>
      </c>
    </row>
    <row r="247" spans="2:7" x14ac:dyDescent="0.25">
      <c r="C247" s="227" t="s">
        <v>376</v>
      </c>
      <c r="D247" s="228" t="s">
        <v>798</v>
      </c>
      <c r="E247" s="229">
        <v>5</v>
      </c>
      <c r="F247" s="230">
        <v>8</v>
      </c>
      <c r="G247" s="231">
        <v>0</v>
      </c>
    </row>
    <row r="248" spans="2:7" x14ac:dyDescent="0.25">
      <c r="C248" s="227" t="s">
        <v>376</v>
      </c>
      <c r="D248" s="228" t="s">
        <v>450</v>
      </c>
      <c r="E248" s="229">
        <v>5</v>
      </c>
      <c r="F248" s="230">
        <v>7</v>
      </c>
      <c r="G248" s="231">
        <v>0</v>
      </c>
    </row>
    <row r="249" spans="2:7" x14ac:dyDescent="0.25">
      <c r="C249" s="227" t="s">
        <v>376</v>
      </c>
      <c r="D249" s="228" t="s">
        <v>449</v>
      </c>
      <c r="E249" s="229">
        <v>5</v>
      </c>
      <c r="F249" s="230">
        <v>7</v>
      </c>
      <c r="G249" s="231">
        <v>0</v>
      </c>
    </row>
    <row r="250" spans="2:7" x14ac:dyDescent="0.25">
      <c r="C250" s="227" t="s">
        <v>387</v>
      </c>
      <c r="D250" s="228" t="s">
        <v>795</v>
      </c>
      <c r="E250" s="229">
        <v>5</v>
      </c>
      <c r="F250" s="230">
        <v>6</v>
      </c>
      <c r="G250" s="231">
        <v>0</v>
      </c>
    </row>
    <row r="251" spans="2:7" x14ac:dyDescent="0.25">
      <c r="B251" s="194"/>
      <c r="C251" s="227" t="s">
        <v>393</v>
      </c>
      <c r="D251" s="228" t="s">
        <v>788</v>
      </c>
      <c r="E251" s="229">
        <v>5</v>
      </c>
      <c r="F251" s="230">
        <v>6</v>
      </c>
      <c r="G251" s="231">
        <v>0</v>
      </c>
    </row>
    <row r="252" spans="2:7" x14ac:dyDescent="0.25">
      <c r="B252" s="196"/>
      <c r="C252" s="227" t="s">
        <v>372</v>
      </c>
      <c r="D252" s="228" t="s">
        <v>402</v>
      </c>
      <c r="E252" s="229">
        <v>5</v>
      </c>
      <c r="F252" s="230">
        <v>5</v>
      </c>
      <c r="G252" s="231">
        <v>0</v>
      </c>
    </row>
    <row r="253" spans="2:7" x14ac:dyDescent="0.25">
      <c r="B253" s="194"/>
      <c r="C253" s="227" t="s">
        <v>410</v>
      </c>
      <c r="D253" s="228" t="s">
        <v>488</v>
      </c>
      <c r="E253" s="229">
        <v>5</v>
      </c>
      <c r="F253" s="230">
        <v>8</v>
      </c>
      <c r="G253" s="231">
        <v>0</v>
      </c>
    </row>
    <row r="254" spans="2:7" x14ac:dyDescent="0.25">
      <c r="C254" s="227" t="s">
        <v>410</v>
      </c>
      <c r="D254" s="228" t="s">
        <v>400</v>
      </c>
      <c r="E254" s="229">
        <v>5</v>
      </c>
      <c r="F254" s="230">
        <v>7</v>
      </c>
      <c r="G254" s="231">
        <v>0</v>
      </c>
    </row>
    <row r="255" spans="2:7" x14ac:dyDescent="0.25">
      <c r="C255" s="227" t="s">
        <v>396</v>
      </c>
      <c r="D255" s="228" t="s">
        <v>393</v>
      </c>
      <c r="E255" s="229">
        <v>5</v>
      </c>
      <c r="F255" s="230">
        <v>5</v>
      </c>
      <c r="G255" s="231">
        <v>0</v>
      </c>
    </row>
    <row r="256" spans="2:7" x14ac:dyDescent="0.25">
      <c r="C256" s="227" t="s">
        <v>395</v>
      </c>
      <c r="D256" s="228" t="s">
        <v>376</v>
      </c>
      <c r="E256" s="229">
        <v>5</v>
      </c>
      <c r="F256" s="230">
        <v>6</v>
      </c>
      <c r="G256" s="231">
        <v>0</v>
      </c>
    </row>
    <row r="257" spans="3:7" x14ac:dyDescent="0.25">
      <c r="C257" s="227" t="s">
        <v>367</v>
      </c>
      <c r="D257" s="228" t="s">
        <v>802</v>
      </c>
      <c r="E257" s="229">
        <v>5</v>
      </c>
      <c r="F257" s="230">
        <v>4</v>
      </c>
      <c r="G257" s="231">
        <v>0</v>
      </c>
    </row>
    <row r="258" spans="3:7" x14ac:dyDescent="0.25">
      <c r="C258" s="227" t="s">
        <v>367</v>
      </c>
      <c r="D258" s="228" t="s">
        <v>379</v>
      </c>
      <c r="E258" s="229">
        <v>5</v>
      </c>
      <c r="F258" s="230">
        <v>4</v>
      </c>
      <c r="G258" s="231">
        <v>0</v>
      </c>
    </row>
    <row r="259" spans="3:7" x14ac:dyDescent="0.25">
      <c r="C259" s="227" t="s">
        <v>367</v>
      </c>
      <c r="D259" s="228" t="s">
        <v>807</v>
      </c>
      <c r="E259" s="229">
        <v>5</v>
      </c>
      <c r="F259" s="230">
        <v>5</v>
      </c>
      <c r="G259" s="231">
        <v>0</v>
      </c>
    </row>
    <row r="260" spans="3:7" x14ac:dyDescent="0.25">
      <c r="C260" s="227" t="s">
        <v>367</v>
      </c>
      <c r="D260" s="228" t="s">
        <v>811</v>
      </c>
      <c r="E260" s="229">
        <v>5</v>
      </c>
      <c r="F260" s="230">
        <v>3</v>
      </c>
      <c r="G260" s="231">
        <v>0</v>
      </c>
    </row>
    <row r="261" spans="3:7" x14ac:dyDescent="0.25">
      <c r="C261" s="227" t="s">
        <v>366</v>
      </c>
      <c r="D261" s="213" t="s">
        <v>368</v>
      </c>
      <c r="E261" s="229">
        <v>5</v>
      </c>
      <c r="F261" s="230">
        <v>5</v>
      </c>
      <c r="G261" s="231">
        <v>0</v>
      </c>
    </row>
    <row r="262" spans="3:7" x14ac:dyDescent="0.25">
      <c r="C262" s="227" t="s">
        <v>366</v>
      </c>
      <c r="D262" s="228" t="s">
        <v>435</v>
      </c>
      <c r="E262" s="229">
        <v>5</v>
      </c>
      <c r="F262" s="230">
        <v>5</v>
      </c>
      <c r="G262" s="231">
        <v>0</v>
      </c>
    </row>
    <row r="263" spans="3:7" x14ac:dyDescent="0.25">
      <c r="C263" s="227" t="s">
        <v>366</v>
      </c>
      <c r="D263" s="228" t="s">
        <v>812</v>
      </c>
      <c r="E263" s="229">
        <v>5</v>
      </c>
      <c r="F263" s="230">
        <v>7</v>
      </c>
      <c r="G263" s="231">
        <v>0</v>
      </c>
    </row>
    <row r="264" spans="3:7" x14ac:dyDescent="0.25">
      <c r="C264" s="227" t="s">
        <v>369</v>
      </c>
      <c r="D264" s="228" t="s">
        <v>399</v>
      </c>
      <c r="E264" s="229">
        <v>5</v>
      </c>
      <c r="F264" s="230">
        <v>4</v>
      </c>
      <c r="G264" s="231">
        <v>0</v>
      </c>
    </row>
    <row r="265" spans="3:7" x14ac:dyDescent="0.25">
      <c r="C265" s="227" t="s">
        <v>783</v>
      </c>
      <c r="D265" s="228" t="s">
        <v>802</v>
      </c>
      <c r="E265" s="229">
        <v>5</v>
      </c>
      <c r="F265" s="230">
        <v>6</v>
      </c>
      <c r="G265" s="231">
        <v>0</v>
      </c>
    </row>
    <row r="266" spans="3:7" x14ac:dyDescent="0.25">
      <c r="C266" s="227" t="s">
        <v>1162</v>
      </c>
      <c r="D266" s="228" t="s">
        <v>426</v>
      </c>
      <c r="E266" s="229">
        <v>5</v>
      </c>
      <c r="F266" s="230">
        <v>6</v>
      </c>
      <c r="G266" s="231">
        <v>0</v>
      </c>
    </row>
    <row r="267" spans="3:7" x14ac:dyDescent="0.25">
      <c r="C267" s="227" t="s">
        <v>792</v>
      </c>
      <c r="D267" s="213" t="s">
        <v>788</v>
      </c>
      <c r="E267" s="229">
        <v>5</v>
      </c>
      <c r="F267" s="230">
        <v>4</v>
      </c>
      <c r="G267" s="231">
        <v>0</v>
      </c>
    </row>
    <row r="268" spans="3:7" x14ac:dyDescent="0.25">
      <c r="C268" s="227" t="s">
        <v>821</v>
      </c>
      <c r="D268" s="228" t="s">
        <v>795</v>
      </c>
      <c r="E268" s="229">
        <v>5</v>
      </c>
      <c r="F268" s="230">
        <v>5</v>
      </c>
      <c r="G268" s="231">
        <v>0</v>
      </c>
    </row>
    <row r="269" spans="3:7" x14ac:dyDescent="0.25">
      <c r="C269" s="227" t="s">
        <v>778</v>
      </c>
      <c r="D269" s="228" t="s">
        <v>481</v>
      </c>
      <c r="E269" s="229">
        <v>5</v>
      </c>
      <c r="F269" s="230">
        <v>7</v>
      </c>
      <c r="G269" s="231">
        <v>0</v>
      </c>
    </row>
    <row r="270" spans="3:7" x14ac:dyDescent="0.25">
      <c r="C270" s="227" t="s">
        <v>778</v>
      </c>
      <c r="D270" s="228" t="s">
        <v>375</v>
      </c>
      <c r="E270" s="229">
        <v>5</v>
      </c>
      <c r="F270" s="230">
        <v>8</v>
      </c>
      <c r="G270" s="231">
        <v>0</v>
      </c>
    </row>
    <row r="271" spans="3:7" x14ac:dyDescent="0.25">
      <c r="C271" s="227" t="s">
        <v>778</v>
      </c>
      <c r="D271" s="228" t="s">
        <v>813</v>
      </c>
      <c r="E271" s="229">
        <v>5</v>
      </c>
      <c r="F271" s="230">
        <v>4</v>
      </c>
      <c r="G271" s="231">
        <v>1</v>
      </c>
    </row>
    <row r="272" spans="3:7" x14ac:dyDescent="0.25">
      <c r="C272" s="227" t="s">
        <v>428</v>
      </c>
      <c r="D272" s="213" t="s">
        <v>384</v>
      </c>
      <c r="E272" s="229">
        <v>5</v>
      </c>
      <c r="F272" s="230">
        <v>6</v>
      </c>
      <c r="G272" s="231">
        <v>0</v>
      </c>
    </row>
    <row r="273" spans="2:7" x14ac:dyDescent="0.25">
      <c r="C273" s="227" t="s">
        <v>782</v>
      </c>
      <c r="D273" s="213" t="s">
        <v>407</v>
      </c>
      <c r="E273" s="229">
        <v>5</v>
      </c>
      <c r="F273" s="230">
        <v>7</v>
      </c>
      <c r="G273" s="231">
        <v>0</v>
      </c>
    </row>
    <row r="274" spans="2:7" x14ac:dyDescent="0.25">
      <c r="B274" s="194"/>
      <c r="C274" s="227" t="s">
        <v>782</v>
      </c>
      <c r="D274" s="228" t="s">
        <v>428</v>
      </c>
      <c r="E274" s="229">
        <v>5</v>
      </c>
      <c r="F274" s="230">
        <v>8</v>
      </c>
      <c r="G274" s="231">
        <v>0</v>
      </c>
    </row>
    <row r="275" spans="2:7" x14ac:dyDescent="0.25">
      <c r="B275" s="196"/>
      <c r="C275" s="227" t="s">
        <v>796</v>
      </c>
      <c r="D275" s="228" t="s">
        <v>367</v>
      </c>
      <c r="E275" s="229">
        <v>5</v>
      </c>
      <c r="F275" s="230">
        <v>3</v>
      </c>
      <c r="G275" s="231">
        <v>0</v>
      </c>
    </row>
    <row r="276" spans="2:7" x14ac:dyDescent="0.25">
      <c r="B276" s="194"/>
      <c r="C276" s="227" t="s">
        <v>786</v>
      </c>
      <c r="D276" s="213" t="s">
        <v>491</v>
      </c>
      <c r="E276" s="229">
        <v>5</v>
      </c>
      <c r="F276" s="230">
        <v>3</v>
      </c>
      <c r="G276" s="231">
        <v>0</v>
      </c>
    </row>
    <row r="277" spans="2:7" x14ac:dyDescent="0.25">
      <c r="C277" s="227" t="s">
        <v>375</v>
      </c>
      <c r="D277" s="228" t="s">
        <v>418</v>
      </c>
      <c r="E277" s="229">
        <v>5</v>
      </c>
      <c r="F277" s="230">
        <v>3</v>
      </c>
      <c r="G277" s="231">
        <v>2</v>
      </c>
    </row>
    <row r="278" spans="2:7" x14ac:dyDescent="0.25">
      <c r="C278" s="227" t="s">
        <v>375</v>
      </c>
      <c r="D278" s="228" t="s">
        <v>779</v>
      </c>
      <c r="E278" s="229">
        <v>5</v>
      </c>
      <c r="F278" s="230">
        <v>10</v>
      </c>
      <c r="G278" s="231">
        <v>0</v>
      </c>
    </row>
    <row r="279" spans="2:7" x14ac:dyDescent="0.25">
      <c r="C279" s="227" t="s">
        <v>359</v>
      </c>
      <c r="D279" s="228" t="s">
        <v>395</v>
      </c>
      <c r="E279" s="229">
        <v>5</v>
      </c>
      <c r="F279" s="230">
        <v>8</v>
      </c>
      <c r="G279" s="231">
        <v>0</v>
      </c>
    </row>
    <row r="280" spans="2:7" x14ac:dyDescent="0.25">
      <c r="C280" s="227" t="s">
        <v>781</v>
      </c>
      <c r="D280" s="228" t="s">
        <v>779</v>
      </c>
      <c r="E280" s="229">
        <v>5</v>
      </c>
      <c r="F280" s="230">
        <v>8</v>
      </c>
      <c r="G280" s="231">
        <v>0</v>
      </c>
    </row>
    <row r="281" spans="2:7" x14ac:dyDescent="0.25">
      <c r="C281" s="227" t="s">
        <v>374</v>
      </c>
      <c r="D281" s="228" t="s">
        <v>805</v>
      </c>
      <c r="E281" s="229">
        <v>5</v>
      </c>
      <c r="F281" s="230">
        <v>5</v>
      </c>
      <c r="G281" s="231">
        <v>0</v>
      </c>
    </row>
    <row r="282" spans="2:7" x14ac:dyDescent="0.25">
      <c r="C282" s="227" t="s">
        <v>374</v>
      </c>
      <c r="D282" s="228" t="s">
        <v>797</v>
      </c>
      <c r="E282" s="229">
        <v>5</v>
      </c>
      <c r="F282" s="230">
        <v>6</v>
      </c>
      <c r="G282" s="231">
        <v>0</v>
      </c>
    </row>
    <row r="283" spans="2:7" x14ac:dyDescent="0.25">
      <c r="C283" s="227" t="s">
        <v>374</v>
      </c>
      <c r="D283" s="228" t="s">
        <v>391</v>
      </c>
      <c r="E283" s="229">
        <v>5</v>
      </c>
      <c r="F283" s="230">
        <v>6</v>
      </c>
      <c r="G283" s="231">
        <v>0</v>
      </c>
    </row>
    <row r="284" spans="2:7" x14ac:dyDescent="0.25">
      <c r="C284" s="227" t="s">
        <v>371</v>
      </c>
      <c r="D284" s="228" t="s">
        <v>814</v>
      </c>
      <c r="E284" s="229">
        <v>5</v>
      </c>
      <c r="F284" s="230">
        <v>6</v>
      </c>
      <c r="G284" s="231">
        <v>0</v>
      </c>
    </row>
    <row r="285" spans="2:7" x14ac:dyDescent="0.25">
      <c r="C285" s="227" t="s">
        <v>371</v>
      </c>
      <c r="D285" s="228" t="s">
        <v>461</v>
      </c>
      <c r="E285" s="229">
        <v>5</v>
      </c>
      <c r="F285" s="230">
        <v>6</v>
      </c>
      <c r="G285" s="231">
        <v>0</v>
      </c>
    </row>
    <row r="286" spans="2:7" x14ac:dyDescent="0.25">
      <c r="C286" s="227" t="s">
        <v>371</v>
      </c>
      <c r="D286" s="228" t="s">
        <v>373</v>
      </c>
      <c r="E286" s="229">
        <v>5</v>
      </c>
      <c r="F286" s="230">
        <v>5</v>
      </c>
      <c r="G286" s="231">
        <v>0</v>
      </c>
    </row>
    <row r="287" spans="2:7" x14ac:dyDescent="0.25">
      <c r="C287" s="227" t="s">
        <v>401</v>
      </c>
      <c r="D287" s="228" t="s">
        <v>423</v>
      </c>
      <c r="E287" s="229">
        <v>5</v>
      </c>
      <c r="F287" s="230">
        <v>2</v>
      </c>
      <c r="G287" s="231">
        <v>0</v>
      </c>
    </row>
    <row r="288" spans="2:7" x14ac:dyDescent="0.25">
      <c r="C288" s="227" t="s">
        <v>370</v>
      </c>
      <c r="D288" s="228" t="s">
        <v>815</v>
      </c>
      <c r="E288" s="229">
        <v>5</v>
      </c>
      <c r="F288" s="230">
        <v>4</v>
      </c>
      <c r="G288" s="231">
        <v>0</v>
      </c>
    </row>
    <row r="289" spans="2:7" x14ac:dyDescent="0.25">
      <c r="C289" s="227" t="s">
        <v>370</v>
      </c>
      <c r="D289" s="228" t="s">
        <v>439</v>
      </c>
      <c r="E289" s="229">
        <v>5</v>
      </c>
      <c r="F289" s="230">
        <v>6</v>
      </c>
      <c r="G289" s="231">
        <v>0</v>
      </c>
    </row>
    <row r="290" spans="2:7" x14ac:dyDescent="0.25">
      <c r="C290" s="227" t="s">
        <v>370</v>
      </c>
      <c r="D290" s="228" t="s">
        <v>1163</v>
      </c>
      <c r="E290" s="229">
        <v>5</v>
      </c>
      <c r="F290" s="230">
        <v>7</v>
      </c>
      <c r="G290" s="231">
        <v>0</v>
      </c>
    </row>
    <row r="291" spans="2:7" x14ac:dyDescent="0.25">
      <c r="C291" s="227" t="s">
        <v>341</v>
      </c>
      <c r="D291" s="213" t="s">
        <v>328</v>
      </c>
      <c r="E291" s="229">
        <v>5</v>
      </c>
      <c r="F291" s="230">
        <v>3</v>
      </c>
      <c r="G291" s="231">
        <v>0</v>
      </c>
    </row>
    <row r="292" spans="2:7" x14ac:dyDescent="0.25">
      <c r="C292" s="227" t="s">
        <v>788</v>
      </c>
      <c r="D292" s="213" t="s">
        <v>414</v>
      </c>
      <c r="E292" s="229">
        <v>5</v>
      </c>
      <c r="F292" s="230">
        <v>4</v>
      </c>
      <c r="G292" s="231">
        <v>0</v>
      </c>
    </row>
    <row r="293" spans="2:7" x14ac:dyDescent="0.25">
      <c r="C293" s="227" t="s">
        <v>780</v>
      </c>
      <c r="D293" s="213" t="s">
        <v>429</v>
      </c>
      <c r="E293" s="229">
        <v>5</v>
      </c>
      <c r="F293" s="230">
        <v>5</v>
      </c>
      <c r="G293" s="231">
        <v>0</v>
      </c>
    </row>
    <row r="294" spans="2:7" x14ac:dyDescent="0.25">
      <c r="C294" s="227" t="s">
        <v>780</v>
      </c>
      <c r="D294" s="228" t="s">
        <v>402</v>
      </c>
      <c r="E294" s="229">
        <v>5</v>
      </c>
      <c r="F294" s="230">
        <v>7</v>
      </c>
      <c r="G294" s="231">
        <v>1</v>
      </c>
    </row>
    <row r="295" spans="2:7" x14ac:dyDescent="0.25">
      <c r="C295" s="227" t="s">
        <v>805</v>
      </c>
      <c r="D295" s="228"/>
      <c r="E295" s="229">
        <v>4</v>
      </c>
      <c r="F295" s="230">
        <v>5</v>
      </c>
      <c r="G295" s="231">
        <v>0</v>
      </c>
    </row>
    <row r="296" spans="2:7" x14ac:dyDescent="0.25">
      <c r="C296" s="227" t="s">
        <v>465</v>
      </c>
      <c r="D296" s="228"/>
      <c r="E296" s="229">
        <v>4</v>
      </c>
      <c r="F296" s="230">
        <v>5</v>
      </c>
      <c r="G296" s="231">
        <v>0</v>
      </c>
    </row>
    <row r="297" spans="2:7" x14ac:dyDescent="0.25">
      <c r="C297" s="227" t="s">
        <v>491</v>
      </c>
      <c r="D297" s="228"/>
      <c r="E297" s="229">
        <v>4</v>
      </c>
      <c r="F297" s="230">
        <v>6</v>
      </c>
      <c r="G297" s="231">
        <v>0</v>
      </c>
    </row>
    <row r="298" spans="2:7" x14ac:dyDescent="0.25">
      <c r="C298" s="227" t="s">
        <v>496</v>
      </c>
      <c r="D298" s="228"/>
      <c r="E298" s="229">
        <v>4</v>
      </c>
      <c r="F298" s="230">
        <v>1</v>
      </c>
      <c r="G298" s="231">
        <v>0</v>
      </c>
    </row>
    <row r="299" spans="2:7" x14ac:dyDescent="0.25">
      <c r="C299" s="227" t="s">
        <v>377</v>
      </c>
      <c r="D299" s="228"/>
      <c r="E299" s="229">
        <v>4</v>
      </c>
      <c r="F299" s="230">
        <v>5</v>
      </c>
      <c r="G299" s="231">
        <v>0</v>
      </c>
    </row>
    <row r="300" spans="2:7" x14ac:dyDescent="0.25">
      <c r="C300" s="227" t="s">
        <v>421</v>
      </c>
      <c r="D300" s="228"/>
      <c r="E300" s="229">
        <v>4</v>
      </c>
      <c r="F300" s="230">
        <v>4</v>
      </c>
      <c r="G300" s="231">
        <v>0</v>
      </c>
    </row>
    <row r="301" spans="2:7" x14ac:dyDescent="0.25">
      <c r="C301" s="227" t="s">
        <v>438</v>
      </c>
      <c r="D301" s="228"/>
      <c r="E301" s="229">
        <v>4</v>
      </c>
      <c r="F301" s="230">
        <v>2</v>
      </c>
      <c r="G301" s="231">
        <v>0</v>
      </c>
    </row>
    <row r="302" spans="2:7" x14ac:dyDescent="0.25">
      <c r="C302" s="227" t="s">
        <v>819</v>
      </c>
      <c r="D302" s="213"/>
      <c r="E302" s="229">
        <v>4</v>
      </c>
      <c r="F302" s="230">
        <v>4</v>
      </c>
      <c r="G302" s="231">
        <v>2</v>
      </c>
    </row>
    <row r="303" spans="2:7" x14ac:dyDescent="0.25">
      <c r="C303" s="227" t="s">
        <v>351</v>
      </c>
      <c r="D303" s="228"/>
      <c r="E303" s="229">
        <v>4</v>
      </c>
      <c r="F303" s="230">
        <v>2</v>
      </c>
      <c r="G303" s="231">
        <v>0</v>
      </c>
    </row>
    <row r="304" spans="2:7" x14ac:dyDescent="0.25">
      <c r="B304" s="194"/>
      <c r="C304" s="227" t="s">
        <v>449</v>
      </c>
      <c r="D304" s="228"/>
      <c r="E304" s="229">
        <v>4</v>
      </c>
      <c r="F304" s="230">
        <v>3</v>
      </c>
      <c r="G304" s="231">
        <v>0</v>
      </c>
    </row>
    <row r="305" spans="2:7" x14ac:dyDescent="0.25">
      <c r="B305" s="196"/>
      <c r="C305" s="212" t="s">
        <v>822</v>
      </c>
      <c r="D305" s="213"/>
      <c r="E305" s="214">
        <v>4</v>
      </c>
      <c r="F305" s="215">
        <v>4</v>
      </c>
      <c r="G305" s="216">
        <v>0</v>
      </c>
    </row>
    <row r="306" spans="2:7" x14ac:dyDescent="0.25">
      <c r="B306" s="194"/>
      <c r="C306" s="212" t="s">
        <v>407</v>
      </c>
      <c r="D306" s="213" t="s">
        <v>799</v>
      </c>
      <c r="E306" s="214">
        <v>4</v>
      </c>
      <c r="F306" s="215">
        <v>2</v>
      </c>
      <c r="G306" s="216">
        <v>0</v>
      </c>
    </row>
    <row r="307" spans="2:7" x14ac:dyDescent="0.25">
      <c r="C307" s="212" t="s">
        <v>407</v>
      </c>
      <c r="D307" s="213" t="s">
        <v>412</v>
      </c>
      <c r="E307" s="214">
        <v>4</v>
      </c>
      <c r="F307" s="215">
        <v>2</v>
      </c>
      <c r="G307" s="216">
        <v>1</v>
      </c>
    </row>
    <row r="308" spans="2:7" x14ac:dyDescent="0.25">
      <c r="C308" s="212" t="s">
        <v>407</v>
      </c>
      <c r="D308" s="213" t="s">
        <v>406</v>
      </c>
      <c r="E308" s="214">
        <v>4</v>
      </c>
      <c r="F308" s="215">
        <v>4</v>
      </c>
      <c r="G308" s="216">
        <v>0</v>
      </c>
    </row>
    <row r="309" spans="2:7" x14ac:dyDescent="0.25">
      <c r="C309" s="212" t="s">
        <v>407</v>
      </c>
      <c r="D309" s="213" t="s">
        <v>392</v>
      </c>
      <c r="E309" s="214">
        <v>4</v>
      </c>
      <c r="F309" s="215">
        <v>2</v>
      </c>
      <c r="G309" s="216">
        <v>0</v>
      </c>
    </row>
    <row r="310" spans="2:7" x14ac:dyDescent="0.25">
      <c r="C310" s="212" t="s">
        <v>481</v>
      </c>
      <c r="D310" s="213" t="s">
        <v>374</v>
      </c>
      <c r="E310" s="214">
        <v>4</v>
      </c>
      <c r="F310" s="215">
        <v>3</v>
      </c>
      <c r="G310" s="216">
        <v>0</v>
      </c>
    </row>
    <row r="311" spans="2:7" x14ac:dyDescent="0.25">
      <c r="C311" s="212" t="s">
        <v>376</v>
      </c>
      <c r="D311" s="213" t="s">
        <v>808</v>
      </c>
      <c r="E311" s="214">
        <v>4</v>
      </c>
      <c r="F311" s="215">
        <v>5</v>
      </c>
      <c r="G311" s="216">
        <v>0</v>
      </c>
    </row>
    <row r="312" spans="2:7" x14ac:dyDescent="0.25">
      <c r="C312" s="212" t="s">
        <v>376</v>
      </c>
      <c r="D312" s="213" t="s">
        <v>429</v>
      </c>
      <c r="E312" s="214">
        <v>4</v>
      </c>
      <c r="F312" s="215">
        <v>5</v>
      </c>
      <c r="G312" s="216">
        <v>0</v>
      </c>
    </row>
    <row r="313" spans="2:7" x14ac:dyDescent="0.25">
      <c r="C313" s="212" t="s">
        <v>376</v>
      </c>
      <c r="D313" s="213" t="s">
        <v>527</v>
      </c>
      <c r="E313" s="214">
        <v>4</v>
      </c>
      <c r="F313" s="215">
        <v>4</v>
      </c>
      <c r="G313" s="216">
        <v>0</v>
      </c>
    </row>
    <row r="314" spans="2:7" x14ac:dyDescent="0.25">
      <c r="C314" s="227" t="s">
        <v>376</v>
      </c>
      <c r="D314" s="213" t="s">
        <v>816</v>
      </c>
      <c r="E314" s="229">
        <v>4</v>
      </c>
      <c r="F314" s="230">
        <v>5</v>
      </c>
      <c r="G314" s="231">
        <v>0</v>
      </c>
    </row>
    <row r="315" spans="2:7" x14ac:dyDescent="0.25">
      <c r="C315" s="227" t="s">
        <v>393</v>
      </c>
      <c r="D315" s="213" t="s">
        <v>802</v>
      </c>
      <c r="E315" s="229">
        <v>4</v>
      </c>
      <c r="F315" s="230">
        <v>3</v>
      </c>
      <c r="G315" s="231">
        <v>0</v>
      </c>
    </row>
    <row r="316" spans="2:7" x14ac:dyDescent="0.25">
      <c r="C316" s="227" t="s">
        <v>393</v>
      </c>
      <c r="D316" s="228" t="s">
        <v>378</v>
      </c>
      <c r="E316" s="229">
        <v>4</v>
      </c>
      <c r="F316" s="230">
        <v>3</v>
      </c>
      <c r="G316" s="231">
        <v>0</v>
      </c>
    </row>
    <row r="317" spans="2:7" x14ac:dyDescent="0.25">
      <c r="C317" s="227" t="s">
        <v>393</v>
      </c>
      <c r="D317" s="228" t="s">
        <v>392</v>
      </c>
      <c r="E317" s="229">
        <v>4</v>
      </c>
      <c r="F317" s="230">
        <v>0</v>
      </c>
      <c r="G317" s="231">
        <v>0</v>
      </c>
    </row>
    <row r="318" spans="2:7" x14ac:dyDescent="0.25">
      <c r="C318" s="227" t="s">
        <v>372</v>
      </c>
      <c r="D318" s="228" t="s">
        <v>808</v>
      </c>
      <c r="E318" s="229">
        <v>4</v>
      </c>
      <c r="F318" s="230">
        <v>4</v>
      </c>
      <c r="G318" s="231">
        <v>1</v>
      </c>
    </row>
    <row r="319" spans="2:7" x14ac:dyDescent="0.25">
      <c r="C319" s="227" t="s">
        <v>372</v>
      </c>
      <c r="D319" s="213" t="s">
        <v>419</v>
      </c>
      <c r="E319" s="229">
        <v>4</v>
      </c>
      <c r="F319" s="230">
        <v>2</v>
      </c>
      <c r="G319" s="231">
        <v>0</v>
      </c>
    </row>
    <row r="320" spans="2:7" x14ac:dyDescent="0.25">
      <c r="C320" s="227" t="s">
        <v>410</v>
      </c>
      <c r="D320" s="213" t="s">
        <v>458</v>
      </c>
      <c r="E320" s="229">
        <v>4</v>
      </c>
      <c r="F320" s="230">
        <v>8</v>
      </c>
      <c r="G320" s="231">
        <v>0</v>
      </c>
    </row>
    <row r="321" spans="2:7" x14ac:dyDescent="0.25">
      <c r="C321" s="227" t="s">
        <v>410</v>
      </c>
      <c r="D321" s="228" t="s">
        <v>426</v>
      </c>
      <c r="E321" s="229">
        <v>4</v>
      </c>
      <c r="F321" s="230">
        <v>13</v>
      </c>
      <c r="G321" s="231">
        <v>0</v>
      </c>
    </row>
    <row r="322" spans="2:7" x14ac:dyDescent="0.25">
      <c r="C322" s="227" t="s">
        <v>803</v>
      </c>
      <c r="D322" s="213" t="s">
        <v>794</v>
      </c>
      <c r="E322" s="229">
        <v>4</v>
      </c>
      <c r="F322" s="230">
        <v>6</v>
      </c>
      <c r="G322" s="231">
        <v>0</v>
      </c>
    </row>
    <row r="323" spans="2:7" x14ac:dyDescent="0.25">
      <c r="C323" s="227" t="s">
        <v>824</v>
      </c>
      <c r="D323" s="228" t="s">
        <v>786</v>
      </c>
      <c r="E323" s="229">
        <v>4</v>
      </c>
      <c r="F323" s="230">
        <v>3</v>
      </c>
      <c r="G323" s="231">
        <v>0</v>
      </c>
    </row>
    <row r="324" spans="2:7" x14ac:dyDescent="0.25">
      <c r="C324" s="227" t="s">
        <v>491</v>
      </c>
      <c r="D324" s="228" t="s">
        <v>341</v>
      </c>
      <c r="E324" s="229">
        <v>4</v>
      </c>
      <c r="F324" s="230">
        <v>5</v>
      </c>
      <c r="G324" s="231">
        <v>1</v>
      </c>
    </row>
    <row r="325" spans="2:7" x14ac:dyDescent="0.25">
      <c r="C325" s="227" t="s">
        <v>491</v>
      </c>
      <c r="D325" s="228" t="s">
        <v>635</v>
      </c>
      <c r="E325" s="229">
        <v>4</v>
      </c>
      <c r="F325" s="230">
        <v>4</v>
      </c>
      <c r="G325" s="231">
        <v>0</v>
      </c>
    </row>
    <row r="326" spans="2:7" x14ac:dyDescent="0.25">
      <c r="C326" s="227" t="s">
        <v>388</v>
      </c>
      <c r="D326" s="228" t="s">
        <v>449</v>
      </c>
      <c r="E326" s="229">
        <v>4</v>
      </c>
      <c r="F326" s="230">
        <v>3</v>
      </c>
      <c r="G326" s="231">
        <v>0</v>
      </c>
    </row>
    <row r="327" spans="2:7" x14ac:dyDescent="0.25">
      <c r="C327" s="227" t="s">
        <v>496</v>
      </c>
      <c r="D327" s="213" t="s">
        <v>818</v>
      </c>
      <c r="E327" s="229">
        <v>4</v>
      </c>
      <c r="F327" s="230">
        <v>4</v>
      </c>
      <c r="G327" s="231">
        <v>0</v>
      </c>
    </row>
    <row r="328" spans="2:7" x14ac:dyDescent="0.25">
      <c r="C328" s="227" t="s">
        <v>395</v>
      </c>
      <c r="D328" s="213" t="s">
        <v>369</v>
      </c>
      <c r="E328" s="229">
        <v>4</v>
      </c>
      <c r="F328" s="230">
        <v>5</v>
      </c>
      <c r="G328" s="231">
        <v>0</v>
      </c>
    </row>
    <row r="329" spans="2:7" x14ac:dyDescent="0.25">
      <c r="C329" s="227" t="s">
        <v>367</v>
      </c>
      <c r="D329" s="213" t="s">
        <v>683</v>
      </c>
      <c r="E329" s="229">
        <v>4</v>
      </c>
      <c r="F329" s="230">
        <v>5</v>
      </c>
      <c r="G329" s="231">
        <v>0</v>
      </c>
    </row>
    <row r="330" spans="2:7" x14ac:dyDescent="0.25">
      <c r="C330" s="227" t="s">
        <v>367</v>
      </c>
      <c r="D330" s="228" t="s">
        <v>786</v>
      </c>
      <c r="E330" s="229">
        <v>4</v>
      </c>
      <c r="F330" s="230">
        <v>3</v>
      </c>
      <c r="G330" s="231">
        <v>0</v>
      </c>
    </row>
    <row r="331" spans="2:7" x14ac:dyDescent="0.25">
      <c r="B331" s="194"/>
      <c r="C331" s="227" t="s">
        <v>367</v>
      </c>
      <c r="D331" s="228" t="s">
        <v>399</v>
      </c>
      <c r="E331" s="229">
        <v>4</v>
      </c>
      <c r="F331" s="230">
        <v>5</v>
      </c>
      <c r="G331" s="231">
        <v>0</v>
      </c>
    </row>
    <row r="332" spans="2:7" x14ac:dyDescent="0.25">
      <c r="B332" s="196"/>
      <c r="C332" s="227" t="s">
        <v>367</v>
      </c>
      <c r="D332" s="228" t="s">
        <v>403</v>
      </c>
      <c r="E332" s="229">
        <v>4</v>
      </c>
      <c r="F332" s="230">
        <v>3</v>
      </c>
      <c r="G332" s="231">
        <v>0</v>
      </c>
    </row>
    <row r="333" spans="2:7" x14ac:dyDescent="0.25">
      <c r="B333" s="194"/>
      <c r="C333" s="227" t="s">
        <v>367</v>
      </c>
      <c r="D333" s="213" t="s">
        <v>412</v>
      </c>
      <c r="E333" s="229">
        <v>4</v>
      </c>
      <c r="F333" s="230">
        <v>4</v>
      </c>
      <c r="G333" s="231">
        <v>0</v>
      </c>
    </row>
    <row r="334" spans="2:7" x14ac:dyDescent="0.25">
      <c r="B334" s="199" t="s">
        <v>37</v>
      </c>
      <c r="C334" s="227" t="s">
        <v>367</v>
      </c>
      <c r="D334" s="228" t="s">
        <v>422</v>
      </c>
      <c r="E334" s="229">
        <v>4</v>
      </c>
      <c r="F334" s="230">
        <v>1</v>
      </c>
      <c r="G334" s="231">
        <v>0</v>
      </c>
    </row>
    <row r="335" spans="2:7" x14ac:dyDescent="0.25">
      <c r="B335" s="503" t="s">
        <v>39</v>
      </c>
      <c r="C335" s="227" t="s">
        <v>367</v>
      </c>
      <c r="D335" s="228" t="s">
        <v>406</v>
      </c>
      <c r="E335" s="229">
        <v>4</v>
      </c>
      <c r="F335" s="230">
        <v>3</v>
      </c>
      <c r="G335" s="231">
        <v>0</v>
      </c>
    </row>
    <row r="336" spans="2:7" x14ac:dyDescent="0.25">
      <c r="B336" s="503" t="s">
        <v>79</v>
      </c>
      <c r="C336" s="227" t="s">
        <v>367</v>
      </c>
      <c r="D336" s="228" t="s">
        <v>467</v>
      </c>
      <c r="E336" s="229">
        <v>4</v>
      </c>
      <c r="F336" s="230">
        <v>5</v>
      </c>
      <c r="G336" s="231">
        <v>0</v>
      </c>
    </row>
    <row r="337" spans="2:7" x14ac:dyDescent="0.25">
      <c r="C337" s="227" t="s">
        <v>367</v>
      </c>
      <c r="D337" s="213" t="s">
        <v>402</v>
      </c>
      <c r="E337" s="229">
        <v>4</v>
      </c>
      <c r="F337" s="230">
        <v>4</v>
      </c>
      <c r="G337" s="231">
        <v>0</v>
      </c>
    </row>
    <row r="338" spans="2:7" x14ac:dyDescent="0.25">
      <c r="C338" s="227" t="s">
        <v>366</v>
      </c>
      <c r="D338" s="213" t="s">
        <v>377</v>
      </c>
      <c r="E338" s="229">
        <v>4</v>
      </c>
      <c r="F338" s="230">
        <v>4</v>
      </c>
      <c r="G338" s="231">
        <v>0</v>
      </c>
    </row>
    <row r="339" spans="2:7" x14ac:dyDescent="0.25">
      <c r="C339" s="227" t="s">
        <v>366</v>
      </c>
      <c r="D339" s="228" t="s">
        <v>553</v>
      </c>
      <c r="E339" s="229">
        <v>4</v>
      </c>
      <c r="F339" s="230">
        <v>6</v>
      </c>
      <c r="G339" s="231">
        <v>0</v>
      </c>
    </row>
    <row r="340" spans="2:7" x14ac:dyDescent="0.25">
      <c r="C340" s="227" t="s">
        <v>457</v>
      </c>
      <c r="D340" s="228" t="s">
        <v>806</v>
      </c>
      <c r="E340" s="229">
        <v>4</v>
      </c>
      <c r="F340" s="230">
        <v>7</v>
      </c>
      <c r="G340" s="231">
        <v>0</v>
      </c>
    </row>
    <row r="341" spans="2:7" x14ac:dyDescent="0.25">
      <c r="C341" s="227" t="s">
        <v>369</v>
      </c>
      <c r="D341" s="228" t="s">
        <v>394</v>
      </c>
      <c r="E341" s="229">
        <v>4</v>
      </c>
      <c r="F341" s="230">
        <v>3</v>
      </c>
      <c r="G341" s="231">
        <v>0</v>
      </c>
    </row>
    <row r="342" spans="2:7" x14ac:dyDescent="0.25">
      <c r="C342" s="227" t="s">
        <v>369</v>
      </c>
      <c r="D342" s="228" t="s">
        <v>818</v>
      </c>
      <c r="E342" s="229">
        <v>4</v>
      </c>
      <c r="F342" s="230">
        <v>3</v>
      </c>
      <c r="G342" s="231">
        <v>0</v>
      </c>
    </row>
    <row r="343" spans="2:7" x14ac:dyDescent="0.25">
      <c r="C343" s="227" t="s">
        <v>369</v>
      </c>
      <c r="D343" s="228" t="s">
        <v>402</v>
      </c>
      <c r="E343" s="229">
        <v>4</v>
      </c>
      <c r="F343" s="230">
        <v>6</v>
      </c>
      <c r="G343" s="231">
        <v>0</v>
      </c>
    </row>
    <row r="344" spans="2:7" x14ac:dyDescent="0.25">
      <c r="C344" s="227" t="s">
        <v>783</v>
      </c>
      <c r="D344" s="228" t="s">
        <v>366</v>
      </c>
      <c r="E344" s="229">
        <v>4</v>
      </c>
      <c r="F344" s="230">
        <v>2</v>
      </c>
      <c r="G344" s="231">
        <v>0</v>
      </c>
    </row>
    <row r="345" spans="2:7" x14ac:dyDescent="0.25">
      <c r="C345" s="227" t="s">
        <v>783</v>
      </c>
      <c r="D345" s="228" t="s">
        <v>416</v>
      </c>
      <c r="E345" s="229">
        <v>4</v>
      </c>
      <c r="F345" s="230">
        <v>6</v>
      </c>
      <c r="G345" s="231">
        <v>0</v>
      </c>
    </row>
    <row r="346" spans="2:7" x14ac:dyDescent="0.25">
      <c r="C346" s="227" t="s">
        <v>783</v>
      </c>
      <c r="D346" s="213" t="s">
        <v>796</v>
      </c>
      <c r="E346" s="229">
        <v>4</v>
      </c>
      <c r="F346" s="230">
        <v>2</v>
      </c>
      <c r="G346" s="231">
        <v>0</v>
      </c>
    </row>
    <row r="347" spans="2:7" x14ac:dyDescent="0.25">
      <c r="C347" s="227" t="s">
        <v>783</v>
      </c>
      <c r="D347" s="228" t="s">
        <v>399</v>
      </c>
      <c r="E347" s="229">
        <v>4</v>
      </c>
      <c r="F347" s="230">
        <v>4</v>
      </c>
      <c r="G347" s="231">
        <v>0</v>
      </c>
    </row>
    <row r="348" spans="2:7" x14ac:dyDescent="0.25">
      <c r="B348" s="194"/>
      <c r="C348" s="227" t="s">
        <v>790</v>
      </c>
      <c r="D348" s="228" t="s">
        <v>341</v>
      </c>
      <c r="E348" s="229">
        <v>4</v>
      </c>
      <c r="F348" s="230">
        <v>1</v>
      </c>
      <c r="G348" s="231">
        <v>0</v>
      </c>
    </row>
    <row r="349" spans="2:7" x14ac:dyDescent="0.25">
      <c r="B349" s="196"/>
      <c r="C349" s="227" t="s">
        <v>784</v>
      </c>
      <c r="D349" s="228" t="s">
        <v>721</v>
      </c>
      <c r="E349" s="229">
        <v>4</v>
      </c>
      <c r="F349" s="230">
        <v>6</v>
      </c>
      <c r="G349" s="231">
        <v>0</v>
      </c>
    </row>
    <row r="350" spans="2:7" x14ac:dyDescent="0.25">
      <c r="B350" s="194"/>
      <c r="C350" s="227" t="s">
        <v>386</v>
      </c>
      <c r="D350" s="213" t="s">
        <v>492</v>
      </c>
      <c r="E350" s="229">
        <v>4</v>
      </c>
      <c r="F350" s="230">
        <v>4</v>
      </c>
      <c r="G350" s="231">
        <v>0</v>
      </c>
    </row>
    <row r="351" spans="2:7" x14ac:dyDescent="0.25">
      <c r="C351" s="227" t="s">
        <v>386</v>
      </c>
      <c r="D351" s="228" t="s">
        <v>533</v>
      </c>
      <c r="E351" s="229">
        <v>4</v>
      </c>
      <c r="F351" s="230">
        <v>6</v>
      </c>
      <c r="G351" s="231">
        <v>0</v>
      </c>
    </row>
    <row r="352" spans="2:7" x14ac:dyDescent="0.25">
      <c r="C352" s="227" t="s">
        <v>1162</v>
      </c>
      <c r="D352" s="213" t="s">
        <v>310</v>
      </c>
      <c r="E352" s="229">
        <v>4</v>
      </c>
      <c r="F352" s="230">
        <v>4</v>
      </c>
      <c r="G352" s="231">
        <v>0</v>
      </c>
    </row>
    <row r="353" spans="3:7" x14ac:dyDescent="0.25">
      <c r="C353" s="227" t="s">
        <v>1164</v>
      </c>
      <c r="D353" s="228" t="s">
        <v>468</v>
      </c>
      <c r="E353" s="229">
        <v>4</v>
      </c>
      <c r="F353" s="230">
        <v>8</v>
      </c>
      <c r="G353" s="231">
        <v>0</v>
      </c>
    </row>
    <row r="354" spans="3:7" x14ac:dyDescent="0.25">
      <c r="C354" s="227" t="s">
        <v>778</v>
      </c>
      <c r="D354" s="213" t="s">
        <v>786</v>
      </c>
      <c r="E354" s="229">
        <v>4</v>
      </c>
      <c r="F354" s="230">
        <v>5</v>
      </c>
      <c r="G354" s="231">
        <v>0</v>
      </c>
    </row>
    <row r="355" spans="3:7" x14ac:dyDescent="0.25">
      <c r="C355" s="227" t="s">
        <v>428</v>
      </c>
      <c r="D355" s="228" t="s">
        <v>796</v>
      </c>
      <c r="E355" s="229">
        <v>4</v>
      </c>
      <c r="F355" s="230">
        <v>1</v>
      </c>
      <c r="G355" s="231">
        <v>0</v>
      </c>
    </row>
    <row r="356" spans="3:7" x14ac:dyDescent="0.25">
      <c r="C356" s="227" t="s">
        <v>416</v>
      </c>
      <c r="D356" s="228" t="s">
        <v>359</v>
      </c>
      <c r="E356" s="229">
        <v>4</v>
      </c>
      <c r="F356" s="230">
        <v>2</v>
      </c>
      <c r="G356" s="231">
        <v>0</v>
      </c>
    </row>
    <row r="357" spans="3:7" x14ac:dyDescent="0.25">
      <c r="C357" s="227" t="s">
        <v>381</v>
      </c>
      <c r="D357" s="213" t="s">
        <v>368</v>
      </c>
      <c r="E357" s="229">
        <v>4</v>
      </c>
      <c r="F357" s="230">
        <v>3</v>
      </c>
      <c r="G357" s="231">
        <v>0</v>
      </c>
    </row>
    <row r="358" spans="3:7" x14ac:dyDescent="0.25">
      <c r="C358" s="227" t="s">
        <v>381</v>
      </c>
      <c r="D358" s="228" t="s">
        <v>717</v>
      </c>
      <c r="E358" s="229">
        <v>4</v>
      </c>
      <c r="F358" s="230">
        <v>5</v>
      </c>
      <c r="G358" s="231">
        <v>0</v>
      </c>
    </row>
    <row r="359" spans="3:7" x14ac:dyDescent="0.25">
      <c r="C359" s="227" t="s">
        <v>796</v>
      </c>
      <c r="D359" s="228" t="s">
        <v>407</v>
      </c>
      <c r="E359" s="229">
        <v>4</v>
      </c>
      <c r="F359" s="230">
        <v>7</v>
      </c>
      <c r="G359" s="231">
        <v>0</v>
      </c>
    </row>
    <row r="360" spans="3:7" x14ac:dyDescent="0.25">
      <c r="C360" s="227" t="s">
        <v>796</v>
      </c>
      <c r="D360" s="228" t="s">
        <v>827</v>
      </c>
      <c r="E360" s="229">
        <v>4</v>
      </c>
      <c r="F360" s="230">
        <v>2</v>
      </c>
      <c r="G360" s="231">
        <v>0</v>
      </c>
    </row>
    <row r="361" spans="3:7" x14ac:dyDescent="0.25">
      <c r="C361" s="227" t="s">
        <v>786</v>
      </c>
      <c r="D361" s="228" t="s">
        <v>407</v>
      </c>
      <c r="E361" s="229">
        <v>4</v>
      </c>
      <c r="F361" s="230">
        <v>3</v>
      </c>
      <c r="G361" s="231">
        <v>1</v>
      </c>
    </row>
    <row r="362" spans="3:7" x14ac:dyDescent="0.25">
      <c r="C362" s="227" t="s">
        <v>399</v>
      </c>
      <c r="D362" s="228" t="s">
        <v>423</v>
      </c>
      <c r="E362" s="229">
        <v>4</v>
      </c>
      <c r="F362" s="230">
        <v>5</v>
      </c>
      <c r="G362" s="231">
        <v>0</v>
      </c>
    </row>
    <row r="363" spans="3:7" x14ac:dyDescent="0.25">
      <c r="C363" s="227" t="s">
        <v>375</v>
      </c>
      <c r="D363" s="228" t="s">
        <v>784</v>
      </c>
      <c r="E363" s="229">
        <v>4</v>
      </c>
      <c r="F363" s="230">
        <v>3</v>
      </c>
      <c r="G363" s="231">
        <v>0</v>
      </c>
    </row>
    <row r="364" spans="3:7" x14ac:dyDescent="0.25">
      <c r="C364" s="227" t="s">
        <v>375</v>
      </c>
      <c r="D364" s="228" t="s">
        <v>446</v>
      </c>
      <c r="E364" s="229">
        <v>4</v>
      </c>
      <c r="F364" s="230">
        <v>3</v>
      </c>
      <c r="G364" s="231">
        <v>0</v>
      </c>
    </row>
    <row r="365" spans="3:7" x14ac:dyDescent="0.25">
      <c r="C365" s="227" t="s">
        <v>375</v>
      </c>
      <c r="D365" s="228" t="s">
        <v>373</v>
      </c>
      <c r="E365" s="229">
        <v>4</v>
      </c>
      <c r="F365" s="230">
        <v>4</v>
      </c>
      <c r="G365" s="231">
        <v>0</v>
      </c>
    </row>
    <row r="366" spans="3:7" x14ac:dyDescent="0.25">
      <c r="C366" s="227" t="s">
        <v>830</v>
      </c>
      <c r="D366" s="228" t="s">
        <v>781</v>
      </c>
      <c r="E366" s="229">
        <v>4</v>
      </c>
      <c r="F366" s="230">
        <v>4</v>
      </c>
      <c r="G366" s="231">
        <v>0</v>
      </c>
    </row>
    <row r="367" spans="3:7" x14ac:dyDescent="0.25">
      <c r="C367" s="227" t="s">
        <v>359</v>
      </c>
      <c r="D367" s="228" t="s">
        <v>402</v>
      </c>
      <c r="E367" s="229">
        <v>4</v>
      </c>
      <c r="F367" s="230">
        <v>4</v>
      </c>
      <c r="G367" s="231">
        <v>0</v>
      </c>
    </row>
    <row r="368" spans="3:7" x14ac:dyDescent="0.25">
      <c r="C368" s="227" t="s">
        <v>368</v>
      </c>
      <c r="D368" s="228" t="s">
        <v>817</v>
      </c>
      <c r="E368" s="229">
        <v>4</v>
      </c>
      <c r="F368" s="230">
        <v>5</v>
      </c>
      <c r="G368" s="231">
        <v>0</v>
      </c>
    </row>
    <row r="369" spans="2:7" x14ac:dyDescent="0.25">
      <c r="C369" s="227" t="s">
        <v>368</v>
      </c>
      <c r="D369" s="228" t="s">
        <v>458</v>
      </c>
      <c r="E369" s="229">
        <v>4</v>
      </c>
      <c r="F369" s="230">
        <v>2</v>
      </c>
      <c r="G369" s="231">
        <v>0</v>
      </c>
    </row>
    <row r="370" spans="2:7" x14ac:dyDescent="0.25">
      <c r="C370" s="227" t="s">
        <v>403</v>
      </c>
      <c r="D370" s="228" t="s">
        <v>376</v>
      </c>
      <c r="E370" s="229">
        <v>4</v>
      </c>
      <c r="F370" s="230">
        <v>2</v>
      </c>
      <c r="G370" s="231">
        <v>0</v>
      </c>
    </row>
    <row r="371" spans="2:7" x14ac:dyDescent="0.25">
      <c r="C371" s="227" t="s">
        <v>411</v>
      </c>
      <c r="D371" s="228" t="s">
        <v>795</v>
      </c>
      <c r="E371" s="229">
        <v>4</v>
      </c>
      <c r="F371" s="230">
        <v>2</v>
      </c>
      <c r="G371" s="231">
        <v>0</v>
      </c>
    </row>
    <row r="372" spans="2:7" x14ac:dyDescent="0.25">
      <c r="C372" s="227" t="s">
        <v>394</v>
      </c>
      <c r="D372" s="228" t="s">
        <v>810</v>
      </c>
      <c r="E372" s="229">
        <v>4</v>
      </c>
      <c r="F372" s="230">
        <v>4</v>
      </c>
      <c r="G372" s="231">
        <v>0</v>
      </c>
    </row>
    <row r="373" spans="2:7" x14ac:dyDescent="0.25">
      <c r="B373" s="194"/>
      <c r="C373" s="227" t="s">
        <v>374</v>
      </c>
      <c r="D373" s="228" t="s">
        <v>439</v>
      </c>
      <c r="E373" s="229">
        <v>4</v>
      </c>
      <c r="F373" s="230">
        <v>4</v>
      </c>
      <c r="G373" s="231">
        <v>0</v>
      </c>
    </row>
    <row r="374" spans="2:7" x14ac:dyDescent="0.25">
      <c r="B374" s="196"/>
      <c r="C374" s="227" t="s">
        <v>374</v>
      </c>
      <c r="D374" s="213" t="s">
        <v>420</v>
      </c>
      <c r="E374" s="229">
        <v>4</v>
      </c>
      <c r="F374" s="230">
        <v>4</v>
      </c>
      <c r="G374" s="231">
        <v>0</v>
      </c>
    </row>
    <row r="375" spans="2:7" x14ac:dyDescent="0.25">
      <c r="B375" s="194"/>
      <c r="C375" s="227" t="s">
        <v>374</v>
      </c>
      <c r="D375" s="228" t="s">
        <v>707</v>
      </c>
      <c r="E375" s="229">
        <v>4</v>
      </c>
      <c r="F375" s="230">
        <v>5</v>
      </c>
      <c r="G375" s="231">
        <v>0</v>
      </c>
    </row>
    <row r="376" spans="2:7" x14ac:dyDescent="0.25">
      <c r="C376" s="227" t="s">
        <v>818</v>
      </c>
      <c r="D376" s="228" t="s">
        <v>831</v>
      </c>
      <c r="E376" s="229">
        <v>4</v>
      </c>
      <c r="F376" s="230">
        <v>3</v>
      </c>
      <c r="G376" s="231">
        <v>0</v>
      </c>
    </row>
    <row r="377" spans="2:7" x14ac:dyDescent="0.25">
      <c r="C377" s="227" t="s">
        <v>371</v>
      </c>
      <c r="D377" s="228" t="s">
        <v>524</v>
      </c>
      <c r="E377" s="229">
        <v>4</v>
      </c>
      <c r="F377" s="230">
        <v>5</v>
      </c>
      <c r="G377" s="231">
        <v>0</v>
      </c>
    </row>
    <row r="378" spans="2:7" x14ac:dyDescent="0.25">
      <c r="C378" s="227" t="s">
        <v>371</v>
      </c>
      <c r="D378" s="213" t="s">
        <v>482</v>
      </c>
      <c r="E378" s="229">
        <v>4</v>
      </c>
      <c r="F378" s="230">
        <v>5</v>
      </c>
      <c r="G378" s="231">
        <v>0</v>
      </c>
    </row>
    <row r="379" spans="2:7" x14ac:dyDescent="0.25">
      <c r="C379" s="227" t="s">
        <v>371</v>
      </c>
      <c r="D379" s="228" t="s">
        <v>820</v>
      </c>
      <c r="E379" s="229">
        <v>4</v>
      </c>
      <c r="F379" s="230">
        <v>6</v>
      </c>
      <c r="G379" s="231">
        <v>0</v>
      </c>
    </row>
    <row r="380" spans="2:7" x14ac:dyDescent="0.25">
      <c r="C380" s="227" t="s">
        <v>398</v>
      </c>
      <c r="D380" s="228" t="s">
        <v>780</v>
      </c>
      <c r="E380" s="229">
        <v>4</v>
      </c>
      <c r="F380" s="230">
        <v>5</v>
      </c>
      <c r="G380" s="231">
        <v>0</v>
      </c>
    </row>
    <row r="381" spans="2:7" x14ac:dyDescent="0.25">
      <c r="C381" s="227" t="s">
        <v>378</v>
      </c>
      <c r="D381" s="213" t="s">
        <v>779</v>
      </c>
      <c r="E381" s="229">
        <v>4</v>
      </c>
      <c r="F381" s="230">
        <v>4</v>
      </c>
      <c r="G381" s="231">
        <v>0</v>
      </c>
    </row>
    <row r="382" spans="2:7" x14ac:dyDescent="0.25">
      <c r="C382" s="227" t="s">
        <v>373</v>
      </c>
      <c r="D382" s="228" t="s">
        <v>805</v>
      </c>
      <c r="E382" s="229">
        <v>4</v>
      </c>
      <c r="F382" s="230">
        <v>4</v>
      </c>
      <c r="G382" s="231">
        <v>0</v>
      </c>
    </row>
    <row r="383" spans="2:7" x14ac:dyDescent="0.25">
      <c r="C383" s="227" t="s">
        <v>373</v>
      </c>
      <c r="D383" s="228" t="s">
        <v>391</v>
      </c>
      <c r="E383" s="229">
        <v>4</v>
      </c>
      <c r="F383" s="230">
        <v>5</v>
      </c>
      <c r="G383" s="231">
        <v>0</v>
      </c>
    </row>
    <row r="384" spans="2:7" x14ac:dyDescent="0.25">
      <c r="C384" s="227" t="s">
        <v>779</v>
      </c>
      <c r="D384" s="228" t="s">
        <v>442</v>
      </c>
      <c r="E384" s="229">
        <v>4</v>
      </c>
      <c r="F384" s="230">
        <v>2</v>
      </c>
      <c r="G384" s="231">
        <v>0</v>
      </c>
    </row>
    <row r="385" spans="3:7" x14ac:dyDescent="0.25">
      <c r="C385" s="227" t="s">
        <v>779</v>
      </c>
      <c r="D385" s="213" t="s">
        <v>391</v>
      </c>
      <c r="E385" s="229">
        <v>4</v>
      </c>
      <c r="F385" s="230">
        <v>4</v>
      </c>
      <c r="G385" s="231">
        <v>0</v>
      </c>
    </row>
    <row r="386" spans="3:7" x14ac:dyDescent="0.25">
      <c r="C386" s="227" t="s">
        <v>370</v>
      </c>
      <c r="D386" s="228" t="s">
        <v>808</v>
      </c>
      <c r="E386" s="229">
        <v>4</v>
      </c>
      <c r="F386" s="230">
        <v>6</v>
      </c>
      <c r="G386" s="231">
        <v>0</v>
      </c>
    </row>
    <row r="387" spans="3:7" x14ac:dyDescent="0.25">
      <c r="C387" s="227" t="s">
        <v>370</v>
      </c>
      <c r="D387" s="228" t="s">
        <v>449</v>
      </c>
      <c r="E387" s="229">
        <v>4</v>
      </c>
      <c r="F387" s="230">
        <v>5</v>
      </c>
      <c r="G387" s="231">
        <v>0</v>
      </c>
    </row>
    <row r="388" spans="3:7" x14ac:dyDescent="0.25">
      <c r="C388" s="227" t="s">
        <v>370</v>
      </c>
      <c r="D388" s="213" t="s">
        <v>541</v>
      </c>
      <c r="E388" s="229">
        <v>4</v>
      </c>
      <c r="F388" s="230">
        <v>4</v>
      </c>
      <c r="G388" s="231">
        <v>0</v>
      </c>
    </row>
    <row r="389" spans="3:7" x14ac:dyDescent="0.25">
      <c r="C389" s="227" t="s">
        <v>341</v>
      </c>
      <c r="D389" s="228" t="s">
        <v>485</v>
      </c>
      <c r="E389" s="229">
        <v>4</v>
      </c>
      <c r="F389" s="230">
        <v>9</v>
      </c>
      <c r="G389" s="231">
        <v>0</v>
      </c>
    </row>
    <row r="390" spans="3:7" x14ac:dyDescent="0.25">
      <c r="C390" s="227" t="s">
        <v>788</v>
      </c>
      <c r="D390" s="228" t="s">
        <v>376</v>
      </c>
      <c r="E390" s="229">
        <v>4</v>
      </c>
      <c r="F390" s="230">
        <v>3</v>
      </c>
      <c r="G390" s="231">
        <v>0</v>
      </c>
    </row>
    <row r="391" spans="3:7" x14ac:dyDescent="0.25">
      <c r="C391" s="227" t="s">
        <v>788</v>
      </c>
      <c r="D391" s="228" t="s">
        <v>780</v>
      </c>
      <c r="E391" s="229">
        <v>4</v>
      </c>
      <c r="F391" s="230">
        <v>5</v>
      </c>
      <c r="G391" s="231">
        <v>0</v>
      </c>
    </row>
    <row r="392" spans="3:7" x14ac:dyDescent="0.25">
      <c r="C392" s="227" t="s">
        <v>406</v>
      </c>
      <c r="D392" s="228" t="s">
        <v>359</v>
      </c>
      <c r="E392" s="229">
        <v>4</v>
      </c>
      <c r="F392" s="230">
        <v>4</v>
      </c>
      <c r="G392" s="231">
        <v>0</v>
      </c>
    </row>
    <row r="393" spans="3:7" x14ac:dyDescent="0.25">
      <c r="C393" s="227" t="s">
        <v>780</v>
      </c>
      <c r="D393" s="228" t="s">
        <v>805</v>
      </c>
      <c r="E393" s="229">
        <v>4</v>
      </c>
      <c r="F393" s="230">
        <v>9</v>
      </c>
      <c r="G393" s="231">
        <v>0</v>
      </c>
    </row>
    <row r="394" spans="3:7" x14ac:dyDescent="0.25">
      <c r="C394" s="227" t="s">
        <v>423</v>
      </c>
      <c r="D394" s="228"/>
      <c r="E394" s="229">
        <v>3</v>
      </c>
      <c r="F394" s="230">
        <v>1</v>
      </c>
      <c r="G394" s="231">
        <v>0</v>
      </c>
    </row>
    <row r="395" spans="3:7" x14ac:dyDescent="0.25">
      <c r="C395" s="227" t="s">
        <v>689</v>
      </c>
      <c r="D395" s="228"/>
      <c r="E395" s="229">
        <v>3</v>
      </c>
      <c r="F395" s="230">
        <v>4</v>
      </c>
      <c r="G395" s="231">
        <v>0</v>
      </c>
    </row>
    <row r="396" spans="3:7" x14ac:dyDescent="0.25">
      <c r="C396" s="227" t="s">
        <v>614</v>
      </c>
      <c r="D396" s="228"/>
      <c r="E396" s="229">
        <v>3</v>
      </c>
      <c r="F396" s="230">
        <v>3</v>
      </c>
      <c r="G396" s="231">
        <v>0</v>
      </c>
    </row>
    <row r="397" spans="3:7" x14ac:dyDescent="0.25">
      <c r="C397" s="227" t="s">
        <v>798</v>
      </c>
      <c r="D397" s="228"/>
      <c r="E397" s="229">
        <v>3</v>
      </c>
      <c r="F397" s="230">
        <v>3</v>
      </c>
      <c r="G397" s="231">
        <v>0</v>
      </c>
    </row>
    <row r="398" spans="3:7" x14ac:dyDescent="0.25">
      <c r="C398" s="227" t="s">
        <v>824</v>
      </c>
      <c r="D398" s="228"/>
      <c r="E398" s="229">
        <v>3</v>
      </c>
      <c r="F398" s="230">
        <v>3</v>
      </c>
      <c r="G398" s="231">
        <v>0</v>
      </c>
    </row>
    <row r="399" spans="3:7" x14ac:dyDescent="0.25">
      <c r="C399" s="227" t="s">
        <v>383</v>
      </c>
      <c r="D399" s="228"/>
      <c r="E399" s="229">
        <v>3</v>
      </c>
      <c r="F399" s="230">
        <v>3</v>
      </c>
      <c r="G399" s="231">
        <v>0</v>
      </c>
    </row>
    <row r="400" spans="3:7" x14ac:dyDescent="0.25">
      <c r="C400" s="227" t="s">
        <v>512</v>
      </c>
      <c r="D400" s="228"/>
      <c r="E400" s="229">
        <v>3</v>
      </c>
      <c r="F400" s="230">
        <v>2</v>
      </c>
      <c r="G400" s="231">
        <v>1</v>
      </c>
    </row>
    <row r="401" spans="2:7" x14ac:dyDescent="0.25">
      <c r="C401" s="227" t="s">
        <v>472</v>
      </c>
      <c r="D401" s="228"/>
      <c r="E401" s="229">
        <v>3</v>
      </c>
      <c r="F401" s="230">
        <v>5</v>
      </c>
      <c r="G401" s="231">
        <v>0</v>
      </c>
    </row>
    <row r="402" spans="2:7" x14ac:dyDescent="0.25">
      <c r="C402" s="227" t="s">
        <v>681</v>
      </c>
      <c r="D402" s="228"/>
      <c r="E402" s="229">
        <v>3</v>
      </c>
      <c r="F402" s="230">
        <v>5</v>
      </c>
      <c r="G402" s="231">
        <v>0</v>
      </c>
    </row>
    <row r="403" spans="2:7" x14ac:dyDescent="0.25">
      <c r="B403" s="194"/>
      <c r="C403" s="227" t="s">
        <v>696</v>
      </c>
      <c r="D403" s="228"/>
      <c r="E403" s="229">
        <v>3</v>
      </c>
      <c r="F403" s="230">
        <v>3</v>
      </c>
      <c r="G403" s="231">
        <v>0</v>
      </c>
    </row>
    <row r="404" spans="2:7" x14ac:dyDescent="0.25">
      <c r="B404" s="196"/>
      <c r="C404" s="227" t="s">
        <v>826</v>
      </c>
      <c r="D404" s="228"/>
      <c r="E404" s="229">
        <v>3</v>
      </c>
      <c r="F404" s="230">
        <v>3</v>
      </c>
      <c r="G404" s="231">
        <v>0</v>
      </c>
    </row>
    <row r="405" spans="2:7" x14ac:dyDescent="0.25">
      <c r="B405" s="194"/>
      <c r="C405" s="227" t="s">
        <v>428</v>
      </c>
      <c r="D405" s="228"/>
      <c r="E405" s="229">
        <v>3</v>
      </c>
      <c r="F405" s="230">
        <v>1</v>
      </c>
      <c r="G405" s="231">
        <v>0</v>
      </c>
    </row>
    <row r="406" spans="2:7" x14ac:dyDescent="0.25">
      <c r="C406" s="227" t="s">
        <v>559</v>
      </c>
      <c r="D406" s="228"/>
      <c r="E406" s="229">
        <v>3</v>
      </c>
      <c r="F406" s="230">
        <v>3</v>
      </c>
      <c r="G406" s="231">
        <v>0</v>
      </c>
    </row>
    <row r="407" spans="2:7" x14ac:dyDescent="0.25">
      <c r="C407" s="227" t="s">
        <v>480</v>
      </c>
      <c r="D407" s="228"/>
      <c r="E407" s="229">
        <v>3</v>
      </c>
      <c r="F407" s="230">
        <v>1</v>
      </c>
      <c r="G407" s="231">
        <v>0</v>
      </c>
    </row>
    <row r="408" spans="2:7" x14ac:dyDescent="0.25">
      <c r="C408" s="227" t="s">
        <v>477</v>
      </c>
      <c r="D408" s="228"/>
      <c r="E408" s="229">
        <v>3</v>
      </c>
      <c r="F408" s="230">
        <v>4</v>
      </c>
      <c r="G408" s="231">
        <v>0</v>
      </c>
    </row>
    <row r="409" spans="2:7" x14ac:dyDescent="0.25">
      <c r="C409" s="227" t="s">
        <v>818</v>
      </c>
      <c r="D409" s="228"/>
      <c r="E409" s="229">
        <v>3</v>
      </c>
      <c r="F409" s="230">
        <v>6</v>
      </c>
      <c r="G409" s="231">
        <v>0</v>
      </c>
    </row>
    <row r="410" spans="2:7" x14ac:dyDescent="0.25">
      <c r="C410" s="227" t="s">
        <v>730</v>
      </c>
      <c r="D410" s="228"/>
      <c r="E410" s="229">
        <v>3</v>
      </c>
      <c r="F410" s="230">
        <v>3</v>
      </c>
      <c r="G410" s="231">
        <v>0</v>
      </c>
    </row>
    <row r="411" spans="2:7" x14ac:dyDescent="0.25">
      <c r="C411" s="227" t="s">
        <v>447</v>
      </c>
      <c r="D411" s="228"/>
      <c r="E411" s="229">
        <v>3</v>
      </c>
      <c r="F411" s="230">
        <v>4</v>
      </c>
      <c r="G411" s="231">
        <v>0</v>
      </c>
    </row>
    <row r="412" spans="2:7" x14ac:dyDescent="0.25">
      <c r="C412" s="227" t="s">
        <v>422</v>
      </c>
      <c r="D412" s="228"/>
      <c r="E412" s="229">
        <v>3</v>
      </c>
      <c r="F412" s="230">
        <v>2</v>
      </c>
      <c r="G412" s="231">
        <v>0</v>
      </c>
    </row>
    <row r="413" spans="2:7" x14ac:dyDescent="0.25">
      <c r="C413" s="227" t="s">
        <v>835</v>
      </c>
      <c r="D413" s="213"/>
      <c r="E413" s="229">
        <v>3</v>
      </c>
      <c r="F413" s="230">
        <v>6</v>
      </c>
      <c r="G413" s="231">
        <v>0</v>
      </c>
    </row>
    <row r="414" spans="2:7" x14ac:dyDescent="0.25">
      <c r="B414" s="199" t="s">
        <v>37</v>
      </c>
      <c r="C414" s="227" t="s">
        <v>707</v>
      </c>
      <c r="D414" s="228"/>
      <c r="E414" s="229">
        <v>3</v>
      </c>
      <c r="F414" s="230">
        <v>1</v>
      </c>
      <c r="G414" s="231">
        <v>0</v>
      </c>
    </row>
    <row r="415" spans="2:7" x14ac:dyDescent="0.25">
      <c r="B415" s="503" t="s">
        <v>39</v>
      </c>
      <c r="C415" s="227" t="s">
        <v>445</v>
      </c>
      <c r="D415" s="228"/>
      <c r="E415" s="229">
        <v>3</v>
      </c>
      <c r="F415" s="230">
        <v>1</v>
      </c>
      <c r="G415" s="231">
        <v>0</v>
      </c>
    </row>
    <row r="416" spans="2:7" x14ac:dyDescent="0.25">
      <c r="B416" s="503" t="s">
        <v>79</v>
      </c>
      <c r="C416" s="227" t="s">
        <v>577</v>
      </c>
      <c r="D416" s="228"/>
      <c r="E416" s="229">
        <v>3</v>
      </c>
      <c r="F416" s="230">
        <v>5</v>
      </c>
      <c r="G416" s="231">
        <v>0</v>
      </c>
    </row>
    <row r="417" spans="2:7" x14ac:dyDescent="0.25">
      <c r="C417" s="227" t="s">
        <v>321</v>
      </c>
      <c r="D417" s="228"/>
      <c r="E417" s="229">
        <v>3</v>
      </c>
      <c r="F417" s="230">
        <v>4</v>
      </c>
      <c r="G417" s="231">
        <v>0</v>
      </c>
    </row>
    <row r="418" spans="2:7" x14ac:dyDescent="0.25">
      <c r="C418" s="227" t="s">
        <v>680</v>
      </c>
      <c r="D418" s="228" t="s">
        <v>839</v>
      </c>
      <c r="E418" s="229">
        <v>3</v>
      </c>
      <c r="F418" s="230">
        <v>4</v>
      </c>
      <c r="G418" s="231">
        <v>0</v>
      </c>
    </row>
    <row r="419" spans="2:7" x14ac:dyDescent="0.25">
      <c r="C419" s="227" t="s">
        <v>407</v>
      </c>
      <c r="D419" s="228" t="s">
        <v>395</v>
      </c>
      <c r="E419" s="229">
        <v>3</v>
      </c>
      <c r="F419" s="230">
        <v>7</v>
      </c>
      <c r="G419" s="231">
        <v>0</v>
      </c>
    </row>
    <row r="420" spans="2:7" x14ac:dyDescent="0.25">
      <c r="C420" s="227" t="s">
        <v>376</v>
      </c>
      <c r="D420" s="228" t="s">
        <v>464</v>
      </c>
      <c r="E420" s="229">
        <v>3</v>
      </c>
      <c r="F420" s="230">
        <v>3</v>
      </c>
      <c r="G420" s="231">
        <v>0</v>
      </c>
    </row>
    <row r="421" spans="2:7" x14ac:dyDescent="0.25">
      <c r="C421" s="227" t="s">
        <v>376</v>
      </c>
      <c r="D421" s="228" t="s">
        <v>419</v>
      </c>
      <c r="E421" s="229">
        <v>3</v>
      </c>
      <c r="F421" s="230">
        <v>2</v>
      </c>
      <c r="G421" s="231">
        <v>0</v>
      </c>
    </row>
    <row r="422" spans="2:7" x14ac:dyDescent="0.25">
      <c r="C422" s="227" t="s">
        <v>376</v>
      </c>
      <c r="D422" s="228" t="s">
        <v>442</v>
      </c>
      <c r="E422" s="229">
        <v>3</v>
      </c>
      <c r="F422" s="230">
        <v>2</v>
      </c>
      <c r="G422" s="231">
        <v>0</v>
      </c>
    </row>
    <row r="423" spans="2:7" x14ac:dyDescent="0.25">
      <c r="C423" s="227" t="s">
        <v>376</v>
      </c>
      <c r="D423" s="228" t="s">
        <v>629</v>
      </c>
      <c r="E423" s="229">
        <v>3</v>
      </c>
      <c r="F423" s="230">
        <v>3</v>
      </c>
      <c r="G423" s="231">
        <v>0</v>
      </c>
    </row>
    <row r="424" spans="2:7" x14ac:dyDescent="0.25">
      <c r="C424" s="227" t="s">
        <v>376</v>
      </c>
      <c r="D424" s="228" t="s">
        <v>398</v>
      </c>
      <c r="E424" s="229">
        <v>3</v>
      </c>
      <c r="F424" s="230">
        <v>3</v>
      </c>
      <c r="G424" s="231">
        <v>0</v>
      </c>
    </row>
    <row r="425" spans="2:7" x14ac:dyDescent="0.25">
      <c r="C425" s="227" t="s">
        <v>376</v>
      </c>
      <c r="D425" s="228" t="s">
        <v>707</v>
      </c>
      <c r="E425" s="229">
        <v>3</v>
      </c>
      <c r="F425" s="230">
        <v>4</v>
      </c>
      <c r="G425" s="231">
        <v>0</v>
      </c>
    </row>
    <row r="426" spans="2:7" x14ac:dyDescent="0.25">
      <c r="C426" s="227" t="s">
        <v>376</v>
      </c>
      <c r="D426" s="213" t="s">
        <v>1163</v>
      </c>
      <c r="E426" s="229">
        <v>3</v>
      </c>
      <c r="F426" s="230">
        <v>1</v>
      </c>
      <c r="G426" s="231">
        <v>0</v>
      </c>
    </row>
    <row r="427" spans="2:7" x14ac:dyDescent="0.25">
      <c r="C427" s="227" t="s">
        <v>387</v>
      </c>
      <c r="D427" s="228" t="s">
        <v>400</v>
      </c>
      <c r="E427" s="229">
        <v>3</v>
      </c>
      <c r="F427" s="230">
        <v>2</v>
      </c>
      <c r="G427" s="231">
        <v>0</v>
      </c>
    </row>
    <row r="428" spans="2:7" x14ac:dyDescent="0.25">
      <c r="B428" s="194"/>
      <c r="C428" s="227" t="s">
        <v>387</v>
      </c>
      <c r="D428" s="228" t="s">
        <v>310</v>
      </c>
      <c r="E428" s="229">
        <v>3</v>
      </c>
      <c r="F428" s="230">
        <v>3</v>
      </c>
      <c r="G428" s="231">
        <v>0</v>
      </c>
    </row>
    <row r="429" spans="2:7" x14ac:dyDescent="0.25">
      <c r="B429" s="196"/>
      <c r="C429" s="227" t="s">
        <v>393</v>
      </c>
      <c r="D429" s="213" t="s">
        <v>399</v>
      </c>
      <c r="E429" s="229">
        <v>3</v>
      </c>
      <c r="F429" s="230">
        <v>2</v>
      </c>
      <c r="G429" s="231">
        <v>0</v>
      </c>
    </row>
    <row r="430" spans="2:7" x14ac:dyDescent="0.25">
      <c r="B430" s="194"/>
      <c r="C430" s="227" t="s">
        <v>393</v>
      </c>
      <c r="D430" s="213" t="s">
        <v>398</v>
      </c>
      <c r="E430" s="229">
        <v>3</v>
      </c>
      <c r="F430" s="230">
        <v>4</v>
      </c>
      <c r="G430" s="231">
        <v>0</v>
      </c>
    </row>
    <row r="431" spans="2:7" x14ac:dyDescent="0.25">
      <c r="C431" s="227" t="s">
        <v>393</v>
      </c>
      <c r="D431" s="228" t="s">
        <v>406</v>
      </c>
      <c r="E431" s="229">
        <v>3</v>
      </c>
      <c r="F431" s="230">
        <v>4</v>
      </c>
      <c r="G431" s="231">
        <v>0</v>
      </c>
    </row>
    <row r="432" spans="2:7" x14ac:dyDescent="0.25">
      <c r="C432" s="227" t="s">
        <v>372</v>
      </c>
      <c r="D432" s="228" t="s">
        <v>442</v>
      </c>
      <c r="E432" s="229">
        <v>3</v>
      </c>
      <c r="F432" s="230">
        <v>3</v>
      </c>
      <c r="G432" s="231">
        <v>0</v>
      </c>
    </row>
    <row r="433" spans="3:7" x14ac:dyDescent="0.25">
      <c r="C433" s="227" t="s">
        <v>372</v>
      </c>
      <c r="D433" s="213" t="s">
        <v>510</v>
      </c>
      <c r="E433" s="229">
        <v>3</v>
      </c>
      <c r="F433" s="230">
        <v>2</v>
      </c>
      <c r="G433" s="231">
        <v>0</v>
      </c>
    </row>
    <row r="434" spans="3:7" x14ac:dyDescent="0.25">
      <c r="C434" s="227" t="s">
        <v>372</v>
      </c>
      <c r="D434" s="228" t="s">
        <v>786</v>
      </c>
      <c r="E434" s="229">
        <v>3</v>
      </c>
      <c r="F434" s="230">
        <v>1</v>
      </c>
      <c r="G434" s="231">
        <v>0</v>
      </c>
    </row>
    <row r="435" spans="3:7" x14ac:dyDescent="0.25">
      <c r="C435" s="227" t="s">
        <v>372</v>
      </c>
      <c r="D435" s="228" t="s">
        <v>399</v>
      </c>
      <c r="E435" s="229">
        <v>3</v>
      </c>
      <c r="F435" s="230">
        <v>4</v>
      </c>
      <c r="G435" s="231">
        <v>0</v>
      </c>
    </row>
    <row r="436" spans="3:7" x14ac:dyDescent="0.25">
      <c r="C436" s="227" t="s">
        <v>372</v>
      </c>
      <c r="D436" s="228" t="s">
        <v>802</v>
      </c>
      <c r="E436" s="229">
        <v>3</v>
      </c>
      <c r="F436" s="230">
        <v>2</v>
      </c>
      <c r="G436" s="231">
        <v>0</v>
      </c>
    </row>
    <row r="437" spans="3:7" x14ac:dyDescent="0.25">
      <c r="C437" s="227" t="s">
        <v>372</v>
      </c>
      <c r="D437" s="228" t="s">
        <v>439</v>
      </c>
      <c r="E437" s="229">
        <v>3</v>
      </c>
      <c r="F437" s="230">
        <v>2</v>
      </c>
      <c r="G437" s="231">
        <v>0</v>
      </c>
    </row>
    <row r="438" spans="3:7" x14ac:dyDescent="0.25">
      <c r="C438" s="227" t="s">
        <v>372</v>
      </c>
      <c r="D438" s="228" t="s">
        <v>422</v>
      </c>
      <c r="E438" s="229">
        <v>3</v>
      </c>
      <c r="F438" s="230">
        <v>2</v>
      </c>
      <c r="G438" s="231">
        <v>0</v>
      </c>
    </row>
    <row r="439" spans="3:7" x14ac:dyDescent="0.25">
      <c r="C439" s="227" t="s">
        <v>372</v>
      </c>
      <c r="D439" s="228" t="s">
        <v>462</v>
      </c>
      <c r="E439" s="229">
        <v>3</v>
      </c>
      <c r="F439" s="230">
        <v>3</v>
      </c>
      <c r="G439" s="231">
        <v>0</v>
      </c>
    </row>
    <row r="440" spans="3:7" x14ac:dyDescent="0.25">
      <c r="C440" s="227" t="s">
        <v>855</v>
      </c>
      <c r="D440" s="228" t="s">
        <v>386</v>
      </c>
      <c r="E440" s="229">
        <v>3</v>
      </c>
      <c r="F440" s="230">
        <v>4</v>
      </c>
      <c r="G440" s="231">
        <v>0</v>
      </c>
    </row>
    <row r="441" spans="3:7" x14ac:dyDescent="0.25">
      <c r="C441" s="227" t="s">
        <v>805</v>
      </c>
      <c r="D441" s="228" t="s">
        <v>1165</v>
      </c>
      <c r="E441" s="229">
        <v>3</v>
      </c>
      <c r="F441" s="230">
        <v>3</v>
      </c>
      <c r="G441" s="231">
        <v>0</v>
      </c>
    </row>
    <row r="442" spans="3:7" x14ac:dyDescent="0.25">
      <c r="C442" s="227" t="s">
        <v>410</v>
      </c>
      <c r="D442" s="213" t="s">
        <v>686</v>
      </c>
      <c r="E442" s="229">
        <v>3</v>
      </c>
      <c r="F442" s="230">
        <v>2</v>
      </c>
      <c r="G442" s="231">
        <v>0</v>
      </c>
    </row>
    <row r="443" spans="3:7" x14ac:dyDescent="0.25">
      <c r="C443" s="227" t="s">
        <v>465</v>
      </c>
      <c r="D443" s="228" t="s">
        <v>426</v>
      </c>
      <c r="E443" s="229">
        <v>3</v>
      </c>
      <c r="F443" s="230">
        <v>6</v>
      </c>
      <c r="G443" s="231">
        <v>0</v>
      </c>
    </row>
    <row r="444" spans="3:7" x14ac:dyDescent="0.25">
      <c r="C444" s="227" t="s">
        <v>404</v>
      </c>
      <c r="D444" s="228" t="s">
        <v>413</v>
      </c>
      <c r="E444" s="229">
        <v>3</v>
      </c>
      <c r="F444" s="230">
        <v>2</v>
      </c>
      <c r="G444" s="231">
        <v>0</v>
      </c>
    </row>
    <row r="445" spans="3:7" x14ac:dyDescent="0.25">
      <c r="C445" s="227" t="s">
        <v>388</v>
      </c>
      <c r="D445" s="228" t="s">
        <v>450</v>
      </c>
      <c r="E445" s="229">
        <v>3</v>
      </c>
      <c r="F445" s="230">
        <v>6</v>
      </c>
      <c r="G445" s="231">
        <v>0</v>
      </c>
    </row>
    <row r="446" spans="3:7" x14ac:dyDescent="0.25">
      <c r="C446" s="227" t="s">
        <v>388</v>
      </c>
      <c r="D446" s="228" t="s">
        <v>506</v>
      </c>
      <c r="E446" s="229">
        <v>3</v>
      </c>
      <c r="F446" s="230">
        <v>4</v>
      </c>
      <c r="G446" s="231">
        <v>0</v>
      </c>
    </row>
    <row r="447" spans="3:7" x14ac:dyDescent="0.25">
      <c r="C447" s="227" t="s">
        <v>388</v>
      </c>
      <c r="D447" s="213" t="s">
        <v>555</v>
      </c>
      <c r="E447" s="229">
        <v>3</v>
      </c>
      <c r="F447" s="230">
        <v>5</v>
      </c>
      <c r="G447" s="231">
        <v>0</v>
      </c>
    </row>
    <row r="448" spans="3:7" x14ac:dyDescent="0.25">
      <c r="C448" s="227" t="s">
        <v>396</v>
      </c>
      <c r="D448" s="228" t="s">
        <v>407</v>
      </c>
      <c r="E448" s="229">
        <v>3</v>
      </c>
      <c r="F448" s="230">
        <v>2</v>
      </c>
      <c r="G448" s="231">
        <v>1</v>
      </c>
    </row>
    <row r="449" spans="3:7" x14ac:dyDescent="0.25">
      <c r="C449" s="227" t="s">
        <v>367</v>
      </c>
      <c r="D449" s="228" t="s">
        <v>396</v>
      </c>
      <c r="E449" s="229">
        <v>3</v>
      </c>
      <c r="F449" s="230">
        <v>2</v>
      </c>
      <c r="G449" s="231">
        <v>0</v>
      </c>
    </row>
    <row r="450" spans="3:7" x14ac:dyDescent="0.25">
      <c r="C450" s="227" t="s">
        <v>367</v>
      </c>
      <c r="D450" s="228" t="s">
        <v>443</v>
      </c>
      <c r="E450" s="229">
        <v>3</v>
      </c>
      <c r="F450" s="230">
        <v>3</v>
      </c>
      <c r="G450" s="231">
        <v>0</v>
      </c>
    </row>
    <row r="451" spans="3:7" x14ac:dyDescent="0.25">
      <c r="C451" s="227" t="s">
        <v>367</v>
      </c>
      <c r="D451" s="228" t="s">
        <v>484</v>
      </c>
      <c r="E451" s="229">
        <v>3</v>
      </c>
      <c r="F451" s="230">
        <v>2</v>
      </c>
      <c r="G451" s="231">
        <v>0</v>
      </c>
    </row>
    <row r="452" spans="3:7" x14ac:dyDescent="0.25">
      <c r="C452" s="227" t="s">
        <v>367</v>
      </c>
      <c r="D452" s="228" t="s">
        <v>504</v>
      </c>
      <c r="E452" s="229">
        <v>3</v>
      </c>
      <c r="F452" s="230">
        <v>1</v>
      </c>
      <c r="G452" s="231">
        <v>0</v>
      </c>
    </row>
    <row r="453" spans="3:7" x14ac:dyDescent="0.25">
      <c r="C453" s="227" t="s">
        <v>367</v>
      </c>
      <c r="D453" s="213" t="s">
        <v>804</v>
      </c>
      <c r="E453" s="229">
        <v>3</v>
      </c>
      <c r="F453" s="230">
        <v>3</v>
      </c>
      <c r="G453" s="231">
        <v>0</v>
      </c>
    </row>
    <row r="454" spans="3:7" x14ac:dyDescent="0.25">
      <c r="C454" s="227" t="s">
        <v>367</v>
      </c>
      <c r="D454" s="228" t="s">
        <v>384</v>
      </c>
      <c r="E454" s="229">
        <v>3</v>
      </c>
      <c r="F454" s="230">
        <v>0</v>
      </c>
      <c r="G454" s="231">
        <v>0</v>
      </c>
    </row>
    <row r="455" spans="3:7" x14ac:dyDescent="0.25">
      <c r="C455" s="227" t="s">
        <v>367</v>
      </c>
      <c r="D455" s="228" t="s">
        <v>849</v>
      </c>
      <c r="E455" s="229">
        <v>3</v>
      </c>
      <c r="F455" s="230">
        <v>4</v>
      </c>
      <c r="G455" s="231">
        <v>0</v>
      </c>
    </row>
    <row r="456" spans="3:7" x14ac:dyDescent="0.25">
      <c r="C456" s="227" t="s">
        <v>366</v>
      </c>
      <c r="D456" s="228" t="s">
        <v>376</v>
      </c>
      <c r="E456" s="229">
        <v>3</v>
      </c>
      <c r="F456" s="230">
        <v>2</v>
      </c>
      <c r="G456" s="231">
        <v>0</v>
      </c>
    </row>
    <row r="457" spans="3:7" x14ac:dyDescent="0.25">
      <c r="C457" s="227" t="s">
        <v>366</v>
      </c>
      <c r="D457" s="228" t="s">
        <v>433</v>
      </c>
      <c r="E457" s="229">
        <v>3</v>
      </c>
      <c r="F457" s="230">
        <v>3</v>
      </c>
      <c r="G457" s="231">
        <v>0</v>
      </c>
    </row>
    <row r="458" spans="3:7" x14ac:dyDescent="0.25">
      <c r="C458" s="227" t="s">
        <v>366</v>
      </c>
      <c r="D458" s="228" t="s">
        <v>468</v>
      </c>
      <c r="E458" s="229">
        <v>3</v>
      </c>
      <c r="F458" s="230">
        <v>3</v>
      </c>
      <c r="G458" s="231">
        <v>0</v>
      </c>
    </row>
    <row r="459" spans="3:7" x14ac:dyDescent="0.25">
      <c r="C459" s="227" t="s">
        <v>366</v>
      </c>
      <c r="D459" s="213" t="s">
        <v>946</v>
      </c>
      <c r="E459" s="229">
        <v>3</v>
      </c>
      <c r="F459" s="230">
        <v>3</v>
      </c>
      <c r="G459" s="231">
        <v>0</v>
      </c>
    </row>
    <row r="460" spans="3:7" x14ac:dyDescent="0.25">
      <c r="C460" s="227" t="s">
        <v>628</v>
      </c>
      <c r="D460" s="228" t="s">
        <v>376</v>
      </c>
      <c r="E460" s="229">
        <v>3</v>
      </c>
      <c r="F460" s="230">
        <v>2</v>
      </c>
      <c r="G460" s="231">
        <v>0</v>
      </c>
    </row>
    <row r="461" spans="3:7" x14ac:dyDescent="0.25">
      <c r="C461" s="227" t="s">
        <v>369</v>
      </c>
      <c r="D461" s="228" t="s">
        <v>396</v>
      </c>
      <c r="E461" s="229">
        <v>3</v>
      </c>
      <c r="F461" s="230">
        <v>4</v>
      </c>
      <c r="G461" s="231">
        <v>0</v>
      </c>
    </row>
    <row r="462" spans="3:7" x14ac:dyDescent="0.25">
      <c r="C462" s="227" t="s">
        <v>369</v>
      </c>
      <c r="D462" s="228" t="s">
        <v>417</v>
      </c>
      <c r="E462" s="229">
        <v>3</v>
      </c>
      <c r="F462" s="230">
        <v>3</v>
      </c>
      <c r="G462" s="231">
        <v>0</v>
      </c>
    </row>
    <row r="463" spans="3:7" x14ac:dyDescent="0.25">
      <c r="C463" s="227" t="s">
        <v>369</v>
      </c>
      <c r="D463" s="228" t="s">
        <v>799</v>
      </c>
      <c r="E463" s="229">
        <v>3</v>
      </c>
      <c r="F463" s="230">
        <v>2</v>
      </c>
      <c r="G463" s="231">
        <v>0</v>
      </c>
    </row>
    <row r="464" spans="3:7" x14ac:dyDescent="0.25">
      <c r="C464" s="227" t="s">
        <v>369</v>
      </c>
      <c r="D464" s="228" t="s">
        <v>788</v>
      </c>
      <c r="E464" s="229">
        <v>3</v>
      </c>
      <c r="F464" s="230">
        <v>1</v>
      </c>
      <c r="G464" s="231">
        <v>0</v>
      </c>
    </row>
    <row r="465" spans="2:7" x14ac:dyDescent="0.25">
      <c r="C465" s="227" t="s">
        <v>369</v>
      </c>
      <c r="D465" s="228" t="s">
        <v>392</v>
      </c>
      <c r="E465" s="229">
        <v>3</v>
      </c>
      <c r="F465" s="230">
        <v>2</v>
      </c>
      <c r="G465" s="231">
        <v>0</v>
      </c>
    </row>
    <row r="466" spans="2:7" x14ac:dyDescent="0.25">
      <c r="C466" s="227" t="s">
        <v>853</v>
      </c>
      <c r="D466" s="228" t="s">
        <v>484</v>
      </c>
      <c r="E466" s="229">
        <v>3</v>
      </c>
      <c r="F466" s="230">
        <v>0</v>
      </c>
      <c r="G466" s="231">
        <v>0</v>
      </c>
    </row>
    <row r="467" spans="2:7" x14ac:dyDescent="0.25">
      <c r="C467" s="227" t="s">
        <v>783</v>
      </c>
      <c r="D467" s="213" t="s">
        <v>396</v>
      </c>
      <c r="E467" s="229">
        <v>3</v>
      </c>
      <c r="F467" s="230">
        <v>2</v>
      </c>
      <c r="G467" s="231">
        <v>0</v>
      </c>
    </row>
    <row r="468" spans="2:7" x14ac:dyDescent="0.25">
      <c r="C468" s="227" t="s">
        <v>783</v>
      </c>
      <c r="D468" s="228" t="s">
        <v>782</v>
      </c>
      <c r="E468" s="229">
        <v>3</v>
      </c>
      <c r="F468" s="230">
        <v>4</v>
      </c>
      <c r="G468" s="231">
        <v>0</v>
      </c>
    </row>
    <row r="469" spans="2:7" x14ac:dyDescent="0.25">
      <c r="C469" s="227" t="s">
        <v>783</v>
      </c>
      <c r="D469" s="213" t="s">
        <v>394</v>
      </c>
      <c r="E469" s="229">
        <v>3</v>
      </c>
      <c r="F469" s="230">
        <v>4</v>
      </c>
      <c r="G469" s="231">
        <v>0</v>
      </c>
    </row>
    <row r="470" spans="2:7" x14ac:dyDescent="0.25">
      <c r="B470" s="194"/>
      <c r="C470" s="227" t="s">
        <v>783</v>
      </c>
      <c r="D470" s="228" t="s">
        <v>818</v>
      </c>
      <c r="E470" s="229">
        <v>3</v>
      </c>
      <c r="F470" s="230">
        <v>2</v>
      </c>
      <c r="G470" s="231">
        <v>0</v>
      </c>
    </row>
    <row r="471" spans="2:7" x14ac:dyDescent="0.25">
      <c r="B471" s="196"/>
      <c r="C471" s="227" t="s">
        <v>783</v>
      </c>
      <c r="D471" s="228" t="s">
        <v>398</v>
      </c>
      <c r="E471" s="229">
        <v>3</v>
      </c>
      <c r="F471" s="230">
        <v>0</v>
      </c>
      <c r="G471" s="231">
        <v>0</v>
      </c>
    </row>
    <row r="472" spans="2:7" x14ac:dyDescent="0.25">
      <c r="B472" s="194"/>
      <c r="C472" s="227" t="s">
        <v>505</v>
      </c>
      <c r="D472" s="228" t="s">
        <v>468</v>
      </c>
      <c r="E472" s="229">
        <v>3</v>
      </c>
      <c r="F472" s="230">
        <v>1</v>
      </c>
      <c r="G472" s="231">
        <v>0</v>
      </c>
    </row>
    <row r="473" spans="2:7" x14ac:dyDescent="0.25">
      <c r="C473" s="227" t="s">
        <v>386</v>
      </c>
      <c r="D473" s="228" t="s">
        <v>825</v>
      </c>
      <c r="E473" s="229">
        <v>3</v>
      </c>
      <c r="F473" s="230">
        <v>6</v>
      </c>
      <c r="G473" s="231">
        <v>0</v>
      </c>
    </row>
    <row r="474" spans="2:7" x14ac:dyDescent="0.25">
      <c r="C474" s="227" t="s">
        <v>1162</v>
      </c>
      <c r="D474" s="228" t="s">
        <v>381</v>
      </c>
      <c r="E474" s="229">
        <v>3</v>
      </c>
      <c r="F474" s="230">
        <v>7</v>
      </c>
      <c r="G474" s="231">
        <v>0</v>
      </c>
    </row>
    <row r="475" spans="2:7" x14ac:dyDescent="0.25">
      <c r="C475" s="227" t="s">
        <v>843</v>
      </c>
      <c r="D475" s="228" t="s">
        <v>779</v>
      </c>
      <c r="E475" s="229">
        <v>3</v>
      </c>
      <c r="F475" s="230">
        <v>3</v>
      </c>
      <c r="G475" s="231">
        <v>0</v>
      </c>
    </row>
    <row r="476" spans="2:7" x14ac:dyDescent="0.25">
      <c r="C476" s="227" t="s">
        <v>858</v>
      </c>
      <c r="D476" s="228" t="s">
        <v>460</v>
      </c>
      <c r="E476" s="229">
        <v>3</v>
      </c>
      <c r="F476" s="230">
        <v>4</v>
      </c>
      <c r="G476" s="231">
        <v>0</v>
      </c>
    </row>
    <row r="477" spans="2:7" x14ac:dyDescent="0.25">
      <c r="C477" s="227" t="s">
        <v>428</v>
      </c>
      <c r="D477" s="228" t="s">
        <v>399</v>
      </c>
      <c r="E477" s="229">
        <v>3</v>
      </c>
      <c r="F477" s="230">
        <v>1</v>
      </c>
      <c r="G477" s="231">
        <v>0</v>
      </c>
    </row>
    <row r="478" spans="2:7" x14ac:dyDescent="0.25">
      <c r="C478" s="227" t="s">
        <v>428</v>
      </c>
      <c r="D478" s="228" t="s">
        <v>473</v>
      </c>
      <c r="E478" s="229">
        <v>3</v>
      </c>
      <c r="F478" s="230">
        <v>2</v>
      </c>
      <c r="G478" s="231">
        <v>0</v>
      </c>
    </row>
    <row r="479" spans="2:7" x14ac:dyDescent="0.25">
      <c r="C479" s="227" t="s">
        <v>416</v>
      </c>
      <c r="D479" s="228" t="s">
        <v>407</v>
      </c>
      <c r="E479" s="229">
        <v>3</v>
      </c>
      <c r="F479" s="230">
        <v>3</v>
      </c>
      <c r="G479" s="231">
        <v>0</v>
      </c>
    </row>
    <row r="480" spans="2:7" x14ac:dyDescent="0.25">
      <c r="C480" s="227" t="s">
        <v>416</v>
      </c>
      <c r="D480" s="228" t="s">
        <v>810</v>
      </c>
      <c r="E480" s="229">
        <v>3</v>
      </c>
      <c r="F480" s="230">
        <v>0</v>
      </c>
      <c r="G480" s="231">
        <v>0</v>
      </c>
    </row>
    <row r="481" spans="3:7" x14ac:dyDescent="0.25">
      <c r="C481" s="227" t="s">
        <v>416</v>
      </c>
      <c r="D481" s="228" t="s">
        <v>424</v>
      </c>
      <c r="E481" s="229">
        <v>3</v>
      </c>
      <c r="F481" s="230">
        <v>3</v>
      </c>
      <c r="G481" s="231">
        <v>0</v>
      </c>
    </row>
    <row r="482" spans="3:7" x14ac:dyDescent="0.25">
      <c r="C482" s="227" t="s">
        <v>475</v>
      </c>
      <c r="D482" s="213" t="s">
        <v>780</v>
      </c>
      <c r="E482" s="229">
        <v>3</v>
      </c>
      <c r="F482" s="230">
        <v>2</v>
      </c>
      <c r="G482" s="231">
        <v>0</v>
      </c>
    </row>
    <row r="483" spans="3:7" x14ac:dyDescent="0.25">
      <c r="C483" s="227" t="s">
        <v>782</v>
      </c>
      <c r="D483" s="213" t="s">
        <v>496</v>
      </c>
      <c r="E483" s="229">
        <v>3</v>
      </c>
      <c r="F483" s="230">
        <v>3</v>
      </c>
      <c r="G483" s="231">
        <v>0</v>
      </c>
    </row>
    <row r="484" spans="3:7" x14ac:dyDescent="0.25">
      <c r="C484" s="227" t="s">
        <v>782</v>
      </c>
      <c r="D484" s="213" t="s">
        <v>503</v>
      </c>
      <c r="E484" s="229">
        <v>3</v>
      </c>
      <c r="F484" s="230">
        <v>4</v>
      </c>
      <c r="G484" s="231">
        <v>0</v>
      </c>
    </row>
    <row r="485" spans="3:7" x14ac:dyDescent="0.25">
      <c r="C485" s="227" t="s">
        <v>782</v>
      </c>
      <c r="D485" s="228" t="s">
        <v>647</v>
      </c>
      <c r="E485" s="229">
        <v>3</v>
      </c>
      <c r="F485" s="230">
        <v>5</v>
      </c>
      <c r="G485" s="231">
        <v>0</v>
      </c>
    </row>
    <row r="486" spans="3:7" x14ac:dyDescent="0.25">
      <c r="C486" s="227" t="s">
        <v>796</v>
      </c>
      <c r="D486" s="213" t="s">
        <v>423</v>
      </c>
      <c r="E486" s="229">
        <v>3</v>
      </c>
      <c r="F486" s="230">
        <v>4</v>
      </c>
      <c r="G486" s="231">
        <v>0</v>
      </c>
    </row>
    <row r="487" spans="3:7" x14ac:dyDescent="0.25">
      <c r="C487" s="227" t="s">
        <v>797</v>
      </c>
      <c r="D487" s="213" t="s">
        <v>376</v>
      </c>
      <c r="E487" s="229">
        <v>3</v>
      </c>
      <c r="F487" s="230">
        <v>6</v>
      </c>
      <c r="G487" s="231">
        <v>0</v>
      </c>
    </row>
    <row r="488" spans="3:7" x14ac:dyDescent="0.25">
      <c r="C488" s="227" t="s">
        <v>881</v>
      </c>
      <c r="D488" s="213" t="s">
        <v>444</v>
      </c>
      <c r="E488" s="229">
        <v>3</v>
      </c>
      <c r="F488" s="230">
        <v>4</v>
      </c>
      <c r="G488" s="231">
        <v>0</v>
      </c>
    </row>
    <row r="489" spans="3:7" x14ac:dyDescent="0.25">
      <c r="C489" s="227" t="s">
        <v>399</v>
      </c>
      <c r="D489" s="213" t="s">
        <v>810</v>
      </c>
      <c r="E489" s="229">
        <v>3</v>
      </c>
      <c r="F489" s="230">
        <v>3</v>
      </c>
      <c r="G489" s="231">
        <v>0</v>
      </c>
    </row>
    <row r="490" spans="3:7" x14ac:dyDescent="0.25">
      <c r="C490" s="227" t="s">
        <v>359</v>
      </c>
      <c r="D490" s="228" t="s">
        <v>420</v>
      </c>
      <c r="E490" s="229">
        <v>3</v>
      </c>
      <c r="F490" s="230">
        <v>4</v>
      </c>
      <c r="G490" s="231">
        <v>0</v>
      </c>
    </row>
    <row r="491" spans="3:7" x14ac:dyDescent="0.25">
      <c r="C491" s="227" t="s">
        <v>359</v>
      </c>
      <c r="D491" s="213" t="s">
        <v>462</v>
      </c>
      <c r="E491" s="229">
        <v>3</v>
      </c>
      <c r="F491" s="230">
        <v>3</v>
      </c>
      <c r="G491" s="231">
        <v>0</v>
      </c>
    </row>
    <row r="492" spans="3:7" x14ac:dyDescent="0.25">
      <c r="C492" s="227" t="s">
        <v>368</v>
      </c>
      <c r="D492" s="228" t="s">
        <v>828</v>
      </c>
      <c r="E492" s="229">
        <v>3</v>
      </c>
      <c r="F492" s="230">
        <v>2</v>
      </c>
      <c r="G492" s="231">
        <v>0</v>
      </c>
    </row>
    <row r="493" spans="3:7" x14ac:dyDescent="0.25">
      <c r="C493" s="227" t="s">
        <v>368</v>
      </c>
      <c r="D493" s="228" t="s">
        <v>829</v>
      </c>
      <c r="E493" s="229">
        <v>3</v>
      </c>
      <c r="F493" s="230">
        <v>2</v>
      </c>
      <c r="G493" s="231">
        <v>0</v>
      </c>
    </row>
    <row r="494" spans="3:7" x14ac:dyDescent="0.25">
      <c r="C494" s="227" t="s">
        <v>368</v>
      </c>
      <c r="D494" s="228" t="s">
        <v>385</v>
      </c>
      <c r="E494" s="229">
        <v>3</v>
      </c>
      <c r="F494" s="230">
        <v>3</v>
      </c>
      <c r="G494" s="231">
        <v>0</v>
      </c>
    </row>
    <row r="495" spans="3:7" x14ac:dyDescent="0.25">
      <c r="C495" s="227" t="s">
        <v>802</v>
      </c>
      <c r="D495" s="228" t="s">
        <v>423</v>
      </c>
      <c r="E495" s="229">
        <v>3</v>
      </c>
      <c r="F495" s="230">
        <v>1</v>
      </c>
      <c r="G495" s="231">
        <v>0</v>
      </c>
    </row>
    <row r="496" spans="3:7" x14ac:dyDescent="0.25">
      <c r="C496" s="227" t="s">
        <v>802</v>
      </c>
      <c r="D496" s="228" t="s">
        <v>378</v>
      </c>
      <c r="E496" s="229">
        <v>3</v>
      </c>
      <c r="F496" s="230">
        <v>2</v>
      </c>
      <c r="G496" s="231">
        <v>0</v>
      </c>
    </row>
    <row r="497" spans="3:7" x14ac:dyDescent="0.25">
      <c r="C497" s="227" t="s">
        <v>394</v>
      </c>
      <c r="D497" s="228" t="s">
        <v>423</v>
      </c>
      <c r="E497" s="229">
        <v>3</v>
      </c>
      <c r="F497" s="230">
        <v>1</v>
      </c>
      <c r="G497" s="231">
        <v>0</v>
      </c>
    </row>
    <row r="498" spans="3:7" x14ac:dyDescent="0.25">
      <c r="C498" s="227" t="s">
        <v>394</v>
      </c>
      <c r="D498" s="228" t="s">
        <v>428</v>
      </c>
      <c r="E498" s="229">
        <v>3</v>
      </c>
      <c r="F498" s="230">
        <v>5</v>
      </c>
      <c r="G498" s="231">
        <v>0</v>
      </c>
    </row>
    <row r="499" spans="3:7" x14ac:dyDescent="0.25">
      <c r="C499" s="227" t="s">
        <v>477</v>
      </c>
      <c r="D499" s="228" t="s">
        <v>412</v>
      </c>
      <c r="E499" s="229">
        <v>3</v>
      </c>
      <c r="F499" s="230">
        <v>4</v>
      </c>
      <c r="G499" s="231">
        <v>0</v>
      </c>
    </row>
    <row r="500" spans="3:7" x14ac:dyDescent="0.25">
      <c r="C500" s="227" t="s">
        <v>412</v>
      </c>
      <c r="D500" s="228" t="s">
        <v>424</v>
      </c>
      <c r="E500" s="229">
        <v>3</v>
      </c>
      <c r="F500" s="230">
        <v>2</v>
      </c>
      <c r="G500" s="231">
        <v>0</v>
      </c>
    </row>
    <row r="501" spans="3:7" x14ac:dyDescent="0.25">
      <c r="C501" s="227" t="s">
        <v>374</v>
      </c>
      <c r="D501" s="213" t="s">
        <v>395</v>
      </c>
      <c r="E501" s="229">
        <v>3</v>
      </c>
      <c r="F501" s="230">
        <v>2</v>
      </c>
      <c r="G501" s="231">
        <v>0</v>
      </c>
    </row>
    <row r="502" spans="3:7" x14ac:dyDescent="0.25">
      <c r="C502" s="227" t="s">
        <v>374</v>
      </c>
      <c r="D502" s="228" t="s">
        <v>556</v>
      </c>
      <c r="E502" s="229">
        <v>3</v>
      </c>
      <c r="F502" s="230">
        <v>5</v>
      </c>
      <c r="G502" s="231">
        <v>0</v>
      </c>
    </row>
    <row r="503" spans="3:7" x14ac:dyDescent="0.25">
      <c r="C503" s="227" t="s">
        <v>818</v>
      </c>
      <c r="D503" s="228" t="s">
        <v>423</v>
      </c>
      <c r="E503" s="229">
        <v>3</v>
      </c>
      <c r="F503" s="230">
        <v>4</v>
      </c>
      <c r="G503" s="231">
        <v>0</v>
      </c>
    </row>
    <row r="504" spans="3:7" x14ac:dyDescent="0.25">
      <c r="C504" s="227" t="s">
        <v>371</v>
      </c>
      <c r="D504" s="228" t="s">
        <v>832</v>
      </c>
      <c r="E504" s="229">
        <v>3</v>
      </c>
      <c r="F504" s="230">
        <v>5</v>
      </c>
      <c r="G504" s="231">
        <v>0</v>
      </c>
    </row>
    <row r="505" spans="3:7" x14ac:dyDescent="0.25">
      <c r="C505" s="227" t="s">
        <v>371</v>
      </c>
      <c r="D505" s="228" t="s">
        <v>833</v>
      </c>
      <c r="E505" s="229">
        <v>3</v>
      </c>
      <c r="F505" s="230">
        <v>4</v>
      </c>
      <c r="G505" s="231">
        <v>0</v>
      </c>
    </row>
    <row r="506" spans="3:7" x14ac:dyDescent="0.25">
      <c r="C506" s="227" t="s">
        <v>371</v>
      </c>
      <c r="D506" s="228" t="s">
        <v>791</v>
      </c>
      <c r="E506" s="229">
        <v>3</v>
      </c>
      <c r="F506" s="230">
        <v>6</v>
      </c>
      <c r="G506" s="231">
        <v>0</v>
      </c>
    </row>
    <row r="507" spans="3:7" x14ac:dyDescent="0.25">
      <c r="C507" s="227" t="s">
        <v>413</v>
      </c>
      <c r="D507" s="228" t="s">
        <v>376</v>
      </c>
      <c r="E507" s="229">
        <v>3</v>
      </c>
      <c r="F507" s="230">
        <v>7</v>
      </c>
      <c r="G507" s="231">
        <v>0</v>
      </c>
    </row>
    <row r="508" spans="3:7" x14ac:dyDescent="0.25">
      <c r="C508" s="227" t="s">
        <v>413</v>
      </c>
      <c r="D508" s="228" t="s">
        <v>370</v>
      </c>
      <c r="E508" s="229">
        <v>3</v>
      </c>
      <c r="F508" s="230">
        <v>8</v>
      </c>
      <c r="G508" s="231">
        <v>0</v>
      </c>
    </row>
    <row r="509" spans="3:7" x14ac:dyDescent="0.25">
      <c r="C509" s="227" t="s">
        <v>804</v>
      </c>
      <c r="D509" s="228" t="s">
        <v>822</v>
      </c>
      <c r="E509" s="229">
        <v>3</v>
      </c>
      <c r="F509" s="230">
        <v>1</v>
      </c>
      <c r="G509" s="231">
        <v>0</v>
      </c>
    </row>
    <row r="510" spans="3:7" x14ac:dyDescent="0.25">
      <c r="C510" s="227" t="s">
        <v>398</v>
      </c>
      <c r="D510" s="228" t="s">
        <v>423</v>
      </c>
      <c r="E510" s="229">
        <v>3</v>
      </c>
      <c r="F510" s="230">
        <v>2</v>
      </c>
      <c r="G510" s="231">
        <v>0</v>
      </c>
    </row>
    <row r="511" spans="3:7" x14ac:dyDescent="0.25">
      <c r="C511" s="227" t="s">
        <v>398</v>
      </c>
      <c r="D511" s="213" t="s">
        <v>359</v>
      </c>
      <c r="E511" s="229">
        <v>3</v>
      </c>
      <c r="F511" s="230">
        <v>5</v>
      </c>
      <c r="G511" s="231">
        <v>0</v>
      </c>
    </row>
    <row r="512" spans="3:7" x14ac:dyDescent="0.25">
      <c r="C512" s="227" t="s">
        <v>791</v>
      </c>
      <c r="D512" s="228" t="s">
        <v>798</v>
      </c>
      <c r="E512" s="229">
        <v>3</v>
      </c>
      <c r="F512" s="230">
        <v>3</v>
      </c>
      <c r="G512" s="231">
        <v>0</v>
      </c>
    </row>
    <row r="513" spans="2:7" x14ac:dyDescent="0.25">
      <c r="C513" s="227" t="s">
        <v>420</v>
      </c>
      <c r="D513" s="228" t="s">
        <v>780</v>
      </c>
      <c r="E513" s="229">
        <v>3</v>
      </c>
      <c r="F513" s="230">
        <v>2</v>
      </c>
      <c r="G513" s="231">
        <v>0</v>
      </c>
    </row>
    <row r="514" spans="2:7" x14ac:dyDescent="0.25">
      <c r="C514" s="227" t="s">
        <v>795</v>
      </c>
      <c r="D514" s="228" t="s">
        <v>834</v>
      </c>
      <c r="E514" s="229">
        <v>3</v>
      </c>
      <c r="F514" s="230">
        <v>3</v>
      </c>
      <c r="G514" s="231">
        <v>0</v>
      </c>
    </row>
    <row r="515" spans="2:7" x14ac:dyDescent="0.25">
      <c r="B515" s="194"/>
      <c r="C515" s="227" t="s">
        <v>380</v>
      </c>
      <c r="D515" s="213" t="s">
        <v>1085</v>
      </c>
      <c r="E515" s="229">
        <v>3</v>
      </c>
      <c r="F515" s="230">
        <v>4</v>
      </c>
      <c r="G515" s="231">
        <v>0</v>
      </c>
    </row>
    <row r="516" spans="2:7" x14ac:dyDescent="0.25">
      <c r="B516" s="196"/>
      <c r="C516" s="227" t="s">
        <v>389</v>
      </c>
      <c r="D516" s="228" t="s">
        <v>487</v>
      </c>
      <c r="E516" s="229">
        <v>3</v>
      </c>
      <c r="F516" s="230">
        <v>5</v>
      </c>
      <c r="G516" s="231">
        <v>0</v>
      </c>
    </row>
    <row r="517" spans="2:7" x14ac:dyDescent="0.25">
      <c r="B517" s="194"/>
      <c r="C517" s="227" t="s">
        <v>389</v>
      </c>
      <c r="D517" s="228" t="s">
        <v>787</v>
      </c>
      <c r="E517" s="229">
        <v>3</v>
      </c>
      <c r="F517" s="230">
        <v>1</v>
      </c>
      <c r="G517" s="231">
        <v>0</v>
      </c>
    </row>
    <row r="518" spans="2:7" x14ac:dyDescent="0.25">
      <c r="C518" s="227" t="s">
        <v>448</v>
      </c>
      <c r="D518" s="213" t="s">
        <v>837</v>
      </c>
      <c r="E518" s="229">
        <v>3</v>
      </c>
      <c r="F518" s="230">
        <v>3</v>
      </c>
      <c r="G518" s="231">
        <v>0</v>
      </c>
    </row>
    <row r="519" spans="2:7" x14ac:dyDescent="0.25">
      <c r="B519" s="199" t="s">
        <v>37</v>
      </c>
      <c r="C519" s="227" t="s">
        <v>384</v>
      </c>
      <c r="D519" s="228" t="s">
        <v>414</v>
      </c>
      <c r="E519" s="229">
        <v>3</v>
      </c>
      <c r="F519" s="230">
        <v>4</v>
      </c>
      <c r="G519" s="231">
        <v>0</v>
      </c>
    </row>
    <row r="520" spans="2:7" x14ac:dyDescent="0.25">
      <c r="B520" s="503" t="s">
        <v>39</v>
      </c>
      <c r="C520" s="227" t="s">
        <v>384</v>
      </c>
      <c r="D520" s="228" t="s">
        <v>827</v>
      </c>
      <c r="E520" s="229">
        <v>3</v>
      </c>
      <c r="F520" s="230">
        <v>3</v>
      </c>
      <c r="G520" s="231">
        <v>0</v>
      </c>
    </row>
    <row r="521" spans="2:7" x14ac:dyDescent="0.25">
      <c r="B521" s="503" t="s">
        <v>79</v>
      </c>
      <c r="C521" s="212" t="s">
        <v>384</v>
      </c>
      <c r="D521" s="213" t="s">
        <v>373</v>
      </c>
      <c r="E521" s="214">
        <v>3</v>
      </c>
      <c r="F521" s="215">
        <v>3</v>
      </c>
      <c r="G521" s="216">
        <v>0</v>
      </c>
    </row>
    <row r="522" spans="2:7" x14ac:dyDescent="0.25">
      <c r="C522" s="212" t="s">
        <v>401</v>
      </c>
      <c r="D522" s="213" t="s">
        <v>477</v>
      </c>
      <c r="E522" s="214">
        <v>3</v>
      </c>
      <c r="F522" s="215">
        <v>2</v>
      </c>
      <c r="G522" s="216">
        <v>0</v>
      </c>
    </row>
    <row r="523" spans="2:7" x14ac:dyDescent="0.25">
      <c r="C523" s="212" t="s">
        <v>401</v>
      </c>
      <c r="D523" s="213" t="s">
        <v>838</v>
      </c>
      <c r="E523" s="214">
        <v>3</v>
      </c>
      <c r="F523" s="215">
        <v>4</v>
      </c>
      <c r="G523" s="216">
        <v>0</v>
      </c>
    </row>
    <row r="524" spans="2:7" x14ac:dyDescent="0.25">
      <c r="C524" s="212" t="s">
        <v>401</v>
      </c>
      <c r="D524" s="213" t="s">
        <v>503</v>
      </c>
      <c r="E524" s="214">
        <v>3</v>
      </c>
      <c r="F524" s="215">
        <v>4</v>
      </c>
      <c r="G524" s="216">
        <v>0</v>
      </c>
    </row>
    <row r="525" spans="2:7" x14ac:dyDescent="0.25">
      <c r="C525" s="212" t="s">
        <v>401</v>
      </c>
      <c r="D525" s="213" t="s">
        <v>810</v>
      </c>
      <c r="E525" s="214">
        <v>3</v>
      </c>
      <c r="F525" s="215">
        <v>2</v>
      </c>
      <c r="G525" s="216">
        <v>0</v>
      </c>
    </row>
    <row r="526" spans="2:7" x14ac:dyDescent="0.25">
      <c r="C526" s="212" t="s">
        <v>401</v>
      </c>
      <c r="D526" s="213" t="s">
        <v>424</v>
      </c>
      <c r="E526" s="214">
        <v>3</v>
      </c>
      <c r="F526" s="215">
        <v>3</v>
      </c>
      <c r="G526" s="216">
        <v>0</v>
      </c>
    </row>
    <row r="527" spans="2:7" x14ac:dyDescent="0.25">
      <c r="C527" s="212" t="s">
        <v>779</v>
      </c>
      <c r="D527" s="213" t="s">
        <v>463</v>
      </c>
      <c r="E527" s="214">
        <v>3</v>
      </c>
      <c r="F527" s="215">
        <v>2</v>
      </c>
      <c r="G527" s="216">
        <v>0</v>
      </c>
    </row>
    <row r="528" spans="2:7" x14ac:dyDescent="0.25">
      <c r="C528" s="212" t="s">
        <v>779</v>
      </c>
      <c r="D528" s="213" t="s">
        <v>395</v>
      </c>
      <c r="E528" s="214">
        <v>3</v>
      </c>
      <c r="F528" s="215">
        <v>7</v>
      </c>
      <c r="G528" s="216">
        <v>0</v>
      </c>
    </row>
    <row r="529" spans="3:7" x14ac:dyDescent="0.25">
      <c r="C529" s="212" t="s">
        <v>779</v>
      </c>
      <c r="D529" s="213" t="s">
        <v>429</v>
      </c>
      <c r="E529" s="214">
        <v>3</v>
      </c>
      <c r="F529" s="215">
        <v>3</v>
      </c>
      <c r="G529" s="216">
        <v>0</v>
      </c>
    </row>
    <row r="530" spans="3:7" x14ac:dyDescent="0.25">
      <c r="C530" s="212" t="s">
        <v>779</v>
      </c>
      <c r="D530" s="213" t="s">
        <v>416</v>
      </c>
      <c r="E530" s="214">
        <v>3</v>
      </c>
      <c r="F530" s="215">
        <v>3</v>
      </c>
      <c r="G530" s="216">
        <v>0</v>
      </c>
    </row>
    <row r="531" spans="3:7" x14ac:dyDescent="0.25">
      <c r="C531" s="212" t="s">
        <v>779</v>
      </c>
      <c r="D531" s="213" t="s">
        <v>422</v>
      </c>
      <c r="E531" s="214">
        <v>3</v>
      </c>
      <c r="F531" s="215">
        <v>6</v>
      </c>
      <c r="G531" s="216">
        <v>0</v>
      </c>
    </row>
    <row r="532" spans="3:7" x14ac:dyDescent="0.25">
      <c r="C532" s="212" t="s">
        <v>779</v>
      </c>
      <c r="D532" s="213" t="s">
        <v>392</v>
      </c>
      <c r="E532" s="214">
        <v>3</v>
      </c>
      <c r="F532" s="215">
        <v>3</v>
      </c>
      <c r="G532" s="216">
        <v>0</v>
      </c>
    </row>
    <row r="533" spans="3:7" x14ac:dyDescent="0.25">
      <c r="C533" s="212" t="s">
        <v>779</v>
      </c>
      <c r="D533" s="213" t="s">
        <v>402</v>
      </c>
      <c r="E533" s="214">
        <v>3</v>
      </c>
      <c r="F533" s="215">
        <v>4</v>
      </c>
      <c r="G533" s="216">
        <v>0</v>
      </c>
    </row>
    <row r="534" spans="3:7" x14ac:dyDescent="0.25">
      <c r="C534" s="212" t="s">
        <v>889</v>
      </c>
      <c r="D534" s="213" t="s">
        <v>370</v>
      </c>
      <c r="E534" s="214">
        <v>3</v>
      </c>
      <c r="F534" s="215">
        <v>1</v>
      </c>
      <c r="G534" s="216">
        <v>0</v>
      </c>
    </row>
    <row r="535" spans="3:7" x14ac:dyDescent="0.25">
      <c r="C535" s="212" t="s">
        <v>370</v>
      </c>
      <c r="D535" s="213" t="s">
        <v>464</v>
      </c>
      <c r="E535" s="214">
        <v>3</v>
      </c>
      <c r="F535" s="215">
        <v>3</v>
      </c>
      <c r="G535" s="216">
        <v>0</v>
      </c>
    </row>
    <row r="536" spans="3:7" x14ac:dyDescent="0.25">
      <c r="C536" s="212" t="s">
        <v>370</v>
      </c>
      <c r="D536" s="213" t="s">
        <v>463</v>
      </c>
      <c r="E536" s="214">
        <v>3</v>
      </c>
      <c r="F536" s="215">
        <v>2</v>
      </c>
      <c r="G536" s="216">
        <v>0</v>
      </c>
    </row>
    <row r="537" spans="3:7" x14ac:dyDescent="0.25">
      <c r="C537" s="212" t="s">
        <v>370</v>
      </c>
      <c r="D537" s="213" t="s">
        <v>382</v>
      </c>
      <c r="E537" s="214">
        <v>3</v>
      </c>
      <c r="F537" s="215">
        <v>3</v>
      </c>
      <c r="G537" s="216">
        <v>0</v>
      </c>
    </row>
    <row r="538" spans="3:7" x14ac:dyDescent="0.25">
      <c r="C538" s="212" t="s">
        <v>341</v>
      </c>
      <c r="D538" s="213" t="s">
        <v>660</v>
      </c>
      <c r="E538" s="214">
        <v>3</v>
      </c>
      <c r="F538" s="215">
        <v>4</v>
      </c>
      <c r="G538" s="216">
        <v>0</v>
      </c>
    </row>
    <row r="539" spans="3:7" x14ac:dyDescent="0.25">
      <c r="C539" s="212" t="s">
        <v>788</v>
      </c>
      <c r="D539" s="213" t="s">
        <v>428</v>
      </c>
      <c r="E539" s="214">
        <v>3</v>
      </c>
      <c r="F539" s="215">
        <v>2</v>
      </c>
      <c r="G539" s="216">
        <v>0</v>
      </c>
    </row>
    <row r="540" spans="3:7" x14ac:dyDescent="0.25">
      <c r="C540" s="212" t="s">
        <v>406</v>
      </c>
      <c r="D540" s="213" t="s">
        <v>428</v>
      </c>
      <c r="E540" s="214">
        <v>3</v>
      </c>
      <c r="F540" s="215">
        <v>8</v>
      </c>
      <c r="G540" s="216">
        <v>0</v>
      </c>
    </row>
    <row r="541" spans="3:7" x14ac:dyDescent="0.25">
      <c r="C541" s="212" t="s">
        <v>238</v>
      </c>
      <c r="D541" s="213" t="s">
        <v>408</v>
      </c>
      <c r="E541" s="214">
        <v>3</v>
      </c>
      <c r="F541" s="215">
        <v>3</v>
      </c>
      <c r="G541" s="216">
        <v>0</v>
      </c>
    </row>
    <row r="542" spans="3:7" x14ac:dyDescent="0.25">
      <c r="C542" s="212" t="s">
        <v>780</v>
      </c>
      <c r="D542" s="213" t="s">
        <v>510</v>
      </c>
      <c r="E542" s="214">
        <v>3</v>
      </c>
      <c r="F542" s="215">
        <v>4</v>
      </c>
      <c r="G542" s="216">
        <v>0</v>
      </c>
    </row>
    <row r="543" spans="3:7" x14ac:dyDescent="0.25">
      <c r="C543" s="212" t="s">
        <v>780</v>
      </c>
      <c r="D543" s="213" t="s">
        <v>384</v>
      </c>
      <c r="E543" s="214">
        <v>3</v>
      </c>
      <c r="F543" s="215">
        <v>1</v>
      </c>
      <c r="G543" s="216">
        <v>0</v>
      </c>
    </row>
    <row r="544" spans="3:7" x14ac:dyDescent="0.25">
      <c r="C544" s="212" t="s">
        <v>780</v>
      </c>
      <c r="D544" s="213" t="s">
        <v>391</v>
      </c>
      <c r="E544" s="214">
        <v>3</v>
      </c>
      <c r="F544" s="215">
        <v>3</v>
      </c>
      <c r="G544" s="216">
        <v>0</v>
      </c>
    </row>
    <row r="545" spans="2:7" x14ac:dyDescent="0.25">
      <c r="B545" s="194"/>
      <c r="C545" s="212" t="s">
        <v>310</v>
      </c>
      <c r="D545" s="213" t="s">
        <v>452</v>
      </c>
      <c r="E545" s="214">
        <v>3</v>
      </c>
      <c r="F545" s="215">
        <v>3</v>
      </c>
      <c r="G545" s="216">
        <v>0</v>
      </c>
    </row>
    <row r="546" spans="2:7" x14ac:dyDescent="0.25">
      <c r="B546" s="196"/>
      <c r="C546" s="212" t="s">
        <v>392</v>
      </c>
      <c r="D546" s="213" t="s">
        <v>428</v>
      </c>
      <c r="E546" s="214">
        <v>3</v>
      </c>
      <c r="F546" s="215">
        <v>2</v>
      </c>
      <c r="G546" s="216">
        <v>0</v>
      </c>
    </row>
    <row r="547" spans="2:7" x14ac:dyDescent="0.25">
      <c r="B547" s="194"/>
      <c r="C547" s="212" t="s">
        <v>392</v>
      </c>
      <c r="D547" s="213" t="s">
        <v>359</v>
      </c>
      <c r="E547" s="214">
        <v>3</v>
      </c>
      <c r="F547" s="215">
        <v>5</v>
      </c>
      <c r="G547" s="216">
        <v>0</v>
      </c>
    </row>
    <row r="548" spans="2:7" x14ac:dyDescent="0.25">
      <c r="C548" s="212" t="s">
        <v>392</v>
      </c>
      <c r="D548" s="213" t="s">
        <v>440</v>
      </c>
      <c r="E548" s="214">
        <v>3</v>
      </c>
      <c r="F548" s="215">
        <v>2</v>
      </c>
      <c r="G548" s="216">
        <v>0</v>
      </c>
    </row>
    <row r="549" spans="2:7" x14ac:dyDescent="0.25">
      <c r="C549" s="212" t="s">
        <v>392</v>
      </c>
      <c r="D549" s="213" t="s">
        <v>831</v>
      </c>
      <c r="E549" s="214">
        <v>3</v>
      </c>
      <c r="F549" s="215">
        <v>3</v>
      </c>
      <c r="G549" s="216">
        <v>0</v>
      </c>
    </row>
    <row r="550" spans="2:7" x14ac:dyDescent="0.25">
      <c r="C550" s="212" t="s">
        <v>577</v>
      </c>
      <c r="D550" s="213" t="s">
        <v>517</v>
      </c>
      <c r="E550" s="214">
        <v>3</v>
      </c>
      <c r="F550" s="215">
        <v>8</v>
      </c>
      <c r="G550" s="216">
        <v>0</v>
      </c>
    </row>
    <row r="551" spans="2:7" x14ac:dyDescent="0.25">
      <c r="C551" s="227" t="s">
        <v>382</v>
      </c>
      <c r="D551" s="213" t="s">
        <v>415</v>
      </c>
      <c r="E551" s="229">
        <v>3</v>
      </c>
      <c r="F551" s="230">
        <v>3</v>
      </c>
      <c r="G551" s="231">
        <v>0</v>
      </c>
    </row>
    <row r="552" spans="2:7" x14ac:dyDescent="0.25">
      <c r="C552" s="227" t="s">
        <v>840</v>
      </c>
      <c r="D552" s="213"/>
      <c r="E552" s="229">
        <v>2</v>
      </c>
      <c r="F552" s="230">
        <v>2</v>
      </c>
      <c r="G552" s="231">
        <v>0</v>
      </c>
    </row>
    <row r="553" spans="2:7" x14ac:dyDescent="0.25">
      <c r="C553" s="227" t="s">
        <v>842</v>
      </c>
      <c r="D553" s="213"/>
      <c r="E553" s="229">
        <v>2</v>
      </c>
      <c r="F553" s="230">
        <v>1</v>
      </c>
      <c r="G553" s="231">
        <v>0</v>
      </c>
    </row>
    <row r="554" spans="2:7" x14ac:dyDescent="0.25">
      <c r="C554" s="227" t="s">
        <v>481</v>
      </c>
      <c r="D554" s="213"/>
      <c r="E554" s="229">
        <v>2</v>
      </c>
      <c r="F554" s="230">
        <v>1</v>
      </c>
      <c r="G554" s="231">
        <v>0</v>
      </c>
    </row>
    <row r="555" spans="2:7" x14ac:dyDescent="0.25">
      <c r="C555" s="227" t="s">
        <v>803</v>
      </c>
      <c r="D555" s="213"/>
      <c r="E555" s="229">
        <v>2</v>
      </c>
      <c r="F555" s="230">
        <v>0</v>
      </c>
      <c r="G555" s="231">
        <v>0</v>
      </c>
    </row>
    <row r="556" spans="2:7" x14ac:dyDescent="0.25">
      <c r="C556" s="227" t="s">
        <v>845</v>
      </c>
      <c r="D556" s="213"/>
      <c r="E556" s="229">
        <v>2</v>
      </c>
      <c r="F556" s="230">
        <v>2</v>
      </c>
      <c r="G556" s="231">
        <v>2</v>
      </c>
    </row>
    <row r="557" spans="2:7" x14ac:dyDescent="0.25">
      <c r="C557" s="227" t="s">
        <v>846</v>
      </c>
      <c r="D557" s="213"/>
      <c r="E557" s="229">
        <v>2</v>
      </c>
      <c r="F557" s="230">
        <v>1</v>
      </c>
      <c r="G557" s="231">
        <v>0</v>
      </c>
    </row>
    <row r="558" spans="2:7" x14ac:dyDescent="0.25">
      <c r="C558" s="227" t="s">
        <v>848</v>
      </c>
      <c r="D558" s="213"/>
      <c r="E558" s="229">
        <v>2</v>
      </c>
      <c r="F558" s="230">
        <v>1</v>
      </c>
      <c r="G558" s="231">
        <v>0</v>
      </c>
    </row>
    <row r="559" spans="2:7" x14ac:dyDescent="0.25">
      <c r="C559" s="227" t="s">
        <v>850</v>
      </c>
      <c r="D559" s="213"/>
      <c r="E559" s="229">
        <v>2</v>
      </c>
      <c r="F559" s="230">
        <v>2</v>
      </c>
      <c r="G559" s="231">
        <v>0</v>
      </c>
    </row>
    <row r="560" spans="2:7" x14ac:dyDescent="0.25">
      <c r="C560" s="227" t="s">
        <v>852</v>
      </c>
      <c r="D560" s="213"/>
      <c r="E560" s="229">
        <v>2</v>
      </c>
      <c r="F560" s="230">
        <v>3</v>
      </c>
      <c r="G560" s="231">
        <v>0</v>
      </c>
    </row>
    <row r="561" spans="3:7" x14ac:dyDescent="0.25">
      <c r="C561" s="227" t="s">
        <v>693</v>
      </c>
      <c r="D561" s="213"/>
      <c r="E561" s="229">
        <v>2</v>
      </c>
      <c r="F561" s="230">
        <v>2</v>
      </c>
      <c r="G561" s="231">
        <v>0</v>
      </c>
    </row>
    <row r="562" spans="3:7" x14ac:dyDescent="0.25">
      <c r="C562" s="227" t="s">
        <v>722</v>
      </c>
      <c r="D562" s="213"/>
      <c r="E562" s="229">
        <v>2</v>
      </c>
      <c r="F562" s="230">
        <v>2</v>
      </c>
      <c r="G562" s="231">
        <v>0</v>
      </c>
    </row>
    <row r="563" spans="3:7" x14ac:dyDescent="0.25">
      <c r="C563" s="227" t="s">
        <v>857</v>
      </c>
      <c r="D563" s="213"/>
      <c r="E563" s="229">
        <v>2</v>
      </c>
      <c r="F563" s="230">
        <v>0</v>
      </c>
      <c r="G563" s="231">
        <v>0</v>
      </c>
    </row>
    <row r="564" spans="3:7" x14ac:dyDescent="0.25">
      <c r="C564" s="227" t="s">
        <v>688</v>
      </c>
      <c r="D564" s="213"/>
      <c r="E564" s="229">
        <v>2</v>
      </c>
      <c r="F564" s="230">
        <v>2</v>
      </c>
      <c r="G564" s="231">
        <v>0</v>
      </c>
    </row>
    <row r="565" spans="3:7" x14ac:dyDescent="0.25">
      <c r="C565" s="227" t="s">
        <v>858</v>
      </c>
      <c r="D565" s="213"/>
      <c r="E565" s="229">
        <v>2</v>
      </c>
      <c r="F565" s="230">
        <v>2</v>
      </c>
      <c r="G565" s="231">
        <v>0</v>
      </c>
    </row>
    <row r="566" spans="3:7" x14ac:dyDescent="0.25">
      <c r="C566" s="227" t="s">
        <v>620</v>
      </c>
      <c r="D566" s="213"/>
      <c r="E566" s="229">
        <v>2</v>
      </c>
      <c r="F566" s="230">
        <v>2</v>
      </c>
      <c r="G566" s="231">
        <v>0</v>
      </c>
    </row>
    <row r="567" spans="3:7" x14ac:dyDescent="0.25">
      <c r="C567" s="227" t="s">
        <v>860</v>
      </c>
      <c r="D567" s="213"/>
      <c r="E567" s="229">
        <v>2</v>
      </c>
      <c r="F567" s="230">
        <v>1</v>
      </c>
      <c r="G567" s="231">
        <v>0</v>
      </c>
    </row>
    <row r="568" spans="3:7" x14ac:dyDescent="0.25">
      <c r="C568" s="227" t="s">
        <v>551</v>
      </c>
      <c r="D568" s="213"/>
      <c r="E568" s="229">
        <v>2</v>
      </c>
      <c r="F568" s="230">
        <v>1</v>
      </c>
      <c r="G568" s="231">
        <v>0</v>
      </c>
    </row>
    <row r="569" spans="3:7" x14ac:dyDescent="0.25">
      <c r="C569" s="227" t="s">
        <v>825</v>
      </c>
      <c r="D569" s="228"/>
      <c r="E569" s="229">
        <v>2</v>
      </c>
      <c r="F569" s="230">
        <v>1</v>
      </c>
      <c r="G569" s="231">
        <v>0</v>
      </c>
    </row>
    <row r="570" spans="3:7" x14ac:dyDescent="0.25">
      <c r="C570" s="227" t="s">
        <v>425</v>
      </c>
      <c r="D570" s="228"/>
      <c r="E570" s="229">
        <v>2</v>
      </c>
      <c r="F570" s="230">
        <v>1</v>
      </c>
      <c r="G570" s="231">
        <v>0</v>
      </c>
    </row>
    <row r="571" spans="3:7" x14ac:dyDescent="0.25">
      <c r="C571" s="227" t="s">
        <v>399</v>
      </c>
      <c r="D571" s="213"/>
      <c r="E571" s="229">
        <v>2</v>
      </c>
      <c r="F571" s="230">
        <v>3</v>
      </c>
      <c r="G571" s="231">
        <v>0</v>
      </c>
    </row>
    <row r="572" spans="3:7" x14ac:dyDescent="0.25">
      <c r="C572" s="227" t="s">
        <v>865</v>
      </c>
      <c r="D572" s="213"/>
      <c r="E572" s="229">
        <v>2</v>
      </c>
      <c r="F572" s="230">
        <v>3</v>
      </c>
      <c r="G572" s="231">
        <v>0</v>
      </c>
    </row>
    <row r="573" spans="3:7" x14ac:dyDescent="0.25">
      <c r="C573" s="227" t="s">
        <v>866</v>
      </c>
      <c r="D573" s="213"/>
      <c r="E573" s="229">
        <v>2</v>
      </c>
      <c r="F573" s="230">
        <v>4</v>
      </c>
      <c r="G573" s="231">
        <v>0</v>
      </c>
    </row>
    <row r="574" spans="3:7" x14ac:dyDescent="0.25">
      <c r="C574" s="227" t="s">
        <v>450</v>
      </c>
      <c r="D574" s="213"/>
      <c r="E574" s="229">
        <v>2</v>
      </c>
      <c r="F574" s="230">
        <v>2</v>
      </c>
      <c r="G574" s="231">
        <v>0</v>
      </c>
    </row>
    <row r="575" spans="3:7" x14ac:dyDescent="0.25">
      <c r="C575" s="227" t="s">
        <v>867</v>
      </c>
      <c r="D575" s="228"/>
      <c r="E575" s="229">
        <v>2</v>
      </c>
      <c r="F575" s="230">
        <v>2</v>
      </c>
      <c r="G575" s="231">
        <v>0</v>
      </c>
    </row>
    <row r="576" spans="3:7" x14ac:dyDescent="0.25">
      <c r="C576" s="227" t="s">
        <v>359</v>
      </c>
      <c r="D576" s="213"/>
      <c r="E576" s="229">
        <v>2</v>
      </c>
      <c r="F576" s="230">
        <v>0</v>
      </c>
      <c r="G576" s="231">
        <v>0</v>
      </c>
    </row>
    <row r="577" spans="2:7" x14ac:dyDescent="0.25">
      <c r="C577" s="227" t="s">
        <v>441</v>
      </c>
      <c r="D577" s="213"/>
      <c r="E577" s="229">
        <v>2</v>
      </c>
      <c r="F577" s="230">
        <v>2</v>
      </c>
      <c r="G577" s="231">
        <v>0</v>
      </c>
    </row>
    <row r="578" spans="2:7" x14ac:dyDescent="0.25">
      <c r="C578" s="227" t="s">
        <v>728</v>
      </c>
      <c r="D578" s="213"/>
      <c r="E578" s="229">
        <v>2</v>
      </c>
      <c r="F578" s="230">
        <v>5</v>
      </c>
      <c r="G578" s="231">
        <v>0</v>
      </c>
    </row>
    <row r="579" spans="2:7" x14ac:dyDescent="0.25">
      <c r="C579" s="227" t="s">
        <v>439</v>
      </c>
      <c r="D579" s="228"/>
      <c r="E579" s="229">
        <v>2</v>
      </c>
      <c r="F579" s="230">
        <v>2</v>
      </c>
      <c r="G579" s="231">
        <v>0</v>
      </c>
    </row>
    <row r="580" spans="2:7" x14ac:dyDescent="0.25">
      <c r="C580" s="227" t="s">
        <v>400</v>
      </c>
      <c r="D580" s="228"/>
      <c r="E580" s="229">
        <v>2</v>
      </c>
      <c r="F580" s="230">
        <v>1</v>
      </c>
      <c r="G580" s="231">
        <v>0</v>
      </c>
    </row>
    <row r="581" spans="2:7" x14ac:dyDescent="0.25">
      <c r="C581" s="227" t="s">
        <v>511</v>
      </c>
      <c r="D581" s="213"/>
      <c r="E581" s="229">
        <v>2</v>
      </c>
      <c r="F581" s="230">
        <v>0</v>
      </c>
      <c r="G581" s="231">
        <v>0</v>
      </c>
    </row>
    <row r="582" spans="2:7" x14ac:dyDescent="0.25">
      <c r="C582" s="227" t="s">
        <v>883</v>
      </c>
      <c r="D582" s="213"/>
      <c r="E582" s="229">
        <v>2</v>
      </c>
      <c r="F582" s="230">
        <v>2</v>
      </c>
      <c r="G582" s="231">
        <v>0</v>
      </c>
    </row>
    <row r="583" spans="2:7" x14ac:dyDescent="0.25">
      <c r="C583" s="227" t="s">
        <v>884</v>
      </c>
      <c r="D583" s="228"/>
      <c r="E583" s="229">
        <v>2</v>
      </c>
      <c r="F583" s="230">
        <v>1</v>
      </c>
      <c r="G583" s="231">
        <v>0</v>
      </c>
    </row>
    <row r="584" spans="2:7" x14ac:dyDescent="0.25">
      <c r="C584" s="227" t="s">
        <v>440</v>
      </c>
      <c r="D584" s="228"/>
      <c r="E584" s="229">
        <v>2</v>
      </c>
      <c r="F584" s="230">
        <v>0</v>
      </c>
      <c r="G584" s="231">
        <v>0</v>
      </c>
    </row>
    <row r="585" spans="2:7" x14ac:dyDescent="0.25">
      <c r="B585" s="194"/>
      <c r="C585" s="227" t="s">
        <v>542</v>
      </c>
      <c r="D585" s="228"/>
      <c r="E585" s="229">
        <v>2</v>
      </c>
      <c r="F585" s="230">
        <v>1</v>
      </c>
      <c r="G585" s="231">
        <v>0</v>
      </c>
    </row>
    <row r="586" spans="2:7" x14ac:dyDescent="0.25">
      <c r="B586" s="196"/>
      <c r="C586" s="227" t="s">
        <v>448</v>
      </c>
      <c r="D586" s="228"/>
      <c r="E586" s="229">
        <v>2</v>
      </c>
      <c r="F586" s="230">
        <v>1</v>
      </c>
      <c r="G586" s="231">
        <v>0</v>
      </c>
    </row>
    <row r="587" spans="2:7" x14ac:dyDescent="0.25">
      <c r="B587" s="194"/>
      <c r="C587" s="227" t="s">
        <v>847</v>
      </c>
      <c r="D587" s="228"/>
      <c r="E587" s="229">
        <v>2</v>
      </c>
      <c r="F587" s="230">
        <v>3</v>
      </c>
      <c r="G587" s="231">
        <v>0</v>
      </c>
    </row>
    <row r="588" spans="2:7" x14ac:dyDescent="0.25">
      <c r="C588" s="227" t="s">
        <v>658</v>
      </c>
      <c r="D588" s="228"/>
      <c r="E588" s="229">
        <v>2</v>
      </c>
      <c r="F588" s="230">
        <v>2</v>
      </c>
      <c r="G588" s="231">
        <v>0</v>
      </c>
    </row>
    <row r="589" spans="2:7" x14ac:dyDescent="0.25">
      <c r="C589" s="227" t="s">
        <v>659</v>
      </c>
      <c r="D589" s="228"/>
      <c r="E589" s="229">
        <v>2</v>
      </c>
      <c r="F589" s="230">
        <v>2</v>
      </c>
      <c r="G589" s="231">
        <v>0</v>
      </c>
    </row>
    <row r="590" spans="2:7" x14ac:dyDescent="0.25">
      <c r="C590" s="227" t="s">
        <v>469</v>
      </c>
      <c r="D590" s="228"/>
      <c r="E590" s="229">
        <v>2</v>
      </c>
      <c r="F590" s="230">
        <v>2</v>
      </c>
      <c r="G590" s="231">
        <v>0</v>
      </c>
    </row>
    <row r="591" spans="2:7" x14ac:dyDescent="0.25">
      <c r="C591" s="227" t="s">
        <v>691</v>
      </c>
      <c r="D591" s="213"/>
      <c r="E591" s="229">
        <v>2</v>
      </c>
      <c r="F591" s="230">
        <v>0</v>
      </c>
      <c r="G591" s="231">
        <v>0</v>
      </c>
    </row>
    <row r="592" spans="2:7" x14ac:dyDescent="0.25">
      <c r="C592" s="227" t="s">
        <v>892</v>
      </c>
      <c r="D592" s="213"/>
      <c r="E592" s="229">
        <v>2</v>
      </c>
      <c r="F592" s="230">
        <v>1</v>
      </c>
      <c r="G592" s="231">
        <v>0</v>
      </c>
    </row>
    <row r="593" spans="2:7" x14ac:dyDescent="0.25">
      <c r="C593" s="227" t="s">
        <v>486</v>
      </c>
      <c r="D593" s="228"/>
      <c r="E593" s="229">
        <v>2</v>
      </c>
      <c r="F593" s="230">
        <v>2</v>
      </c>
      <c r="G593" s="231">
        <v>0</v>
      </c>
    </row>
    <row r="594" spans="2:7" x14ac:dyDescent="0.25">
      <c r="C594" s="227" t="s">
        <v>1166</v>
      </c>
      <c r="D594" s="213"/>
      <c r="E594" s="229">
        <v>2</v>
      </c>
      <c r="F594" s="230">
        <v>2</v>
      </c>
      <c r="G594" s="231">
        <v>0</v>
      </c>
    </row>
    <row r="595" spans="2:7" x14ac:dyDescent="0.25">
      <c r="C595" s="227" t="s">
        <v>238</v>
      </c>
      <c r="D595" s="228"/>
      <c r="E595" s="229">
        <v>2</v>
      </c>
      <c r="F595" s="230">
        <v>1</v>
      </c>
      <c r="G595" s="231">
        <v>0</v>
      </c>
    </row>
    <row r="596" spans="2:7" x14ac:dyDescent="0.25">
      <c r="C596" s="227" t="s">
        <v>811</v>
      </c>
      <c r="D596" s="213"/>
      <c r="E596" s="229">
        <v>2</v>
      </c>
      <c r="F596" s="230">
        <v>1</v>
      </c>
      <c r="G596" s="231">
        <v>0</v>
      </c>
    </row>
    <row r="597" spans="2:7" x14ac:dyDescent="0.25">
      <c r="C597" s="227" t="s">
        <v>525</v>
      </c>
      <c r="D597" s="213"/>
      <c r="E597" s="229">
        <v>2</v>
      </c>
      <c r="F597" s="230">
        <v>2</v>
      </c>
      <c r="G597" s="231">
        <v>0</v>
      </c>
    </row>
    <row r="598" spans="2:7" x14ac:dyDescent="0.25">
      <c r="C598" s="227" t="s">
        <v>895</v>
      </c>
      <c r="D598" s="213"/>
      <c r="E598" s="229">
        <v>2</v>
      </c>
      <c r="F598" s="230">
        <v>1</v>
      </c>
      <c r="G598" s="231">
        <v>0</v>
      </c>
    </row>
    <row r="599" spans="2:7" x14ac:dyDescent="0.25">
      <c r="C599" s="227" t="s">
        <v>402</v>
      </c>
      <c r="D599" s="228"/>
      <c r="E599" s="229">
        <v>2</v>
      </c>
      <c r="F599" s="230">
        <v>0</v>
      </c>
      <c r="G599" s="231">
        <v>0</v>
      </c>
    </row>
    <row r="600" spans="2:7" x14ac:dyDescent="0.25">
      <c r="C600" s="227" t="s">
        <v>391</v>
      </c>
      <c r="D600" s="228"/>
      <c r="E600" s="229">
        <v>2</v>
      </c>
      <c r="F600" s="230">
        <v>2</v>
      </c>
      <c r="G600" s="231">
        <v>0</v>
      </c>
    </row>
    <row r="601" spans="2:7" x14ac:dyDescent="0.25">
      <c r="C601" s="227" t="s">
        <v>464</v>
      </c>
      <c r="D601" s="228" t="s">
        <v>841</v>
      </c>
      <c r="E601" s="229">
        <v>2</v>
      </c>
      <c r="F601" s="230">
        <v>3</v>
      </c>
      <c r="G601" s="231">
        <v>0</v>
      </c>
    </row>
    <row r="602" spans="2:7" x14ac:dyDescent="0.25">
      <c r="C602" s="227" t="s">
        <v>407</v>
      </c>
      <c r="D602" s="228" t="s">
        <v>403</v>
      </c>
      <c r="E602" s="229">
        <v>2</v>
      </c>
      <c r="F602" s="230">
        <v>1</v>
      </c>
      <c r="G602" s="231">
        <v>0</v>
      </c>
    </row>
    <row r="603" spans="2:7" x14ac:dyDescent="0.25">
      <c r="B603" s="199" t="s">
        <v>37</v>
      </c>
      <c r="C603" s="227" t="s">
        <v>376</v>
      </c>
      <c r="D603" s="228" t="s">
        <v>845</v>
      </c>
      <c r="E603" s="229">
        <v>2</v>
      </c>
      <c r="F603" s="230">
        <v>2</v>
      </c>
      <c r="G603" s="231">
        <v>0</v>
      </c>
    </row>
    <row r="604" spans="2:7" x14ac:dyDescent="0.25">
      <c r="B604" s="503" t="s">
        <v>39</v>
      </c>
      <c r="C604" s="227" t="s">
        <v>376</v>
      </c>
      <c r="D604" s="213" t="s">
        <v>463</v>
      </c>
      <c r="E604" s="229">
        <v>2</v>
      </c>
      <c r="F604" s="230">
        <v>3</v>
      </c>
      <c r="G604" s="231">
        <v>0</v>
      </c>
    </row>
    <row r="605" spans="2:7" x14ac:dyDescent="0.25">
      <c r="B605" s="503" t="s">
        <v>79</v>
      </c>
      <c r="C605" s="227" t="s">
        <v>376</v>
      </c>
      <c r="D605" s="228" t="s">
        <v>843</v>
      </c>
      <c r="E605" s="229">
        <v>2</v>
      </c>
      <c r="F605" s="230">
        <v>2</v>
      </c>
      <c r="G605" s="231">
        <v>0</v>
      </c>
    </row>
    <row r="606" spans="2:7" x14ac:dyDescent="0.25">
      <c r="C606" s="227" t="s">
        <v>376</v>
      </c>
      <c r="D606" s="228" t="s">
        <v>815</v>
      </c>
      <c r="E606" s="229">
        <v>2</v>
      </c>
      <c r="F606" s="230">
        <v>1</v>
      </c>
      <c r="G606" s="231">
        <v>0</v>
      </c>
    </row>
    <row r="607" spans="2:7" x14ac:dyDescent="0.25">
      <c r="C607" s="227" t="s">
        <v>376</v>
      </c>
      <c r="D607" s="228" t="s">
        <v>574</v>
      </c>
      <c r="E607" s="229">
        <v>2</v>
      </c>
      <c r="F607" s="230">
        <v>4</v>
      </c>
      <c r="G607" s="231">
        <v>0</v>
      </c>
    </row>
    <row r="608" spans="2:7" x14ac:dyDescent="0.25">
      <c r="C608" s="227" t="s">
        <v>376</v>
      </c>
      <c r="D608" s="228" t="s">
        <v>422</v>
      </c>
      <c r="E608" s="229">
        <v>2</v>
      </c>
      <c r="F608" s="230">
        <v>2</v>
      </c>
      <c r="G608" s="231">
        <v>0</v>
      </c>
    </row>
    <row r="609" spans="3:7" x14ac:dyDescent="0.25">
      <c r="C609" s="227" t="s">
        <v>376</v>
      </c>
      <c r="D609" s="213" t="s">
        <v>844</v>
      </c>
      <c r="E609" s="229">
        <v>2</v>
      </c>
      <c r="F609" s="230">
        <v>2</v>
      </c>
      <c r="G609" s="231">
        <v>0</v>
      </c>
    </row>
    <row r="610" spans="3:7" x14ac:dyDescent="0.25">
      <c r="C610" s="227" t="s">
        <v>376</v>
      </c>
      <c r="D610" s="228" t="s">
        <v>513</v>
      </c>
      <c r="E610" s="229">
        <v>2</v>
      </c>
      <c r="F610" s="230">
        <v>2</v>
      </c>
      <c r="G610" s="231">
        <v>0</v>
      </c>
    </row>
    <row r="611" spans="3:7" x14ac:dyDescent="0.25">
      <c r="C611" s="227" t="s">
        <v>376</v>
      </c>
      <c r="D611" s="228" t="s">
        <v>789</v>
      </c>
      <c r="E611" s="229">
        <v>2</v>
      </c>
      <c r="F611" s="230">
        <v>3</v>
      </c>
      <c r="G611" s="231">
        <v>0</v>
      </c>
    </row>
    <row r="612" spans="3:7" x14ac:dyDescent="0.25">
      <c r="C612" s="227" t="s">
        <v>387</v>
      </c>
      <c r="D612" s="228" t="s">
        <v>488</v>
      </c>
      <c r="E612" s="229">
        <v>2</v>
      </c>
      <c r="F612" s="230">
        <v>3</v>
      </c>
      <c r="G612" s="231">
        <v>0</v>
      </c>
    </row>
    <row r="613" spans="3:7" x14ac:dyDescent="0.25">
      <c r="C613" s="227" t="s">
        <v>387</v>
      </c>
      <c r="D613" s="228" t="s">
        <v>630</v>
      </c>
      <c r="E613" s="229">
        <v>2</v>
      </c>
      <c r="F613" s="230">
        <v>2</v>
      </c>
      <c r="G613" s="231">
        <v>0</v>
      </c>
    </row>
    <row r="614" spans="3:7" x14ac:dyDescent="0.25">
      <c r="C614" s="227" t="s">
        <v>387</v>
      </c>
      <c r="D614" s="213" t="s">
        <v>426</v>
      </c>
      <c r="E614" s="229">
        <v>2</v>
      </c>
      <c r="F614" s="230">
        <v>3</v>
      </c>
      <c r="G614" s="231">
        <v>0</v>
      </c>
    </row>
    <row r="615" spans="3:7" x14ac:dyDescent="0.25">
      <c r="C615" s="227" t="s">
        <v>393</v>
      </c>
      <c r="D615" s="228" t="s">
        <v>366</v>
      </c>
      <c r="E615" s="229">
        <v>2</v>
      </c>
      <c r="F615" s="230">
        <v>3</v>
      </c>
      <c r="G615" s="231">
        <v>0</v>
      </c>
    </row>
    <row r="616" spans="3:7" x14ac:dyDescent="0.25">
      <c r="C616" s="227" t="s">
        <v>393</v>
      </c>
      <c r="D616" s="228" t="s">
        <v>429</v>
      </c>
      <c r="E616" s="229">
        <v>2</v>
      </c>
      <c r="F616" s="230">
        <v>2</v>
      </c>
      <c r="G616" s="231">
        <v>0</v>
      </c>
    </row>
    <row r="617" spans="3:7" x14ac:dyDescent="0.25">
      <c r="C617" s="227" t="s">
        <v>393</v>
      </c>
      <c r="D617" s="213" t="s">
        <v>394</v>
      </c>
      <c r="E617" s="229">
        <v>2</v>
      </c>
      <c r="F617" s="230">
        <v>3</v>
      </c>
      <c r="G617" s="231">
        <v>0</v>
      </c>
    </row>
    <row r="618" spans="3:7" x14ac:dyDescent="0.25">
      <c r="C618" s="227" t="s">
        <v>529</v>
      </c>
      <c r="D618" s="228" t="s">
        <v>366</v>
      </c>
      <c r="E618" s="229">
        <v>2</v>
      </c>
      <c r="F618" s="230">
        <v>3</v>
      </c>
      <c r="G618" s="231">
        <v>0</v>
      </c>
    </row>
    <row r="619" spans="3:7" x14ac:dyDescent="0.25">
      <c r="C619" s="227" t="s">
        <v>372</v>
      </c>
      <c r="D619" s="228" t="s">
        <v>805</v>
      </c>
      <c r="E619" s="229">
        <v>2</v>
      </c>
      <c r="F619" s="230">
        <v>1</v>
      </c>
      <c r="G619" s="231">
        <v>0</v>
      </c>
    </row>
    <row r="620" spans="3:7" x14ac:dyDescent="0.25">
      <c r="C620" s="227" t="s">
        <v>372</v>
      </c>
      <c r="D620" s="228" t="s">
        <v>845</v>
      </c>
      <c r="E620" s="229">
        <v>2</v>
      </c>
      <c r="F620" s="230">
        <v>3</v>
      </c>
      <c r="G620" s="231">
        <v>0</v>
      </c>
    </row>
    <row r="621" spans="3:7" x14ac:dyDescent="0.25">
      <c r="C621" s="227" t="s">
        <v>372</v>
      </c>
      <c r="D621" s="228" t="s">
        <v>395</v>
      </c>
      <c r="E621" s="229">
        <v>2</v>
      </c>
      <c r="F621" s="230">
        <v>2</v>
      </c>
      <c r="G621" s="231">
        <v>0</v>
      </c>
    </row>
    <row r="622" spans="3:7" x14ac:dyDescent="0.25">
      <c r="C622" s="227" t="s">
        <v>372</v>
      </c>
      <c r="D622" s="228" t="s">
        <v>796</v>
      </c>
      <c r="E622" s="229">
        <v>2</v>
      </c>
      <c r="F622" s="230">
        <v>3</v>
      </c>
      <c r="G622" s="231">
        <v>0</v>
      </c>
    </row>
    <row r="623" spans="3:7" x14ac:dyDescent="0.25">
      <c r="C623" s="227" t="s">
        <v>372</v>
      </c>
      <c r="D623" s="228" t="s">
        <v>391</v>
      </c>
      <c r="E623" s="229">
        <v>2</v>
      </c>
      <c r="F623" s="230">
        <v>3</v>
      </c>
      <c r="G623" s="231">
        <v>0</v>
      </c>
    </row>
    <row r="624" spans="3:7" x14ac:dyDescent="0.25">
      <c r="C624" s="227" t="s">
        <v>794</v>
      </c>
      <c r="D624" s="213" t="s">
        <v>780</v>
      </c>
      <c r="E624" s="229">
        <v>2</v>
      </c>
      <c r="F624" s="230">
        <v>3</v>
      </c>
      <c r="G624" s="231">
        <v>0</v>
      </c>
    </row>
    <row r="625" spans="3:7" x14ac:dyDescent="0.25">
      <c r="C625" s="227" t="s">
        <v>410</v>
      </c>
      <c r="D625" s="228" t="s">
        <v>828</v>
      </c>
      <c r="E625" s="229">
        <v>2</v>
      </c>
      <c r="F625" s="230">
        <v>6</v>
      </c>
      <c r="G625" s="231">
        <v>0</v>
      </c>
    </row>
    <row r="626" spans="3:7" x14ac:dyDescent="0.25">
      <c r="C626" s="227" t="s">
        <v>803</v>
      </c>
      <c r="D626" s="228" t="s">
        <v>386</v>
      </c>
      <c r="E626" s="229">
        <v>2</v>
      </c>
      <c r="F626" s="230">
        <v>1</v>
      </c>
      <c r="G626" s="231">
        <v>0</v>
      </c>
    </row>
    <row r="627" spans="3:7" x14ac:dyDescent="0.25">
      <c r="C627" s="227" t="s">
        <v>845</v>
      </c>
      <c r="D627" s="213" t="s">
        <v>1167</v>
      </c>
      <c r="E627" s="229">
        <v>2</v>
      </c>
      <c r="F627" s="230">
        <v>2</v>
      </c>
      <c r="G627" s="231">
        <v>0</v>
      </c>
    </row>
    <row r="628" spans="3:7" x14ac:dyDescent="0.25">
      <c r="C628" s="227" t="s">
        <v>465</v>
      </c>
      <c r="D628" s="228" t="s">
        <v>828</v>
      </c>
      <c r="E628" s="229">
        <v>2</v>
      </c>
      <c r="F628" s="230">
        <v>3</v>
      </c>
      <c r="G628" s="231">
        <v>0</v>
      </c>
    </row>
    <row r="629" spans="3:7" x14ac:dyDescent="0.25">
      <c r="C629" s="227" t="s">
        <v>404</v>
      </c>
      <c r="D629" s="228" t="s">
        <v>798</v>
      </c>
      <c r="E629" s="229">
        <v>2</v>
      </c>
      <c r="F629" s="230">
        <v>4</v>
      </c>
      <c r="G629" s="231">
        <v>0</v>
      </c>
    </row>
    <row r="630" spans="3:7" x14ac:dyDescent="0.25">
      <c r="C630" s="227" t="s">
        <v>404</v>
      </c>
      <c r="D630" s="228" t="s">
        <v>629</v>
      </c>
      <c r="E630" s="229">
        <v>2</v>
      </c>
      <c r="F630" s="230">
        <v>2</v>
      </c>
      <c r="G630" s="231">
        <v>0</v>
      </c>
    </row>
    <row r="631" spans="3:7" x14ac:dyDescent="0.25">
      <c r="C631" s="227" t="s">
        <v>404</v>
      </c>
      <c r="D631" s="228" t="s">
        <v>450</v>
      </c>
      <c r="E631" s="229">
        <v>2</v>
      </c>
      <c r="F631" s="230">
        <v>2</v>
      </c>
      <c r="G631" s="231">
        <v>0</v>
      </c>
    </row>
    <row r="632" spans="3:7" x14ac:dyDescent="0.25">
      <c r="C632" s="227" t="s">
        <v>404</v>
      </c>
      <c r="D632" s="228" t="s">
        <v>449</v>
      </c>
      <c r="E632" s="229">
        <v>2</v>
      </c>
      <c r="F632" s="230">
        <v>2</v>
      </c>
      <c r="G632" s="231">
        <v>0</v>
      </c>
    </row>
    <row r="633" spans="3:7" x14ac:dyDescent="0.25">
      <c r="C633" s="227" t="s">
        <v>404</v>
      </c>
      <c r="D633" s="228" t="s">
        <v>691</v>
      </c>
      <c r="E633" s="229">
        <v>2</v>
      </c>
      <c r="F633" s="230">
        <v>3</v>
      </c>
      <c r="G633" s="231">
        <v>0</v>
      </c>
    </row>
    <row r="634" spans="3:7" x14ac:dyDescent="0.25">
      <c r="C634" s="227" t="s">
        <v>565</v>
      </c>
      <c r="D634" s="213" t="s">
        <v>704</v>
      </c>
      <c r="E634" s="229">
        <v>2</v>
      </c>
      <c r="F634" s="230">
        <v>2</v>
      </c>
      <c r="G634" s="231">
        <v>0</v>
      </c>
    </row>
    <row r="635" spans="3:7" x14ac:dyDescent="0.25">
      <c r="C635" s="227" t="s">
        <v>388</v>
      </c>
      <c r="D635" s="228" t="s">
        <v>845</v>
      </c>
      <c r="E635" s="229">
        <v>2</v>
      </c>
      <c r="F635" s="230">
        <v>4</v>
      </c>
      <c r="G635" s="231">
        <v>0</v>
      </c>
    </row>
    <row r="636" spans="3:7" x14ac:dyDescent="0.25">
      <c r="C636" s="227" t="s">
        <v>388</v>
      </c>
      <c r="D636" s="228" t="s">
        <v>543</v>
      </c>
      <c r="E636" s="229">
        <v>2</v>
      </c>
      <c r="F636" s="230">
        <v>4</v>
      </c>
      <c r="G636" s="231">
        <v>0</v>
      </c>
    </row>
    <row r="637" spans="3:7" x14ac:dyDescent="0.25">
      <c r="C637" s="227" t="s">
        <v>496</v>
      </c>
      <c r="D637" s="228" t="s">
        <v>416</v>
      </c>
      <c r="E637" s="229">
        <v>2</v>
      </c>
      <c r="F637" s="230">
        <v>1</v>
      </c>
      <c r="G637" s="231">
        <v>0</v>
      </c>
    </row>
    <row r="638" spans="3:7" x14ac:dyDescent="0.25">
      <c r="C638" s="227" t="s">
        <v>496</v>
      </c>
      <c r="D638" s="228" t="s">
        <v>392</v>
      </c>
      <c r="E638" s="229">
        <v>2</v>
      </c>
      <c r="F638" s="230">
        <v>3</v>
      </c>
      <c r="G638" s="231">
        <v>0</v>
      </c>
    </row>
    <row r="639" spans="3:7" x14ac:dyDescent="0.25">
      <c r="C639" s="227" t="s">
        <v>396</v>
      </c>
      <c r="D639" s="228" t="s">
        <v>372</v>
      </c>
      <c r="E639" s="229">
        <v>2</v>
      </c>
      <c r="F639" s="230">
        <v>1</v>
      </c>
      <c r="G639" s="231">
        <v>0</v>
      </c>
    </row>
    <row r="640" spans="3:7" x14ac:dyDescent="0.25">
      <c r="C640" s="227" t="s">
        <v>396</v>
      </c>
      <c r="D640" s="228" t="s">
        <v>847</v>
      </c>
      <c r="E640" s="229">
        <v>2</v>
      </c>
      <c r="F640" s="230">
        <v>3</v>
      </c>
      <c r="G640" s="231">
        <v>0</v>
      </c>
    </row>
    <row r="641" spans="2:7" x14ac:dyDescent="0.25">
      <c r="C641" s="227" t="s">
        <v>396</v>
      </c>
      <c r="D641" s="228" t="s">
        <v>780</v>
      </c>
      <c r="E641" s="229">
        <v>2</v>
      </c>
      <c r="F641" s="230">
        <v>0</v>
      </c>
      <c r="G641" s="231">
        <v>0</v>
      </c>
    </row>
    <row r="642" spans="2:7" x14ac:dyDescent="0.25">
      <c r="C642" s="227" t="s">
        <v>395</v>
      </c>
      <c r="D642" s="228" t="s">
        <v>783</v>
      </c>
      <c r="E642" s="229">
        <v>2</v>
      </c>
      <c r="F642" s="230">
        <v>2</v>
      </c>
      <c r="G642" s="231">
        <v>0</v>
      </c>
    </row>
    <row r="643" spans="2:7" x14ac:dyDescent="0.25">
      <c r="C643" s="227" t="s">
        <v>367</v>
      </c>
      <c r="D643" s="213" t="s">
        <v>692</v>
      </c>
      <c r="E643" s="229">
        <v>2</v>
      </c>
      <c r="F643" s="230">
        <v>2</v>
      </c>
      <c r="G643" s="231">
        <v>0</v>
      </c>
    </row>
    <row r="644" spans="2:7" x14ac:dyDescent="0.25">
      <c r="C644" s="227" t="s">
        <v>367</v>
      </c>
      <c r="D644" s="228" t="s">
        <v>431</v>
      </c>
      <c r="E644" s="229">
        <v>2</v>
      </c>
      <c r="F644" s="230">
        <v>3</v>
      </c>
      <c r="G644" s="231">
        <v>0</v>
      </c>
    </row>
    <row r="645" spans="2:7" x14ac:dyDescent="0.25">
      <c r="C645" s="227" t="s">
        <v>367</v>
      </c>
      <c r="D645" s="228" t="s">
        <v>805</v>
      </c>
      <c r="E645" s="229">
        <v>2</v>
      </c>
      <c r="F645" s="230">
        <v>2</v>
      </c>
      <c r="G645" s="231">
        <v>0</v>
      </c>
    </row>
    <row r="646" spans="2:7" x14ac:dyDescent="0.25">
      <c r="C646" s="227" t="s">
        <v>367</v>
      </c>
      <c r="D646" s="228" t="s">
        <v>799</v>
      </c>
      <c r="E646" s="229">
        <v>2</v>
      </c>
      <c r="F646" s="230">
        <v>1</v>
      </c>
      <c r="G646" s="231">
        <v>0</v>
      </c>
    </row>
    <row r="647" spans="2:7" x14ac:dyDescent="0.25">
      <c r="C647" s="227" t="s">
        <v>367</v>
      </c>
      <c r="D647" s="228" t="s">
        <v>420</v>
      </c>
      <c r="E647" s="229">
        <v>2</v>
      </c>
      <c r="F647" s="230">
        <v>4</v>
      </c>
      <c r="G647" s="231">
        <v>0</v>
      </c>
    </row>
    <row r="648" spans="2:7" x14ac:dyDescent="0.25">
      <c r="C648" s="227" t="s">
        <v>367</v>
      </c>
      <c r="D648" s="228" t="s">
        <v>613</v>
      </c>
      <c r="E648" s="229">
        <v>2</v>
      </c>
      <c r="F648" s="230">
        <v>0</v>
      </c>
      <c r="G648" s="231">
        <v>0</v>
      </c>
    </row>
    <row r="649" spans="2:7" x14ac:dyDescent="0.25">
      <c r="B649" s="194"/>
      <c r="C649" s="227" t="s">
        <v>367</v>
      </c>
      <c r="D649" s="228" t="s">
        <v>812</v>
      </c>
      <c r="E649" s="229">
        <v>2</v>
      </c>
      <c r="F649" s="230">
        <v>1</v>
      </c>
      <c r="G649" s="231">
        <v>0</v>
      </c>
    </row>
    <row r="650" spans="2:7" x14ac:dyDescent="0.25">
      <c r="B650" s="196"/>
      <c r="C650" s="227" t="s">
        <v>367</v>
      </c>
      <c r="D650" s="228" t="s">
        <v>391</v>
      </c>
      <c r="E650" s="229">
        <v>2</v>
      </c>
      <c r="F650" s="230">
        <v>3</v>
      </c>
      <c r="G650" s="231">
        <v>0</v>
      </c>
    </row>
    <row r="651" spans="2:7" x14ac:dyDescent="0.25">
      <c r="B651" s="194"/>
      <c r="C651" s="227" t="s">
        <v>366</v>
      </c>
      <c r="D651" s="228" t="s">
        <v>945</v>
      </c>
      <c r="E651" s="229">
        <v>2</v>
      </c>
      <c r="F651" s="230">
        <v>2</v>
      </c>
      <c r="G651" s="231">
        <v>0</v>
      </c>
    </row>
    <row r="652" spans="2:7" x14ac:dyDescent="0.25">
      <c r="C652" s="227" t="s">
        <v>366</v>
      </c>
      <c r="D652" s="228" t="s">
        <v>827</v>
      </c>
      <c r="E652" s="229">
        <v>2</v>
      </c>
      <c r="F652" s="230">
        <v>3</v>
      </c>
      <c r="G652" s="231">
        <v>0</v>
      </c>
    </row>
    <row r="653" spans="2:7" x14ac:dyDescent="0.25">
      <c r="C653" s="227" t="s">
        <v>366</v>
      </c>
      <c r="D653" s="228" t="s">
        <v>373</v>
      </c>
      <c r="E653" s="229">
        <v>2</v>
      </c>
      <c r="F653" s="230">
        <v>1</v>
      </c>
      <c r="G653" s="231">
        <v>0</v>
      </c>
    </row>
    <row r="654" spans="2:7" x14ac:dyDescent="0.25">
      <c r="C654" s="227" t="s">
        <v>366</v>
      </c>
      <c r="D654" s="228" t="s">
        <v>847</v>
      </c>
      <c r="E654" s="229">
        <v>2</v>
      </c>
      <c r="F654" s="230">
        <v>3</v>
      </c>
      <c r="G654" s="231">
        <v>0</v>
      </c>
    </row>
    <row r="655" spans="2:7" x14ac:dyDescent="0.25">
      <c r="C655" s="227" t="s">
        <v>366</v>
      </c>
      <c r="D655" s="228" t="s">
        <v>947</v>
      </c>
      <c r="E655" s="229">
        <v>2</v>
      </c>
      <c r="F655" s="230">
        <v>3</v>
      </c>
      <c r="G655" s="231">
        <v>0</v>
      </c>
    </row>
    <row r="656" spans="2:7" x14ac:dyDescent="0.25">
      <c r="C656" s="227" t="s">
        <v>366</v>
      </c>
      <c r="D656" s="213" t="s">
        <v>520</v>
      </c>
      <c r="E656" s="229">
        <v>2</v>
      </c>
      <c r="F656" s="230">
        <v>3</v>
      </c>
      <c r="G656" s="231">
        <v>0</v>
      </c>
    </row>
    <row r="657" spans="3:7" x14ac:dyDescent="0.25">
      <c r="C657" s="227" t="s">
        <v>850</v>
      </c>
      <c r="D657" s="213" t="s">
        <v>851</v>
      </c>
      <c r="E657" s="229">
        <v>2</v>
      </c>
      <c r="F657" s="230">
        <v>3</v>
      </c>
      <c r="G657" s="231">
        <v>0</v>
      </c>
    </row>
    <row r="658" spans="3:7" x14ac:dyDescent="0.25">
      <c r="C658" s="227" t="s">
        <v>369</v>
      </c>
      <c r="D658" s="228" t="s">
        <v>366</v>
      </c>
      <c r="E658" s="229">
        <v>2</v>
      </c>
      <c r="F658" s="230">
        <v>2</v>
      </c>
      <c r="G658" s="231">
        <v>0</v>
      </c>
    </row>
    <row r="659" spans="3:7" x14ac:dyDescent="0.25">
      <c r="C659" s="227" t="s">
        <v>369</v>
      </c>
      <c r="D659" s="213" t="s">
        <v>786</v>
      </c>
      <c r="E659" s="229">
        <v>2</v>
      </c>
      <c r="F659" s="230">
        <v>2</v>
      </c>
      <c r="G659" s="231">
        <v>0</v>
      </c>
    </row>
    <row r="660" spans="3:7" x14ac:dyDescent="0.25">
      <c r="C660" s="227" t="s">
        <v>369</v>
      </c>
      <c r="D660" s="228" t="s">
        <v>807</v>
      </c>
      <c r="E660" s="229">
        <v>2</v>
      </c>
      <c r="F660" s="230">
        <v>0</v>
      </c>
      <c r="G660" s="231">
        <v>0</v>
      </c>
    </row>
    <row r="661" spans="3:7" x14ac:dyDescent="0.25">
      <c r="C661" s="227" t="s">
        <v>369</v>
      </c>
      <c r="D661" s="228" t="s">
        <v>406</v>
      </c>
      <c r="E661" s="229">
        <v>2</v>
      </c>
      <c r="F661" s="230">
        <v>5</v>
      </c>
      <c r="G661" s="231">
        <v>0</v>
      </c>
    </row>
    <row r="662" spans="3:7" x14ac:dyDescent="0.25">
      <c r="C662" s="227" t="s">
        <v>472</v>
      </c>
      <c r="D662" s="228" t="s">
        <v>431</v>
      </c>
      <c r="E662" s="229">
        <v>2</v>
      </c>
      <c r="F662" s="230">
        <v>3</v>
      </c>
      <c r="G662" s="231">
        <v>0</v>
      </c>
    </row>
    <row r="663" spans="3:7" x14ac:dyDescent="0.25">
      <c r="C663" s="227" t="s">
        <v>783</v>
      </c>
      <c r="D663" s="228" t="s">
        <v>417</v>
      </c>
      <c r="E663" s="229">
        <v>2</v>
      </c>
      <c r="F663" s="230">
        <v>1</v>
      </c>
      <c r="G663" s="231">
        <v>0</v>
      </c>
    </row>
    <row r="664" spans="3:7" x14ac:dyDescent="0.25">
      <c r="C664" s="227" t="s">
        <v>783</v>
      </c>
      <c r="D664" s="228" t="s">
        <v>412</v>
      </c>
      <c r="E664" s="229">
        <v>2</v>
      </c>
      <c r="F664" s="230">
        <v>0</v>
      </c>
      <c r="G664" s="231">
        <v>0</v>
      </c>
    </row>
    <row r="665" spans="3:7" x14ac:dyDescent="0.25">
      <c r="C665" s="227" t="s">
        <v>783</v>
      </c>
      <c r="D665" s="228" t="s">
        <v>406</v>
      </c>
      <c r="E665" s="229">
        <v>2</v>
      </c>
      <c r="F665" s="230">
        <v>1</v>
      </c>
      <c r="G665" s="231">
        <v>0</v>
      </c>
    </row>
    <row r="666" spans="3:7" x14ac:dyDescent="0.25">
      <c r="C666" s="227" t="s">
        <v>790</v>
      </c>
      <c r="D666" s="228" t="s">
        <v>541</v>
      </c>
      <c r="E666" s="229">
        <v>2</v>
      </c>
      <c r="F666" s="230">
        <v>2</v>
      </c>
      <c r="G666" s="231">
        <v>0</v>
      </c>
    </row>
    <row r="667" spans="3:7" x14ac:dyDescent="0.25">
      <c r="C667" s="227" t="s">
        <v>386</v>
      </c>
      <c r="D667" s="213" t="s">
        <v>472</v>
      </c>
      <c r="E667" s="229">
        <v>2</v>
      </c>
      <c r="F667" s="230">
        <v>1</v>
      </c>
      <c r="G667" s="231">
        <v>0</v>
      </c>
    </row>
    <row r="668" spans="3:7" x14ac:dyDescent="0.25">
      <c r="C668" s="227" t="s">
        <v>386</v>
      </c>
      <c r="D668" s="213" t="s">
        <v>483</v>
      </c>
      <c r="E668" s="229">
        <v>2</v>
      </c>
      <c r="F668" s="230">
        <v>3</v>
      </c>
      <c r="G668" s="231">
        <v>0</v>
      </c>
    </row>
    <row r="669" spans="3:7" x14ac:dyDescent="0.25">
      <c r="C669" s="227" t="s">
        <v>386</v>
      </c>
      <c r="D669" s="228" t="s">
        <v>856</v>
      </c>
      <c r="E669" s="229">
        <v>2</v>
      </c>
      <c r="F669" s="230">
        <v>3</v>
      </c>
      <c r="G669" s="231">
        <v>0</v>
      </c>
    </row>
    <row r="670" spans="3:7" x14ac:dyDescent="0.25">
      <c r="C670" s="227" t="s">
        <v>1162</v>
      </c>
      <c r="D670" s="228" t="s">
        <v>505</v>
      </c>
      <c r="E670" s="229">
        <v>2</v>
      </c>
      <c r="F670" s="230">
        <v>2</v>
      </c>
      <c r="G670" s="231">
        <v>0</v>
      </c>
    </row>
    <row r="671" spans="3:7" x14ac:dyDescent="0.25">
      <c r="C671" s="227" t="s">
        <v>843</v>
      </c>
      <c r="D671" s="228" t="s">
        <v>370</v>
      </c>
      <c r="E671" s="229">
        <v>2</v>
      </c>
      <c r="F671" s="230">
        <v>1</v>
      </c>
      <c r="G671" s="231">
        <v>0</v>
      </c>
    </row>
    <row r="672" spans="3:7" x14ac:dyDescent="0.25">
      <c r="C672" s="227" t="s">
        <v>686</v>
      </c>
      <c r="D672" s="213" t="s">
        <v>465</v>
      </c>
      <c r="E672" s="229">
        <v>2</v>
      </c>
      <c r="F672" s="230">
        <v>3</v>
      </c>
      <c r="G672" s="231">
        <v>0</v>
      </c>
    </row>
    <row r="673" spans="3:7" x14ac:dyDescent="0.25">
      <c r="C673" s="227" t="s">
        <v>778</v>
      </c>
      <c r="D673" s="228" t="s">
        <v>635</v>
      </c>
      <c r="E673" s="229">
        <v>2</v>
      </c>
      <c r="F673" s="230">
        <v>0</v>
      </c>
      <c r="G673" s="231">
        <v>0</v>
      </c>
    </row>
    <row r="674" spans="3:7" x14ac:dyDescent="0.25">
      <c r="C674" s="227" t="s">
        <v>793</v>
      </c>
      <c r="D674" s="228" t="s">
        <v>389</v>
      </c>
      <c r="E674" s="229">
        <v>2</v>
      </c>
      <c r="F674" s="230">
        <v>2</v>
      </c>
      <c r="G674" s="231">
        <v>0</v>
      </c>
    </row>
    <row r="675" spans="3:7" x14ac:dyDescent="0.25">
      <c r="C675" s="227" t="s">
        <v>485</v>
      </c>
      <c r="D675" s="213" t="s">
        <v>519</v>
      </c>
      <c r="E675" s="229">
        <v>2</v>
      </c>
      <c r="F675" s="230">
        <v>3</v>
      </c>
      <c r="G675" s="231">
        <v>0</v>
      </c>
    </row>
    <row r="676" spans="3:7" x14ac:dyDescent="0.25">
      <c r="C676" s="227" t="s">
        <v>428</v>
      </c>
      <c r="D676" s="228" t="s">
        <v>416</v>
      </c>
      <c r="E676" s="229">
        <v>2</v>
      </c>
      <c r="F676" s="230">
        <v>4</v>
      </c>
      <c r="G676" s="231">
        <v>0</v>
      </c>
    </row>
    <row r="677" spans="3:7" x14ac:dyDescent="0.25">
      <c r="C677" s="227" t="s">
        <v>416</v>
      </c>
      <c r="D677" s="213" t="s">
        <v>503</v>
      </c>
      <c r="E677" s="229">
        <v>2</v>
      </c>
      <c r="F677" s="230">
        <v>2</v>
      </c>
      <c r="G677" s="231">
        <v>0</v>
      </c>
    </row>
    <row r="678" spans="3:7" x14ac:dyDescent="0.25">
      <c r="C678" s="227" t="s">
        <v>419</v>
      </c>
      <c r="D678" s="228" t="s">
        <v>859</v>
      </c>
      <c r="E678" s="229">
        <v>2</v>
      </c>
      <c r="F678" s="230">
        <v>3</v>
      </c>
      <c r="G678" s="231">
        <v>0</v>
      </c>
    </row>
    <row r="679" spans="3:7" x14ac:dyDescent="0.25">
      <c r="C679" s="227" t="s">
        <v>991</v>
      </c>
      <c r="D679" s="228" t="s">
        <v>523</v>
      </c>
      <c r="E679" s="229">
        <v>2</v>
      </c>
      <c r="F679" s="230">
        <v>3</v>
      </c>
      <c r="G679" s="231">
        <v>0</v>
      </c>
    </row>
    <row r="680" spans="3:7" x14ac:dyDescent="0.25">
      <c r="C680" s="227" t="s">
        <v>782</v>
      </c>
      <c r="D680" s="228" t="s">
        <v>414</v>
      </c>
      <c r="E680" s="229">
        <v>2</v>
      </c>
      <c r="F680" s="230">
        <v>4</v>
      </c>
      <c r="G680" s="231">
        <v>0</v>
      </c>
    </row>
    <row r="681" spans="3:7" x14ac:dyDescent="0.25">
      <c r="C681" s="227" t="s">
        <v>782</v>
      </c>
      <c r="D681" s="213" t="s">
        <v>831</v>
      </c>
      <c r="E681" s="229">
        <v>2</v>
      </c>
      <c r="F681" s="230">
        <v>2</v>
      </c>
      <c r="G681" s="231">
        <v>0</v>
      </c>
    </row>
    <row r="682" spans="3:7" x14ac:dyDescent="0.25">
      <c r="C682" s="227" t="s">
        <v>782</v>
      </c>
      <c r="D682" s="228" t="s">
        <v>424</v>
      </c>
      <c r="E682" s="229">
        <v>2</v>
      </c>
      <c r="F682" s="230">
        <v>2</v>
      </c>
      <c r="G682" s="231">
        <v>0</v>
      </c>
    </row>
    <row r="683" spans="3:7" x14ac:dyDescent="0.25">
      <c r="C683" s="227" t="s">
        <v>381</v>
      </c>
      <c r="D683" s="228" t="s">
        <v>69</v>
      </c>
      <c r="E683" s="229">
        <v>2</v>
      </c>
      <c r="F683" s="230">
        <v>2</v>
      </c>
      <c r="G683" s="231">
        <v>0</v>
      </c>
    </row>
    <row r="684" spans="3:7" x14ac:dyDescent="0.25">
      <c r="C684" s="227" t="s">
        <v>381</v>
      </c>
      <c r="D684" s="228" t="s">
        <v>861</v>
      </c>
      <c r="E684" s="229">
        <v>2</v>
      </c>
      <c r="F684" s="230">
        <v>2</v>
      </c>
      <c r="G684" s="231">
        <v>0</v>
      </c>
    </row>
    <row r="685" spans="3:7" x14ac:dyDescent="0.25">
      <c r="C685" s="227" t="s">
        <v>381</v>
      </c>
      <c r="D685" s="228" t="s">
        <v>1168</v>
      </c>
      <c r="E685" s="229">
        <v>2</v>
      </c>
      <c r="F685" s="230">
        <v>3</v>
      </c>
      <c r="G685" s="231">
        <v>0</v>
      </c>
    </row>
    <row r="686" spans="3:7" x14ac:dyDescent="0.25">
      <c r="C686" s="227" t="s">
        <v>381</v>
      </c>
      <c r="D686" s="228" t="s">
        <v>469</v>
      </c>
      <c r="E686" s="229">
        <v>2</v>
      </c>
      <c r="F686" s="230">
        <v>2</v>
      </c>
      <c r="G686" s="231">
        <v>0</v>
      </c>
    </row>
    <row r="687" spans="3:7" x14ac:dyDescent="0.25">
      <c r="C687" s="227" t="s">
        <v>796</v>
      </c>
      <c r="D687" s="228" t="s">
        <v>810</v>
      </c>
      <c r="E687" s="229">
        <v>2</v>
      </c>
      <c r="F687" s="230">
        <v>2</v>
      </c>
      <c r="G687" s="231">
        <v>0</v>
      </c>
    </row>
    <row r="688" spans="3:7" x14ac:dyDescent="0.25">
      <c r="C688" s="227" t="s">
        <v>470</v>
      </c>
      <c r="D688" s="228" t="s">
        <v>862</v>
      </c>
      <c r="E688" s="229">
        <v>2</v>
      </c>
      <c r="F688" s="230">
        <v>3</v>
      </c>
      <c r="G688" s="231">
        <v>0</v>
      </c>
    </row>
    <row r="689" spans="3:7" x14ac:dyDescent="0.25">
      <c r="C689" s="227" t="s">
        <v>417</v>
      </c>
      <c r="D689" s="228" t="s">
        <v>496</v>
      </c>
      <c r="E689" s="229">
        <v>2</v>
      </c>
      <c r="F689" s="230">
        <v>4</v>
      </c>
      <c r="G689" s="231">
        <v>0</v>
      </c>
    </row>
    <row r="690" spans="3:7" x14ac:dyDescent="0.25">
      <c r="C690" s="227" t="s">
        <v>417</v>
      </c>
      <c r="D690" s="213" t="s">
        <v>780</v>
      </c>
      <c r="E690" s="229">
        <v>2</v>
      </c>
      <c r="F690" s="230">
        <v>2</v>
      </c>
      <c r="G690" s="231">
        <v>0</v>
      </c>
    </row>
    <row r="691" spans="3:7" x14ac:dyDescent="0.25">
      <c r="C691" s="227" t="s">
        <v>786</v>
      </c>
      <c r="D691" s="228" t="s">
        <v>379</v>
      </c>
      <c r="E691" s="229">
        <v>2</v>
      </c>
      <c r="F691" s="230">
        <v>0</v>
      </c>
      <c r="G691" s="231">
        <v>0</v>
      </c>
    </row>
    <row r="692" spans="3:7" x14ac:dyDescent="0.25">
      <c r="C692" s="227" t="s">
        <v>786</v>
      </c>
      <c r="D692" s="213" t="s">
        <v>779</v>
      </c>
      <c r="E692" s="229">
        <v>2</v>
      </c>
      <c r="F692" s="230">
        <v>1</v>
      </c>
      <c r="G692" s="231">
        <v>1</v>
      </c>
    </row>
    <row r="693" spans="3:7" x14ac:dyDescent="0.25">
      <c r="C693" s="227" t="s">
        <v>786</v>
      </c>
      <c r="D693" s="228" t="s">
        <v>370</v>
      </c>
      <c r="E693" s="229">
        <v>2</v>
      </c>
      <c r="F693" s="230">
        <v>2</v>
      </c>
      <c r="G693" s="231">
        <v>0</v>
      </c>
    </row>
    <row r="694" spans="3:7" x14ac:dyDescent="0.25">
      <c r="C694" s="227" t="s">
        <v>786</v>
      </c>
      <c r="D694" s="228" t="s">
        <v>780</v>
      </c>
      <c r="E694" s="229">
        <v>2</v>
      </c>
      <c r="F694" s="230">
        <v>2</v>
      </c>
      <c r="G694" s="231">
        <v>0</v>
      </c>
    </row>
    <row r="695" spans="3:7" x14ac:dyDescent="0.25">
      <c r="C695" s="227" t="s">
        <v>399</v>
      </c>
      <c r="D695" s="228" t="s">
        <v>831</v>
      </c>
      <c r="E695" s="229">
        <v>2</v>
      </c>
      <c r="F695" s="230">
        <v>0</v>
      </c>
      <c r="G695" s="231">
        <v>0</v>
      </c>
    </row>
    <row r="696" spans="3:7" x14ac:dyDescent="0.25">
      <c r="C696" s="227" t="s">
        <v>375</v>
      </c>
      <c r="D696" s="228" t="s">
        <v>436</v>
      </c>
      <c r="E696" s="229">
        <v>2</v>
      </c>
      <c r="F696" s="230">
        <v>0</v>
      </c>
      <c r="G696" s="231">
        <v>0</v>
      </c>
    </row>
    <row r="697" spans="3:7" x14ac:dyDescent="0.25">
      <c r="C697" s="227" t="s">
        <v>375</v>
      </c>
      <c r="D697" s="213" t="s">
        <v>864</v>
      </c>
      <c r="E697" s="229">
        <v>2</v>
      </c>
      <c r="F697" s="230">
        <v>1</v>
      </c>
      <c r="G697" s="231">
        <v>0</v>
      </c>
    </row>
    <row r="698" spans="3:7" x14ac:dyDescent="0.25">
      <c r="C698" s="227" t="s">
        <v>830</v>
      </c>
      <c r="D698" s="228" t="s">
        <v>798</v>
      </c>
      <c r="E698" s="229">
        <v>2</v>
      </c>
      <c r="F698" s="230">
        <v>3</v>
      </c>
      <c r="G698" s="231">
        <v>0</v>
      </c>
    </row>
    <row r="699" spans="3:7" x14ac:dyDescent="0.25">
      <c r="C699" s="227" t="s">
        <v>830</v>
      </c>
      <c r="D699" s="228" t="s">
        <v>868</v>
      </c>
      <c r="E699" s="229">
        <v>2</v>
      </c>
      <c r="F699" s="230">
        <v>3</v>
      </c>
      <c r="G699" s="231">
        <v>0</v>
      </c>
    </row>
    <row r="700" spans="3:7" x14ac:dyDescent="0.25">
      <c r="C700" s="227" t="s">
        <v>830</v>
      </c>
      <c r="D700" s="228" t="s">
        <v>869</v>
      </c>
      <c r="E700" s="229">
        <v>2</v>
      </c>
      <c r="F700" s="230">
        <v>4</v>
      </c>
      <c r="G700" s="231">
        <v>0</v>
      </c>
    </row>
    <row r="701" spans="3:7" x14ac:dyDescent="0.25">
      <c r="C701" s="227" t="s">
        <v>359</v>
      </c>
      <c r="D701" s="213" t="s">
        <v>786</v>
      </c>
      <c r="E701" s="229">
        <v>2</v>
      </c>
      <c r="F701" s="230">
        <v>2</v>
      </c>
      <c r="G701" s="231">
        <v>0</v>
      </c>
    </row>
    <row r="702" spans="3:7" x14ac:dyDescent="0.25">
      <c r="C702" s="227" t="s">
        <v>359</v>
      </c>
      <c r="D702" s="228" t="s">
        <v>802</v>
      </c>
      <c r="E702" s="229">
        <v>2</v>
      </c>
      <c r="F702" s="230">
        <v>2</v>
      </c>
      <c r="G702" s="231">
        <v>0</v>
      </c>
    </row>
    <row r="703" spans="3:7" x14ac:dyDescent="0.25">
      <c r="C703" s="227" t="s">
        <v>359</v>
      </c>
      <c r="D703" s="228" t="s">
        <v>403</v>
      </c>
      <c r="E703" s="229">
        <v>2</v>
      </c>
      <c r="F703" s="230">
        <v>2</v>
      </c>
      <c r="G703" s="231">
        <v>0</v>
      </c>
    </row>
    <row r="704" spans="3:7" x14ac:dyDescent="0.25">
      <c r="C704" s="227" t="s">
        <v>359</v>
      </c>
      <c r="D704" s="228" t="s">
        <v>807</v>
      </c>
      <c r="E704" s="229">
        <v>2</v>
      </c>
      <c r="F704" s="230">
        <v>3</v>
      </c>
      <c r="G704" s="231">
        <v>0</v>
      </c>
    </row>
    <row r="705" spans="2:7" x14ac:dyDescent="0.25">
      <c r="C705" s="227" t="s">
        <v>359</v>
      </c>
      <c r="D705" s="228" t="s">
        <v>422</v>
      </c>
      <c r="E705" s="229">
        <v>2</v>
      </c>
      <c r="F705" s="230">
        <v>1</v>
      </c>
      <c r="G705" s="231">
        <v>0</v>
      </c>
    </row>
    <row r="706" spans="2:7" x14ac:dyDescent="0.25">
      <c r="C706" s="227" t="s">
        <v>504</v>
      </c>
      <c r="D706" s="228" t="s">
        <v>424</v>
      </c>
      <c r="E706" s="229">
        <v>2</v>
      </c>
      <c r="F706" s="230">
        <v>4</v>
      </c>
      <c r="G706" s="231">
        <v>0</v>
      </c>
    </row>
    <row r="707" spans="2:7" x14ac:dyDescent="0.25">
      <c r="B707" s="199" t="s">
        <v>37</v>
      </c>
      <c r="C707" s="227" t="s">
        <v>368</v>
      </c>
      <c r="D707" s="228" t="s">
        <v>870</v>
      </c>
      <c r="E707" s="229">
        <v>2</v>
      </c>
      <c r="F707" s="230">
        <v>3</v>
      </c>
      <c r="G707" s="231">
        <v>0</v>
      </c>
    </row>
    <row r="708" spans="2:7" x14ac:dyDescent="0.25">
      <c r="B708" s="503" t="s">
        <v>39</v>
      </c>
      <c r="C708" s="227" t="s">
        <v>368</v>
      </c>
      <c r="D708" s="228" t="s">
        <v>842</v>
      </c>
      <c r="E708" s="229">
        <v>2</v>
      </c>
      <c r="F708" s="230">
        <v>2</v>
      </c>
      <c r="G708" s="231">
        <v>0</v>
      </c>
    </row>
    <row r="709" spans="2:7" x14ac:dyDescent="0.25">
      <c r="B709" s="503" t="s">
        <v>79</v>
      </c>
      <c r="C709" s="227" t="s">
        <v>368</v>
      </c>
      <c r="D709" s="228" t="s">
        <v>456</v>
      </c>
      <c r="E709" s="229">
        <v>2</v>
      </c>
      <c r="F709" s="230">
        <v>2</v>
      </c>
      <c r="G709" s="231">
        <v>0</v>
      </c>
    </row>
    <row r="710" spans="2:7" x14ac:dyDescent="0.25">
      <c r="C710" s="227" t="s">
        <v>368</v>
      </c>
      <c r="D710" s="228" t="s">
        <v>488</v>
      </c>
      <c r="E710" s="229">
        <v>2</v>
      </c>
      <c r="F710" s="230">
        <v>3</v>
      </c>
      <c r="G710" s="231">
        <v>0</v>
      </c>
    </row>
    <row r="711" spans="2:7" x14ac:dyDescent="0.25">
      <c r="C711" s="227" t="s">
        <v>368</v>
      </c>
      <c r="D711" s="228" t="s">
        <v>457</v>
      </c>
      <c r="E711" s="229">
        <v>2</v>
      </c>
      <c r="F711" s="230">
        <v>1</v>
      </c>
      <c r="G711" s="231">
        <v>0</v>
      </c>
    </row>
    <row r="712" spans="2:7" x14ac:dyDescent="0.25">
      <c r="C712" s="227" t="s">
        <v>368</v>
      </c>
      <c r="D712" s="228" t="s">
        <v>871</v>
      </c>
      <c r="E712" s="229">
        <v>2</v>
      </c>
      <c r="F712" s="230">
        <v>3</v>
      </c>
      <c r="G712" s="231">
        <v>0</v>
      </c>
    </row>
    <row r="713" spans="2:7" x14ac:dyDescent="0.25">
      <c r="C713" s="227" t="s">
        <v>368</v>
      </c>
      <c r="D713" s="228" t="s">
        <v>872</v>
      </c>
      <c r="E713" s="229">
        <v>2</v>
      </c>
      <c r="F713" s="230">
        <v>1</v>
      </c>
      <c r="G713" s="231">
        <v>0</v>
      </c>
    </row>
    <row r="714" spans="2:7" x14ac:dyDescent="0.25">
      <c r="C714" s="227" t="s">
        <v>368</v>
      </c>
      <c r="D714" s="228" t="s">
        <v>686</v>
      </c>
      <c r="E714" s="229">
        <v>2</v>
      </c>
      <c r="F714" s="230">
        <v>3</v>
      </c>
      <c r="G714" s="231">
        <v>0</v>
      </c>
    </row>
    <row r="715" spans="2:7" x14ac:dyDescent="0.25">
      <c r="C715" s="227" t="s">
        <v>368</v>
      </c>
      <c r="D715" s="228" t="s">
        <v>425</v>
      </c>
      <c r="E715" s="229">
        <v>2</v>
      </c>
      <c r="F715" s="230">
        <v>3</v>
      </c>
      <c r="G715" s="231">
        <v>0</v>
      </c>
    </row>
    <row r="716" spans="2:7" x14ac:dyDescent="0.25">
      <c r="C716" s="227" t="s">
        <v>368</v>
      </c>
      <c r="D716" s="228" t="s">
        <v>873</v>
      </c>
      <c r="E716" s="229">
        <v>2</v>
      </c>
      <c r="F716" s="230">
        <v>1</v>
      </c>
      <c r="G716" s="231">
        <v>0</v>
      </c>
    </row>
    <row r="717" spans="2:7" x14ac:dyDescent="0.25">
      <c r="C717" s="227" t="s">
        <v>368</v>
      </c>
      <c r="D717" s="213" t="s">
        <v>561</v>
      </c>
      <c r="E717" s="229">
        <v>2</v>
      </c>
      <c r="F717" s="230">
        <v>2</v>
      </c>
      <c r="G717" s="231">
        <v>0</v>
      </c>
    </row>
    <row r="718" spans="2:7" x14ac:dyDescent="0.25">
      <c r="C718" s="227" t="s">
        <v>438</v>
      </c>
      <c r="D718" s="228" t="s">
        <v>469</v>
      </c>
      <c r="E718" s="229">
        <v>2</v>
      </c>
      <c r="F718" s="230">
        <v>2</v>
      </c>
      <c r="G718" s="231">
        <v>0</v>
      </c>
    </row>
    <row r="719" spans="2:7" x14ac:dyDescent="0.25">
      <c r="C719" s="227" t="s">
        <v>802</v>
      </c>
      <c r="D719" s="228" t="s">
        <v>477</v>
      </c>
      <c r="E719" s="229">
        <v>2</v>
      </c>
      <c r="F719" s="230">
        <v>5</v>
      </c>
      <c r="G719" s="231">
        <v>0</v>
      </c>
    </row>
    <row r="720" spans="2:7" x14ac:dyDescent="0.25">
      <c r="C720" s="227" t="s">
        <v>802</v>
      </c>
      <c r="D720" s="228" t="s">
        <v>440</v>
      </c>
      <c r="E720" s="229">
        <v>2</v>
      </c>
      <c r="F720" s="230">
        <v>2</v>
      </c>
      <c r="G720" s="231">
        <v>0</v>
      </c>
    </row>
    <row r="721" spans="2:7" x14ac:dyDescent="0.25">
      <c r="C721" s="227" t="s">
        <v>802</v>
      </c>
      <c r="D721" s="228" t="s">
        <v>810</v>
      </c>
      <c r="E721" s="229">
        <v>2</v>
      </c>
      <c r="F721" s="230">
        <v>4</v>
      </c>
      <c r="G721" s="231">
        <v>0</v>
      </c>
    </row>
    <row r="722" spans="2:7" x14ac:dyDescent="0.25">
      <c r="C722" s="227" t="s">
        <v>403</v>
      </c>
      <c r="D722" s="228" t="s">
        <v>780</v>
      </c>
      <c r="E722" s="229">
        <v>2</v>
      </c>
      <c r="F722" s="230">
        <v>2</v>
      </c>
      <c r="G722" s="231">
        <v>0</v>
      </c>
    </row>
    <row r="723" spans="2:7" x14ac:dyDescent="0.25">
      <c r="C723" s="227" t="s">
        <v>781</v>
      </c>
      <c r="D723" s="228" t="s">
        <v>1169</v>
      </c>
      <c r="E723" s="229">
        <v>2</v>
      </c>
      <c r="F723" s="230">
        <v>10</v>
      </c>
      <c r="G723" s="231">
        <v>0</v>
      </c>
    </row>
    <row r="724" spans="2:7" x14ac:dyDescent="0.25">
      <c r="B724" s="194"/>
      <c r="C724" s="227" t="s">
        <v>781</v>
      </c>
      <c r="D724" s="228" t="s">
        <v>487</v>
      </c>
      <c r="E724" s="229">
        <v>2</v>
      </c>
      <c r="F724" s="230">
        <v>2</v>
      </c>
      <c r="G724" s="231">
        <v>0</v>
      </c>
    </row>
    <row r="725" spans="2:7" x14ac:dyDescent="0.25">
      <c r="B725" s="196"/>
      <c r="C725" s="227" t="s">
        <v>781</v>
      </c>
      <c r="D725" s="228" t="s">
        <v>562</v>
      </c>
      <c r="E725" s="229">
        <v>2</v>
      </c>
      <c r="F725" s="230">
        <v>4</v>
      </c>
      <c r="G725" s="231">
        <v>0</v>
      </c>
    </row>
    <row r="726" spans="2:7" x14ac:dyDescent="0.25">
      <c r="B726" s="194"/>
      <c r="C726" s="227" t="s">
        <v>781</v>
      </c>
      <c r="D726" s="213" t="s">
        <v>812</v>
      </c>
      <c r="E726" s="229">
        <v>2</v>
      </c>
      <c r="F726" s="230">
        <v>4</v>
      </c>
      <c r="G726" s="231">
        <v>0</v>
      </c>
    </row>
    <row r="727" spans="2:7" x14ac:dyDescent="0.25">
      <c r="C727" s="227" t="s">
        <v>799</v>
      </c>
      <c r="D727" s="213" t="s">
        <v>783</v>
      </c>
      <c r="E727" s="229">
        <v>2</v>
      </c>
      <c r="F727" s="230">
        <v>0</v>
      </c>
      <c r="G727" s="231">
        <v>0</v>
      </c>
    </row>
    <row r="728" spans="2:7" x14ac:dyDescent="0.25">
      <c r="C728" s="227" t="s">
        <v>799</v>
      </c>
      <c r="D728" s="228" t="s">
        <v>647</v>
      </c>
      <c r="E728" s="229">
        <v>2</v>
      </c>
      <c r="F728" s="230">
        <v>2</v>
      </c>
      <c r="G728" s="231">
        <v>0</v>
      </c>
    </row>
    <row r="729" spans="2:7" x14ac:dyDescent="0.25">
      <c r="C729" s="227" t="s">
        <v>799</v>
      </c>
      <c r="D729" s="228" t="s">
        <v>424</v>
      </c>
      <c r="E729" s="229">
        <v>2</v>
      </c>
      <c r="F729" s="230">
        <v>1</v>
      </c>
      <c r="G729" s="231">
        <v>0</v>
      </c>
    </row>
    <row r="730" spans="2:7" x14ac:dyDescent="0.25">
      <c r="C730" s="227" t="s">
        <v>412</v>
      </c>
      <c r="D730" s="228" t="s">
        <v>503</v>
      </c>
      <c r="E730" s="229">
        <v>2</v>
      </c>
      <c r="F730" s="230">
        <v>2</v>
      </c>
      <c r="G730" s="231">
        <v>0</v>
      </c>
    </row>
    <row r="731" spans="2:7" x14ac:dyDescent="0.25">
      <c r="C731" s="227" t="s">
        <v>374</v>
      </c>
      <c r="D731" s="228" t="s">
        <v>875</v>
      </c>
      <c r="E731" s="229">
        <v>2</v>
      </c>
      <c r="F731" s="230">
        <v>2</v>
      </c>
      <c r="G731" s="231">
        <v>0</v>
      </c>
    </row>
    <row r="732" spans="2:7" x14ac:dyDescent="0.25">
      <c r="C732" s="227" t="s">
        <v>374</v>
      </c>
      <c r="D732" s="228" t="s">
        <v>952</v>
      </c>
      <c r="E732" s="229">
        <v>2</v>
      </c>
      <c r="F732" s="230">
        <v>4</v>
      </c>
      <c r="G732" s="231">
        <v>0</v>
      </c>
    </row>
    <row r="733" spans="2:7" x14ac:dyDescent="0.25">
      <c r="C733" s="227" t="s">
        <v>374</v>
      </c>
      <c r="D733" s="228" t="s">
        <v>876</v>
      </c>
      <c r="E733" s="229">
        <v>2</v>
      </c>
      <c r="F733" s="230">
        <v>2</v>
      </c>
      <c r="G733" s="231">
        <v>0</v>
      </c>
    </row>
    <row r="734" spans="2:7" x14ac:dyDescent="0.25">
      <c r="C734" s="227" t="s">
        <v>374</v>
      </c>
      <c r="D734" s="228" t="s">
        <v>429</v>
      </c>
      <c r="E734" s="229">
        <v>2</v>
      </c>
      <c r="F734" s="230">
        <v>1</v>
      </c>
      <c r="G734" s="231">
        <v>0</v>
      </c>
    </row>
    <row r="735" spans="2:7" x14ac:dyDescent="0.25">
      <c r="C735" s="227" t="s">
        <v>374</v>
      </c>
      <c r="D735" s="228" t="s">
        <v>442</v>
      </c>
      <c r="E735" s="229">
        <v>2</v>
      </c>
      <c r="F735" s="230">
        <v>1</v>
      </c>
      <c r="G735" s="231">
        <v>0</v>
      </c>
    </row>
    <row r="736" spans="2:7" x14ac:dyDescent="0.25">
      <c r="C736" s="227" t="s">
        <v>374</v>
      </c>
      <c r="D736" s="228" t="s">
        <v>462</v>
      </c>
      <c r="E736" s="229">
        <v>2</v>
      </c>
      <c r="F736" s="230">
        <v>1</v>
      </c>
      <c r="G736" s="231">
        <v>0</v>
      </c>
    </row>
    <row r="737" spans="3:7" x14ac:dyDescent="0.25">
      <c r="C737" s="227" t="s">
        <v>374</v>
      </c>
      <c r="D737" s="228" t="s">
        <v>650</v>
      </c>
      <c r="E737" s="229">
        <v>2</v>
      </c>
      <c r="F737" s="230">
        <v>3</v>
      </c>
      <c r="G737" s="231">
        <v>0</v>
      </c>
    </row>
    <row r="738" spans="3:7" x14ac:dyDescent="0.25">
      <c r="C738" s="227" t="s">
        <v>374</v>
      </c>
      <c r="D738" s="228" t="s">
        <v>576</v>
      </c>
      <c r="E738" s="229">
        <v>2</v>
      </c>
      <c r="F738" s="230">
        <v>3</v>
      </c>
      <c r="G738" s="231">
        <v>0</v>
      </c>
    </row>
    <row r="739" spans="3:7" x14ac:dyDescent="0.25">
      <c r="C739" s="227" t="s">
        <v>374</v>
      </c>
      <c r="D739" s="228" t="s">
        <v>812</v>
      </c>
      <c r="E739" s="229">
        <v>2</v>
      </c>
      <c r="F739" s="230">
        <v>2</v>
      </c>
      <c r="G739" s="231">
        <v>0</v>
      </c>
    </row>
    <row r="740" spans="3:7" x14ac:dyDescent="0.25">
      <c r="C740" s="227" t="s">
        <v>374</v>
      </c>
      <c r="D740" s="228" t="s">
        <v>744</v>
      </c>
      <c r="E740" s="229">
        <v>2</v>
      </c>
      <c r="F740" s="230">
        <v>4</v>
      </c>
      <c r="G740" s="231">
        <v>0</v>
      </c>
    </row>
    <row r="741" spans="3:7" x14ac:dyDescent="0.25">
      <c r="C741" s="227" t="s">
        <v>374</v>
      </c>
      <c r="D741" s="228" t="s">
        <v>877</v>
      </c>
      <c r="E741" s="229">
        <v>2</v>
      </c>
      <c r="F741" s="230">
        <v>1</v>
      </c>
      <c r="G741" s="231">
        <v>1</v>
      </c>
    </row>
    <row r="742" spans="3:7" x14ac:dyDescent="0.25">
      <c r="C742" s="227" t="s">
        <v>374</v>
      </c>
      <c r="D742" s="228" t="s">
        <v>878</v>
      </c>
      <c r="E742" s="229">
        <v>2</v>
      </c>
      <c r="F742" s="230">
        <v>1</v>
      </c>
      <c r="G742" s="231">
        <v>0</v>
      </c>
    </row>
    <row r="743" spans="3:7" x14ac:dyDescent="0.25">
      <c r="C743" s="227" t="s">
        <v>818</v>
      </c>
      <c r="D743" s="228" t="s">
        <v>827</v>
      </c>
      <c r="E743" s="229">
        <v>2</v>
      </c>
      <c r="F743" s="230">
        <v>1</v>
      </c>
      <c r="G743" s="231">
        <v>0</v>
      </c>
    </row>
    <row r="744" spans="3:7" x14ac:dyDescent="0.25">
      <c r="C744" s="227" t="s">
        <v>819</v>
      </c>
      <c r="D744" s="228" t="s">
        <v>646</v>
      </c>
      <c r="E744" s="229">
        <v>2</v>
      </c>
      <c r="F744" s="230">
        <v>2</v>
      </c>
      <c r="G744" s="231">
        <v>0</v>
      </c>
    </row>
    <row r="745" spans="3:7" x14ac:dyDescent="0.25">
      <c r="C745" s="227" t="s">
        <v>371</v>
      </c>
      <c r="D745" s="213" t="s">
        <v>732</v>
      </c>
      <c r="E745" s="229">
        <v>2</v>
      </c>
      <c r="F745" s="230">
        <v>1</v>
      </c>
      <c r="G745" s="231">
        <v>0</v>
      </c>
    </row>
    <row r="746" spans="3:7" x14ac:dyDescent="0.25">
      <c r="C746" s="227" t="s">
        <v>371</v>
      </c>
      <c r="D746" s="213" t="s">
        <v>825</v>
      </c>
      <c r="E746" s="229">
        <v>2</v>
      </c>
      <c r="F746" s="230">
        <v>2</v>
      </c>
      <c r="G746" s="231">
        <v>0</v>
      </c>
    </row>
    <row r="747" spans="3:7" x14ac:dyDescent="0.25">
      <c r="C747" s="227" t="s">
        <v>371</v>
      </c>
      <c r="D747" s="228" t="s">
        <v>534</v>
      </c>
      <c r="E747" s="229">
        <v>2</v>
      </c>
      <c r="F747" s="230">
        <v>2</v>
      </c>
      <c r="G747" s="231">
        <v>0</v>
      </c>
    </row>
    <row r="748" spans="3:7" x14ac:dyDescent="0.25">
      <c r="C748" s="227" t="s">
        <v>371</v>
      </c>
      <c r="D748" s="213" t="s">
        <v>879</v>
      </c>
      <c r="E748" s="229">
        <v>2</v>
      </c>
      <c r="F748" s="230">
        <v>2</v>
      </c>
      <c r="G748" s="231">
        <v>0</v>
      </c>
    </row>
    <row r="749" spans="3:7" x14ac:dyDescent="0.25">
      <c r="C749" s="227" t="s">
        <v>371</v>
      </c>
      <c r="D749" s="228" t="s">
        <v>509</v>
      </c>
      <c r="E749" s="229">
        <v>2</v>
      </c>
      <c r="F749" s="230">
        <v>2</v>
      </c>
      <c r="G749" s="231">
        <v>0</v>
      </c>
    </row>
    <row r="750" spans="3:7" x14ac:dyDescent="0.25">
      <c r="C750" s="227" t="s">
        <v>804</v>
      </c>
      <c r="D750" s="228" t="s">
        <v>880</v>
      </c>
      <c r="E750" s="229">
        <v>2</v>
      </c>
      <c r="F750" s="230">
        <v>5</v>
      </c>
      <c r="G750" s="231">
        <v>0</v>
      </c>
    </row>
    <row r="751" spans="3:7" x14ac:dyDescent="0.25">
      <c r="C751" s="227" t="s">
        <v>398</v>
      </c>
      <c r="D751" s="228" t="s">
        <v>496</v>
      </c>
      <c r="E751" s="229">
        <v>2</v>
      </c>
      <c r="F751" s="230">
        <v>0</v>
      </c>
      <c r="G751" s="231">
        <v>0</v>
      </c>
    </row>
    <row r="752" spans="3:7" x14ac:dyDescent="0.25">
      <c r="C752" s="227" t="s">
        <v>398</v>
      </c>
      <c r="D752" s="228" t="s">
        <v>779</v>
      </c>
      <c r="E752" s="229">
        <v>2</v>
      </c>
      <c r="F752" s="230">
        <v>2</v>
      </c>
      <c r="G752" s="231">
        <v>0</v>
      </c>
    </row>
    <row r="753" spans="3:7" x14ac:dyDescent="0.25">
      <c r="C753" s="227" t="s">
        <v>398</v>
      </c>
      <c r="D753" s="228" t="s">
        <v>370</v>
      </c>
      <c r="E753" s="229">
        <v>2</v>
      </c>
      <c r="F753" s="230">
        <v>3</v>
      </c>
      <c r="G753" s="231">
        <v>0</v>
      </c>
    </row>
    <row r="754" spans="3:7" x14ac:dyDescent="0.25">
      <c r="C754" s="227" t="s">
        <v>398</v>
      </c>
      <c r="D754" s="228" t="s">
        <v>831</v>
      </c>
      <c r="E754" s="229">
        <v>2</v>
      </c>
      <c r="F754" s="230">
        <v>2</v>
      </c>
      <c r="G754" s="231">
        <v>0</v>
      </c>
    </row>
    <row r="755" spans="3:7" x14ac:dyDescent="0.25">
      <c r="C755" s="227" t="s">
        <v>806</v>
      </c>
      <c r="D755" s="228" t="s">
        <v>623</v>
      </c>
      <c r="E755" s="229">
        <v>2</v>
      </c>
      <c r="F755" s="230">
        <v>6</v>
      </c>
      <c r="G755" s="231">
        <v>0</v>
      </c>
    </row>
    <row r="756" spans="3:7" x14ac:dyDescent="0.25">
      <c r="C756" s="227" t="s">
        <v>378</v>
      </c>
      <c r="D756" s="228" t="s">
        <v>396</v>
      </c>
      <c r="E756" s="229">
        <v>2</v>
      </c>
      <c r="F756" s="230">
        <v>1</v>
      </c>
      <c r="G756" s="231">
        <v>0</v>
      </c>
    </row>
    <row r="757" spans="3:7" x14ac:dyDescent="0.25">
      <c r="C757" s="227" t="s">
        <v>378</v>
      </c>
      <c r="D757" s="228" t="s">
        <v>406</v>
      </c>
      <c r="E757" s="229">
        <v>2</v>
      </c>
      <c r="F757" s="230">
        <v>4</v>
      </c>
      <c r="G757" s="231">
        <v>0</v>
      </c>
    </row>
    <row r="758" spans="3:7" x14ac:dyDescent="0.25">
      <c r="C758" s="227" t="s">
        <v>449</v>
      </c>
      <c r="D758" s="213" t="s">
        <v>427</v>
      </c>
      <c r="E758" s="229">
        <v>2</v>
      </c>
      <c r="F758" s="230">
        <v>3</v>
      </c>
      <c r="G758" s="231">
        <v>0</v>
      </c>
    </row>
    <row r="759" spans="3:7" x14ac:dyDescent="0.25">
      <c r="C759" s="227" t="s">
        <v>801</v>
      </c>
      <c r="D759" s="228" t="s">
        <v>558</v>
      </c>
      <c r="E759" s="229">
        <v>2</v>
      </c>
      <c r="F759" s="230">
        <v>2</v>
      </c>
      <c r="G759" s="231">
        <v>0</v>
      </c>
    </row>
    <row r="760" spans="3:7" x14ac:dyDescent="0.25">
      <c r="C760" s="227" t="s">
        <v>801</v>
      </c>
      <c r="D760" s="228" t="s">
        <v>882</v>
      </c>
      <c r="E760" s="229">
        <v>2</v>
      </c>
      <c r="F760" s="230">
        <v>1</v>
      </c>
      <c r="G760" s="231">
        <v>0</v>
      </c>
    </row>
    <row r="761" spans="3:7" x14ac:dyDescent="0.25">
      <c r="C761" s="227" t="s">
        <v>446</v>
      </c>
      <c r="D761" s="228" t="s">
        <v>804</v>
      </c>
      <c r="E761" s="229">
        <v>2</v>
      </c>
      <c r="F761" s="230">
        <v>3</v>
      </c>
      <c r="G761" s="231">
        <v>0</v>
      </c>
    </row>
    <row r="762" spans="3:7" x14ac:dyDescent="0.25">
      <c r="C762" s="227" t="s">
        <v>835</v>
      </c>
      <c r="D762" s="228" t="s">
        <v>413</v>
      </c>
      <c r="E762" s="229">
        <v>2</v>
      </c>
      <c r="F762" s="230">
        <v>2</v>
      </c>
      <c r="G762" s="231">
        <v>0</v>
      </c>
    </row>
    <row r="763" spans="3:7" x14ac:dyDescent="0.25">
      <c r="C763" s="227" t="s">
        <v>503</v>
      </c>
      <c r="D763" s="228" t="s">
        <v>399</v>
      </c>
      <c r="E763" s="229">
        <v>2</v>
      </c>
      <c r="F763" s="230">
        <v>3</v>
      </c>
      <c r="G763" s="231">
        <v>0</v>
      </c>
    </row>
    <row r="764" spans="3:7" x14ac:dyDescent="0.25">
      <c r="C764" s="227" t="s">
        <v>380</v>
      </c>
      <c r="D764" s="228" t="s">
        <v>680</v>
      </c>
      <c r="E764" s="229">
        <v>2</v>
      </c>
      <c r="F764" s="230">
        <v>3</v>
      </c>
      <c r="G764" s="231">
        <v>0</v>
      </c>
    </row>
    <row r="765" spans="3:7" x14ac:dyDescent="0.25">
      <c r="C765" s="227" t="s">
        <v>380</v>
      </c>
      <c r="D765" s="228" t="s">
        <v>736</v>
      </c>
      <c r="E765" s="229">
        <v>2</v>
      </c>
      <c r="F765" s="230">
        <v>2</v>
      </c>
      <c r="G765" s="231">
        <v>0</v>
      </c>
    </row>
    <row r="766" spans="3:7" x14ac:dyDescent="0.25">
      <c r="C766" s="227" t="s">
        <v>380</v>
      </c>
      <c r="D766" s="213" t="s">
        <v>885</v>
      </c>
      <c r="E766" s="229">
        <v>2</v>
      </c>
      <c r="F766" s="230">
        <v>4</v>
      </c>
      <c r="G766" s="231">
        <v>0</v>
      </c>
    </row>
    <row r="767" spans="3:7" x14ac:dyDescent="0.25">
      <c r="C767" s="227" t="s">
        <v>380</v>
      </c>
      <c r="D767" s="228" t="s">
        <v>448</v>
      </c>
      <c r="E767" s="229">
        <v>2</v>
      </c>
      <c r="F767" s="230">
        <v>1</v>
      </c>
      <c r="G767" s="231">
        <v>0</v>
      </c>
    </row>
    <row r="768" spans="3:7" x14ac:dyDescent="0.25">
      <c r="C768" s="227" t="s">
        <v>440</v>
      </c>
      <c r="D768" s="228" t="s">
        <v>406</v>
      </c>
      <c r="E768" s="229">
        <v>2</v>
      </c>
      <c r="F768" s="230">
        <v>1</v>
      </c>
      <c r="G768" s="231">
        <v>0</v>
      </c>
    </row>
    <row r="769" spans="3:7" x14ac:dyDescent="0.25">
      <c r="C769" s="227" t="s">
        <v>822</v>
      </c>
      <c r="D769" s="228" t="s">
        <v>431</v>
      </c>
      <c r="E769" s="229">
        <v>2</v>
      </c>
      <c r="F769" s="230">
        <v>1</v>
      </c>
      <c r="G769" s="231">
        <v>0</v>
      </c>
    </row>
    <row r="770" spans="3:7" x14ac:dyDescent="0.25">
      <c r="C770" s="227" t="s">
        <v>389</v>
      </c>
      <c r="D770" s="228" t="s">
        <v>886</v>
      </c>
      <c r="E770" s="229">
        <v>2</v>
      </c>
      <c r="F770" s="230">
        <v>2</v>
      </c>
      <c r="G770" s="231">
        <v>1</v>
      </c>
    </row>
    <row r="771" spans="3:7" x14ac:dyDescent="0.25">
      <c r="C771" s="227" t="s">
        <v>389</v>
      </c>
      <c r="D771" s="228" t="s">
        <v>531</v>
      </c>
      <c r="E771" s="229">
        <v>2</v>
      </c>
      <c r="F771" s="230">
        <v>3</v>
      </c>
      <c r="G771" s="231">
        <v>0</v>
      </c>
    </row>
    <row r="772" spans="3:7" x14ac:dyDescent="0.25">
      <c r="C772" s="227" t="s">
        <v>389</v>
      </c>
      <c r="D772" s="228" t="s">
        <v>638</v>
      </c>
      <c r="E772" s="229">
        <v>2</v>
      </c>
      <c r="F772" s="230">
        <v>3</v>
      </c>
      <c r="G772" s="231">
        <v>0</v>
      </c>
    </row>
    <row r="773" spans="3:7" x14ac:dyDescent="0.25">
      <c r="C773" s="227" t="s">
        <v>389</v>
      </c>
      <c r="D773" s="228" t="s">
        <v>415</v>
      </c>
      <c r="E773" s="229">
        <v>2</v>
      </c>
      <c r="F773" s="230">
        <v>2</v>
      </c>
      <c r="G773" s="231">
        <v>0</v>
      </c>
    </row>
    <row r="774" spans="3:7" x14ac:dyDescent="0.25">
      <c r="C774" s="227" t="s">
        <v>461</v>
      </c>
      <c r="D774" s="213" t="s">
        <v>887</v>
      </c>
      <c r="E774" s="229">
        <v>2</v>
      </c>
      <c r="F774" s="230">
        <v>4</v>
      </c>
      <c r="G774" s="231">
        <v>0</v>
      </c>
    </row>
    <row r="775" spans="3:7" x14ac:dyDescent="0.25">
      <c r="C775" s="227" t="s">
        <v>373</v>
      </c>
      <c r="D775" s="213" t="s">
        <v>786</v>
      </c>
      <c r="E775" s="229">
        <v>2</v>
      </c>
      <c r="F775" s="230">
        <v>1</v>
      </c>
      <c r="G775" s="231">
        <v>0</v>
      </c>
    </row>
    <row r="776" spans="3:7" x14ac:dyDescent="0.25">
      <c r="C776" s="227" t="s">
        <v>373</v>
      </c>
      <c r="D776" s="228" t="s">
        <v>484</v>
      </c>
      <c r="E776" s="229">
        <v>2</v>
      </c>
      <c r="F776" s="230">
        <v>3</v>
      </c>
      <c r="G776" s="231">
        <v>0</v>
      </c>
    </row>
    <row r="777" spans="3:7" x14ac:dyDescent="0.25">
      <c r="C777" s="227" t="s">
        <v>373</v>
      </c>
      <c r="D777" s="213" t="s">
        <v>394</v>
      </c>
      <c r="E777" s="229">
        <v>2</v>
      </c>
      <c r="F777" s="230">
        <v>1</v>
      </c>
      <c r="G777" s="231">
        <v>0</v>
      </c>
    </row>
    <row r="778" spans="3:7" x14ac:dyDescent="0.25">
      <c r="C778" s="227" t="s">
        <v>373</v>
      </c>
      <c r="D778" s="228" t="s">
        <v>420</v>
      </c>
      <c r="E778" s="229">
        <v>2</v>
      </c>
      <c r="F778" s="230">
        <v>2</v>
      </c>
      <c r="G778" s="231">
        <v>0</v>
      </c>
    </row>
    <row r="779" spans="3:7" x14ac:dyDescent="0.25">
      <c r="C779" s="227" t="s">
        <v>373</v>
      </c>
      <c r="D779" s="228" t="s">
        <v>812</v>
      </c>
      <c r="E779" s="229">
        <v>2</v>
      </c>
      <c r="F779" s="230">
        <v>1</v>
      </c>
      <c r="G779" s="231">
        <v>0</v>
      </c>
    </row>
    <row r="780" spans="3:7" x14ac:dyDescent="0.25">
      <c r="C780" s="227" t="s">
        <v>384</v>
      </c>
      <c r="D780" s="228" t="s">
        <v>407</v>
      </c>
      <c r="E780" s="229">
        <v>2</v>
      </c>
      <c r="F780" s="230">
        <v>2</v>
      </c>
      <c r="G780" s="231">
        <v>0</v>
      </c>
    </row>
    <row r="781" spans="3:7" x14ac:dyDescent="0.25">
      <c r="C781" s="227" t="s">
        <v>384</v>
      </c>
      <c r="D781" s="228" t="s">
        <v>783</v>
      </c>
      <c r="E781" s="229">
        <v>2</v>
      </c>
      <c r="F781" s="230">
        <v>1</v>
      </c>
      <c r="G781" s="231">
        <v>0</v>
      </c>
    </row>
    <row r="782" spans="3:7" x14ac:dyDescent="0.25">
      <c r="C782" s="227" t="s">
        <v>384</v>
      </c>
      <c r="D782" s="213" t="s">
        <v>477</v>
      </c>
      <c r="E782" s="229">
        <v>2</v>
      </c>
      <c r="F782" s="230">
        <v>2</v>
      </c>
      <c r="G782" s="231">
        <v>0</v>
      </c>
    </row>
    <row r="783" spans="3:7" x14ac:dyDescent="0.25">
      <c r="C783" s="227" t="s">
        <v>384</v>
      </c>
      <c r="D783" s="228" t="s">
        <v>1170</v>
      </c>
      <c r="E783" s="229">
        <v>2</v>
      </c>
      <c r="F783" s="230">
        <v>4</v>
      </c>
      <c r="G783" s="231">
        <v>0</v>
      </c>
    </row>
    <row r="784" spans="3:7" x14ac:dyDescent="0.25">
      <c r="C784" s="227" t="s">
        <v>1163</v>
      </c>
      <c r="D784" s="213" t="s">
        <v>792</v>
      </c>
      <c r="E784" s="229">
        <v>2</v>
      </c>
      <c r="F784" s="230">
        <v>3</v>
      </c>
      <c r="G784" s="231">
        <v>0</v>
      </c>
    </row>
    <row r="785" spans="2:7" x14ac:dyDescent="0.25">
      <c r="C785" s="227" t="s">
        <v>401</v>
      </c>
      <c r="D785" s="228" t="s">
        <v>428</v>
      </c>
      <c r="E785" s="229">
        <v>2</v>
      </c>
      <c r="F785" s="230">
        <v>2</v>
      </c>
      <c r="G785" s="231">
        <v>0</v>
      </c>
    </row>
    <row r="786" spans="2:7" x14ac:dyDescent="0.25">
      <c r="C786" s="227" t="s">
        <v>401</v>
      </c>
      <c r="D786" s="228" t="s">
        <v>883</v>
      </c>
      <c r="E786" s="229">
        <v>2</v>
      </c>
      <c r="F786" s="230">
        <v>2</v>
      </c>
      <c r="G786" s="231">
        <v>0</v>
      </c>
    </row>
    <row r="787" spans="2:7" x14ac:dyDescent="0.25">
      <c r="C787" s="227" t="s">
        <v>401</v>
      </c>
      <c r="D787" s="213" t="s">
        <v>440</v>
      </c>
      <c r="E787" s="229">
        <v>2</v>
      </c>
      <c r="F787" s="230">
        <v>2</v>
      </c>
      <c r="G787" s="231">
        <v>0</v>
      </c>
    </row>
    <row r="788" spans="2:7" x14ac:dyDescent="0.25">
      <c r="C788" s="227" t="s">
        <v>401</v>
      </c>
      <c r="D788" s="228" t="s">
        <v>831</v>
      </c>
      <c r="E788" s="229">
        <v>2</v>
      </c>
      <c r="F788" s="230">
        <v>2</v>
      </c>
      <c r="G788" s="231">
        <v>0</v>
      </c>
    </row>
    <row r="789" spans="2:7" x14ac:dyDescent="0.25">
      <c r="C789" s="227" t="s">
        <v>401</v>
      </c>
      <c r="D789" s="228" t="s">
        <v>1171</v>
      </c>
      <c r="E789" s="229">
        <v>2</v>
      </c>
      <c r="F789" s="230">
        <v>2</v>
      </c>
      <c r="G789" s="231">
        <v>0</v>
      </c>
    </row>
    <row r="790" spans="2:7" x14ac:dyDescent="0.25">
      <c r="C790" s="227" t="s">
        <v>779</v>
      </c>
      <c r="D790" s="228" t="s">
        <v>798</v>
      </c>
      <c r="E790" s="229">
        <v>2</v>
      </c>
      <c r="F790" s="230">
        <v>4</v>
      </c>
      <c r="G790" s="231">
        <v>0</v>
      </c>
    </row>
    <row r="791" spans="2:7" x14ac:dyDescent="0.25">
      <c r="C791" s="227" t="s">
        <v>779</v>
      </c>
      <c r="D791" s="213" t="s">
        <v>530</v>
      </c>
      <c r="E791" s="229">
        <v>2</v>
      </c>
      <c r="F791" s="230">
        <v>2</v>
      </c>
      <c r="G791" s="231">
        <v>0</v>
      </c>
    </row>
    <row r="792" spans="2:7" x14ac:dyDescent="0.25">
      <c r="C792" s="227" t="s">
        <v>779</v>
      </c>
      <c r="D792" s="228" t="s">
        <v>420</v>
      </c>
      <c r="E792" s="229">
        <v>2</v>
      </c>
      <c r="F792" s="230">
        <v>3</v>
      </c>
      <c r="G792" s="231">
        <v>0</v>
      </c>
    </row>
    <row r="793" spans="2:7" x14ac:dyDescent="0.25">
      <c r="C793" s="227" t="s">
        <v>779</v>
      </c>
      <c r="D793" s="228" t="s">
        <v>574</v>
      </c>
      <c r="E793" s="229">
        <v>2</v>
      </c>
      <c r="F793" s="230">
        <v>3</v>
      </c>
      <c r="G793" s="231">
        <v>0</v>
      </c>
    </row>
    <row r="794" spans="2:7" x14ac:dyDescent="0.25">
      <c r="C794" s="227" t="s">
        <v>779</v>
      </c>
      <c r="D794" s="228" t="s">
        <v>384</v>
      </c>
      <c r="E794" s="229">
        <v>2</v>
      </c>
      <c r="F794" s="230">
        <v>1</v>
      </c>
      <c r="G794" s="231">
        <v>0</v>
      </c>
    </row>
    <row r="795" spans="2:7" x14ac:dyDescent="0.25">
      <c r="C795" s="227" t="s">
        <v>779</v>
      </c>
      <c r="D795" s="213" t="s">
        <v>513</v>
      </c>
      <c r="E795" s="229">
        <v>2</v>
      </c>
      <c r="F795" s="230">
        <v>2</v>
      </c>
      <c r="G795" s="231">
        <v>0</v>
      </c>
    </row>
    <row r="796" spans="2:7" x14ac:dyDescent="0.25">
      <c r="C796" s="227" t="s">
        <v>779</v>
      </c>
      <c r="D796" s="213" t="s">
        <v>406</v>
      </c>
      <c r="E796" s="229">
        <v>2</v>
      </c>
      <c r="F796" s="230">
        <v>2</v>
      </c>
      <c r="G796" s="231">
        <v>0</v>
      </c>
    </row>
    <row r="797" spans="2:7" x14ac:dyDescent="0.25">
      <c r="C797" s="227" t="s">
        <v>779</v>
      </c>
      <c r="D797" s="228" t="s">
        <v>812</v>
      </c>
      <c r="E797" s="229">
        <v>2</v>
      </c>
      <c r="F797" s="230">
        <v>2</v>
      </c>
      <c r="G797" s="231">
        <v>0</v>
      </c>
    </row>
    <row r="798" spans="2:7" x14ac:dyDescent="0.25">
      <c r="C798" s="227" t="s">
        <v>370</v>
      </c>
      <c r="D798" s="213" t="s">
        <v>617</v>
      </c>
      <c r="E798" s="229">
        <v>2</v>
      </c>
      <c r="F798" s="230">
        <v>3</v>
      </c>
      <c r="G798" s="231">
        <v>0</v>
      </c>
    </row>
    <row r="799" spans="2:7" x14ac:dyDescent="0.25">
      <c r="B799" s="194"/>
      <c r="C799" s="227" t="s">
        <v>370</v>
      </c>
      <c r="D799" s="228" t="s">
        <v>419</v>
      </c>
      <c r="E799" s="229">
        <v>2</v>
      </c>
      <c r="F799" s="230">
        <v>2</v>
      </c>
      <c r="G799" s="231">
        <v>0</v>
      </c>
    </row>
    <row r="800" spans="2:7" x14ac:dyDescent="0.25">
      <c r="B800" s="196"/>
      <c r="C800" s="227" t="s">
        <v>370</v>
      </c>
      <c r="D800" s="228" t="s">
        <v>442</v>
      </c>
      <c r="E800" s="229">
        <v>2</v>
      </c>
      <c r="F800" s="230">
        <v>2</v>
      </c>
      <c r="G800" s="231">
        <v>0</v>
      </c>
    </row>
    <row r="801" spans="2:7" x14ac:dyDescent="0.25">
      <c r="B801" s="194"/>
      <c r="C801" s="227" t="s">
        <v>370</v>
      </c>
      <c r="D801" s="228" t="s">
        <v>450</v>
      </c>
      <c r="E801" s="229">
        <v>2</v>
      </c>
      <c r="F801" s="230">
        <v>2</v>
      </c>
      <c r="G801" s="231">
        <v>0</v>
      </c>
    </row>
    <row r="802" spans="2:7" x14ac:dyDescent="0.25">
      <c r="C802" s="227" t="s">
        <v>370</v>
      </c>
      <c r="D802" s="213" t="s">
        <v>707</v>
      </c>
      <c r="E802" s="229">
        <v>2</v>
      </c>
      <c r="F802" s="230">
        <v>2</v>
      </c>
      <c r="G802" s="231">
        <v>0</v>
      </c>
    </row>
    <row r="803" spans="2:7" x14ac:dyDescent="0.25">
      <c r="C803" s="227" t="s">
        <v>370</v>
      </c>
      <c r="D803" s="213" t="s">
        <v>864</v>
      </c>
      <c r="E803" s="229">
        <v>2</v>
      </c>
      <c r="F803" s="230">
        <v>4</v>
      </c>
      <c r="G803" s="231">
        <v>0</v>
      </c>
    </row>
    <row r="804" spans="2:7" x14ac:dyDescent="0.25">
      <c r="C804" s="227" t="s">
        <v>370</v>
      </c>
      <c r="D804" s="228" t="s">
        <v>812</v>
      </c>
      <c r="E804" s="229">
        <v>2</v>
      </c>
      <c r="F804" s="230">
        <v>1</v>
      </c>
      <c r="G804" s="231">
        <v>0</v>
      </c>
    </row>
    <row r="805" spans="2:7" x14ac:dyDescent="0.25">
      <c r="C805" s="227" t="s">
        <v>341</v>
      </c>
      <c r="D805" s="228" t="s">
        <v>890</v>
      </c>
      <c r="E805" s="229">
        <v>2</v>
      </c>
      <c r="F805" s="230">
        <v>3</v>
      </c>
      <c r="G805" s="231">
        <v>0</v>
      </c>
    </row>
    <row r="806" spans="2:7" x14ac:dyDescent="0.25">
      <c r="C806" s="227" t="s">
        <v>341</v>
      </c>
      <c r="D806" s="213" t="s">
        <v>688</v>
      </c>
      <c r="E806" s="229">
        <v>2</v>
      </c>
      <c r="F806" s="230">
        <v>1</v>
      </c>
      <c r="G806" s="231">
        <v>0</v>
      </c>
    </row>
    <row r="807" spans="2:7" x14ac:dyDescent="0.25">
      <c r="C807" s="227" t="s">
        <v>341</v>
      </c>
      <c r="D807" s="213" t="s">
        <v>327</v>
      </c>
      <c r="E807" s="229">
        <v>2</v>
      </c>
      <c r="F807" s="230">
        <v>1</v>
      </c>
      <c r="G807" s="231">
        <v>0</v>
      </c>
    </row>
    <row r="808" spans="2:7" x14ac:dyDescent="0.25">
      <c r="C808" s="227" t="s">
        <v>341</v>
      </c>
      <c r="D808" s="228" t="s">
        <v>891</v>
      </c>
      <c r="E808" s="229">
        <v>2</v>
      </c>
      <c r="F808" s="230">
        <v>2</v>
      </c>
      <c r="G808" s="231">
        <v>0</v>
      </c>
    </row>
    <row r="809" spans="2:7" x14ac:dyDescent="0.25">
      <c r="C809" s="227" t="s">
        <v>788</v>
      </c>
      <c r="D809" s="228" t="s">
        <v>359</v>
      </c>
      <c r="E809" s="229">
        <v>2</v>
      </c>
      <c r="F809" s="230">
        <v>1</v>
      </c>
      <c r="G809" s="231">
        <v>0</v>
      </c>
    </row>
    <row r="810" spans="2:7" x14ac:dyDescent="0.25">
      <c r="C810" s="227" t="s">
        <v>788</v>
      </c>
      <c r="D810" s="228" t="s">
        <v>893</v>
      </c>
      <c r="E810" s="229">
        <v>2</v>
      </c>
      <c r="F810" s="230">
        <v>1</v>
      </c>
      <c r="G810" s="231">
        <v>0</v>
      </c>
    </row>
    <row r="811" spans="2:7" x14ac:dyDescent="0.25">
      <c r="C811" s="227" t="s">
        <v>397</v>
      </c>
      <c r="D811" s="228" t="s">
        <v>517</v>
      </c>
      <c r="E811" s="229">
        <v>2</v>
      </c>
      <c r="F811" s="230">
        <v>2</v>
      </c>
      <c r="G811" s="231">
        <v>0</v>
      </c>
    </row>
    <row r="812" spans="2:7" x14ac:dyDescent="0.25">
      <c r="C812" s="227" t="s">
        <v>397</v>
      </c>
      <c r="D812" s="228" t="s">
        <v>894</v>
      </c>
      <c r="E812" s="229">
        <v>2</v>
      </c>
      <c r="F812" s="230">
        <v>6</v>
      </c>
      <c r="G812" s="231">
        <v>0</v>
      </c>
    </row>
    <row r="813" spans="2:7" x14ac:dyDescent="0.25">
      <c r="B813" s="199" t="s">
        <v>37</v>
      </c>
      <c r="C813" s="227" t="s">
        <v>406</v>
      </c>
      <c r="D813" s="213" t="s">
        <v>376</v>
      </c>
      <c r="E813" s="229">
        <v>2</v>
      </c>
      <c r="F813" s="230">
        <v>1</v>
      </c>
      <c r="G813" s="231">
        <v>0</v>
      </c>
    </row>
    <row r="814" spans="2:7" x14ac:dyDescent="0.25">
      <c r="B814" s="503" t="s">
        <v>39</v>
      </c>
      <c r="C814" s="227" t="s">
        <v>780</v>
      </c>
      <c r="D814" s="228" t="s">
        <v>808</v>
      </c>
      <c r="E814" s="229">
        <v>2</v>
      </c>
      <c r="F814" s="230">
        <v>1</v>
      </c>
      <c r="G814" s="231">
        <v>0</v>
      </c>
    </row>
    <row r="815" spans="2:7" x14ac:dyDescent="0.25">
      <c r="B815" s="503" t="s">
        <v>79</v>
      </c>
      <c r="C815" s="227" t="s">
        <v>780</v>
      </c>
      <c r="D815" s="228" t="s">
        <v>399</v>
      </c>
      <c r="E815" s="229">
        <v>2</v>
      </c>
      <c r="F815" s="230">
        <v>3</v>
      </c>
      <c r="G815" s="231">
        <v>0</v>
      </c>
    </row>
    <row r="816" spans="2:7" x14ac:dyDescent="0.25">
      <c r="C816" s="227" t="s">
        <v>780</v>
      </c>
      <c r="D816" s="228" t="s">
        <v>375</v>
      </c>
      <c r="E816" s="229">
        <v>2</v>
      </c>
      <c r="F816" s="230">
        <v>1</v>
      </c>
      <c r="G816" s="231">
        <v>0</v>
      </c>
    </row>
    <row r="817" spans="3:7" x14ac:dyDescent="0.25">
      <c r="C817" s="227" t="s">
        <v>780</v>
      </c>
      <c r="D817" s="228" t="s">
        <v>807</v>
      </c>
      <c r="E817" s="229">
        <v>2</v>
      </c>
      <c r="F817" s="230">
        <v>2</v>
      </c>
      <c r="G817" s="231">
        <v>0</v>
      </c>
    </row>
    <row r="818" spans="3:7" x14ac:dyDescent="0.25">
      <c r="C818" s="227" t="s">
        <v>780</v>
      </c>
      <c r="D818" s="213" t="s">
        <v>378</v>
      </c>
      <c r="E818" s="229">
        <v>2</v>
      </c>
      <c r="F818" s="230">
        <v>1</v>
      </c>
      <c r="G818" s="231">
        <v>0</v>
      </c>
    </row>
    <row r="819" spans="3:7" x14ac:dyDescent="0.25">
      <c r="C819" s="227" t="s">
        <v>780</v>
      </c>
      <c r="D819" s="213" t="s">
        <v>422</v>
      </c>
      <c r="E819" s="229">
        <v>2</v>
      </c>
      <c r="F819" s="230">
        <v>1</v>
      </c>
      <c r="G819" s="231">
        <v>0</v>
      </c>
    </row>
    <row r="820" spans="3:7" x14ac:dyDescent="0.25">
      <c r="C820" s="227" t="s">
        <v>310</v>
      </c>
      <c r="D820" s="228" t="s">
        <v>410</v>
      </c>
      <c r="E820" s="229">
        <v>2</v>
      </c>
      <c r="F820" s="230">
        <v>2</v>
      </c>
      <c r="G820" s="231">
        <v>0</v>
      </c>
    </row>
    <row r="821" spans="3:7" x14ac:dyDescent="0.25">
      <c r="C821" s="227" t="s">
        <v>328</v>
      </c>
      <c r="D821" s="228" t="s">
        <v>786</v>
      </c>
      <c r="E821" s="229">
        <v>2</v>
      </c>
      <c r="F821" s="230">
        <v>1</v>
      </c>
      <c r="G821" s="231">
        <v>0</v>
      </c>
    </row>
    <row r="822" spans="3:7" x14ac:dyDescent="0.25">
      <c r="C822" s="227" t="s">
        <v>789</v>
      </c>
      <c r="D822" s="228" t="s">
        <v>512</v>
      </c>
      <c r="E822" s="229">
        <v>2</v>
      </c>
      <c r="F822" s="230">
        <v>2</v>
      </c>
      <c r="G822" s="231">
        <v>0</v>
      </c>
    </row>
    <row r="823" spans="3:7" x14ac:dyDescent="0.25">
      <c r="C823" s="227" t="s">
        <v>382</v>
      </c>
      <c r="D823" s="228" t="s">
        <v>487</v>
      </c>
      <c r="E823" s="229">
        <v>2</v>
      </c>
      <c r="F823" s="230">
        <v>2</v>
      </c>
      <c r="G823" s="231">
        <v>0</v>
      </c>
    </row>
    <row r="824" spans="3:7" x14ac:dyDescent="0.25">
      <c r="C824" s="227" t="s">
        <v>382</v>
      </c>
      <c r="D824" s="228" t="s">
        <v>830</v>
      </c>
      <c r="E824" s="229">
        <v>2</v>
      </c>
      <c r="F824" s="230">
        <v>1</v>
      </c>
      <c r="G824" s="231">
        <v>0</v>
      </c>
    </row>
    <row r="825" spans="3:7" x14ac:dyDescent="0.25">
      <c r="C825" s="227" t="s">
        <v>382</v>
      </c>
      <c r="D825" s="228" t="s">
        <v>1166</v>
      </c>
      <c r="E825" s="229">
        <v>2</v>
      </c>
      <c r="F825" s="230">
        <v>3</v>
      </c>
      <c r="G825" s="231">
        <v>0</v>
      </c>
    </row>
    <row r="826" spans="3:7" x14ac:dyDescent="0.25">
      <c r="C826" s="227" t="s">
        <v>402</v>
      </c>
      <c r="D826" s="228" t="s">
        <v>827</v>
      </c>
      <c r="E826" s="229">
        <v>2</v>
      </c>
      <c r="F826" s="230">
        <v>3</v>
      </c>
      <c r="G826" s="231">
        <v>0</v>
      </c>
    </row>
    <row r="827" spans="3:7" x14ac:dyDescent="0.25">
      <c r="C827" s="227" t="s">
        <v>808</v>
      </c>
      <c r="D827" s="228"/>
      <c r="E827" s="229">
        <v>1</v>
      </c>
      <c r="F827" s="230">
        <v>1</v>
      </c>
      <c r="G827" s="231">
        <v>0</v>
      </c>
    </row>
    <row r="828" spans="3:7" x14ac:dyDescent="0.25">
      <c r="C828" s="227" t="s">
        <v>907</v>
      </c>
      <c r="D828" s="228"/>
      <c r="E828" s="229">
        <v>1</v>
      </c>
      <c r="F828" s="230">
        <v>1</v>
      </c>
      <c r="G828" s="231">
        <v>0</v>
      </c>
    </row>
    <row r="829" spans="3:7" x14ac:dyDescent="0.25">
      <c r="C829" s="227" t="s">
        <v>814</v>
      </c>
      <c r="D829" s="228"/>
      <c r="E829" s="229">
        <v>1</v>
      </c>
      <c r="F829" s="230">
        <v>1</v>
      </c>
      <c r="G829" s="231">
        <v>0</v>
      </c>
    </row>
    <row r="830" spans="3:7" x14ac:dyDescent="0.25">
      <c r="C830" s="227" t="s">
        <v>911</v>
      </c>
      <c r="D830" s="228"/>
      <c r="E830" s="229">
        <v>1</v>
      </c>
      <c r="F830" s="230">
        <v>0</v>
      </c>
      <c r="G830" s="231">
        <v>0</v>
      </c>
    </row>
    <row r="831" spans="3:7" x14ac:dyDescent="0.25">
      <c r="C831" s="227" t="s">
        <v>431</v>
      </c>
      <c r="D831" s="228"/>
      <c r="E831" s="229">
        <v>1</v>
      </c>
      <c r="F831" s="230">
        <v>0</v>
      </c>
      <c r="G831" s="231">
        <v>0</v>
      </c>
    </row>
    <row r="832" spans="3:7" x14ac:dyDescent="0.25">
      <c r="C832" s="227" t="s">
        <v>916</v>
      </c>
      <c r="D832" s="228"/>
      <c r="E832" s="229">
        <v>1</v>
      </c>
      <c r="F832" s="230">
        <v>1</v>
      </c>
      <c r="G832" s="231">
        <v>0</v>
      </c>
    </row>
    <row r="833" spans="3:7" x14ac:dyDescent="0.25">
      <c r="C833" s="227" t="s">
        <v>517</v>
      </c>
      <c r="D833" s="228"/>
      <c r="E833" s="229">
        <v>1</v>
      </c>
      <c r="F833" s="230">
        <v>1</v>
      </c>
      <c r="G833" s="231">
        <v>0</v>
      </c>
    </row>
    <row r="834" spans="3:7" x14ac:dyDescent="0.25">
      <c r="C834" s="227" t="s">
        <v>430</v>
      </c>
      <c r="D834" s="228"/>
      <c r="E834" s="229">
        <v>1</v>
      </c>
      <c r="F834" s="230">
        <v>0</v>
      </c>
      <c r="G834" s="231">
        <v>0</v>
      </c>
    </row>
    <row r="835" spans="3:7" x14ac:dyDescent="0.25">
      <c r="C835" s="227" t="s">
        <v>920</v>
      </c>
      <c r="D835" s="228"/>
      <c r="E835" s="229">
        <v>1</v>
      </c>
      <c r="F835" s="230">
        <v>0</v>
      </c>
      <c r="G835" s="231">
        <v>0</v>
      </c>
    </row>
    <row r="836" spans="3:7" x14ac:dyDescent="0.25">
      <c r="C836" s="227" t="s">
        <v>922</v>
      </c>
      <c r="D836" s="228"/>
      <c r="E836" s="229">
        <v>1</v>
      </c>
      <c r="F836" s="230">
        <v>2</v>
      </c>
      <c r="G836" s="231">
        <v>0</v>
      </c>
    </row>
    <row r="837" spans="3:7" x14ac:dyDescent="0.25">
      <c r="C837" s="227" t="s">
        <v>875</v>
      </c>
      <c r="D837" s="228"/>
      <c r="E837" s="229">
        <v>1</v>
      </c>
      <c r="F837" s="230">
        <v>1</v>
      </c>
      <c r="G837" s="231">
        <v>0</v>
      </c>
    </row>
    <row r="838" spans="3:7" x14ac:dyDescent="0.25">
      <c r="C838" s="227" t="s">
        <v>500</v>
      </c>
      <c r="D838" s="228"/>
      <c r="E838" s="229">
        <v>1</v>
      </c>
      <c r="F838" s="230">
        <v>2</v>
      </c>
      <c r="G838" s="231">
        <v>0</v>
      </c>
    </row>
    <row r="839" spans="3:7" x14ac:dyDescent="0.25">
      <c r="C839" s="227" t="s">
        <v>923</v>
      </c>
      <c r="D839" s="228"/>
      <c r="E839" s="229">
        <v>1</v>
      </c>
      <c r="F839" s="230">
        <v>0</v>
      </c>
      <c r="G839" s="231">
        <v>0</v>
      </c>
    </row>
    <row r="840" spans="3:7" x14ac:dyDescent="0.25">
      <c r="C840" s="227" t="s">
        <v>454</v>
      </c>
      <c r="D840" s="228"/>
      <c r="E840" s="229">
        <v>1</v>
      </c>
      <c r="F840" s="230">
        <v>1</v>
      </c>
      <c r="G840" s="231">
        <v>0</v>
      </c>
    </row>
    <row r="841" spans="3:7" x14ac:dyDescent="0.25">
      <c r="C841" s="227" t="s">
        <v>539</v>
      </c>
      <c r="D841" s="228"/>
      <c r="E841" s="229">
        <v>1</v>
      </c>
      <c r="F841" s="230">
        <v>1</v>
      </c>
      <c r="G841" s="231">
        <v>0</v>
      </c>
    </row>
    <row r="842" spans="3:7" x14ac:dyDescent="0.25">
      <c r="C842" s="227" t="s">
        <v>925</v>
      </c>
      <c r="D842" s="228"/>
      <c r="E842" s="229">
        <v>1</v>
      </c>
      <c r="F842" s="230">
        <v>1</v>
      </c>
      <c r="G842" s="231">
        <v>0</v>
      </c>
    </row>
    <row r="843" spans="3:7" x14ac:dyDescent="0.25">
      <c r="C843" s="227" t="s">
        <v>817</v>
      </c>
      <c r="D843" s="228"/>
      <c r="E843" s="229">
        <v>1</v>
      </c>
      <c r="F843" s="230">
        <v>0</v>
      </c>
      <c r="G843" s="231">
        <v>0</v>
      </c>
    </row>
    <row r="844" spans="3:7" x14ac:dyDescent="0.25">
      <c r="C844" s="227" t="s">
        <v>926</v>
      </c>
      <c r="D844" s="228"/>
      <c r="E844" s="229">
        <v>1</v>
      </c>
      <c r="F844" s="230">
        <v>1</v>
      </c>
      <c r="G844" s="231">
        <v>0</v>
      </c>
    </row>
    <row r="845" spans="3:7" x14ac:dyDescent="0.25">
      <c r="C845" s="227" t="s">
        <v>617</v>
      </c>
      <c r="D845" s="228"/>
      <c r="E845" s="229">
        <v>1</v>
      </c>
      <c r="F845" s="230">
        <v>1</v>
      </c>
      <c r="G845" s="231">
        <v>0</v>
      </c>
    </row>
    <row r="846" spans="3:7" x14ac:dyDescent="0.25">
      <c r="C846" s="227" t="s">
        <v>703</v>
      </c>
      <c r="D846" s="228"/>
      <c r="E846" s="229">
        <v>1</v>
      </c>
      <c r="F846" s="230">
        <v>0</v>
      </c>
      <c r="G846" s="231">
        <v>0</v>
      </c>
    </row>
    <row r="847" spans="3:7" x14ac:dyDescent="0.25">
      <c r="C847" s="227" t="s">
        <v>618</v>
      </c>
      <c r="D847" s="228"/>
      <c r="E847" s="229">
        <v>1</v>
      </c>
      <c r="F847" s="230">
        <v>0</v>
      </c>
      <c r="G847" s="231">
        <v>0</v>
      </c>
    </row>
    <row r="848" spans="3:7" x14ac:dyDescent="0.25">
      <c r="C848" s="227" t="s">
        <v>515</v>
      </c>
      <c r="D848" s="228"/>
      <c r="E848" s="229">
        <v>1</v>
      </c>
      <c r="F848" s="230">
        <v>1</v>
      </c>
      <c r="G848" s="231">
        <v>0</v>
      </c>
    </row>
    <row r="849" spans="3:7" x14ac:dyDescent="0.25">
      <c r="C849" s="227" t="s">
        <v>930</v>
      </c>
      <c r="D849" s="228"/>
      <c r="E849" s="229">
        <v>1</v>
      </c>
      <c r="F849" s="230">
        <v>1</v>
      </c>
      <c r="G849" s="231">
        <v>0</v>
      </c>
    </row>
    <row r="850" spans="3:7" x14ac:dyDescent="0.25">
      <c r="C850" s="227" t="s">
        <v>432</v>
      </c>
      <c r="D850" s="228"/>
      <c r="E850" s="229">
        <v>1</v>
      </c>
      <c r="F850" s="230">
        <v>1</v>
      </c>
      <c r="G850" s="231">
        <v>0</v>
      </c>
    </row>
    <row r="851" spans="3:7" x14ac:dyDescent="0.25">
      <c r="C851" s="227" t="s">
        <v>938</v>
      </c>
      <c r="D851" s="228"/>
      <c r="E851" s="229">
        <v>1</v>
      </c>
      <c r="F851" s="230">
        <v>1</v>
      </c>
      <c r="G851" s="231">
        <v>0</v>
      </c>
    </row>
    <row r="852" spans="3:7" x14ac:dyDescent="0.25">
      <c r="C852" s="227" t="s">
        <v>536</v>
      </c>
      <c r="D852" s="228"/>
      <c r="E852" s="229">
        <v>1</v>
      </c>
      <c r="F852" s="230">
        <v>1</v>
      </c>
      <c r="G852" s="231">
        <v>0</v>
      </c>
    </row>
    <row r="853" spans="3:7" x14ac:dyDescent="0.25">
      <c r="C853" s="227" t="s">
        <v>939</v>
      </c>
      <c r="D853" s="228"/>
      <c r="E853" s="229">
        <v>1</v>
      </c>
      <c r="F853" s="230">
        <v>0</v>
      </c>
      <c r="G853" s="231">
        <v>0</v>
      </c>
    </row>
    <row r="854" spans="3:7" x14ac:dyDescent="0.25">
      <c r="C854" s="227" t="s">
        <v>545</v>
      </c>
      <c r="D854" s="228"/>
      <c r="E854" s="229">
        <v>1</v>
      </c>
      <c r="F854" s="230">
        <v>0</v>
      </c>
      <c r="G854" s="231">
        <v>0</v>
      </c>
    </row>
    <row r="855" spans="3:7" x14ac:dyDescent="0.25">
      <c r="C855" s="227" t="s">
        <v>489</v>
      </c>
      <c r="D855" s="228"/>
      <c r="E855" s="229">
        <v>1</v>
      </c>
      <c r="F855" s="230">
        <v>0</v>
      </c>
      <c r="G855" s="231">
        <v>0</v>
      </c>
    </row>
    <row r="856" spans="3:7" x14ac:dyDescent="0.25">
      <c r="C856" s="227" t="s">
        <v>1172</v>
      </c>
      <c r="D856" s="228"/>
      <c r="E856" s="229">
        <v>1</v>
      </c>
      <c r="F856" s="230">
        <v>2</v>
      </c>
      <c r="G856" s="231">
        <v>0</v>
      </c>
    </row>
    <row r="857" spans="3:7" x14ac:dyDescent="0.25">
      <c r="C857" s="227" t="s">
        <v>716</v>
      </c>
      <c r="D857" s="228"/>
      <c r="E857" s="229">
        <v>1</v>
      </c>
      <c r="F857" s="230">
        <v>1</v>
      </c>
      <c r="G857" s="231">
        <v>0</v>
      </c>
    </row>
    <row r="858" spans="3:7" x14ac:dyDescent="0.25">
      <c r="C858" s="227" t="s">
        <v>944</v>
      </c>
      <c r="D858" s="228"/>
      <c r="E858" s="229">
        <v>1</v>
      </c>
      <c r="F858" s="230">
        <v>1</v>
      </c>
      <c r="G858" s="231">
        <v>0</v>
      </c>
    </row>
    <row r="859" spans="3:7" x14ac:dyDescent="0.25">
      <c r="C859" s="227" t="s">
        <v>949</v>
      </c>
      <c r="D859" s="228"/>
      <c r="E859" s="229">
        <v>1</v>
      </c>
      <c r="F859" s="230">
        <v>1</v>
      </c>
      <c r="G859" s="231">
        <v>0</v>
      </c>
    </row>
    <row r="860" spans="3:7" x14ac:dyDescent="0.25">
      <c r="C860" s="227" t="s">
        <v>453</v>
      </c>
      <c r="D860" s="228"/>
      <c r="E860" s="229">
        <v>1</v>
      </c>
      <c r="F860" s="230">
        <v>1</v>
      </c>
      <c r="G860" s="231">
        <v>0</v>
      </c>
    </row>
    <row r="861" spans="3:7" x14ac:dyDescent="0.25">
      <c r="C861" s="227" t="s">
        <v>457</v>
      </c>
      <c r="D861" s="228"/>
      <c r="E861" s="229">
        <v>1</v>
      </c>
      <c r="F861" s="230">
        <v>0</v>
      </c>
      <c r="G861" s="231">
        <v>0</v>
      </c>
    </row>
    <row r="862" spans="3:7" x14ac:dyDescent="0.25">
      <c r="C862" s="227" t="s">
        <v>956</v>
      </c>
      <c r="D862" s="228"/>
      <c r="E862" s="229">
        <v>1</v>
      </c>
      <c r="F862" s="230">
        <v>1</v>
      </c>
      <c r="G862" s="231">
        <v>0</v>
      </c>
    </row>
    <row r="863" spans="3:7" x14ac:dyDescent="0.25">
      <c r="C863" s="227" t="s">
        <v>957</v>
      </c>
      <c r="D863" s="228"/>
      <c r="E863" s="229">
        <v>1</v>
      </c>
      <c r="F863" s="230">
        <v>1</v>
      </c>
      <c r="G863" s="231">
        <v>0</v>
      </c>
    </row>
    <row r="864" spans="3:7" x14ac:dyDescent="0.25">
      <c r="C864" s="227" t="s">
        <v>547</v>
      </c>
      <c r="D864" s="228"/>
      <c r="E864" s="229">
        <v>1</v>
      </c>
      <c r="F864" s="230">
        <v>1</v>
      </c>
      <c r="G864" s="231">
        <v>0</v>
      </c>
    </row>
    <row r="865" spans="3:7" x14ac:dyDescent="0.25">
      <c r="C865" s="227" t="s">
        <v>548</v>
      </c>
      <c r="D865" s="228"/>
      <c r="E865" s="229">
        <v>1</v>
      </c>
      <c r="F865" s="230">
        <v>5</v>
      </c>
      <c r="G865" s="231">
        <v>0</v>
      </c>
    </row>
    <row r="866" spans="3:7" x14ac:dyDescent="0.25">
      <c r="C866" s="227" t="s">
        <v>637</v>
      </c>
      <c r="D866" s="228"/>
      <c r="E866" s="229">
        <v>1</v>
      </c>
      <c r="F866" s="230">
        <v>1</v>
      </c>
      <c r="G866" s="231">
        <v>0</v>
      </c>
    </row>
    <row r="867" spans="3:7" x14ac:dyDescent="0.25">
      <c r="C867" s="227" t="s">
        <v>718</v>
      </c>
      <c r="D867" s="228"/>
      <c r="E867" s="229">
        <v>1</v>
      </c>
      <c r="F867" s="230">
        <v>1</v>
      </c>
      <c r="G867" s="231">
        <v>0</v>
      </c>
    </row>
    <row r="868" spans="3:7" x14ac:dyDescent="0.25">
      <c r="C868" s="227" t="s">
        <v>498</v>
      </c>
      <c r="D868" s="228"/>
      <c r="E868" s="229">
        <v>1</v>
      </c>
      <c r="F868" s="230">
        <v>1</v>
      </c>
      <c r="G868" s="231">
        <v>0</v>
      </c>
    </row>
    <row r="869" spans="3:7" x14ac:dyDescent="0.25">
      <c r="C869" s="227" t="s">
        <v>958</v>
      </c>
      <c r="D869" s="228"/>
      <c r="E869" s="229">
        <v>1</v>
      </c>
      <c r="F869" s="230">
        <v>0</v>
      </c>
      <c r="G869" s="231">
        <v>0</v>
      </c>
    </row>
    <row r="870" spans="3:7" x14ac:dyDescent="0.25">
      <c r="C870" s="227" t="s">
        <v>645</v>
      </c>
      <c r="D870" s="228"/>
      <c r="E870" s="229">
        <v>1</v>
      </c>
      <c r="F870" s="230">
        <v>1</v>
      </c>
      <c r="G870" s="231">
        <v>0</v>
      </c>
    </row>
    <row r="871" spans="3:7" x14ac:dyDescent="0.25">
      <c r="C871" s="227" t="s">
        <v>436</v>
      </c>
      <c r="D871" s="228"/>
      <c r="E871" s="229">
        <v>1</v>
      </c>
      <c r="F871" s="230">
        <v>1</v>
      </c>
      <c r="G871" s="231">
        <v>0</v>
      </c>
    </row>
    <row r="872" spans="3:7" x14ac:dyDescent="0.25">
      <c r="C872" s="227" t="s">
        <v>960</v>
      </c>
      <c r="D872" s="228"/>
      <c r="E872" s="229">
        <v>1</v>
      </c>
      <c r="F872" s="230">
        <v>1</v>
      </c>
      <c r="G872" s="231">
        <v>0</v>
      </c>
    </row>
    <row r="873" spans="3:7" x14ac:dyDescent="0.25">
      <c r="C873" s="227" t="s">
        <v>961</v>
      </c>
      <c r="D873" s="228"/>
      <c r="E873" s="229">
        <v>1</v>
      </c>
      <c r="F873" s="230">
        <v>1</v>
      </c>
      <c r="G873" s="231">
        <v>0</v>
      </c>
    </row>
    <row r="874" spans="3:7" x14ac:dyDescent="0.25">
      <c r="C874" s="227" t="s">
        <v>964</v>
      </c>
      <c r="D874" s="228"/>
      <c r="E874" s="229">
        <v>1</v>
      </c>
      <c r="F874" s="230">
        <v>0</v>
      </c>
      <c r="G874" s="231">
        <v>0</v>
      </c>
    </row>
    <row r="875" spans="3:7" x14ac:dyDescent="0.25">
      <c r="C875" s="227" t="s">
        <v>965</v>
      </c>
      <c r="D875" s="228"/>
      <c r="E875" s="229">
        <v>1</v>
      </c>
      <c r="F875" s="230">
        <v>0</v>
      </c>
      <c r="G875" s="231">
        <v>0</v>
      </c>
    </row>
    <row r="876" spans="3:7" x14ac:dyDescent="0.25">
      <c r="C876" s="227" t="s">
        <v>549</v>
      </c>
      <c r="D876" s="228"/>
      <c r="E876" s="229">
        <v>1</v>
      </c>
      <c r="F876" s="230">
        <v>1</v>
      </c>
      <c r="G876" s="231">
        <v>0</v>
      </c>
    </row>
    <row r="877" spans="3:7" x14ac:dyDescent="0.25">
      <c r="C877" s="227" t="s">
        <v>471</v>
      </c>
      <c r="D877" s="228"/>
      <c r="E877" s="229">
        <v>1</v>
      </c>
      <c r="F877" s="230">
        <v>3</v>
      </c>
      <c r="G877" s="231">
        <v>0</v>
      </c>
    </row>
    <row r="878" spans="3:7" x14ac:dyDescent="0.25">
      <c r="C878" s="227" t="s">
        <v>967</v>
      </c>
      <c r="D878" s="228"/>
      <c r="E878" s="229">
        <v>1</v>
      </c>
      <c r="F878" s="230">
        <v>1</v>
      </c>
      <c r="G878" s="231">
        <v>0</v>
      </c>
    </row>
    <row r="879" spans="3:7" x14ac:dyDescent="0.25">
      <c r="C879" s="227" t="s">
        <v>719</v>
      </c>
      <c r="D879" s="228"/>
      <c r="E879" s="229">
        <v>1</v>
      </c>
      <c r="F879" s="230">
        <v>3</v>
      </c>
      <c r="G879" s="231">
        <v>0</v>
      </c>
    </row>
    <row r="880" spans="3:7" x14ac:dyDescent="0.25">
      <c r="C880" s="227" t="s">
        <v>973</v>
      </c>
      <c r="D880" s="228"/>
      <c r="E880" s="229">
        <v>1</v>
      </c>
      <c r="F880" s="230">
        <v>1</v>
      </c>
      <c r="G880" s="231">
        <v>0</v>
      </c>
    </row>
    <row r="881" spans="3:7" x14ac:dyDescent="0.25">
      <c r="C881" s="227" t="s">
        <v>974</v>
      </c>
      <c r="D881" s="228"/>
      <c r="E881" s="229">
        <v>1</v>
      </c>
      <c r="F881" s="230">
        <v>0</v>
      </c>
      <c r="G881" s="231">
        <v>0</v>
      </c>
    </row>
    <row r="882" spans="3:7" x14ac:dyDescent="0.25">
      <c r="C882" s="227" t="s">
        <v>720</v>
      </c>
      <c r="D882" s="228"/>
      <c r="E882" s="229">
        <v>1</v>
      </c>
      <c r="F882" s="230">
        <v>1</v>
      </c>
      <c r="G882" s="231">
        <v>0</v>
      </c>
    </row>
    <row r="883" spans="3:7" x14ac:dyDescent="0.25">
      <c r="C883" s="227" t="s">
        <v>721</v>
      </c>
      <c r="D883" s="228"/>
      <c r="E883" s="229">
        <v>1</v>
      </c>
      <c r="F883" s="230">
        <v>1</v>
      </c>
      <c r="G883" s="231">
        <v>0</v>
      </c>
    </row>
    <row r="884" spans="3:7" x14ac:dyDescent="0.25">
      <c r="C884" s="227" t="s">
        <v>981</v>
      </c>
      <c r="D884" s="213"/>
      <c r="E884" s="229">
        <v>1</v>
      </c>
      <c r="F884" s="230">
        <v>2</v>
      </c>
      <c r="G884" s="231">
        <v>0</v>
      </c>
    </row>
    <row r="885" spans="3:7" x14ac:dyDescent="0.25">
      <c r="C885" s="227" t="s">
        <v>725</v>
      </c>
      <c r="D885" s="228"/>
      <c r="E885" s="229">
        <v>1</v>
      </c>
      <c r="F885" s="230">
        <v>1</v>
      </c>
      <c r="G885" s="231">
        <v>0</v>
      </c>
    </row>
    <row r="886" spans="3:7" x14ac:dyDescent="0.25">
      <c r="C886" s="227" t="s">
        <v>684</v>
      </c>
      <c r="D886" s="228"/>
      <c r="E886" s="229">
        <v>1</v>
      </c>
      <c r="F886" s="230">
        <v>1</v>
      </c>
      <c r="G886" s="231">
        <v>0</v>
      </c>
    </row>
    <row r="887" spans="3:7" x14ac:dyDescent="0.25">
      <c r="C887" s="227" t="s">
        <v>686</v>
      </c>
      <c r="D887" s="228"/>
      <c r="E887" s="229">
        <v>1</v>
      </c>
      <c r="F887" s="230">
        <v>1</v>
      </c>
      <c r="G887" s="231">
        <v>0</v>
      </c>
    </row>
    <row r="888" spans="3:7" x14ac:dyDescent="0.25">
      <c r="C888" s="227" t="s">
        <v>985</v>
      </c>
      <c r="D888" s="228"/>
      <c r="E888" s="229">
        <v>1</v>
      </c>
      <c r="F888" s="230">
        <v>2</v>
      </c>
      <c r="G888" s="231">
        <v>0</v>
      </c>
    </row>
    <row r="889" spans="3:7" x14ac:dyDescent="0.25">
      <c r="C889" s="227" t="s">
        <v>986</v>
      </c>
      <c r="D889" s="228"/>
      <c r="E889" s="229">
        <v>1</v>
      </c>
      <c r="F889" s="230">
        <v>1</v>
      </c>
      <c r="G889" s="231">
        <v>0</v>
      </c>
    </row>
    <row r="890" spans="3:7" x14ac:dyDescent="0.25">
      <c r="C890" s="227" t="s">
        <v>737</v>
      </c>
      <c r="D890" s="228"/>
      <c r="E890" s="229">
        <v>1</v>
      </c>
      <c r="F890" s="230">
        <v>1</v>
      </c>
      <c r="G890" s="231">
        <v>0</v>
      </c>
    </row>
    <row r="891" spans="3:7" x14ac:dyDescent="0.25">
      <c r="C891" s="227" t="s">
        <v>987</v>
      </c>
      <c r="D891" s="228"/>
      <c r="E891" s="229">
        <v>1</v>
      </c>
      <c r="F891" s="230">
        <v>1</v>
      </c>
      <c r="G891" s="231">
        <v>0</v>
      </c>
    </row>
    <row r="892" spans="3:7" x14ac:dyDescent="0.25">
      <c r="C892" s="227" t="s">
        <v>485</v>
      </c>
      <c r="D892" s="228"/>
      <c r="E892" s="229">
        <v>1</v>
      </c>
      <c r="F892" s="230">
        <v>0</v>
      </c>
      <c r="G892" s="231">
        <v>0</v>
      </c>
    </row>
    <row r="893" spans="3:7" x14ac:dyDescent="0.25">
      <c r="C893" s="227" t="s">
        <v>988</v>
      </c>
      <c r="D893" s="228"/>
      <c r="E893" s="229">
        <v>1</v>
      </c>
      <c r="F893" s="230">
        <v>0</v>
      </c>
      <c r="G893" s="231">
        <v>0</v>
      </c>
    </row>
    <row r="894" spans="3:7" x14ac:dyDescent="0.25">
      <c r="C894" s="227" t="s">
        <v>880</v>
      </c>
      <c r="D894" s="228"/>
      <c r="E894" s="229">
        <v>1</v>
      </c>
      <c r="F894" s="230">
        <v>1</v>
      </c>
      <c r="G894" s="231">
        <v>0</v>
      </c>
    </row>
    <row r="895" spans="3:7" x14ac:dyDescent="0.25">
      <c r="C895" s="227" t="s">
        <v>989</v>
      </c>
      <c r="D895" s="213"/>
      <c r="E895" s="229">
        <v>1</v>
      </c>
      <c r="F895" s="230">
        <v>1</v>
      </c>
      <c r="G895" s="231">
        <v>0</v>
      </c>
    </row>
    <row r="896" spans="3:7" x14ac:dyDescent="0.25">
      <c r="C896" s="227" t="s">
        <v>419</v>
      </c>
      <c r="D896" s="228"/>
      <c r="E896" s="229">
        <v>1</v>
      </c>
      <c r="F896" s="230">
        <v>1</v>
      </c>
      <c r="G896" s="231">
        <v>0</v>
      </c>
    </row>
    <row r="897" spans="2:7" x14ac:dyDescent="0.25">
      <c r="C897" s="227" t="s">
        <v>1165</v>
      </c>
      <c r="D897" s="228"/>
      <c r="E897" s="229">
        <v>1</v>
      </c>
      <c r="F897" s="230">
        <v>2</v>
      </c>
      <c r="G897" s="231">
        <v>0</v>
      </c>
    </row>
    <row r="898" spans="2:7" x14ac:dyDescent="0.25">
      <c r="C898" s="227" t="s">
        <v>442</v>
      </c>
      <c r="D898" s="213"/>
      <c r="E898" s="229">
        <v>1</v>
      </c>
      <c r="F898" s="230">
        <v>1</v>
      </c>
      <c r="G898" s="231">
        <v>0</v>
      </c>
    </row>
    <row r="899" spans="2:7" x14ac:dyDescent="0.25">
      <c r="C899" s="227" t="s">
        <v>815</v>
      </c>
      <c r="D899" s="228"/>
      <c r="E899" s="229">
        <v>1</v>
      </c>
      <c r="F899" s="230">
        <v>1</v>
      </c>
      <c r="G899" s="231">
        <v>0</v>
      </c>
    </row>
    <row r="900" spans="2:7" x14ac:dyDescent="0.25">
      <c r="C900" s="227" t="s">
        <v>724</v>
      </c>
      <c r="D900" s="213"/>
      <c r="E900" s="229">
        <v>1</v>
      </c>
      <c r="F900" s="230">
        <v>0</v>
      </c>
      <c r="G900" s="231">
        <v>0</v>
      </c>
    </row>
    <row r="901" spans="2:7" x14ac:dyDescent="0.25">
      <c r="B901" s="194"/>
      <c r="C901" s="227" t="s">
        <v>992</v>
      </c>
      <c r="D901" s="228"/>
      <c r="E901" s="229">
        <v>1</v>
      </c>
      <c r="F901" s="230">
        <v>1</v>
      </c>
      <c r="G901" s="231">
        <v>0</v>
      </c>
    </row>
    <row r="902" spans="2:7" x14ac:dyDescent="0.25">
      <c r="B902" s="196"/>
      <c r="C902" s="227" t="s">
        <v>695</v>
      </c>
      <c r="D902" s="228"/>
      <c r="E902" s="229">
        <v>1</v>
      </c>
      <c r="F902" s="230">
        <v>1</v>
      </c>
      <c r="G902" s="231">
        <v>0</v>
      </c>
    </row>
    <row r="903" spans="2:7" x14ac:dyDescent="0.25">
      <c r="B903" s="194"/>
      <c r="C903" s="227" t="s">
        <v>475</v>
      </c>
      <c r="D903" s="228"/>
      <c r="E903" s="229">
        <v>1</v>
      </c>
      <c r="F903" s="230">
        <v>1</v>
      </c>
      <c r="G903" s="231">
        <v>1</v>
      </c>
    </row>
    <row r="904" spans="2:7" x14ac:dyDescent="0.25">
      <c r="C904" s="227" t="s">
        <v>993</v>
      </c>
      <c r="D904" s="228"/>
      <c r="E904" s="229">
        <v>1</v>
      </c>
      <c r="F904" s="230">
        <v>2</v>
      </c>
      <c r="G904" s="231">
        <v>0</v>
      </c>
    </row>
    <row r="905" spans="2:7" x14ac:dyDescent="0.25">
      <c r="C905" s="227" t="s">
        <v>502</v>
      </c>
      <c r="D905" s="228"/>
      <c r="E905" s="229">
        <v>1</v>
      </c>
      <c r="F905" s="230">
        <v>2</v>
      </c>
      <c r="G905" s="231">
        <v>0</v>
      </c>
    </row>
    <row r="906" spans="2:7" x14ac:dyDescent="0.25">
      <c r="C906" s="227" t="s">
        <v>709</v>
      </c>
      <c r="D906" s="228"/>
      <c r="E906" s="229">
        <v>1</v>
      </c>
      <c r="F906" s="230">
        <v>0</v>
      </c>
      <c r="G906" s="231">
        <v>0</v>
      </c>
    </row>
    <row r="907" spans="2:7" x14ac:dyDescent="0.25">
      <c r="C907" s="227" t="s">
        <v>995</v>
      </c>
      <c r="D907" s="228"/>
      <c r="E907" s="229">
        <v>1</v>
      </c>
      <c r="F907" s="230">
        <v>0</v>
      </c>
      <c r="G907" s="231">
        <v>0</v>
      </c>
    </row>
    <row r="908" spans="2:7" x14ac:dyDescent="0.25">
      <c r="C908" s="227" t="s">
        <v>648</v>
      </c>
      <c r="D908" s="228"/>
      <c r="E908" s="229">
        <v>1</v>
      </c>
      <c r="F908" s="230">
        <v>1</v>
      </c>
      <c r="G908" s="231">
        <v>0</v>
      </c>
    </row>
    <row r="909" spans="2:7" x14ac:dyDescent="0.25">
      <c r="C909" s="227" t="s">
        <v>996</v>
      </c>
      <c r="D909" s="228"/>
      <c r="E909" s="229">
        <v>1</v>
      </c>
      <c r="F909" s="230">
        <v>0</v>
      </c>
      <c r="G909" s="231">
        <v>0</v>
      </c>
    </row>
    <row r="910" spans="2:7" x14ac:dyDescent="0.25">
      <c r="C910" s="227" t="s">
        <v>443</v>
      </c>
      <c r="D910" s="228"/>
      <c r="E910" s="229">
        <v>1</v>
      </c>
      <c r="F910" s="230">
        <v>0</v>
      </c>
      <c r="G910" s="231">
        <v>0</v>
      </c>
    </row>
    <row r="911" spans="2:7" x14ac:dyDescent="0.25">
      <c r="C911" s="227" t="s">
        <v>1001</v>
      </c>
      <c r="D911" s="228"/>
      <c r="E911" s="229">
        <v>1</v>
      </c>
      <c r="F911" s="230">
        <v>0</v>
      </c>
      <c r="G911" s="231">
        <v>0</v>
      </c>
    </row>
    <row r="912" spans="2:7" x14ac:dyDescent="0.25">
      <c r="C912" s="227" t="s">
        <v>417</v>
      </c>
      <c r="D912" s="228"/>
      <c r="E912" s="229">
        <v>1</v>
      </c>
      <c r="F912" s="230">
        <v>0</v>
      </c>
      <c r="G912" s="231">
        <v>0</v>
      </c>
    </row>
    <row r="913" spans="2:7" x14ac:dyDescent="0.25">
      <c r="C913" s="227" t="s">
        <v>1002</v>
      </c>
      <c r="D913" s="228"/>
      <c r="E913" s="229">
        <v>1</v>
      </c>
      <c r="F913" s="230">
        <v>1</v>
      </c>
      <c r="G913" s="231">
        <v>0</v>
      </c>
    </row>
    <row r="914" spans="2:7" x14ac:dyDescent="0.25">
      <c r="C914" s="227" t="s">
        <v>1003</v>
      </c>
      <c r="D914" s="228"/>
      <c r="E914" s="229">
        <v>1</v>
      </c>
      <c r="F914" s="230">
        <v>1</v>
      </c>
      <c r="G914" s="231">
        <v>0</v>
      </c>
    </row>
    <row r="915" spans="2:7" x14ac:dyDescent="0.25">
      <c r="B915" s="199" t="s">
        <v>37</v>
      </c>
      <c r="C915" s="227" t="s">
        <v>414</v>
      </c>
      <c r="D915" s="228"/>
      <c r="E915" s="229">
        <v>1</v>
      </c>
      <c r="F915" s="230">
        <v>0</v>
      </c>
      <c r="G915" s="231">
        <v>0</v>
      </c>
    </row>
    <row r="916" spans="2:7" x14ac:dyDescent="0.25">
      <c r="B916" s="503" t="s">
        <v>39</v>
      </c>
      <c r="C916" s="227" t="s">
        <v>827</v>
      </c>
      <c r="D916" s="228"/>
      <c r="E916" s="229">
        <v>1</v>
      </c>
      <c r="F916" s="230">
        <v>2</v>
      </c>
      <c r="G916" s="231">
        <v>0</v>
      </c>
    </row>
    <row r="917" spans="2:7" x14ac:dyDescent="0.25">
      <c r="B917" s="503" t="s">
        <v>79</v>
      </c>
      <c r="C917" s="227" t="s">
        <v>886</v>
      </c>
      <c r="D917" s="228"/>
      <c r="E917" s="229">
        <v>1</v>
      </c>
      <c r="F917" s="230">
        <v>2</v>
      </c>
      <c r="G917" s="231">
        <v>0</v>
      </c>
    </row>
    <row r="918" spans="2:7" x14ac:dyDescent="0.25">
      <c r="C918" s="227" t="s">
        <v>476</v>
      </c>
      <c r="D918" s="228"/>
      <c r="E918" s="229">
        <v>1</v>
      </c>
      <c r="F918" s="230">
        <v>0</v>
      </c>
      <c r="G918" s="231">
        <v>0</v>
      </c>
    </row>
    <row r="919" spans="2:7" x14ac:dyDescent="0.25">
      <c r="C919" s="227" t="s">
        <v>1005</v>
      </c>
      <c r="D919" s="228"/>
      <c r="E919" s="229">
        <v>1</v>
      </c>
      <c r="F919" s="230">
        <v>1</v>
      </c>
      <c r="G919" s="231">
        <v>0</v>
      </c>
    </row>
    <row r="920" spans="2:7" x14ac:dyDescent="0.25">
      <c r="C920" s="227" t="s">
        <v>738</v>
      </c>
      <c r="D920" s="228"/>
      <c r="E920" s="229">
        <v>1</v>
      </c>
      <c r="F920" s="230">
        <v>3</v>
      </c>
      <c r="G920" s="231">
        <v>0</v>
      </c>
    </row>
    <row r="921" spans="2:7" x14ac:dyDescent="0.25">
      <c r="C921" s="227" t="s">
        <v>630</v>
      </c>
      <c r="D921" s="228"/>
      <c r="E921" s="229">
        <v>1</v>
      </c>
      <c r="F921" s="230">
        <v>1</v>
      </c>
      <c r="G921" s="231">
        <v>0</v>
      </c>
    </row>
    <row r="922" spans="2:7" x14ac:dyDescent="0.25">
      <c r="C922" s="227" t="s">
        <v>830</v>
      </c>
      <c r="D922" s="228"/>
      <c r="E922" s="229">
        <v>1</v>
      </c>
      <c r="F922" s="230">
        <v>0</v>
      </c>
      <c r="G922" s="231">
        <v>0</v>
      </c>
    </row>
    <row r="923" spans="2:7" x14ac:dyDescent="0.25">
      <c r="C923" s="227" t="s">
        <v>543</v>
      </c>
      <c r="D923" s="228"/>
      <c r="E923" s="229">
        <v>1</v>
      </c>
      <c r="F923" s="230">
        <v>1</v>
      </c>
      <c r="G923" s="231">
        <v>0</v>
      </c>
    </row>
    <row r="924" spans="2:7" x14ac:dyDescent="0.25">
      <c r="C924" s="227" t="s">
        <v>1020</v>
      </c>
      <c r="D924" s="228"/>
      <c r="E924" s="229">
        <v>1</v>
      </c>
      <c r="F924" s="230">
        <v>1</v>
      </c>
      <c r="G924" s="231">
        <v>0</v>
      </c>
    </row>
    <row r="925" spans="2:7" x14ac:dyDescent="0.25">
      <c r="C925" s="227" t="s">
        <v>1021</v>
      </c>
      <c r="D925" s="228"/>
      <c r="E925" s="229">
        <v>1</v>
      </c>
      <c r="F925" s="230">
        <v>1</v>
      </c>
      <c r="G925" s="231">
        <v>0</v>
      </c>
    </row>
    <row r="926" spans="2:7" x14ac:dyDescent="0.25">
      <c r="C926" s="227" t="s">
        <v>935</v>
      </c>
      <c r="D926" s="213"/>
      <c r="E926" s="229">
        <v>1</v>
      </c>
      <c r="F926" s="230">
        <v>3</v>
      </c>
      <c r="G926" s="231">
        <v>0</v>
      </c>
    </row>
    <row r="927" spans="2:7" x14ac:dyDescent="0.25">
      <c r="C927" s="227" t="s">
        <v>504</v>
      </c>
      <c r="D927" s="228"/>
      <c r="E927" s="229">
        <v>1</v>
      </c>
      <c r="F927" s="230">
        <v>0</v>
      </c>
      <c r="G927" s="231">
        <v>0</v>
      </c>
    </row>
    <row r="928" spans="2:7" x14ac:dyDescent="0.25">
      <c r="C928" s="227" t="s">
        <v>1028</v>
      </c>
      <c r="D928" s="228"/>
      <c r="E928" s="229">
        <v>1</v>
      </c>
      <c r="F928" s="230">
        <v>3</v>
      </c>
      <c r="G928" s="231">
        <v>0</v>
      </c>
    </row>
    <row r="929" spans="3:7" x14ac:dyDescent="0.25">
      <c r="C929" s="227" t="s">
        <v>1029</v>
      </c>
      <c r="D929" s="228"/>
      <c r="E929" s="229">
        <v>1</v>
      </c>
      <c r="F929" s="230">
        <v>0</v>
      </c>
      <c r="G929" s="231">
        <v>1</v>
      </c>
    </row>
    <row r="930" spans="3:7" x14ac:dyDescent="0.25">
      <c r="C930" s="227" t="s">
        <v>434</v>
      </c>
      <c r="D930" s="213"/>
      <c r="E930" s="229">
        <v>1</v>
      </c>
      <c r="F930" s="230">
        <v>1</v>
      </c>
      <c r="G930" s="231">
        <v>0</v>
      </c>
    </row>
    <row r="931" spans="3:7" x14ac:dyDescent="0.25">
      <c r="C931" s="227" t="s">
        <v>1035</v>
      </c>
      <c r="D931" s="228"/>
      <c r="E931" s="229">
        <v>1</v>
      </c>
      <c r="F931" s="230">
        <v>0</v>
      </c>
      <c r="G931" s="231">
        <v>0</v>
      </c>
    </row>
    <row r="932" spans="3:7" x14ac:dyDescent="0.25">
      <c r="C932" s="227" t="s">
        <v>936</v>
      </c>
      <c r="D932" s="228"/>
      <c r="E932" s="229">
        <v>1</v>
      </c>
      <c r="F932" s="230">
        <v>5</v>
      </c>
      <c r="G932" s="231">
        <v>0</v>
      </c>
    </row>
    <row r="933" spans="3:7" x14ac:dyDescent="0.25">
      <c r="C933" s="227" t="s">
        <v>1041</v>
      </c>
      <c r="D933" s="228"/>
      <c r="E933" s="229">
        <v>1</v>
      </c>
      <c r="F933" s="230">
        <v>1</v>
      </c>
      <c r="G933" s="231">
        <v>0</v>
      </c>
    </row>
    <row r="934" spans="3:7" x14ac:dyDescent="0.25">
      <c r="C934" s="227" t="s">
        <v>833</v>
      </c>
      <c r="D934" s="228"/>
      <c r="E934" s="229">
        <v>1</v>
      </c>
      <c r="F934" s="230">
        <v>1</v>
      </c>
      <c r="G934" s="231">
        <v>0</v>
      </c>
    </row>
    <row r="935" spans="3:7" x14ac:dyDescent="0.25">
      <c r="C935" s="227" t="s">
        <v>1043</v>
      </c>
      <c r="D935" s="228"/>
      <c r="E935" s="229">
        <v>1</v>
      </c>
      <c r="F935" s="230">
        <v>1</v>
      </c>
      <c r="G935" s="231">
        <v>0</v>
      </c>
    </row>
    <row r="936" spans="3:7" x14ac:dyDescent="0.25">
      <c r="C936" s="227" t="s">
        <v>1044</v>
      </c>
      <c r="D936" s="228"/>
      <c r="E936" s="229">
        <v>1</v>
      </c>
      <c r="F936" s="230">
        <v>1</v>
      </c>
      <c r="G936" s="231">
        <v>0</v>
      </c>
    </row>
    <row r="937" spans="3:7" x14ac:dyDescent="0.25">
      <c r="C937" s="227" t="s">
        <v>1045</v>
      </c>
      <c r="D937" s="228"/>
      <c r="E937" s="229">
        <v>1</v>
      </c>
      <c r="F937" s="230">
        <v>1</v>
      </c>
      <c r="G937" s="231">
        <v>0</v>
      </c>
    </row>
    <row r="938" spans="3:7" x14ac:dyDescent="0.25">
      <c r="C938" s="227" t="s">
        <v>729</v>
      </c>
      <c r="D938" s="228"/>
      <c r="E938" s="229">
        <v>1</v>
      </c>
      <c r="F938" s="230">
        <v>2</v>
      </c>
      <c r="G938" s="231">
        <v>0</v>
      </c>
    </row>
    <row r="939" spans="3:7" x14ac:dyDescent="0.25">
      <c r="C939" s="227" t="s">
        <v>1046</v>
      </c>
      <c r="D939" s="228"/>
      <c r="E939" s="229">
        <v>1</v>
      </c>
      <c r="F939" s="230">
        <v>1</v>
      </c>
      <c r="G939" s="231">
        <v>0</v>
      </c>
    </row>
    <row r="940" spans="3:7" x14ac:dyDescent="0.25">
      <c r="C940" s="227" t="s">
        <v>1047</v>
      </c>
      <c r="D940" s="228"/>
      <c r="E940" s="229">
        <v>1</v>
      </c>
      <c r="F940" s="230">
        <v>0</v>
      </c>
      <c r="G940" s="231">
        <v>0</v>
      </c>
    </row>
    <row r="941" spans="3:7" x14ac:dyDescent="0.25">
      <c r="C941" s="227" t="s">
        <v>1049</v>
      </c>
      <c r="D941" s="228"/>
      <c r="E941" s="229">
        <v>1</v>
      </c>
      <c r="F941" s="230">
        <v>2</v>
      </c>
      <c r="G941" s="231">
        <v>0</v>
      </c>
    </row>
    <row r="942" spans="3:7" x14ac:dyDescent="0.25">
      <c r="C942" s="227" t="s">
        <v>563</v>
      </c>
      <c r="D942" s="228"/>
      <c r="E942" s="229">
        <v>1</v>
      </c>
      <c r="F942" s="230">
        <v>1</v>
      </c>
      <c r="G942" s="231">
        <v>0</v>
      </c>
    </row>
    <row r="943" spans="3:7" x14ac:dyDescent="0.25">
      <c r="C943" s="227" t="s">
        <v>1052</v>
      </c>
      <c r="D943" s="228"/>
      <c r="E943" s="229">
        <v>1</v>
      </c>
      <c r="F943" s="230">
        <v>0</v>
      </c>
      <c r="G943" s="231">
        <v>1</v>
      </c>
    </row>
    <row r="944" spans="3:7" x14ac:dyDescent="0.25">
      <c r="C944" s="227" t="s">
        <v>653</v>
      </c>
      <c r="D944" s="213"/>
      <c r="E944" s="229">
        <v>1</v>
      </c>
      <c r="F944" s="230">
        <v>1</v>
      </c>
      <c r="G944" s="231">
        <v>0</v>
      </c>
    </row>
    <row r="945" spans="3:7" x14ac:dyDescent="0.25">
      <c r="C945" s="227" t="s">
        <v>1053</v>
      </c>
      <c r="D945" s="228"/>
      <c r="E945" s="229">
        <v>1</v>
      </c>
      <c r="F945" s="230">
        <v>5</v>
      </c>
      <c r="G945" s="231">
        <v>0</v>
      </c>
    </row>
    <row r="946" spans="3:7" x14ac:dyDescent="0.25">
      <c r="C946" s="227" t="s">
        <v>1054</v>
      </c>
      <c r="D946" s="228"/>
      <c r="E946" s="229">
        <v>1</v>
      </c>
      <c r="F946" s="230">
        <v>1</v>
      </c>
      <c r="G946" s="231">
        <v>0</v>
      </c>
    </row>
    <row r="947" spans="3:7" x14ac:dyDescent="0.25">
      <c r="C947" s="227" t="s">
        <v>1055</v>
      </c>
      <c r="D947" s="228"/>
      <c r="E947" s="229">
        <v>1</v>
      </c>
      <c r="F947" s="230">
        <v>1</v>
      </c>
      <c r="G947" s="231">
        <v>0</v>
      </c>
    </row>
    <row r="948" spans="3:7" x14ac:dyDescent="0.25">
      <c r="C948" s="227" t="s">
        <v>731</v>
      </c>
      <c r="D948" s="228"/>
      <c r="E948" s="229">
        <v>1</v>
      </c>
      <c r="F948" s="230">
        <v>2</v>
      </c>
      <c r="G948" s="231">
        <v>0</v>
      </c>
    </row>
    <row r="949" spans="3:7" x14ac:dyDescent="0.25">
      <c r="C949" s="227" t="s">
        <v>697</v>
      </c>
      <c r="D949" s="228"/>
      <c r="E949" s="229">
        <v>1</v>
      </c>
      <c r="F949" s="230">
        <v>1</v>
      </c>
      <c r="G949" s="231">
        <v>0</v>
      </c>
    </row>
    <row r="950" spans="3:7" x14ac:dyDescent="0.25">
      <c r="C950" s="227" t="s">
        <v>564</v>
      </c>
      <c r="D950" s="228"/>
      <c r="E950" s="229">
        <v>1</v>
      </c>
      <c r="F950" s="230">
        <v>3</v>
      </c>
      <c r="G950" s="231">
        <v>0</v>
      </c>
    </row>
    <row r="951" spans="3:7" x14ac:dyDescent="0.25">
      <c r="C951" s="227" t="s">
        <v>997</v>
      </c>
      <c r="D951" s="228"/>
      <c r="E951" s="229">
        <v>1</v>
      </c>
      <c r="F951" s="230">
        <v>1</v>
      </c>
      <c r="G951" s="231">
        <v>0</v>
      </c>
    </row>
    <row r="952" spans="3:7" x14ac:dyDescent="0.25">
      <c r="C952" s="227" t="s">
        <v>1063</v>
      </c>
      <c r="D952" s="228"/>
      <c r="E952" s="229">
        <v>1</v>
      </c>
      <c r="F952" s="230">
        <v>1</v>
      </c>
      <c r="G952" s="231">
        <v>0</v>
      </c>
    </row>
    <row r="953" spans="3:7" x14ac:dyDescent="0.25">
      <c r="C953" s="227" t="s">
        <v>1066</v>
      </c>
      <c r="D953" s="228"/>
      <c r="E953" s="229">
        <v>1</v>
      </c>
      <c r="F953" s="230">
        <v>1</v>
      </c>
      <c r="G953" s="231">
        <v>0</v>
      </c>
    </row>
    <row r="954" spans="3:7" x14ac:dyDescent="0.25">
      <c r="C954" s="227" t="s">
        <v>1067</v>
      </c>
      <c r="D954" s="228"/>
      <c r="E954" s="229">
        <v>1</v>
      </c>
      <c r="F954" s="230">
        <v>0</v>
      </c>
      <c r="G954" s="231">
        <v>0</v>
      </c>
    </row>
    <row r="955" spans="3:7" x14ac:dyDescent="0.25">
      <c r="C955" s="227" t="s">
        <v>566</v>
      </c>
      <c r="D955" s="228"/>
      <c r="E955" s="229">
        <v>1</v>
      </c>
      <c r="F955" s="230">
        <v>1</v>
      </c>
      <c r="G955" s="231">
        <v>0</v>
      </c>
    </row>
    <row r="956" spans="3:7" x14ac:dyDescent="0.25">
      <c r="C956" s="227" t="s">
        <v>807</v>
      </c>
      <c r="D956" s="228"/>
      <c r="E956" s="229">
        <v>1</v>
      </c>
      <c r="F956" s="230">
        <v>0</v>
      </c>
      <c r="G956" s="231">
        <v>0</v>
      </c>
    </row>
    <row r="957" spans="3:7" x14ac:dyDescent="0.25">
      <c r="C957" s="227" t="s">
        <v>1071</v>
      </c>
      <c r="D957" s="213"/>
      <c r="E957" s="229">
        <v>1</v>
      </c>
      <c r="F957" s="230">
        <v>1</v>
      </c>
      <c r="G957" s="231">
        <v>0</v>
      </c>
    </row>
    <row r="958" spans="3:7" x14ac:dyDescent="0.25">
      <c r="C958" s="227" t="s">
        <v>735</v>
      </c>
      <c r="D958" s="228"/>
      <c r="E958" s="229">
        <v>1</v>
      </c>
      <c r="F958" s="230">
        <v>1</v>
      </c>
      <c r="G958" s="231">
        <v>0</v>
      </c>
    </row>
    <row r="959" spans="3:7" x14ac:dyDescent="0.25">
      <c r="C959" s="227" t="s">
        <v>1073</v>
      </c>
      <c r="D959" s="228"/>
      <c r="E959" s="229">
        <v>1</v>
      </c>
      <c r="F959" s="230">
        <v>2</v>
      </c>
      <c r="G959" s="231">
        <v>0</v>
      </c>
    </row>
    <row r="960" spans="3:7" x14ac:dyDescent="0.25">
      <c r="C960" s="227" t="s">
        <v>444</v>
      </c>
      <c r="D960" s="228"/>
      <c r="E960" s="229">
        <v>1</v>
      </c>
      <c r="F960" s="230">
        <v>0</v>
      </c>
      <c r="G960" s="231">
        <v>0</v>
      </c>
    </row>
    <row r="961" spans="3:7" x14ac:dyDescent="0.25">
      <c r="C961" s="227" t="s">
        <v>1074</v>
      </c>
      <c r="D961" s="213"/>
      <c r="E961" s="229">
        <v>1</v>
      </c>
      <c r="F961" s="230">
        <v>0</v>
      </c>
      <c r="G961" s="231">
        <v>1</v>
      </c>
    </row>
    <row r="962" spans="3:7" x14ac:dyDescent="0.25">
      <c r="C962" s="227" t="s">
        <v>700</v>
      </c>
      <c r="D962" s="213"/>
      <c r="E962" s="229">
        <v>1</v>
      </c>
      <c r="F962" s="230">
        <v>2</v>
      </c>
      <c r="G962" s="231">
        <v>0</v>
      </c>
    </row>
    <row r="963" spans="3:7" x14ac:dyDescent="0.25">
      <c r="C963" s="227" t="s">
        <v>905</v>
      </c>
      <c r="D963" s="228"/>
      <c r="E963" s="229">
        <v>1</v>
      </c>
      <c r="F963" s="230">
        <v>0</v>
      </c>
      <c r="G963" s="231">
        <v>0</v>
      </c>
    </row>
    <row r="964" spans="3:7" x14ac:dyDescent="0.25">
      <c r="C964" s="227" t="s">
        <v>1015</v>
      </c>
      <c r="D964" s="228"/>
      <c r="E964" s="229">
        <v>1</v>
      </c>
      <c r="F964" s="230">
        <v>1</v>
      </c>
      <c r="G964" s="231">
        <v>0</v>
      </c>
    </row>
    <row r="965" spans="3:7" x14ac:dyDescent="0.25">
      <c r="C965" s="227" t="s">
        <v>503</v>
      </c>
      <c r="D965" s="228"/>
      <c r="E965" s="229">
        <v>1</v>
      </c>
      <c r="F965" s="230">
        <v>2</v>
      </c>
      <c r="G965" s="231">
        <v>0</v>
      </c>
    </row>
    <row r="966" spans="3:7" x14ac:dyDescent="0.25">
      <c r="C966" s="227" t="s">
        <v>1079</v>
      </c>
      <c r="D966" s="213"/>
      <c r="E966" s="229">
        <v>1</v>
      </c>
      <c r="F966" s="230">
        <v>1</v>
      </c>
      <c r="G966" s="231">
        <v>0</v>
      </c>
    </row>
    <row r="967" spans="3:7" x14ac:dyDescent="0.25">
      <c r="C967" s="227" t="s">
        <v>1080</v>
      </c>
      <c r="D967" s="213"/>
      <c r="E967" s="229">
        <v>1</v>
      </c>
      <c r="F967" s="230">
        <v>0</v>
      </c>
      <c r="G967" s="231">
        <v>0</v>
      </c>
    </row>
    <row r="968" spans="3:7" x14ac:dyDescent="0.25">
      <c r="C968" s="227" t="s">
        <v>1081</v>
      </c>
      <c r="D968" s="228"/>
      <c r="E968" s="229">
        <v>1</v>
      </c>
      <c r="F968" s="230">
        <v>1</v>
      </c>
      <c r="G968" s="231">
        <v>0</v>
      </c>
    </row>
    <row r="969" spans="3:7" x14ac:dyDescent="0.25">
      <c r="C969" s="227" t="s">
        <v>1082</v>
      </c>
      <c r="D969" s="228"/>
      <c r="E969" s="229">
        <v>1</v>
      </c>
      <c r="F969" s="230">
        <v>1</v>
      </c>
      <c r="G969" s="231">
        <v>0</v>
      </c>
    </row>
    <row r="970" spans="3:7" x14ac:dyDescent="0.25">
      <c r="C970" s="227" t="s">
        <v>836</v>
      </c>
      <c r="D970" s="228"/>
      <c r="E970" s="229">
        <v>1</v>
      </c>
      <c r="F970" s="230">
        <v>2</v>
      </c>
      <c r="G970" s="231">
        <v>0</v>
      </c>
    </row>
    <row r="971" spans="3:7" x14ac:dyDescent="0.25">
      <c r="C971" s="227" t="s">
        <v>656</v>
      </c>
      <c r="D971" s="213"/>
      <c r="E971" s="229">
        <v>1</v>
      </c>
      <c r="F971" s="230">
        <v>0</v>
      </c>
      <c r="G971" s="231">
        <v>1</v>
      </c>
    </row>
    <row r="972" spans="3:7" x14ac:dyDescent="0.25">
      <c r="C972" s="227" t="s">
        <v>1089</v>
      </c>
      <c r="D972" s="228"/>
      <c r="E972" s="229">
        <v>1</v>
      </c>
      <c r="F972" s="230">
        <v>1</v>
      </c>
      <c r="G972" s="231">
        <v>0</v>
      </c>
    </row>
    <row r="973" spans="3:7" x14ac:dyDescent="0.25">
      <c r="C973" s="227" t="s">
        <v>1093</v>
      </c>
      <c r="D973" s="228"/>
      <c r="E973" s="229">
        <v>1</v>
      </c>
      <c r="F973" s="230">
        <v>0</v>
      </c>
      <c r="G973" s="231">
        <v>0</v>
      </c>
    </row>
    <row r="974" spans="3:7" x14ac:dyDescent="0.25">
      <c r="C974" s="227" t="s">
        <v>509</v>
      </c>
      <c r="D974" s="213"/>
      <c r="E974" s="229">
        <v>1</v>
      </c>
      <c r="F974" s="230">
        <v>2</v>
      </c>
      <c r="G974" s="231">
        <v>0</v>
      </c>
    </row>
    <row r="975" spans="3:7" x14ac:dyDescent="0.25">
      <c r="C975" s="227" t="s">
        <v>572</v>
      </c>
      <c r="D975" s="213"/>
      <c r="E975" s="229">
        <v>1</v>
      </c>
      <c r="F975" s="230">
        <v>0</v>
      </c>
      <c r="G975" s="231">
        <v>0</v>
      </c>
    </row>
    <row r="976" spans="3:7" x14ac:dyDescent="0.25">
      <c r="C976" s="227" t="s">
        <v>1087</v>
      </c>
      <c r="D976" s="228"/>
      <c r="E976" s="229">
        <v>1</v>
      </c>
      <c r="F976" s="230">
        <v>1</v>
      </c>
      <c r="G976" s="231">
        <v>0</v>
      </c>
    </row>
    <row r="977" spans="2:7" x14ac:dyDescent="0.25">
      <c r="C977" s="227" t="s">
        <v>1097</v>
      </c>
      <c r="D977" s="228"/>
      <c r="E977" s="229">
        <v>1</v>
      </c>
      <c r="F977" s="230">
        <v>1</v>
      </c>
      <c r="G977" s="231">
        <v>0</v>
      </c>
    </row>
    <row r="978" spans="2:7" x14ac:dyDescent="0.25">
      <c r="C978" s="227" t="s">
        <v>1098</v>
      </c>
      <c r="D978" s="228"/>
      <c r="E978" s="229">
        <v>1</v>
      </c>
      <c r="F978" s="230">
        <v>0</v>
      </c>
      <c r="G978" s="231">
        <v>0</v>
      </c>
    </row>
    <row r="979" spans="2:7" x14ac:dyDescent="0.25">
      <c r="C979" s="227" t="s">
        <v>474</v>
      </c>
      <c r="D979" s="228"/>
      <c r="E979" s="229">
        <v>1</v>
      </c>
      <c r="F979" s="230">
        <v>2</v>
      </c>
      <c r="G979" s="231">
        <v>0</v>
      </c>
    </row>
    <row r="980" spans="2:7" x14ac:dyDescent="0.25">
      <c r="C980" s="227" t="s">
        <v>1100</v>
      </c>
      <c r="D980" s="228"/>
      <c r="E980" s="229">
        <v>1</v>
      </c>
      <c r="F980" s="230">
        <v>0</v>
      </c>
      <c r="G980" s="231">
        <v>1</v>
      </c>
    </row>
    <row r="981" spans="2:7" x14ac:dyDescent="0.25">
      <c r="C981" s="227" t="s">
        <v>1101</v>
      </c>
      <c r="D981" s="213"/>
      <c r="E981" s="229">
        <v>1</v>
      </c>
      <c r="F981" s="230">
        <v>1</v>
      </c>
      <c r="G981" s="231">
        <v>0</v>
      </c>
    </row>
    <row r="982" spans="2:7" x14ac:dyDescent="0.25">
      <c r="C982" s="227" t="s">
        <v>1102</v>
      </c>
      <c r="D982" s="228"/>
      <c r="E982" s="229">
        <v>1</v>
      </c>
      <c r="F982" s="230">
        <v>2</v>
      </c>
      <c r="G982" s="231">
        <v>0</v>
      </c>
    </row>
    <row r="983" spans="2:7" x14ac:dyDescent="0.25">
      <c r="C983" s="227" t="s">
        <v>573</v>
      </c>
      <c r="D983" s="228"/>
      <c r="E983" s="229">
        <v>1</v>
      </c>
      <c r="F983" s="230">
        <v>1</v>
      </c>
      <c r="G983" s="231">
        <v>0</v>
      </c>
    </row>
    <row r="984" spans="2:7" x14ac:dyDescent="0.25">
      <c r="C984" s="227" t="s">
        <v>650</v>
      </c>
      <c r="D984" s="228"/>
      <c r="E984" s="229">
        <v>1</v>
      </c>
      <c r="F984" s="230">
        <v>2</v>
      </c>
      <c r="G984" s="231">
        <v>0</v>
      </c>
    </row>
    <row r="985" spans="2:7" x14ac:dyDescent="0.25">
      <c r="B985" s="194"/>
      <c r="C985" s="227" t="s">
        <v>679</v>
      </c>
      <c r="D985" s="228"/>
      <c r="E985" s="229">
        <v>1</v>
      </c>
      <c r="F985" s="230">
        <v>2</v>
      </c>
      <c r="G985" s="231">
        <v>0</v>
      </c>
    </row>
    <row r="986" spans="2:7" x14ac:dyDescent="0.25">
      <c r="B986" s="196"/>
      <c r="C986" s="227" t="s">
        <v>1112</v>
      </c>
      <c r="D986" s="213"/>
      <c r="E986" s="229">
        <v>1</v>
      </c>
      <c r="F986" s="230">
        <v>2</v>
      </c>
      <c r="G986" s="231">
        <v>0</v>
      </c>
    </row>
    <row r="987" spans="2:7" x14ac:dyDescent="0.25">
      <c r="B987" s="194"/>
      <c r="C987" s="227" t="s">
        <v>733</v>
      </c>
      <c r="D987" s="228"/>
      <c r="E987" s="229">
        <v>1</v>
      </c>
      <c r="F987" s="230">
        <v>1</v>
      </c>
      <c r="G987" s="231">
        <v>0</v>
      </c>
    </row>
    <row r="988" spans="2:7" x14ac:dyDescent="0.25">
      <c r="C988" s="227" t="s">
        <v>909</v>
      </c>
      <c r="D988" s="213"/>
      <c r="E988" s="229">
        <v>1</v>
      </c>
      <c r="F988" s="230">
        <v>1</v>
      </c>
      <c r="G988" s="231">
        <v>0</v>
      </c>
    </row>
    <row r="989" spans="2:7" x14ac:dyDescent="0.25">
      <c r="C989" s="227" t="s">
        <v>1113</v>
      </c>
      <c r="D989" s="228"/>
      <c r="E989" s="229">
        <v>1</v>
      </c>
      <c r="F989" s="230">
        <v>2</v>
      </c>
      <c r="G989" s="231">
        <v>0</v>
      </c>
    </row>
    <row r="990" spans="2:7" x14ac:dyDescent="0.25">
      <c r="C990" s="227" t="s">
        <v>1114</v>
      </c>
      <c r="D990" s="228"/>
      <c r="E990" s="229">
        <v>1</v>
      </c>
      <c r="F990" s="230">
        <v>0</v>
      </c>
      <c r="G990" s="231">
        <v>0</v>
      </c>
    </row>
    <row r="991" spans="2:7" x14ac:dyDescent="0.25">
      <c r="C991" s="227" t="s">
        <v>741</v>
      </c>
      <c r="D991" s="228"/>
      <c r="E991" s="229">
        <v>1</v>
      </c>
      <c r="F991" s="230">
        <v>1</v>
      </c>
      <c r="G991" s="231">
        <v>0</v>
      </c>
    </row>
    <row r="992" spans="2:7" x14ac:dyDescent="0.25">
      <c r="C992" s="227" t="s">
        <v>934</v>
      </c>
      <c r="D992" s="228"/>
      <c r="E992" s="229">
        <v>1</v>
      </c>
      <c r="F992" s="230">
        <v>1</v>
      </c>
      <c r="G992" s="231">
        <v>0</v>
      </c>
    </row>
    <row r="993" spans="2:7" x14ac:dyDescent="0.25">
      <c r="B993" s="199" t="s">
        <v>37</v>
      </c>
      <c r="C993" s="227" t="s">
        <v>1115</v>
      </c>
      <c r="D993" s="228"/>
      <c r="E993" s="229">
        <v>1</v>
      </c>
      <c r="F993" s="230">
        <v>1</v>
      </c>
      <c r="G993" s="231">
        <v>0</v>
      </c>
    </row>
    <row r="994" spans="2:7" x14ac:dyDescent="0.25">
      <c r="B994" s="503" t="s">
        <v>39</v>
      </c>
      <c r="C994" s="227" t="s">
        <v>1116</v>
      </c>
      <c r="D994" s="228"/>
      <c r="E994" s="229">
        <v>1</v>
      </c>
      <c r="F994" s="230">
        <v>1</v>
      </c>
      <c r="G994" s="231">
        <v>0</v>
      </c>
    </row>
    <row r="995" spans="2:7" x14ac:dyDescent="0.25">
      <c r="B995" s="503" t="s">
        <v>79</v>
      </c>
      <c r="C995" s="227" t="s">
        <v>473</v>
      </c>
      <c r="D995" s="228"/>
      <c r="E995" s="229">
        <v>1</v>
      </c>
      <c r="F995" s="230">
        <v>0</v>
      </c>
      <c r="G995" s="231">
        <v>0</v>
      </c>
    </row>
    <row r="996" spans="2:7" x14ac:dyDescent="0.25">
      <c r="C996" s="227" t="s">
        <v>1117</v>
      </c>
      <c r="D996" s="228"/>
      <c r="E996" s="229">
        <v>1</v>
      </c>
      <c r="F996" s="230">
        <v>1</v>
      </c>
      <c r="G996" s="231">
        <v>0</v>
      </c>
    </row>
    <row r="997" spans="2:7" x14ac:dyDescent="0.25">
      <c r="C997" s="227" t="s">
        <v>702</v>
      </c>
      <c r="D997" s="228"/>
      <c r="E997" s="229">
        <v>1</v>
      </c>
      <c r="F997" s="230">
        <v>0</v>
      </c>
      <c r="G997" s="231">
        <v>0</v>
      </c>
    </row>
    <row r="998" spans="2:7" x14ac:dyDescent="0.25">
      <c r="C998" s="227" t="s">
        <v>520</v>
      </c>
      <c r="D998" s="228"/>
      <c r="E998" s="229">
        <v>1</v>
      </c>
      <c r="F998" s="230">
        <v>3</v>
      </c>
      <c r="G998" s="231">
        <v>0</v>
      </c>
    </row>
    <row r="999" spans="2:7" x14ac:dyDescent="0.25">
      <c r="C999" s="227" t="s">
        <v>342</v>
      </c>
      <c r="D999" s="228"/>
      <c r="E999" s="229">
        <v>1</v>
      </c>
      <c r="F999" s="230">
        <v>1</v>
      </c>
      <c r="G999" s="231">
        <v>0</v>
      </c>
    </row>
    <row r="1000" spans="2:7" x14ac:dyDescent="0.25">
      <c r="C1000" s="227" t="s">
        <v>1033</v>
      </c>
      <c r="D1000" s="228"/>
      <c r="E1000" s="229">
        <v>1</v>
      </c>
      <c r="F1000" s="230">
        <v>1</v>
      </c>
      <c r="G1000" s="231">
        <v>0</v>
      </c>
    </row>
    <row r="1001" spans="2:7" x14ac:dyDescent="0.25">
      <c r="C1001" s="227" t="s">
        <v>1121</v>
      </c>
      <c r="D1001" s="228"/>
      <c r="E1001" s="229">
        <v>1</v>
      </c>
      <c r="F1001" s="230">
        <v>2</v>
      </c>
      <c r="G1001" s="231">
        <v>0</v>
      </c>
    </row>
    <row r="1002" spans="2:7" x14ac:dyDescent="0.25">
      <c r="C1002" s="227" t="s">
        <v>831</v>
      </c>
      <c r="D1002" s="228"/>
      <c r="E1002" s="229">
        <v>1</v>
      </c>
      <c r="F1002" s="230">
        <v>2</v>
      </c>
      <c r="G1002" s="231">
        <v>0</v>
      </c>
    </row>
    <row r="1003" spans="2:7" x14ac:dyDescent="0.25">
      <c r="C1003" s="227" t="s">
        <v>708</v>
      </c>
      <c r="D1003" s="213"/>
      <c r="E1003" s="229">
        <v>1</v>
      </c>
      <c r="F1003" s="230">
        <v>0</v>
      </c>
      <c r="G1003" s="231">
        <v>0</v>
      </c>
    </row>
    <row r="1004" spans="2:7" x14ac:dyDescent="0.25">
      <c r="C1004" s="227" t="s">
        <v>742</v>
      </c>
      <c r="D1004" s="228"/>
      <c r="E1004" s="229">
        <v>1</v>
      </c>
      <c r="F1004" s="230">
        <v>0</v>
      </c>
      <c r="G1004" s="231">
        <v>0</v>
      </c>
    </row>
    <row r="1005" spans="2:7" x14ac:dyDescent="0.25">
      <c r="C1005" s="227" t="s">
        <v>518</v>
      </c>
      <c r="D1005" s="228"/>
      <c r="E1005" s="229">
        <v>1</v>
      </c>
      <c r="F1005" s="230">
        <v>1</v>
      </c>
      <c r="G1005" s="231">
        <v>0</v>
      </c>
    </row>
    <row r="1006" spans="2:7" x14ac:dyDescent="0.25">
      <c r="C1006" s="227" t="s">
        <v>424</v>
      </c>
      <c r="D1006" s="228"/>
      <c r="E1006" s="229">
        <v>1</v>
      </c>
      <c r="F1006" s="230">
        <v>0</v>
      </c>
      <c r="G1006" s="231">
        <v>0</v>
      </c>
    </row>
    <row r="1007" spans="2:7" x14ac:dyDescent="0.25">
      <c r="C1007" s="227" t="s">
        <v>452</v>
      </c>
      <c r="D1007" s="228"/>
      <c r="E1007" s="229">
        <v>1</v>
      </c>
      <c r="F1007" s="230">
        <v>1</v>
      </c>
      <c r="G1007" s="231">
        <v>0</v>
      </c>
    </row>
    <row r="1008" spans="2:7" x14ac:dyDescent="0.25">
      <c r="C1008" s="227" t="s">
        <v>1088</v>
      </c>
      <c r="D1008" s="228"/>
      <c r="E1008" s="229">
        <v>1</v>
      </c>
      <c r="F1008" s="230">
        <v>1</v>
      </c>
      <c r="G1008" s="231">
        <v>0</v>
      </c>
    </row>
    <row r="1009" spans="3:7" x14ac:dyDescent="0.25">
      <c r="C1009" s="227" t="s">
        <v>527</v>
      </c>
      <c r="D1009" s="228"/>
      <c r="E1009" s="229">
        <v>1</v>
      </c>
      <c r="F1009" s="230">
        <v>0</v>
      </c>
      <c r="G1009" s="231">
        <v>0</v>
      </c>
    </row>
    <row r="1010" spans="3:7" x14ac:dyDescent="0.25">
      <c r="C1010" s="227" t="s">
        <v>435</v>
      </c>
      <c r="D1010" s="228"/>
      <c r="E1010" s="229">
        <v>1</v>
      </c>
      <c r="F1010" s="230">
        <v>0</v>
      </c>
      <c r="G1010" s="231">
        <v>0</v>
      </c>
    </row>
    <row r="1011" spans="3:7" x14ac:dyDescent="0.25">
      <c r="C1011" s="227" t="s">
        <v>1125</v>
      </c>
      <c r="D1011" s="228"/>
      <c r="E1011" s="229">
        <v>1</v>
      </c>
      <c r="F1011" s="230">
        <v>0</v>
      </c>
      <c r="G1011" s="231">
        <v>0</v>
      </c>
    </row>
    <row r="1012" spans="3:7" x14ac:dyDescent="0.25">
      <c r="C1012" s="227" t="s">
        <v>1126</v>
      </c>
      <c r="D1012" s="228"/>
      <c r="E1012" s="229">
        <v>1</v>
      </c>
      <c r="F1012" s="230">
        <v>1</v>
      </c>
      <c r="G1012" s="231">
        <v>0</v>
      </c>
    </row>
    <row r="1013" spans="3:7" x14ac:dyDescent="0.25">
      <c r="C1013" s="227" t="s">
        <v>619</v>
      </c>
      <c r="D1013" s="228"/>
      <c r="E1013" s="229">
        <v>1</v>
      </c>
      <c r="F1013" s="230">
        <v>1</v>
      </c>
      <c r="G1013" s="231">
        <v>0</v>
      </c>
    </row>
    <row r="1014" spans="3:7" x14ac:dyDescent="0.25">
      <c r="C1014" s="227" t="s">
        <v>578</v>
      </c>
      <c r="D1014" s="228"/>
      <c r="E1014" s="229">
        <v>1</v>
      </c>
      <c r="F1014" s="230">
        <v>0</v>
      </c>
      <c r="G1014" s="231">
        <v>0</v>
      </c>
    </row>
    <row r="1015" spans="3:7" x14ac:dyDescent="0.25">
      <c r="C1015" s="227" t="s">
        <v>1135</v>
      </c>
      <c r="D1015" s="228"/>
      <c r="E1015" s="229">
        <v>1</v>
      </c>
      <c r="F1015" s="230">
        <v>0</v>
      </c>
      <c r="G1015" s="231">
        <v>0</v>
      </c>
    </row>
    <row r="1016" spans="3:7" x14ac:dyDescent="0.25">
      <c r="C1016" s="227" t="s">
        <v>877</v>
      </c>
      <c r="D1016" s="228"/>
      <c r="E1016" s="229">
        <v>1</v>
      </c>
      <c r="F1016" s="230">
        <v>1</v>
      </c>
      <c r="G1016" s="231">
        <v>0</v>
      </c>
    </row>
    <row r="1017" spans="3:7" x14ac:dyDescent="0.25">
      <c r="C1017" s="227" t="s">
        <v>816</v>
      </c>
      <c r="D1017" s="228"/>
      <c r="E1017" s="229">
        <v>1</v>
      </c>
      <c r="F1017" s="230">
        <v>1</v>
      </c>
      <c r="G1017" s="231">
        <v>0</v>
      </c>
    </row>
    <row r="1018" spans="3:7" x14ac:dyDescent="0.25">
      <c r="C1018" s="227" t="s">
        <v>552</v>
      </c>
      <c r="D1018" s="228"/>
      <c r="E1018" s="229">
        <v>1</v>
      </c>
      <c r="F1018" s="230">
        <v>3</v>
      </c>
      <c r="G1018" s="231">
        <v>0</v>
      </c>
    </row>
    <row r="1019" spans="3:7" x14ac:dyDescent="0.25">
      <c r="C1019" s="227" t="s">
        <v>975</v>
      </c>
      <c r="D1019" s="228"/>
      <c r="E1019" s="229">
        <v>1</v>
      </c>
      <c r="F1019" s="230">
        <v>1</v>
      </c>
      <c r="G1019" s="231">
        <v>0</v>
      </c>
    </row>
    <row r="1020" spans="3:7" x14ac:dyDescent="0.25">
      <c r="C1020" s="227" t="s">
        <v>869</v>
      </c>
      <c r="D1020" s="228"/>
      <c r="E1020" s="229">
        <v>1</v>
      </c>
      <c r="F1020" s="230">
        <v>0</v>
      </c>
      <c r="G1020" s="231">
        <v>0</v>
      </c>
    </row>
    <row r="1021" spans="3:7" x14ac:dyDescent="0.25">
      <c r="C1021" s="227" t="s">
        <v>1137</v>
      </c>
      <c r="D1021" s="228"/>
      <c r="E1021" s="229">
        <v>1</v>
      </c>
      <c r="F1021" s="230">
        <v>1</v>
      </c>
      <c r="G1021" s="231">
        <v>0</v>
      </c>
    </row>
    <row r="1022" spans="3:7" x14ac:dyDescent="0.25">
      <c r="C1022" s="227" t="s">
        <v>1138</v>
      </c>
      <c r="D1022" s="213"/>
      <c r="E1022" s="229">
        <v>1</v>
      </c>
      <c r="F1022" s="230">
        <v>1</v>
      </c>
      <c r="G1022" s="231">
        <v>0</v>
      </c>
    </row>
    <row r="1023" spans="3:7" x14ac:dyDescent="0.25">
      <c r="C1023" s="227" t="s">
        <v>1139</v>
      </c>
      <c r="D1023" s="228"/>
      <c r="E1023" s="229">
        <v>1</v>
      </c>
      <c r="F1023" s="230">
        <v>1</v>
      </c>
      <c r="G1023" s="231">
        <v>0</v>
      </c>
    </row>
    <row r="1024" spans="3:7" x14ac:dyDescent="0.25">
      <c r="C1024" s="227" t="s">
        <v>1140</v>
      </c>
      <c r="D1024" s="228"/>
      <c r="E1024" s="229">
        <v>1</v>
      </c>
      <c r="F1024" s="230">
        <v>1</v>
      </c>
      <c r="G1024" s="231">
        <v>0</v>
      </c>
    </row>
    <row r="1025" spans="3:7" x14ac:dyDescent="0.25">
      <c r="C1025" s="227" t="s">
        <v>680</v>
      </c>
      <c r="D1025" s="213" t="s">
        <v>809</v>
      </c>
      <c r="E1025" s="229">
        <v>1</v>
      </c>
      <c r="F1025" s="230">
        <v>1</v>
      </c>
      <c r="G1025" s="231">
        <v>0</v>
      </c>
    </row>
    <row r="1026" spans="3:7" x14ac:dyDescent="0.25">
      <c r="C1026" s="227" t="s">
        <v>680</v>
      </c>
      <c r="D1026" s="228" t="s">
        <v>896</v>
      </c>
      <c r="E1026" s="229">
        <v>1</v>
      </c>
      <c r="F1026" s="230">
        <v>2</v>
      </c>
      <c r="G1026" s="231">
        <v>0</v>
      </c>
    </row>
    <row r="1027" spans="3:7" x14ac:dyDescent="0.25">
      <c r="C1027" s="227" t="s">
        <v>407</v>
      </c>
      <c r="D1027" s="213" t="s">
        <v>417</v>
      </c>
      <c r="E1027" s="229">
        <v>1</v>
      </c>
      <c r="F1027" s="230">
        <v>0</v>
      </c>
      <c r="G1027" s="231">
        <v>0</v>
      </c>
    </row>
    <row r="1028" spans="3:7" x14ac:dyDescent="0.25">
      <c r="C1028" s="227" t="s">
        <v>407</v>
      </c>
      <c r="D1028" s="228" t="s">
        <v>399</v>
      </c>
      <c r="E1028" s="229">
        <v>1</v>
      </c>
      <c r="F1028" s="230">
        <v>0</v>
      </c>
      <c r="G1028" s="231">
        <v>0</v>
      </c>
    </row>
    <row r="1029" spans="3:7" x14ac:dyDescent="0.25">
      <c r="C1029" s="227" t="s">
        <v>407</v>
      </c>
      <c r="D1029" s="228" t="s">
        <v>714</v>
      </c>
      <c r="E1029" s="229">
        <v>1</v>
      </c>
      <c r="F1029" s="230">
        <v>3</v>
      </c>
      <c r="G1029" s="231">
        <v>0</v>
      </c>
    </row>
    <row r="1030" spans="3:7" x14ac:dyDescent="0.25">
      <c r="C1030" s="227" t="s">
        <v>407</v>
      </c>
      <c r="D1030" s="228" t="s">
        <v>394</v>
      </c>
      <c r="E1030" s="229">
        <v>1</v>
      </c>
      <c r="F1030" s="230">
        <v>0</v>
      </c>
      <c r="G1030" s="231">
        <v>0</v>
      </c>
    </row>
    <row r="1031" spans="3:7" x14ac:dyDescent="0.25">
      <c r="C1031" s="227" t="s">
        <v>407</v>
      </c>
      <c r="D1031" s="228" t="s">
        <v>818</v>
      </c>
      <c r="E1031" s="229">
        <v>1</v>
      </c>
      <c r="F1031" s="230">
        <v>2</v>
      </c>
      <c r="G1031" s="231">
        <v>0</v>
      </c>
    </row>
    <row r="1032" spans="3:7" x14ac:dyDescent="0.25">
      <c r="C1032" s="227" t="s">
        <v>407</v>
      </c>
      <c r="D1032" s="228" t="s">
        <v>402</v>
      </c>
      <c r="E1032" s="229">
        <v>1</v>
      </c>
      <c r="F1032" s="230">
        <v>0</v>
      </c>
      <c r="G1032" s="231">
        <v>0</v>
      </c>
    </row>
    <row r="1033" spans="3:7" x14ac:dyDescent="0.25">
      <c r="C1033" s="227" t="s">
        <v>407</v>
      </c>
      <c r="D1033" s="228" t="s">
        <v>391</v>
      </c>
      <c r="E1033" s="229">
        <v>1</v>
      </c>
      <c r="F1033" s="230">
        <v>0</v>
      </c>
      <c r="G1033" s="231">
        <v>0</v>
      </c>
    </row>
    <row r="1034" spans="3:7" x14ac:dyDescent="0.25">
      <c r="C1034" s="227" t="s">
        <v>423</v>
      </c>
      <c r="D1034" s="228" t="s">
        <v>416</v>
      </c>
      <c r="E1034" s="229">
        <v>1</v>
      </c>
      <c r="F1034" s="230">
        <v>1</v>
      </c>
      <c r="G1034" s="231">
        <v>0</v>
      </c>
    </row>
    <row r="1035" spans="3:7" x14ac:dyDescent="0.25">
      <c r="C1035" s="227" t="s">
        <v>897</v>
      </c>
      <c r="D1035" s="228" t="s">
        <v>433</v>
      </c>
      <c r="E1035" s="229">
        <v>1</v>
      </c>
      <c r="F1035" s="230">
        <v>0</v>
      </c>
      <c r="G1035" s="231">
        <v>0</v>
      </c>
    </row>
    <row r="1036" spans="3:7" x14ac:dyDescent="0.25">
      <c r="C1036" s="227" t="s">
        <v>481</v>
      </c>
      <c r="D1036" s="228" t="s">
        <v>709</v>
      </c>
      <c r="E1036" s="229">
        <v>1</v>
      </c>
      <c r="F1036" s="230">
        <v>2</v>
      </c>
      <c r="G1036" s="231">
        <v>0</v>
      </c>
    </row>
    <row r="1037" spans="3:7" x14ac:dyDescent="0.25">
      <c r="C1037" s="227" t="s">
        <v>481</v>
      </c>
      <c r="D1037" s="228" t="s">
        <v>898</v>
      </c>
      <c r="E1037" s="229">
        <v>1</v>
      </c>
      <c r="F1037" s="230">
        <v>1</v>
      </c>
      <c r="G1037" s="231">
        <v>0</v>
      </c>
    </row>
    <row r="1038" spans="3:7" x14ac:dyDescent="0.25">
      <c r="C1038" s="227" t="s">
        <v>481</v>
      </c>
      <c r="D1038" s="228" t="s">
        <v>899</v>
      </c>
      <c r="E1038" s="229">
        <v>1</v>
      </c>
      <c r="F1038" s="230">
        <v>1</v>
      </c>
      <c r="G1038" s="231">
        <v>0</v>
      </c>
    </row>
    <row r="1039" spans="3:7" x14ac:dyDescent="0.25">
      <c r="C1039" s="227" t="s">
        <v>376</v>
      </c>
      <c r="D1039" s="228" t="s">
        <v>900</v>
      </c>
      <c r="E1039" s="229">
        <v>1</v>
      </c>
      <c r="F1039" s="230">
        <v>2</v>
      </c>
      <c r="G1039" s="231">
        <v>0</v>
      </c>
    </row>
    <row r="1040" spans="3:7" x14ac:dyDescent="0.25">
      <c r="C1040" s="227" t="s">
        <v>376</v>
      </c>
      <c r="D1040" s="228" t="s">
        <v>901</v>
      </c>
      <c r="E1040" s="229">
        <v>1</v>
      </c>
      <c r="F1040" s="230">
        <v>3</v>
      </c>
      <c r="G1040" s="231">
        <v>0</v>
      </c>
    </row>
    <row r="1041" spans="3:7" x14ac:dyDescent="0.25">
      <c r="C1041" s="227" t="s">
        <v>376</v>
      </c>
      <c r="D1041" s="228" t="s">
        <v>682</v>
      </c>
      <c r="E1041" s="229">
        <v>1</v>
      </c>
      <c r="F1041" s="230">
        <v>2</v>
      </c>
      <c r="G1041" s="231">
        <v>0</v>
      </c>
    </row>
    <row r="1042" spans="3:7" x14ac:dyDescent="0.25">
      <c r="C1042" s="227" t="s">
        <v>376</v>
      </c>
      <c r="D1042" s="213" t="s">
        <v>439</v>
      </c>
      <c r="E1042" s="229">
        <v>1</v>
      </c>
      <c r="F1042" s="230">
        <v>1</v>
      </c>
      <c r="G1042" s="231">
        <v>0</v>
      </c>
    </row>
    <row r="1043" spans="3:7" x14ac:dyDescent="0.25">
      <c r="C1043" s="227" t="s">
        <v>376</v>
      </c>
      <c r="D1043" s="228" t="s">
        <v>420</v>
      </c>
      <c r="E1043" s="229">
        <v>1</v>
      </c>
      <c r="F1043" s="230">
        <v>1</v>
      </c>
      <c r="G1043" s="231">
        <v>0</v>
      </c>
    </row>
    <row r="1044" spans="3:7" x14ac:dyDescent="0.25">
      <c r="C1044" s="227" t="s">
        <v>376</v>
      </c>
      <c r="D1044" s="228" t="s">
        <v>812</v>
      </c>
      <c r="E1044" s="229">
        <v>1</v>
      </c>
      <c r="F1044" s="230">
        <v>1</v>
      </c>
      <c r="G1044" s="231">
        <v>0</v>
      </c>
    </row>
    <row r="1045" spans="3:7" x14ac:dyDescent="0.25">
      <c r="C1045" s="227" t="s">
        <v>387</v>
      </c>
      <c r="D1045" s="228" t="s">
        <v>478</v>
      </c>
      <c r="E1045" s="229">
        <v>1</v>
      </c>
      <c r="F1045" s="230">
        <v>2</v>
      </c>
      <c r="G1045" s="231">
        <v>0</v>
      </c>
    </row>
    <row r="1046" spans="3:7" x14ac:dyDescent="0.25">
      <c r="C1046" s="227" t="s">
        <v>387</v>
      </c>
      <c r="D1046" s="228" t="s">
        <v>903</v>
      </c>
      <c r="E1046" s="229">
        <v>1</v>
      </c>
      <c r="F1046" s="230">
        <v>1</v>
      </c>
      <c r="G1046" s="231">
        <v>0</v>
      </c>
    </row>
    <row r="1047" spans="3:7" x14ac:dyDescent="0.25">
      <c r="C1047" s="227" t="s">
        <v>387</v>
      </c>
      <c r="D1047" s="228" t="s">
        <v>458</v>
      </c>
      <c r="E1047" s="229">
        <v>1</v>
      </c>
      <c r="F1047" s="230">
        <v>3</v>
      </c>
      <c r="G1047" s="231">
        <v>0</v>
      </c>
    </row>
    <row r="1048" spans="3:7" x14ac:dyDescent="0.25">
      <c r="C1048" s="227" t="s">
        <v>387</v>
      </c>
      <c r="D1048" s="228" t="s">
        <v>327</v>
      </c>
      <c r="E1048" s="229">
        <v>1</v>
      </c>
      <c r="F1048" s="230">
        <v>2</v>
      </c>
      <c r="G1048" s="231">
        <v>0</v>
      </c>
    </row>
    <row r="1049" spans="3:7" x14ac:dyDescent="0.25">
      <c r="C1049" s="227" t="s">
        <v>387</v>
      </c>
      <c r="D1049" s="228" t="s">
        <v>904</v>
      </c>
      <c r="E1049" s="229">
        <v>1</v>
      </c>
      <c r="F1049" s="230">
        <v>2</v>
      </c>
      <c r="G1049" s="231">
        <v>0</v>
      </c>
    </row>
    <row r="1050" spans="3:7" x14ac:dyDescent="0.25">
      <c r="C1050" s="227" t="s">
        <v>689</v>
      </c>
      <c r="D1050" s="228" t="s">
        <v>905</v>
      </c>
      <c r="E1050" s="229">
        <v>1</v>
      </c>
      <c r="F1050" s="230">
        <v>0</v>
      </c>
      <c r="G1050" s="231">
        <v>0</v>
      </c>
    </row>
    <row r="1051" spans="3:7" x14ac:dyDescent="0.25">
      <c r="C1051" s="227" t="s">
        <v>393</v>
      </c>
      <c r="D1051" s="228" t="s">
        <v>419</v>
      </c>
      <c r="E1051" s="229">
        <v>1</v>
      </c>
      <c r="F1051" s="230">
        <v>0</v>
      </c>
      <c r="G1051" s="231">
        <v>0</v>
      </c>
    </row>
    <row r="1052" spans="3:7" x14ac:dyDescent="0.25">
      <c r="C1052" s="227" t="s">
        <v>393</v>
      </c>
      <c r="D1052" s="228" t="s">
        <v>906</v>
      </c>
      <c r="E1052" s="229">
        <v>1</v>
      </c>
      <c r="F1052" s="230">
        <v>1</v>
      </c>
      <c r="G1052" s="231">
        <v>0</v>
      </c>
    </row>
    <row r="1053" spans="3:7" x14ac:dyDescent="0.25">
      <c r="C1053" s="227" t="s">
        <v>393</v>
      </c>
      <c r="D1053" s="228" t="s">
        <v>384</v>
      </c>
      <c r="E1053" s="229">
        <v>1</v>
      </c>
      <c r="F1053" s="230">
        <v>1</v>
      </c>
      <c r="G1053" s="231">
        <v>0</v>
      </c>
    </row>
    <row r="1054" spans="3:7" x14ac:dyDescent="0.25">
      <c r="C1054" s="227" t="s">
        <v>393</v>
      </c>
      <c r="D1054" s="228" t="s">
        <v>1163</v>
      </c>
      <c r="E1054" s="229">
        <v>1</v>
      </c>
      <c r="F1054" s="230">
        <v>3</v>
      </c>
      <c r="G1054" s="231">
        <v>0</v>
      </c>
    </row>
    <row r="1055" spans="3:7" x14ac:dyDescent="0.25">
      <c r="C1055" s="227" t="s">
        <v>521</v>
      </c>
      <c r="D1055" s="213" t="s">
        <v>376</v>
      </c>
      <c r="E1055" s="229">
        <v>1</v>
      </c>
      <c r="F1055" s="230">
        <v>2</v>
      </c>
      <c r="G1055" s="231">
        <v>0</v>
      </c>
    </row>
    <row r="1056" spans="3:7" x14ac:dyDescent="0.25">
      <c r="C1056" s="227" t="s">
        <v>614</v>
      </c>
      <c r="D1056" s="228" t="s">
        <v>385</v>
      </c>
      <c r="E1056" s="229">
        <v>1</v>
      </c>
      <c r="F1056" s="230">
        <v>1</v>
      </c>
      <c r="G1056" s="231">
        <v>0</v>
      </c>
    </row>
    <row r="1057" spans="2:7" x14ac:dyDescent="0.25">
      <c r="C1057" s="227" t="s">
        <v>522</v>
      </c>
      <c r="D1057" s="228" t="s">
        <v>385</v>
      </c>
      <c r="E1057" s="229">
        <v>1</v>
      </c>
      <c r="F1057" s="230">
        <v>1</v>
      </c>
      <c r="G1057" s="231">
        <v>0</v>
      </c>
    </row>
    <row r="1058" spans="2:7" x14ac:dyDescent="0.25">
      <c r="C1058" s="227" t="s">
        <v>372</v>
      </c>
      <c r="D1058" s="213" t="s">
        <v>493</v>
      </c>
      <c r="E1058" s="229">
        <v>1</v>
      </c>
      <c r="F1058" s="230">
        <v>2</v>
      </c>
      <c r="G1058" s="231">
        <v>0</v>
      </c>
    </row>
    <row r="1059" spans="2:7" x14ac:dyDescent="0.25">
      <c r="C1059" s="227" t="s">
        <v>372</v>
      </c>
      <c r="D1059" s="213" t="s">
        <v>429</v>
      </c>
      <c r="E1059" s="229">
        <v>1</v>
      </c>
      <c r="F1059" s="230">
        <v>2</v>
      </c>
      <c r="G1059" s="231">
        <v>0</v>
      </c>
    </row>
    <row r="1060" spans="2:7" x14ac:dyDescent="0.25">
      <c r="C1060" s="227" t="s">
        <v>372</v>
      </c>
      <c r="D1060" s="213" t="s">
        <v>815</v>
      </c>
      <c r="E1060" s="229">
        <v>1</v>
      </c>
      <c r="F1060" s="230">
        <v>1</v>
      </c>
      <c r="G1060" s="231">
        <v>0</v>
      </c>
    </row>
    <row r="1061" spans="2:7" x14ac:dyDescent="0.25">
      <c r="C1061" s="227" t="s">
        <v>372</v>
      </c>
      <c r="D1061" s="213" t="s">
        <v>1173</v>
      </c>
      <c r="E1061" s="229">
        <v>1</v>
      </c>
      <c r="F1061" s="230">
        <v>2</v>
      </c>
      <c r="G1061" s="231">
        <v>0</v>
      </c>
    </row>
    <row r="1062" spans="2:7" x14ac:dyDescent="0.25">
      <c r="B1062" s="194"/>
      <c r="C1062" s="227" t="s">
        <v>372</v>
      </c>
      <c r="D1062" s="213" t="s">
        <v>403</v>
      </c>
      <c r="E1062" s="229">
        <v>1</v>
      </c>
      <c r="F1062" s="230">
        <v>1</v>
      </c>
      <c r="G1062" s="231">
        <v>0</v>
      </c>
    </row>
    <row r="1063" spans="2:7" x14ac:dyDescent="0.25">
      <c r="B1063" s="196"/>
      <c r="C1063" s="227" t="s">
        <v>372</v>
      </c>
      <c r="D1063" s="228" t="s">
        <v>908</v>
      </c>
      <c r="E1063" s="229">
        <v>1</v>
      </c>
      <c r="F1063" s="230">
        <v>2</v>
      </c>
      <c r="G1063" s="231">
        <v>0</v>
      </c>
    </row>
    <row r="1064" spans="2:7" x14ac:dyDescent="0.25">
      <c r="B1064" s="194"/>
      <c r="C1064" s="227" t="s">
        <v>372</v>
      </c>
      <c r="D1064" s="228" t="s">
        <v>420</v>
      </c>
      <c r="E1064" s="229">
        <v>1</v>
      </c>
      <c r="F1064" s="230">
        <v>1</v>
      </c>
      <c r="G1064" s="231">
        <v>0</v>
      </c>
    </row>
    <row r="1065" spans="2:7" x14ac:dyDescent="0.25">
      <c r="C1065" s="227" t="s">
        <v>372</v>
      </c>
      <c r="D1065" s="213" t="s">
        <v>807</v>
      </c>
      <c r="E1065" s="229">
        <v>1</v>
      </c>
      <c r="F1065" s="230">
        <v>1</v>
      </c>
      <c r="G1065" s="231">
        <v>0</v>
      </c>
    </row>
    <row r="1066" spans="2:7" x14ac:dyDescent="0.25">
      <c r="C1066" s="227" t="s">
        <v>372</v>
      </c>
      <c r="D1066" s="228" t="s">
        <v>574</v>
      </c>
      <c r="E1066" s="229">
        <v>1</v>
      </c>
      <c r="F1066" s="230">
        <v>1</v>
      </c>
      <c r="G1066" s="231">
        <v>0</v>
      </c>
    </row>
    <row r="1067" spans="2:7" x14ac:dyDescent="0.25">
      <c r="C1067" s="227" t="s">
        <v>372</v>
      </c>
      <c r="D1067" s="228" t="s">
        <v>449</v>
      </c>
      <c r="E1067" s="229">
        <v>1</v>
      </c>
      <c r="F1067" s="230">
        <v>1</v>
      </c>
      <c r="G1067" s="231">
        <v>0</v>
      </c>
    </row>
    <row r="1068" spans="2:7" x14ac:dyDescent="0.25">
      <c r="C1068" s="227" t="s">
        <v>372</v>
      </c>
      <c r="D1068" s="228" t="s">
        <v>909</v>
      </c>
      <c r="E1068" s="229">
        <v>1</v>
      </c>
      <c r="F1068" s="230">
        <v>1</v>
      </c>
      <c r="G1068" s="231">
        <v>0</v>
      </c>
    </row>
    <row r="1069" spans="2:7" x14ac:dyDescent="0.25">
      <c r="C1069" s="227" t="s">
        <v>372</v>
      </c>
      <c r="D1069" s="228" t="s">
        <v>780</v>
      </c>
      <c r="E1069" s="229">
        <v>1</v>
      </c>
      <c r="F1069" s="230">
        <v>1</v>
      </c>
      <c r="G1069" s="231">
        <v>0</v>
      </c>
    </row>
    <row r="1070" spans="2:7" x14ac:dyDescent="0.25">
      <c r="C1070" s="227" t="s">
        <v>372</v>
      </c>
      <c r="D1070" s="228" t="s">
        <v>816</v>
      </c>
      <c r="E1070" s="229">
        <v>1</v>
      </c>
      <c r="F1070" s="230">
        <v>3</v>
      </c>
      <c r="G1070" s="231">
        <v>0</v>
      </c>
    </row>
    <row r="1071" spans="2:7" x14ac:dyDescent="0.25">
      <c r="C1071" s="227" t="s">
        <v>855</v>
      </c>
      <c r="D1071" s="228" t="s">
        <v>506</v>
      </c>
      <c r="E1071" s="229">
        <v>1</v>
      </c>
      <c r="F1071" s="230">
        <v>1</v>
      </c>
      <c r="G1071" s="231">
        <v>0</v>
      </c>
    </row>
    <row r="1072" spans="2:7" x14ac:dyDescent="0.25">
      <c r="C1072" s="227" t="s">
        <v>910</v>
      </c>
      <c r="D1072" s="228" t="s">
        <v>814</v>
      </c>
      <c r="E1072" s="229">
        <v>1</v>
      </c>
      <c r="F1072" s="230">
        <v>1</v>
      </c>
      <c r="G1072" s="231">
        <v>0</v>
      </c>
    </row>
    <row r="1073" spans="2:7" x14ac:dyDescent="0.25">
      <c r="B1073" s="199" t="s">
        <v>37</v>
      </c>
      <c r="C1073" s="227" t="s">
        <v>814</v>
      </c>
      <c r="D1073" s="228" t="s">
        <v>887</v>
      </c>
      <c r="E1073" s="229">
        <v>1</v>
      </c>
      <c r="F1073" s="230">
        <v>1</v>
      </c>
      <c r="G1073" s="231">
        <v>0</v>
      </c>
    </row>
    <row r="1074" spans="2:7" x14ac:dyDescent="0.25">
      <c r="B1074" s="503" t="s">
        <v>39</v>
      </c>
      <c r="C1074" s="227" t="s">
        <v>814</v>
      </c>
      <c r="D1074" s="228" t="s">
        <v>461</v>
      </c>
      <c r="E1074" s="229">
        <v>1</v>
      </c>
      <c r="F1074" s="230">
        <v>2</v>
      </c>
      <c r="G1074" s="231">
        <v>0</v>
      </c>
    </row>
    <row r="1075" spans="2:7" x14ac:dyDescent="0.25">
      <c r="B1075" s="503" t="s">
        <v>79</v>
      </c>
      <c r="C1075" s="227" t="s">
        <v>685</v>
      </c>
      <c r="D1075" s="228" t="s">
        <v>386</v>
      </c>
      <c r="E1075" s="229">
        <v>1</v>
      </c>
      <c r="F1075" s="230">
        <v>0</v>
      </c>
      <c r="G1075" s="231">
        <v>0</v>
      </c>
    </row>
    <row r="1076" spans="2:7" x14ac:dyDescent="0.25">
      <c r="C1076" s="227" t="s">
        <v>431</v>
      </c>
      <c r="D1076" s="228" t="s">
        <v>532</v>
      </c>
      <c r="E1076" s="229">
        <v>1</v>
      </c>
      <c r="F1076" s="230">
        <v>1</v>
      </c>
      <c r="G1076" s="231">
        <v>0</v>
      </c>
    </row>
    <row r="1077" spans="2:7" x14ac:dyDescent="0.25">
      <c r="C1077" s="227" t="s">
        <v>794</v>
      </c>
      <c r="D1077" s="213" t="s">
        <v>732</v>
      </c>
      <c r="E1077" s="229">
        <v>1</v>
      </c>
      <c r="F1077" s="230">
        <v>1</v>
      </c>
      <c r="G1077" s="231">
        <v>0</v>
      </c>
    </row>
    <row r="1078" spans="2:7" x14ac:dyDescent="0.25">
      <c r="C1078" s="227" t="s">
        <v>794</v>
      </c>
      <c r="D1078" s="213" t="s">
        <v>472</v>
      </c>
      <c r="E1078" s="229">
        <v>1</v>
      </c>
      <c r="F1078" s="230">
        <v>2</v>
      </c>
      <c r="G1078" s="231">
        <v>0</v>
      </c>
    </row>
    <row r="1079" spans="2:7" x14ac:dyDescent="0.25">
      <c r="C1079" s="227" t="s">
        <v>794</v>
      </c>
      <c r="D1079" s="228" t="s">
        <v>880</v>
      </c>
      <c r="E1079" s="229">
        <v>1</v>
      </c>
      <c r="F1079" s="230">
        <v>2</v>
      </c>
      <c r="G1079" s="231">
        <v>0</v>
      </c>
    </row>
    <row r="1080" spans="2:7" x14ac:dyDescent="0.25">
      <c r="C1080" s="227" t="s">
        <v>794</v>
      </c>
      <c r="D1080" s="213" t="s">
        <v>881</v>
      </c>
      <c r="E1080" s="229">
        <v>1</v>
      </c>
      <c r="F1080" s="230">
        <v>2</v>
      </c>
      <c r="G1080" s="231">
        <v>0</v>
      </c>
    </row>
    <row r="1081" spans="2:7" x14ac:dyDescent="0.25">
      <c r="C1081" s="227" t="s">
        <v>794</v>
      </c>
      <c r="D1081" s="213" t="s">
        <v>1174</v>
      </c>
      <c r="E1081" s="229">
        <v>1</v>
      </c>
      <c r="F1081" s="230">
        <v>1</v>
      </c>
      <c r="G1081" s="231">
        <v>0</v>
      </c>
    </row>
    <row r="1082" spans="2:7" x14ac:dyDescent="0.25">
      <c r="C1082" s="227" t="s">
        <v>794</v>
      </c>
      <c r="D1082" s="228" t="s">
        <v>533</v>
      </c>
      <c r="E1082" s="229">
        <v>1</v>
      </c>
      <c r="F1082" s="230">
        <v>1</v>
      </c>
      <c r="G1082" s="231">
        <v>0</v>
      </c>
    </row>
    <row r="1083" spans="2:7" x14ac:dyDescent="0.25">
      <c r="C1083" s="227" t="s">
        <v>794</v>
      </c>
      <c r="D1083" s="228" t="s">
        <v>912</v>
      </c>
      <c r="E1083" s="229">
        <v>1</v>
      </c>
      <c r="F1083" s="230">
        <v>2</v>
      </c>
      <c r="G1083" s="231">
        <v>0</v>
      </c>
    </row>
    <row r="1084" spans="2:7" x14ac:dyDescent="0.25">
      <c r="C1084" s="227" t="s">
        <v>794</v>
      </c>
      <c r="D1084" s="228" t="s">
        <v>632</v>
      </c>
      <c r="E1084" s="229">
        <v>1</v>
      </c>
      <c r="F1084" s="230">
        <v>2</v>
      </c>
      <c r="G1084" s="231">
        <v>0</v>
      </c>
    </row>
    <row r="1085" spans="2:7" x14ac:dyDescent="0.25">
      <c r="C1085" s="227" t="s">
        <v>408</v>
      </c>
      <c r="D1085" s="228" t="s">
        <v>913</v>
      </c>
      <c r="E1085" s="229">
        <v>1</v>
      </c>
      <c r="F1085" s="230">
        <v>2</v>
      </c>
      <c r="G1085" s="231">
        <v>0</v>
      </c>
    </row>
    <row r="1086" spans="2:7" x14ac:dyDescent="0.25">
      <c r="C1086" s="227" t="s">
        <v>408</v>
      </c>
      <c r="D1086" s="228" t="s">
        <v>1175</v>
      </c>
      <c r="E1086" s="229">
        <v>1</v>
      </c>
      <c r="F1086" s="230">
        <v>1</v>
      </c>
      <c r="G1086" s="231">
        <v>0</v>
      </c>
    </row>
    <row r="1087" spans="2:7" x14ac:dyDescent="0.25">
      <c r="C1087" s="227" t="s">
        <v>408</v>
      </c>
      <c r="D1087" s="228" t="s">
        <v>915</v>
      </c>
      <c r="E1087" s="229">
        <v>1</v>
      </c>
      <c r="F1087" s="230">
        <v>1</v>
      </c>
      <c r="G1087" s="231">
        <v>0</v>
      </c>
    </row>
    <row r="1088" spans="2:7" x14ac:dyDescent="0.25">
      <c r="C1088" s="227" t="s">
        <v>805</v>
      </c>
      <c r="D1088" s="228" t="s">
        <v>500</v>
      </c>
      <c r="E1088" s="229">
        <v>1</v>
      </c>
      <c r="F1088" s="230">
        <v>1</v>
      </c>
      <c r="G1088" s="231">
        <v>0</v>
      </c>
    </row>
    <row r="1089" spans="3:7" x14ac:dyDescent="0.25">
      <c r="C1089" s="227" t="s">
        <v>805</v>
      </c>
      <c r="D1089" s="228" t="s">
        <v>492</v>
      </c>
      <c r="E1089" s="229">
        <v>1</v>
      </c>
      <c r="F1089" s="230">
        <v>1</v>
      </c>
      <c r="G1089" s="231">
        <v>0</v>
      </c>
    </row>
    <row r="1090" spans="3:7" x14ac:dyDescent="0.25">
      <c r="C1090" s="227" t="s">
        <v>805</v>
      </c>
      <c r="D1090" s="228" t="s">
        <v>549</v>
      </c>
      <c r="E1090" s="229">
        <v>1</v>
      </c>
      <c r="F1090" s="230">
        <v>1</v>
      </c>
      <c r="G1090" s="231">
        <v>0</v>
      </c>
    </row>
    <row r="1091" spans="3:7" x14ac:dyDescent="0.25">
      <c r="C1091" s="227" t="s">
        <v>805</v>
      </c>
      <c r="D1091" s="228" t="s">
        <v>898</v>
      </c>
      <c r="E1091" s="229">
        <v>1</v>
      </c>
      <c r="F1091" s="230">
        <v>1</v>
      </c>
      <c r="G1091" s="231">
        <v>0</v>
      </c>
    </row>
    <row r="1092" spans="3:7" x14ac:dyDescent="0.25">
      <c r="C1092" s="227" t="s">
        <v>805</v>
      </c>
      <c r="D1092" s="213" t="s">
        <v>899</v>
      </c>
      <c r="E1092" s="229">
        <v>1</v>
      </c>
      <c r="F1092" s="230">
        <v>3</v>
      </c>
      <c r="G1092" s="231">
        <v>0</v>
      </c>
    </row>
    <row r="1093" spans="3:7" x14ac:dyDescent="0.25">
      <c r="C1093" s="227" t="s">
        <v>805</v>
      </c>
      <c r="D1093" s="228" t="s">
        <v>822</v>
      </c>
      <c r="E1093" s="229">
        <v>1</v>
      </c>
      <c r="F1093" s="230">
        <v>1</v>
      </c>
      <c r="G1093" s="231">
        <v>0</v>
      </c>
    </row>
    <row r="1094" spans="3:7" x14ac:dyDescent="0.25">
      <c r="C1094" s="227" t="s">
        <v>410</v>
      </c>
      <c r="D1094" s="228" t="s">
        <v>710</v>
      </c>
      <c r="E1094" s="229">
        <v>1</v>
      </c>
      <c r="F1094" s="230">
        <v>1</v>
      </c>
      <c r="G1094" s="231">
        <v>0</v>
      </c>
    </row>
    <row r="1095" spans="3:7" x14ac:dyDescent="0.25">
      <c r="C1095" s="227" t="s">
        <v>410</v>
      </c>
      <c r="D1095" s="228" t="s">
        <v>917</v>
      </c>
      <c r="E1095" s="229">
        <v>1</v>
      </c>
      <c r="F1095" s="230">
        <v>0</v>
      </c>
      <c r="G1095" s="231">
        <v>0</v>
      </c>
    </row>
    <row r="1096" spans="3:7" x14ac:dyDescent="0.25">
      <c r="C1096" s="227" t="s">
        <v>410</v>
      </c>
      <c r="D1096" s="228" t="s">
        <v>918</v>
      </c>
      <c r="E1096" s="229">
        <v>1</v>
      </c>
      <c r="F1096" s="230">
        <v>2</v>
      </c>
      <c r="G1096" s="231">
        <v>0</v>
      </c>
    </row>
    <row r="1097" spans="3:7" x14ac:dyDescent="0.25">
      <c r="C1097" s="227" t="s">
        <v>410</v>
      </c>
      <c r="D1097" s="228" t="s">
        <v>727</v>
      </c>
      <c r="E1097" s="229">
        <v>1</v>
      </c>
      <c r="F1097" s="230">
        <v>1</v>
      </c>
      <c r="G1097" s="231">
        <v>1</v>
      </c>
    </row>
    <row r="1098" spans="3:7" x14ac:dyDescent="0.25">
      <c r="C1098" s="227" t="s">
        <v>410</v>
      </c>
      <c r="D1098" s="228" t="s">
        <v>795</v>
      </c>
      <c r="E1098" s="229">
        <v>1</v>
      </c>
      <c r="F1098" s="230">
        <v>0</v>
      </c>
      <c r="G1098" s="231">
        <v>0</v>
      </c>
    </row>
    <row r="1099" spans="3:7" x14ac:dyDescent="0.25">
      <c r="C1099" s="227" t="s">
        <v>410</v>
      </c>
      <c r="D1099" s="228" t="s">
        <v>327</v>
      </c>
      <c r="E1099" s="229">
        <v>1</v>
      </c>
      <c r="F1099" s="230">
        <v>2</v>
      </c>
      <c r="G1099" s="231">
        <v>0</v>
      </c>
    </row>
    <row r="1100" spans="3:7" x14ac:dyDescent="0.25">
      <c r="C1100" s="227" t="s">
        <v>410</v>
      </c>
      <c r="D1100" s="228" t="s">
        <v>919</v>
      </c>
      <c r="E1100" s="229">
        <v>1</v>
      </c>
      <c r="F1100" s="230">
        <v>1</v>
      </c>
      <c r="G1100" s="231">
        <v>1</v>
      </c>
    </row>
    <row r="1101" spans="3:7" x14ac:dyDescent="0.25">
      <c r="C1101" s="227" t="s">
        <v>410</v>
      </c>
      <c r="D1101" s="228" t="s">
        <v>909</v>
      </c>
      <c r="E1101" s="229">
        <v>1</v>
      </c>
      <c r="F1101" s="230">
        <v>1</v>
      </c>
      <c r="G1101" s="231">
        <v>0</v>
      </c>
    </row>
    <row r="1102" spans="3:7" x14ac:dyDescent="0.25">
      <c r="C1102" s="227" t="s">
        <v>798</v>
      </c>
      <c r="D1102" s="228" t="s">
        <v>860</v>
      </c>
      <c r="E1102" s="229">
        <v>1</v>
      </c>
      <c r="F1102" s="230">
        <v>0</v>
      </c>
      <c r="G1102" s="231">
        <v>0</v>
      </c>
    </row>
    <row r="1103" spans="3:7" x14ac:dyDescent="0.25">
      <c r="C1103" s="227" t="s">
        <v>798</v>
      </c>
      <c r="D1103" s="228" t="s">
        <v>921</v>
      </c>
      <c r="E1103" s="229">
        <v>1</v>
      </c>
      <c r="F1103" s="230">
        <v>1</v>
      </c>
      <c r="G1103" s="231">
        <v>0</v>
      </c>
    </row>
    <row r="1104" spans="3:7" x14ac:dyDescent="0.25">
      <c r="C1104" s="227" t="s">
        <v>803</v>
      </c>
      <c r="D1104" s="228" t="s">
        <v>711</v>
      </c>
      <c r="E1104" s="229">
        <v>1</v>
      </c>
      <c r="F1104" s="230">
        <v>2</v>
      </c>
      <c r="G1104" s="231">
        <v>0</v>
      </c>
    </row>
    <row r="1105" spans="3:7" x14ac:dyDescent="0.25">
      <c r="C1105" s="227" t="s">
        <v>353</v>
      </c>
      <c r="D1105" s="228" t="s">
        <v>924</v>
      </c>
      <c r="E1105" s="229">
        <v>1</v>
      </c>
      <c r="F1105" s="230">
        <v>1</v>
      </c>
      <c r="G1105" s="231">
        <v>0</v>
      </c>
    </row>
    <row r="1106" spans="3:7" x14ac:dyDescent="0.25">
      <c r="C1106" s="227" t="s">
        <v>353</v>
      </c>
      <c r="D1106" s="228" t="s">
        <v>434</v>
      </c>
      <c r="E1106" s="229">
        <v>1</v>
      </c>
      <c r="F1106" s="230">
        <v>4</v>
      </c>
      <c r="G1106" s="231">
        <v>0</v>
      </c>
    </row>
    <row r="1107" spans="3:7" x14ac:dyDescent="0.25">
      <c r="C1107" s="227" t="s">
        <v>465</v>
      </c>
      <c r="D1107" s="228" t="s">
        <v>710</v>
      </c>
      <c r="E1107" s="229">
        <v>1</v>
      </c>
      <c r="F1107" s="230">
        <v>1</v>
      </c>
      <c r="G1107" s="231">
        <v>0</v>
      </c>
    </row>
    <row r="1108" spans="3:7" x14ac:dyDescent="0.25">
      <c r="C1108" s="227" t="s">
        <v>465</v>
      </c>
      <c r="D1108" s="228" t="s">
        <v>537</v>
      </c>
      <c r="E1108" s="229">
        <v>1</v>
      </c>
      <c r="F1108" s="230">
        <v>2</v>
      </c>
      <c r="G1108" s="231">
        <v>0</v>
      </c>
    </row>
    <row r="1109" spans="3:7" x14ac:dyDescent="0.25">
      <c r="C1109" s="227" t="s">
        <v>404</v>
      </c>
      <c r="D1109" s="213" t="s">
        <v>538</v>
      </c>
      <c r="E1109" s="229">
        <v>1</v>
      </c>
      <c r="F1109" s="230">
        <v>1</v>
      </c>
      <c r="G1109" s="231">
        <v>0</v>
      </c>
    </row>
    <row r="1110" spans="3:7" x14ac:dyDescent="0.25">
      <c r="C1110" s="227" t="s">
        <v>404</v>
      </c>
      <c r="D1110" s="213" t="s">
        <v>69</v>
      </c>
      <c r="E1110" s="229">
        <v>1</v>
      </c>
      <c r="F1110" s="230">
        <v>1</v>
      </c>
      <c r="G1110" s="231">
        <v>0</v>
      </c>
    </row>
    <row r="1111" spans="3:7" x14ac:dyDescent="0.25">
      <c r="C1111" s="227" t="s">
        <v>404</v>
      </c>
      <c r="D1111" s="228" t="s">
        <v>382</v>
      </c>
      <c r="E1111" s="229">
        <v>1</v>
      </c>
      <c r="F1111" s="230">
        <v>1</v>
      </c>
      <c r="G1111" s="231">
        <v>0</v>
      </c>
    </row>
    <row r="1112" spans="3:7" x14ac:dyDescent="0.25">
      <c r="C1112" s="227" t="s">
        <v>418</v>
      </c>
      <c r="D1112" s="228" t="s">
        <v>386</v>
      </c>
      <c r="E1112" s="229">
        <v>1</v>
      </c>
      <c r="F1112" s="230">
        <v>1</v>
      </c>
      <c r="G1112" s="231">
        <v>0</v>
      </c>
    </row>
    <row r="1113" spans="3:7" x14ac:dyDescent="0.25">
      <c r="C1113" s="227" t="s">
        <v>926</v>
      </c>
      <c r="D1113" s="228" t="s">
        <v>1162</v>
      </c>
      <c r="E1113" s="229">
        <v>1</v>
      </c>
      <c r="F1113" s="230">
        <v>1</v>
      </c>
      <c r="G1113" s="231">
        <v>0</v>
      </c>
    </row>
    <row r="1114" spans="3:7" x14ac:dyDescent="0.25">
      <c r="C1114" s="227" t="s">
        <v>927</v>
      </c>
      <c r="D1114" s="228" t="s">
        <v>928</v>
      </c>
      <c r="E1114" s="229">
        <v>1</v>
      </c>
      <c r="F1114" s="230">
        <v>1</v>
      </c>
      <c r="G1114" s="231">
        <v>0</v>
      </c>
    </row>
    <row r="1115" spans="3:7" x14ac:dyDescent="0.25">
      <c r="C1115" s="227" t="s">
        <v>929</v>
      </c>
      <c r="D1115" s="213" t="s">
        <v>372</v>
      </c>
      <c r="E1115" s="229">
        <v>1</v>
      </c>
      <c r="F1115" s="230">
        <v>0</v>
      </c>
      <c r="G1115" s="231">
        <v>0</v>
      </c>
    </row>
    <row r="1116" spans="3:7" x14ac:dyDescent="0.25">
      <c r="C1116" s="227" t="s">
        <v>931</v>
      </c>
      <c r="D1116" s="228" t="s">
        <v>932</v>
      </c>
      <c r="E1116" s="229">
        <v>1</v>
      </c>
      <c r="F1116" s="230">
        <v>2</v>
      </c>
      <c r="G1116" s="231">
        <v>0</v>
      </c>
    </row>
    <row r="1117" spans="3:7" x14ac:dyDescent="0.25">
      <c r="C1117" s="227" t="s">
        <v>451</v>
      </c>
      <c r="D1117" s="228" t="s">
        <v>528</v>
      </c>
      <c r="E1117" s="229">
        <v>1</v>
      </c>
      <c r="F1117" s="230">
        <v>2</v>
      </c>
      <c r="G1117" s="231">
        <v>0</v>
      </c>
    </row>
    <row r="1118" spans="3:7" x14ac:dyDescent="0.25">
      <c r="C1118" s="227" t="s">
        <v>491</v>
      </c>
      <c r="D1118" s="213" t="s">
        <v>933</v>
      </c>
      <c r="E1118" s="229">
        <v>1</v>
      </c>
      <c r="F1118" s="230">
        <v>1</v>
      </c>
      <c r="G1118" s="231">
        <v>0</v>
      </c>
    </row>
    <row r="1119" spans="3:7" x14ac:dyDescent="0.25">
      <c r="C1119" s="227" t="s">
        <v>491</v>
      </c>
      <c r="D1119" s="213" t="s">
        <v>69</v>
      </c>
      <c r="E1119" s="229">
        <v>1</v>
      </c>
      <c r="F1119" s="230">
        <v>1</v>
      </c>
      <c r="G1119" s="231">
        <v>0</v>
      </c>
    </row>
    <row r="1120" spans="3:7" x14ac:dyDescent="0.25">
      <c r="C1120" s="227" t="s">
        <v>491</v>
      </c>
      <c r="D1120" s="228" t="s">
        <v>397</v>
      </c>
      <c r="E1120" s="229">
        <v>1</v>
      </c>
      <c r="F1120" s="230">
        <v>1</v>
      </c>
      <c r="G1120" s="231">
        <v>0</v>
      </c>
    </row>
    <row r="1121" spans="3:7" x14ac:dyDescent="0.25">
      <c r="C1121" s="227" t="s">
        <v>491</v>
      </c>
      <c r="D1121" s="228" t="s">
        <v>934</v>
      </c>
      <c r="E1121" s="229">
        <v>1</v>
      </c>
      <c r="F1121" s="230">
        <v>1</v>
      </c>
      <c r="G1121" s="231">
        <v>0</v>
      </c>
    </row>
    <row r="1122" spans="3:7" x14ac:dyDescent="0.25">
      <c r="C1122" s="227" t="s">
        <v>491</v>
      </c>
      <c r="D1122" s="228" t="s">
        <v>812</v>
      </c>
      <c r="E1122" s="229">
        <v>1</v>
      </c>
      <c r="F1122" s="230">
        <v>1</v>
      </c>
      <c r="G1122" s="231">
        <v>0</v>
      </c>
    </row>
    <row r="1123" spans="3:7" x14ac:dyDescent="0.25">
      <c r="C1123" s="227" t="s">
        <v>388</v>
      </c>
      <c r="D1123" s="213" t="s">
        <v>887</v>
      </c>
      <c r="E1123" s="229">
        <v>1</v>
      </c>
      <c r="F1123" s="230">
        <v>0</v>
      </c>
      <c r="G1123" s="231">
        <v>0</v>
      </c>
    </row>
    <row r="1124" spans="3:7" x14ac:dyDescent="0.25">
      <c r="C1124" s="227" t="s">
        <v>388</v>
      </c>
      <c r="D1124" s="228" t="s">
        <v>931</v>
      </c>
      <c r="E1124" s="229">
        <v>1</v>
      </c>
      <c r="F1124" s="230">
        <v>1</v>
      </c>
      <c r="G1124" s="231">
        <v>0</v>
      </c>
    </row>
    <row r="1125" spans="3:7" x14ac:dyDescent="0.25">
      <c r="C1125" s="227" t="s">
        <v>388</v>
      </c>
      <c r="D1125" s="213" t="s">
        <v>386</v>
      </c>
      <c r="E1125" s="229">
        <v>1</v>
      </c>
      <c r="F1125" s="230">
        <v>1</v>
      </c>
      <c r="G1125" s="231">
        <v>0</v>
      </c>
    </row>
    <row r="1126" spans="3:7" x14ac:dyDescent="0.25">
      <c r="C1126" s="227" t="s">
        <v>388</v>
      </c>
      <c r="D1126" s="228" t="s">
        <v>1176</v>
      </c>
      <c r="E1126" s="229">
        <v>1</v>
      </c>
      <c r="F1126" s="230">
        <v>1</v>
      </c>
      <c r="G1126" s="231">
        <v>0</v>
      </c>
    </row>
    <row r="1127" spans="3:7" x14ac:dyDescent="0.25">
      <c r="C1127" s="227" t="s">
        <v>388</v>
      </c>
      <c r="D1127" s="228" t="s">
        <v>935</v>
      </c>
      <c r="E1127" s="229">
        <v>1</v>
      </c>
      <c r="F1127" s="230">
        <v>1</v>
      </c>
      <c r="G1127" s="231">
        <v>0</v>
      </c>
    </row>
    <row r="1128" spans="3:7" x14ac:dyDescent="0.25">
      <c r="C1128" s="227" t="s">
        <v>388</v>
      </c>
      <c r="D1128" s="228" t="s">
        <v>936</v>
      </c>
      <c r="E1128" s="229">
        <v>1</v>
      </c>
      <c r="F1128" s="230">
        <v>1</v>
      </c>
      <c r="G1128" s="231">
        <v>0</v>
      </c>
    </row>
    <row r="1129" spans="3:7" x14ac:dyDescent="0.25">
      <c r="C1129" s="227" t="s">
        <v>388</v>
      </c>
      <c r="D1129" s="228" t="s">
        <v>382</v>
      </c>
      <c r="E1129" s="229">
        <v>1</v>
      </c>
      <c r="F1129" s="230">
        <v>1</v>
      </c>
      <c r="G1129" s="231">
        <v>0</v>
      </c>
    </row>
    <row r="1130" spans="3:7" x14ac:dyDescent="0.25">
      <c r="C1130" s="227" t="s">
        <v>388</v>
      </c>
      <c r="D1130" s="228" t="s">
        <v>490</v>
      </c>
      <c r="E1130" s="229">
        <v>1</v>
      </c>
      <c r="F1130" s="230">
        <v>1</v>
      </c>
      <c r="G1130" s="231">
        <v>0</v>
      </c>
    </row>
    <row r="1131" spans="3:7" x14ac:dyDescent="0.25">
      <c r="C1131" s="227" t="s">
        <v>388</v>
      </c>
      <c r="D1131" s="228" t="s">
        <v>937</v>
      </c>
      <c r="E1131" s="229">
        <v>1</v>
      </c>
      <c r="F1131" s="230">
        <v>0</v>
      </c>
      <c r="G1131" s="231">
        <v>0</v>
      </c>
    </row>
    <row r="1132" spans="3:7" x14ac:dyDescent="0.25">
      <c r="C1132" s="227" t="s">
        <v>496</v>
      </c>
      <c r="D1132" s="213" t="s">
        <v>799</v>
      </c>
      <c r="E1132" s="229">
        <v>1</v>
      </c>
      <c r="F1132" s="230">
        <v>2</v>
      </c>
      <c r="G1132" s="231">
        <v>0</v>
      </c>
    </row>
    <row r="1133" spans="3:7" x14ac:dyDescent="0.25">
      <c r="C1133" s="227" t="s">
        <v>496</v>
      </c>
      <c r="D1133" s="213" t="s">
        <v>401</v>
      </c>
      <c r="E1133" s="229">
        <v>1</v>
      </c>
      <c r="F1133" s="230">
        <v>1</v>
      </c>
      <c r="G1133" s="231">
        <v>0</v>
      </c>
    </row>
    <row r="1134" spans="3:7" x14ac:dyDescent="0.25">
      <c r="C1134" s="227" t="s">
        <v>633</v>
      </c>
      <c r="D1134" s="228" t="s">
        <v>634</v>
      </c>
      <c r="E1134" s="229">
        <v>1</v>
      </c>
      <c r="F1134" s="230">
        <v>0</v>
      </c>
      <c r="G1134" s="231">
        <v>0</v>
      </c>
    </row>
    <row r="1135" spans="3:7" x14ac:dyDescent="0.25">
      <c r="C1135" s="227" t="s">
        <v>437</v>
      </c>
      <c r="D1135" s="228" t="s">
        <v>911</v>
      </c>
      <c r="E1135" s="229">
        <v>1</v>
      </c>
      <c r="F1135" s="230">
        <v>1</v>
      </c>
      <c r="G1135" s="231">
        <v>0</v>
      </c>
    </row>
    <row r="1136" spans="3:7" x14ac:dyDescent="0.25">
      <c r="C1136" s="227" t="s">
        <v>437</v>
      </c>
      <c r="D1136" s="228" t="s">
        <v>873</v>
      </c>
      <c r="E1136" s="229">
        <v>1</v>
      </c>
      <c r="F1136" s="230">
        <v>1</v>
      </c>
      <c r="G1136" s="231">
        <v>0</v>
      </c>
    </row>
    <row r="1137" spans="3:7" x14ac:dyDescent="0.25">
      <c r="C1137" s="227" t="s">
        <v>846</v>
      </c>
      <c r="D1137" s="228" t="s">
        <v>398</v>
      </c>
      <c r="E1137" s="229">
        <v>1</v>
      </c>
      <c r="F1137" s="230">
        <v>0</v>
      </c>
      <c r="G1137" s="231">
        <v>0</v>
      </c>
    </row>
    <row r="1138" spans="3:7" x14ac:dyDescent="0.25">
      <c r="C1138" s="227" t="s">
        <v>512</v>
      </c>
      <c r="D1138" s="228" t="s">
        <v>913</v>
      </c>
      <c r="E1138" s="229">
        <v>1</v>
      </c>
      <c r="F1138" s="230">
        <v>1</v>
      </c>
      <c r="G1138" s="231">
        <v>0</v>
      </c>
    </row>
    <row r="1139" spans="3:7" x14ac:dyDescent="0.25">
      <c r="C1139" s="227" t="s">
        <v>512</v>
      </c>
      <c r="D1139" s="228" t="s">
        <v>1175</v>
      </c>
      <c r="E1139" s="229">
        <v>1</v>
      </c>
      <c r="F1139" s="230">
        <v>0</v>
      </c>
      <c r="G1139" s="231">
        <v>0</v>
      </c>
    </row>
    <row r="1140" spans="3:7" x14ac:dyDescent="0.25">
      <c r="C1140" s="227" t="s">
        <v>396</v>
      </c>
      <c r="D1140" s="228" t="s">
        <v>423</v>
      </c>
      <c r="E1140" s="229">
        <v>1</v>
      </c>
      <c r="F1140" s="230">
        <v>0</v>
      </c>
      <c r="G1140" s="231">
        <v>0</v>
      </c>
    </row>
    <row r="1141" spans="3:7" x14ac:dyDescent="0.25">
      <c r="C1141" s="227" t="s">
        <v>396</v>
      </c>
      <c r="D1141" s="228" t="s">
        <v>846</v>
      </c>
      <c r="E1141" s="229">
        <v>1</v>
      </c>
      <c r="F1141" s="230">
        <v>1</v>
      </c>
      <c r="G1141" s="231">
        <v>0</v>
      </c>
    </row>
    <row r="1142" spans="3:7" x14ac:dyDescent="0.25">
      <c r="C1142" s="227" t="s">
        <v>396</v>
      </c>
      <c r="D1142" s="228" t="s">
        <v>373</v>
      </c>
      <c r="E1142" s="229">
        <v>1</v>
      </c>
      <c r="F1142" s="230">
        <v>0</v>
      </c>
      <c r="G1142" s="231">
        <v>0</v>
      </c>
    </row>
    <row r="1143" spans="3:7" x14ac:dyDescent="0.25">
      <c r="C1143" s="227" t="s">
        <v>396</v>
      </c>
      <c r="D1143" s="228" t="s">
        <v>810</v>
      </c>
      <c r="E1143" s="229">
        <v>1</v>
      </c>
      <c r="F1143" s="230">
        <v>1</v>
      </c>
      <c r="G1143" s="231">
        <v>0</v>
      </c>
    </row>
    <row r="1144" spans="3:7" x14ac:dyDescent="0.25">
      <c r="C1144" s="227" t="s">
        <v>395</v>
      </c>
      <c r="D1144" s="228" t="s">
        <v>831</v>
      </c>
      <c r="E1144" s="229">
        <v>1</v>
      </c>
      <c r="F1144" s="230">
        <v>1</v>
      </c>
      <c r="G1144" s="231">
        <v>0</v>
      </c>
    </row>
    <row r="1145" spans="3:7" x14ac:dyDescent="0.25">
      <c r="C1145" s="227" t="s">
        <v>489</v>
      </c>
      <c r="D1145" s="228" t="s">
        <v>572</v>
      </c>
      <c r="E1145" s="229">
        <v>1</v>
      </c>
      <c r="F1145" s="230">
        <v>1</v>
      </c>
      <c r="G1145" s="231">
        <v>0</v>
      </c>
    </row>
    <row r="1146" spans="3:7" x14ac:dyDescent="0.25">
      <c r="C1146" s="227" t="s">
        <v>489</v>
      </c>
      <c r="D1146" s="228" t="s">
        <v>940</v>
      </c>
      <c r="E1146" s="229">
        <v>1</v>
      </c>
      <c r="F1146" s="230">
        <v>1</v>
      </c>
      <c r="G1146" s="231">
        <v>0</v>
      </c>
    </row>
    <row r="1147" spans="3:7" x14ac:dyDescent="0.25">
      <c r="C1147" s="227" t="s">
        <v>941</v>
      </c>
      <c r="D1147" s="228" t="s">
        <v>411</v>
      </c>
      <c r="E1147" s="229">
        <v>1</v>
      </c>
      <c r="F1147" s="230">
        <v>0</v>
      </c>
      <c r="G1147" s="231">
        <v>0</v>
      </c>
    </row>
    <row r="1148" spans="3:7" x14ac:dyDescent="0.25">
      <c r="C1148" s="227" t="s">
        <v>494</v>
      </c>
      <c r="D1148" s="228" t="s">
        <v>715</v>
      </c>
      <c r="E1148" s="229">
        <v>1</v>
      </c>
      <c r="F1148" s="230">
        <v>1</v>
      </c>
      <c r="G1148" s="231">
        <v>0</v>
      </c>
    </row>
    <row r="1149" spans="3:7" x14ac:dyDescent="0.25">
      <c r="C1149" s="227" t="s">
        <v>314</v>
      </c>
      <c r="D1149" s="228" t="s">
        <v>417</v>
      </c>
      <c r="E1149" s="229">
        <v>1</v>
      </c>
      <c r="F1149" s="230">
        <v>0</v>
      </c>
      <c r="G1149" s="231">
        <v>0</v>
      </c>
    </row>
    <row r="1150" spans="3:7" x14ac:dyDescent="0.25">
      <c r="C1150" s="227" t="s">
        <v>367</v>
      </c>
      <c r="D1150" s="228" t="s">
        <v>432</v>
      </c>
      <c r="E1150" s="229">
        <v>1</v>
      </c>
      <c r="F1150" s="230">
        <v>0</v>
      </c>
      <c r="G1150" s="231">
        <v>0</v>
      </c>
    </row>
    <row r="1151" spans="3:7" x14ac:dyDescent="0.25">
      <c r="C1151" s="227" t="s">
        <v>367</v>
      </c>
      <c r="D1151" s="228" t="s">
        <v>544</v>
      </c>
      <c r="E1151" s="229">
        <v>1</v>
      </c>
      <c r="F1151" s="230">
        <v>1</v>
      </c>
      <c r="G1151" s="231">
        <v>0</v>
      </c>
    </row>
    <row r="1152" spans="3:7" x14ac:dyDescent="0.25">
      <c r="C1152" s="227" t="s">
        <v>367</v>
      </c>
      <c r="D1152" s="228" t="s">
        <v>366</v>
      </c>
      <c r="E1152" s="229">
        <v>1</v>
      </c>
      <c r="F1152" s="230">
        <v>1</v>
      </c>
      <c r="G1152" s="231">
        <v>0</v>
      </c>
    </row>
    <row r="1153" spans="3:7" x14ac:dyDescent="0.25">
      <c r="C1153" s="227" t="s">
        <v>367</v>
      </c>
      <c r="D1153" s="228" t="s">
        <v>942</v>
      </c>
      <c r="E1153" s="229">
        <v>1</v>
      </c>
      <c r="F1153" s="230">
        <v>1</v>
      </c>
      <c r="G1153" s="231">
        <v>0</v>
      </c>
    </row>
    <row r="1154" spans="3:7" x14ac:dyDescent="0.25">
      <c r="C1154" s="227" t="s">
        <v>367</v>
      </c>
      <c r="D1154" s="228" t="s">
        <v>943</v>
      </c>
      <c r="E1154" s="229">
        <v>1</v>
      </c>
      <c r="F1154" s="230">
        <v>1</v>
      </c>
      <c r="G1154" s="231">
        <v>0</v>
      </c>
    </row>
    <row r="1155" spans="3:7" x14ac:dyDescent="0.25">
      <c r="C1155" s="227" t="s">
        <v>367</v>
      </c>
      <c r="D1155" s="228" t="s">
        <v>684</v>
      </c>
      <c r="E1155" s="229">
        <v>1</v>
      </c>
      <c r="F1155" s="230">
        <v>0</v>
      </c>
      <c r="G1155" s="231">
        <v>0</v>
      </c>
    </row>
    <row r="1156" spans="3:7" x14ac:dyDescent="0.25">
      <c r="C1156" s="227" t="s">
        <v>367</v>
      </c>
      <c r="D1156" s="228" t="s">
        <v>466</v>
      </c>
      <c r="E1156" s="229">
        <v>1</v>
      </c>
      <c r="F1156" s="230">
        <v>2</v>
      </c>
      <c r="G1156" s="231">
        <v>0</v>
      </c>
    </row>
    <row r="1157" spans="3:7" x14ac:dyDescent="0.25">
      <c r="C1157" s="227" t="s">
        <v>367</v>
      </c>
      <c r="D1157" s="228" t="s">
        <v>495</v>
      </c>
      <c r="E1157" s="229">
        <v>1</v>
      </c>
      <c r="F1157" s="230">
        <v>1</v>
      </c>
      <c r="G1157" s="231">
        <v>0</v>
      </c>
    </row>
    <row r="1158" spans="3:7" x14ac:dyDescent="0.25">
      <c r="C1158" s="227" t="s">
        <v>367</v>
      </c>
      <c r="D1158" s="228" t="s">
        <v>439</v>
      </c>
      <c r="E1158" s="229">
        <v>1</v>
      </c>
      <c r="F1158" s="230">
        <v>1</v>
      </c>
      <c r="G1158" s="231">
        <v>0</v>
      </c>
    </row>
    <row r="1159" spans="3:7" x14ac:dyDescent="0.25">
      <c r="C1159" s="227" t="s">
        <v>367</v>
      </c>
      <c r="D1159" s="228" t="s">
        <v>791</v>
      </c>
      <c r="E1159" s="229">
        <v>1</v>
      </c>
      <c r="F1159" s="230">
        <v>1</v>
      </c>
      <c r="G1159" s="231">
        <v>0</v>
      </c>
    </row>
    <row r="1160" spans="3:7" x14ac:dyDescent="0.25">
      <c r="C1160" s="227" t="s">
        <v>367</v>
      </c>
      <c r="D1160" s="228" t="s">
        <v>711</v>
      </c>
      <c r="E1160" s="229">
        <v>1</v>
      </c>
      <c r="F1160" s="230">
        <v>1</v>
      </c>
      <c r="G1160" s="231">
        <v>0</v>
      </c>
    </row>
    <row r="1161" spans="3:7" x14ac:dyDescent="0.25">
      <c r="C1161" s="227" t="s">
        <v>944</v>
      </c>
      <c r="D1161" s="228" t="s">
        <v>778</v>
      </c>
      <c r="E1161" s="229">
        <v>1</v>
      </c>
      <c r="F1161" s="230">
        <v>1</v>
      </c>
      <c r="G1161" s="231">
        <v>0</v>
      </c>
    </row>
    <row r="1162" spans="3:7" x14ac:dyDescent="0.25">
      <c r="C1162" s="227" t="s">
        <v>366</v>
      </c>
      <c r="D1162" s="228" t="s">
        <v>423</v>
      </c>
      <c r="E1162" s="229">
        <v>1</v>
      </c>
      <c r="F1162" s="230">
        <v>0</v>
      </c>
      <c r="G1162" s="231">
        <v>0</v>
      </c>
    </row>
    <row r="1163" spans="3:7" x14ac:dyDescent="0.25">
      <c r="C1163" s="227" t="s">
        <v>366</v>
      </c>
      <c r="D1163" s="228" t="s">
        <v>465</v>
      </c>
      <c r="E1163" s="229">
        <v>1</v>
      </c>
      <c r="F1163" s="230">
        <v>1</v>
      </c>
      <c r="G1163" s="231">
        <v>0</v>
      </c>
    </row>
    <row r="1164" spans="3:7" x14ac:dyDescent="0.25">
      <c r="C1164" s="227" t="s">
        <v>366</v>
      </c>
      <c r="D1164" s="228" t="s">
        <v>872</v>
      </c>
      <c r="E1164" s="229">
        <v>1</v>
      </c>
      <c r="F1164" s="230">
        <v>1</v>
      </c>
      <c r="G1164" s="231">
        <v>0</v>
      </c>
    </row>
    <row r="1165" spans="3:7" x14ac:dyDescent="0.25">
      <c r="C1165" s="227" t="s">
        <v>366</v>
      </c>
      <c r="D1165" s="228" t="s">
        <v>428</v>
      </c>
      <c r="E1165" s="229">
        <v>1</v>
      </c>
      <c r="F1165" s="230">
        <v>0</v>
      </c>
      <c r="G1165" s="231">
        <v>0</v>
      </c>
    </row>
    <row r="1166" spans="3:7" x14ac:dyDescent="0.25">
      <c r="C1166" s="227" t="s">
        <v>366</v>
      </c>
      <c r="D1166" s="228" t="s">
        <v>470</v>
      </c>
      <c r="E1166" s="229">
        <v>1</v>
      </c>
      <c r="F1166" s="230">
        <v>1</v>
      </c>
      <c r="G1166" s="231">
        <v>0</v>
      </c>
    </row>
    <row r="1167" spans="3:7" x14ac:dyDescent="0.25">
      <c r="C1167" s="227" t="s">
        <v>366</v>
      </c>
      <c r="D1167" s="228" t="s">
        <v>336</v>
      </c>
      <c r="E1167" s="229">
        <v>1</v>
      </c>
      <c r="F1167" s="230">
        <v>1</v>
      </c>
      <c r="G1167" s="231">
        <v>0</v>
      </c>
    </row>
    <row r="1168" spans="3:7" x14ac:dyDescent="0.25">
      <c r="C1168" s="227" t="s">
        <v>366</v>
      </c>
      <c r="D1168" s="228" t="s">
        <v>511</v>
      </c>
      <c r="E1168" s="229">
        <v>1</v>
      </c>
      <c r="F1168" s="230">
        <v>1</v>
      </c>
      <c r="G1168" s="231">
        <v>0</v>
      </c>
    </row>
    <row r="1169" spans="2:7" x14ac:dyDescent="0.25">
      <c r="C1169" s="227" t="s">
        <v>366</v>
      </c>
      <c r="D1169" s="228" t="s">
        <v>948</v>
      </c>
      <c r="E1169" s="229">
        <v>1</v>
      </c>
      <c r="F1169" s="230">
        <v>1</v>
      </c>
      <c r="G1169" s="231">
        <v>0</v>
      </c>
    </row>
    <row r="1170" spans="2:7" x14ac:dyDescent="0.25">
      <c r="B1170" s="199" t="s">
        <v>37</v>
      </c>
      <c r="C1170" s="227" t="s">
        <v>950</v>
      </c>
      <c r="D1170" s="228" t="s">
        <v>511</v>
      </c>
      <c r="E1170" s="229">
        <v>1</v>
      </c>
      <c r="F1170" s="230">
        <v>0</v>
      </c>
      <c r="G1170" s="231">
        <v>0</v>
      </c>
    </row>
    <row r="1171" spans="2:7" x14ac:dyDescent="0.25">
      <c r="B1171" s="503" t="s">
        <v>39</v>
      </c>
      <c r="C1171" s="227" t="s">
        <v>457</v>
      </c>
      <c r="D1171" s="228" t="s">
        <v>948</v>
      </c>
      <c r="E1171" s="229">
        <v>1</v>
      </c>
      <c r="F1171" s="230">
        <v>1</v>
      </c>
      <c r="G1171" s="231">
        <v>0</v>
      </c>
    </row>
    <row r="1172" spans="2:7" x14ac:dyDescent="0.25">
      <c r="B1172" s="503" t="s">
        <v>79</v>
      </c>
      <c r="C1172" s="227" t="s">
        <v>952</v>
      </c>
      <c r="D1172" s="228" t="s">
        <v>953</v>
      </c>
      <c r="E1172" s="229">
        <v>1</v>
      </c>
      <c r="F1172" s="230">
        <v>1</v>
      </c>
      <c r="G1172" s="231">
        <v>0</v>
      </c>
    </row>
    <row r="1173" spans="2:7" x14ac:dyDescent="0.25">
      <c r="B1173" s="196"/>
      <c r="C1173" s="227" t="s">
        <v>497</v>
      </c>
      <c r="D1173" s="228" t="s">
        <v>954</v>
      </c>
      <c r="E1173" s="229">
        <v>1</v>
      </c>
      <c r="F1173" s="230">
        <v>2</v>
      </c>
      <c r="G1173" s="231">
        <v>0</v>
      </c>
    </row>
    <row r="1174" spans="2:7" x14ac:dyDescent="0.25">
      <c r="B1174" s="194"/>
      <c r="C1174" s="227" t="s">
        <v>369</v>
      </c>
      <c r="D1174" s="228" t="s">
        <v>412</v>
      </c>
      <c r="E1174" s="229">
        <v>1</v>
      </c>
      <c r="F1174" s="230">
        <v>1</v>
      </c>
      <c r="G1174" s="231">
        <v>0</v>
      </c>
    </row>
    <row r="1175" spans="2:7" x14ac:dyDescent="0.25">
      <c r="C1175" s="227" t="s">
        <v>369</v>
      </c>
      <c r="D1175" s="228" t="s">
        <v>486</v>
      </c>
      <c r="E1175" s="229">
        <v>1</v>
      </c>
      <c r="F1175" s="230">
        <v>0</v>
      </c>
      <c r="G1175" s="231">
        <v>0</v>
      </c>
    </row>
    <row r="1176" spans="2:7" x14ac:dyDescent="0.25">
      <c r="C1176" s="227" t="s">
        <v>369</v>
      </c>
      <c r="D1176" s="228" t="s">
        <v>955</v>
      </c>
      <c r="E1176" s="229">
        <v>1</v>
      </c>
      <c r="F1176" s="230">
        <v>0</v>
      </c>
      <c r="G1176" s="231">
        <v>0</v>
      </c>
    </row>
    <row r="1177" spans="2:7" x14ac:dyDescent="0.25">
      <c r="C1177" s="227" t="s">
        <v>369</v>
      </c>
      <c r="D1177" s="228" t="s">
        <v>812</v>
      </c>
      <c r="E1177" s="229">
        <v>1</v>
      </c>
      <c r="F1177" s="230">
        <v>0</v>
      </c>
      <c r="G1177" s="231">
        <v>0</v>
      </c>
    </row>
    <row r="1178" spans="2:7" x14ac:dyDescent="0.25">
      <c r="C1178" s="227" t="s">
        <v>631</v>
      </c>
      <c r="D1178" s="228" t="s">
        <v>387</v>
      </c>
      <c r="E1178" s="229">
        <v>1</v>
      </c>
      <c r="F1178" s="230">
        <v>1</v>
      </c>
      <c r="G1178" s="231">
        <v>0</v>
      </c>
    </row>
    <row r="1179" spans="2:7" x14ac:dyDescent="0.25">
      <c r="C1179" s="227" t="s">
        <v>472</v>
      </c>
      <c r="D1179" s="228" t="s">
        <v>495</v>
      </c>
      <c r="E1179" s="229">
        <v>1</v>
      </c>
      <c r="F1179" s="230">
        <v>1</v>
      </c>
      <c r="G1179" s="231">
        <v>0</v>
      </c>
    </row>
    <row r="1180" spans="2:7" x14ac:dyDescent="0.25">
      <c r="C1180" s="227" t="s">
        <v>487</v>
      </c>
      <c r="D1180" s="228" t="s">
        <v>959</v>
      </c>
      <c r="E1180" s="229">
        <v>1</v>
      </c>
      <c r="F1180" s="230">
        <v>2</v>
      </c>
      <c r="G1180" s="231">
        <v>0</v>
      </c>
    </row>
    <row r="1181" spans="2:7" x14ac:dyDescent="0.25">
      <c r="C1181" s="227" t="s">
        <v>961</v>
      </c>
      <c r="D1181" s="228" t="s">
        <v>543</v>
      </c>
      <c r="E1181" s="229">
        <v>1</v>
      </c>
      <c r="F1181" s="230">
        <v>2</v>
      </c>
      <c r="G1181" s="231">
        <v>0</v>
      </c>
    </row>
    <row r="1182" spans="2:7" x14ac:dyDescent="0.25">
      <c r="C1182" s="227" t="s">
        <v>962</v>
      </c>
      <c r="D1182" s="213" t="s">
        <v>963</v>
      </c>
      <c r="E1182" s="229">
        <v>1</v>
      </c>
      <c r="F1182" s="230">
        <v>1</v>
      </c>
      <c r="G1182" s="231">
        <v>0</v>
      </c>
    </row>
    <row r="1183" spans="2:7" x14ac:dyDescent="0.25">
      <c r="C1183" s="227" t="s">
        <v>471</v>
      </c>
      <c r="D1183" s="228" t="s">
        <v>457</v>
      </c>
      <c r="E1183" s="229">
        <v>1</v>
      </c>
      <c r="F1183" s="230">
        <v>2</v>
      </c>
      <c r="G1183" s="231">
        <v>0</v>
      </c>
    </row>
    <row r="1184" spans="2:7" x14ac:dyDescent="0.25">
      <c r="C1184" s="227" t="s">
        <v>471</v>
      </c>
      <c r="D1184" s="228" t="s">
        <v>966</v>
      </c>
      <c r="E1184" s="229">
        <v>1</v>
      </c>
      <c r="F1184" s="230">
        <v>0</v>
      </c>
      <c r="G1184" s="231">
        <v>0</v>
      </c>
    </row>
    <row r="1185" spans="3:7" x14ac:dyDescent="0.25">
      <c r="C1185" s="227" t="s">
        <v>471</v>
      </c>
      <c r="D1185" s="228" t="s">
        <v>518</v>
      </c>
      <c r="E1185" s="229">
        <v>1</v>
      </c>
      <c r="F1185" s="230">
        <v>0</v>
      </c>
      <c r="G1185" s="231">
        <v>0</v>
      </c>
    </row>
    <row r="1186" spans="3:7" x14ac:dyDescent="0.25">
      <c r="C1186" s="227" t="s">
        <v>783</v>
      </c>
      <c r="D1186" s="228" t="s">
        <v>69</v>
      </c>
      <c r="E1186" s="229">
        <v>1</v>
      </c>
      <c r="F1186" s="230">
        <v>1</v>
      </c>
      <c r="G1186" s="231">
        <v>0</v>
      </c>
    </row>
    <row r="1187" spans="3:7" x14ac:dyDescent="0.25">
      <c r="C1187" s="227" t="s">
        <v>790</v>
      </c>
      <c r="D1187" s="213" t="s">
        <v>471</v>
      </c>
      <c r="E1187" s="229">
        <v>1</v>
      </c>
      <c r="F1187" s="230">
        <v>2</v>
      </c>
      <c r="G1187" s="231">
        <v>0</v>
      </c>
    </row>
    <row r="1188" spans="3:7" x14ac:dyDescent="0.25">
      <c r="C1188" s="227" t="s">
        <v>790</v>
      </c>
      <c r="D1188" s="213" t="s">
        <v>380</v>
      </c>
      <c r="E1188" s="229">
        <v>1</v>
      </c>
      <c r="F1188" s="230">
        <v>1</v>
      </c>
      <c r="G1188" s="231">
        <v>0</v>
      </c>
    </row>
    <row r="1189" spans="3:7" x14ac:dyDescent="0.25">
      <c r="C1189" s="227" t="s">
        <v>968</v>
      </c>
      <c r="D1189" s="213" t="s">
        <v>367</v>
      </c>
      <c r="E1189" s="229">
        <v>1</v>
      </c>
      <c r="F1189" s="230">
        <v>0</v>
      </c>
      <c r="G1189" s="231">
        <v>0</v>
      </c>
    </row>
    <row r="1190" spans="3:7" x14ac:dyDescent="0.25">
      <c r="C1190" s="227" t="s">
        <v>969</v>
      </c>
      <c r="D1190" s="213" t="s">
        <v>719</v>
      </c>
      <c r="E1190" s="229">
        <v>1</v>
      </c>
      <c r="F1190" s="230">
        <v>2</v>
      </c>
      <c r="G1190" s="231">
        <v>0</v>
      </c>
    </row>
    <row r="1191" spans="3:7" x14ac:dyDescent="0.25">
      <c r="C1191" s="227" t="s">
        <v>784</v>
      </c>
      <c r="D1191" s="228" t="s">
        <v>968</v>
      </c>
      <c r="E1191" s="229">
        <v>1</v>
      </c>
      <c r="F1191" s="230">
        <v>2</v>
      </c>
      <c r="G1191" s="231">
        <v>0</v>
      </c>
    </row>
    <row r="1192" spans="3:7" x14ac:dyDescent="0.25">
      <c r="C1192" s="227" t="s">
        <v>784</v>
      </c>
      <c r="D1192" s="228" t="s">
        <v>1177</v>
      </c>
      <c r="E1192" s="229">
        <v>1</v>
      </c>
      <c r="F1192" s="230">
        <v>1</v>
      </c>
      <c r="G1192" s="231">
        <v>0</v>
      </c>
    </row>
    <row r="1193" spans="3:7" x14ac:dyDescent="0.25">
      <c r="C1193" s="227" t="s">
        <v>784</v>
      </c>
      <c r="D1193" s="228" t="s">
        <v>1178</v>
      </c>
      <c r="E1193" s="229">
        <v>1</v>
      </c>
      <c r="F1193" s="230">
        <v>2</v>
      </c>
      <c r="G1193" s="231">
        <v>0</v>
      </c>
    </row>
    <row r="1194" spans="3:7" x14ac:dyDescent="0.25">
      <c r="C1194" s="227" t="s">
        <v>784</v>
      </c>
      <c r="D1194" s="228" t="s">
        <v>899</v>
      </c>
      <c r="E1194" s="229">
        <v>1</v>
      </c>
      <c r="F1194" s="230">
        <v>1</v>
      </c>
      <c r="G1194" s="231">
        <v>0</v>
      </c>
    </row>
    <row r="1195" spans="3:7" x14ac:dyDescent="0.25">
      <c r="C1195" s="227" t="s">
        <v>386</v>
      </c>
      <c r="D1195" s="228" t="s">
        <v>732</v>
      </c>
      <c r="E1195" s="229">
        <v>1</v>
      </c>
      <c r="F1195" s="230">
        <v>1</v>
      </c>
      <c r="G1195" s="231">
        <v>0</v>
      </c>
    </row>
    <row r="1196" spans="3:7" x14ac:dyDescent="0.25">
      <c r="C1196" s="227" t="s">
        <v>386</v>
      </c>
      <c r="D1196" s="228" t="s">
        <v>501</v>
      </c>
      <c r="E1196" s="229">
        <v>1</v>
      </c>
      <c r="F1196" s="230">
        <v>1</v>
      </c>
      <c r="G1196" s="231">
        <v>0</v>
      </c>
    </row>
    <row r="1197" spans="3:7" x14ac:dyDescent="0.25">
      <c r="C1197" s="227" t="s">
        <v>386</v>
      </c>
      <c r="D1197" s="228" t="s">
        <v>961</v>
      </c>
      <c r="E1197" s="229">
        <v>1</v>
      </c>
      <c r="F1197" s="230">
        <v>2</v>
      </c>
      <c r="G1197" s="231">
        <v>0</v>
      </c>
    </row>
    <row r="1198" spans="3:7" x14ac:dyDescent="0.25">
      <c r="C1198" s="227" t="s">
        <v>386</v>
      </c>
      <c r="D1198" s="228" t="s">
        <v>964</v>
      </c>
      <c r="E1198" s="229">
        <v>1</v>
      </c>
      <c r="F1198" s="230">
        <v>0</v>
      </c>
      <c r="G1198" s="231">
        <v>0</v>
      </c>
    </row>
    <row r="1199" spans="3:7" x14ac:dyDescent="0.25">
      <c r="C1199" s="227" t="s">
        <v>386</v>
      </c>
      <c r="D1199" s="213" t="s">
        <v>1165</v>
      </c>
      <c r="E1199" s="229">
        <v>1</v>
      </c>
      <c r="F1199" s="230">
        <v>2</v>
      </c>
      <c r="G1199" s="231">
        <v>0</v>
      </c>
    </row>
    <row r="1200" spans="3:7" x14ac:dyDescent="0.25">
      <c r="C1200" s="227" t="s">
        <v>386</v>
      </c>
      <c r="D1200" s="213" t="s">
        <v>532</v>
      </c>
      <c r="E1200" s="229">
        <v>1</v>
      </c>
      <c r="F1200" s="230">
        <v>0</v>
      </c>
      <c r="G1200" s="231">
        <v>0</v>
      </c>
    </row>
    <row r="1201" spans="3:7" x14ac:dyDescent="0.25">
      <c r="C1201" s="227" t="s">
        <v>386</v>
      </c>
      <c r="D1201" s="228" t="s">
        <v>482</v>
      </c>
      <c r="E1201" s="229">
        <v>1</v>
      </c>
      <c r="F1201" s="230">
        <v>1</v>
      </c>
      <c r="G1201" s="231">
        <v>0</v>
      </c>
    </row>
    <row r="1202" spans="3:7" x14ac:dyDescent="0.25">
      <c r="C1202" s="227" t="s">
        <v>386</v>
      </c>
      <c r="D1202" s="228" t="s">
        <v>972</v>
      </c>
      <c r="E1202" s="229">
        <v>1</v>
      </c>
      <c r="F1202" s="230">
        <v>0</v>
      </c>
      <c r="G1202" s="231">
        <v>0</v>
      </c>
    </row>
    <row r="1203" spans="3:7" x14ac:dyDescent="0.25">
      <c r="C1203" s="227" t="s">
        <v>386</v>
      </c>
      <c r="D1203" s="228" t="s">
        <v>822</v>
      </c>
      <c r="E1203" s="229">
        <v>1</v>
      </c>
      <c r="F1203" s="230">
        <v>1</v>
      </c>
      <c r="G1203" s="231">
        <v>0</v>
      </c>
    </row>
    <row r="1204" spans="3:7" x14ac:dyDescent="0.25">
      <c r="C1204" s="227" t="s">
        <v>386</v>
      </c>
      <c r="D1204" s="228" t="s">
        <v>662</v>
      </c>
      <c r="E1204" s="229">
        <v>1</v>
      </c>
      <c r="F1204" s="230">
        <v>1</v>
      </c>
      <c r="G1204" s="231">
        <v>0</v>
      </c>
    </row>
    <row r="1205" spans="3:7" x14ac:dyDescent="0.25">
      <c r="C1205" s="227" t="s">
        <v>386</v>
      </c>
      <c r="D1205" s="213" t="s">
        <v>555</v>
      </c>
      <c r="E1205" s="229">
        <v>1</v>
      </c>
      <c r="F1205" s="230">
        <v>0</v>
      </c>
      <c r="G1205" s="231">
        <v>0</v>
      </c>
    </row>
    <row r="1206" spans="3:7" x14ac:dyDescent="0.25">
      <c r="C1206" s="227" t="s">
        <v>681</v>
      </c>
      <c r="D1206" s="213" t="s">
        <v>479</v>
      </c>
      <c r="E1206" s="229">
        <v>1</v>
      </c>
      <c r="F1206" s="230">
        <v>2</v>
      </c>
      <c r="G1206" s="231">
        <v>0</v>
      </c>
    </row>
    <row r="1207" spans="3:7" x14ac:dyDescent="0.25">
      <c r="C1207" s="227" t="s">
        <v>681</v>
      </c>
      <c r="D1207" s="228" t="s">
        <v>975</v>
      </c>
      <c r="E1207" s="229">
        <v>1</v>
      </c>
      <c r="F1207" s="230">
        <v>1</v>
      </c>
      <c r="G1207" s="231">
        <v>0</v>
      </c>
    </row>
    <row r="1208" spans="3:7" x14ac:dyDescent="0.25">
      <c r="C1208" s="227" t="s">
        <v>693</v>
      </c>
      <c r="D1208" s="228" t="s">
        <v>694</v>
      </c>
      <c r="E1208" s="229">
        <v>1</v>
      </c>
      <c r="F1208" s="230">
        <v>1</v>
      </c>
      <c r="G1208" s="231">
        <v>0</v>
      </c>
    </row>
    <row r="1209" spans="3:7" x14ac:dyDescent="0.25">
      <c r="C1209" s="227" t="s">
        <v>687</v>
      </c>
      <c r="D1209" s="213" t="s">
        <v>976</v>
      </c>
      <c r="E1209" s="229">
        <v>1</v>
      </c>
      <c r="F1209" s="230">
        <v>1</v>
      </c>
      <c r="G1209" s="231">
        <v>0</v>
      </c>
    </row>
    <row r="1210" spans="3:7" x14ac:dyDescent="0.25">
      <c r="C1210" s="227" t="s">
        <v>687</v>
      </c>
      <c r="D1210" s="228" t="s">
        <v>626</v>
      </c>
      <c r="E1210" s="229">
        <v>1</v>
      </c>
      <c r="F1210" s="230">
        <v>1</v>
      </c>
      <c r="G1210" s="231">
        <v>0</v>
      </c>
    </row>
    <row r="1211" spans="3:7" x14ac:dyDescent="0.25">
      <c r="C1211" s="227" t="s">
        <v>1175</v>
      </c>
      <c r="D1211" s="228" t="s">
        <v>380</v>
      </c>
      <c r="E1211" s="229">
        <v>1</v>
      </c>
      <c r="F1211" s="230">
        <v>4</v>
      </c>
      <c r="G1211" s="231">
        <v>0</v>
      </c>
    </row>
    <row r="1212" spans="3:7" x14ac:dyDescent="0.25">
      <c r="C1212" s="227" t="s">
        <v>977</v>
      </c>
      <c r="D1212" s="228" t="s">
        <v>441</v>
      </c>
      <c r="E1212" s="229">
        <v>1</v>
      </c>
      <c r="F1212" s="230">
        <v>1</v>
      </c>
      <c r="G1212" s="231">
        <v>0</v>
      </c>
    </row>
    <row r="1213" spans="3:7" x14ac:dyDescent="0.25">
      <c r="C1213" s="227" t="s">
        <v>1162</v>
      </c>
      <c r="D1213" s="228" t="s">
        <v>494</v>
      </c>
      <c r="E1213" s="229">
        <v>1</v>
      </c>
      <c r="F1213" s="230">
        <v>2</v>
      </c>
      <c r="G1213" s="231">
        <v>0</v>
      </c>
    </row>
    <row r="1214" spans="3:7" x14ac:dyDescent="0.25">
      <c r="C1214" s="227" t="s">
        <v>1162</v>
      </c>
      <c r="D1214" s="228" t="s">
        <v>327</v>
      </c>
      <c r="E1214" s="229">
        <v>1</v>
      </c>
      <c r="F1214" s="230">
        <v>0</v>
      </c>
      <c r="G1214" s="231">
        <v>0</v>
      </c>
    </row>
    <row r="1215" spans="3:7" x14ac:dyDescent="0.25">
      <c r="C1215" s="227" t="s">
        <v>1162</v>
      </c>
      <c r="D1215" s="228" t="s">
        <v>380</v>
      </c>
      <c r="E1215" s="229">
        <v>1</v>
      </c>
      <c r="F1215" s="230">
        <v>2</v>
      </c>
      <c r="G1215" s="231">
        <v>0</v>
      </c>
    </row>
    <row r="1216" spans="3:7" x14ac:dyDescent="0.25">
      <c r="C1216" s="227" t="s">
        <v>1162</v>
      </c>
      <c r="D1216" s="228" t="s">
        <v>1179</v>
      </c>
      <c r="E1216" s="229">
        <v>1</v>
      </c>
      <c r="F1216" s="230">
        <v>2</v>
      </c>
      <c r="G1216" s="231">
        <v>0</v>
      </c>
    </row>
    <row r="1217" spans="3:7" x14ac:dyDescent="0.25">
      <c r="C1217" s="227" t="s">
        <v>978</v>
      </c>
      <c r="D1217" s="228" t="s">
        <v>858</v>
      </c>
      <c r="E1217" s="229">
        <v>1</v>
      </c>
      <c r="F1217" s="230">
        <v>0</v>
      </c>
      <c r="G1217" s="231">
        <v>0</v>
      </c>
    </row>
    <row r="1218" spans="3:7" x14ac:dyDescent="0.25">
      <c r="C1218" s="227" t="s">
        <v>821</v>
      </c>
      <c r="D1218" s="228" t="s">
        <v>979</v>
      </c>
      <c r="E1218" s="229">
        <v>1</v>
      </c>
      <c r="F1218" s="230">
        <v>3</v>
      </c>
      <c r="G1218" s="231">
        <v>0</v>
      </c>
    </row>
    <row r="1219" spans="3:7" x14ac:dyDescent="0.25">
      <c r="C1219" s="227" t="s">
        <v>821</v>
      </c>
      <c r="D1219" s="213" t="s">
        <v>980</v>
      </c>
      <c r="E1219" s="229">
        <v>1</v>
      </c>
      <c r="F1219" s="230">
        <v>1</v>
      </c>
      <c r="G1219" s="231">
        <v>0</v>
      </c>
    </row>
    <row r="1220" spans="3:7" x14ac:dyDescent="0.25">
      <c r="C1220" s="227" t="s">
        <v>785</v>
      </c>
      <c r="D1220" s="228" t="s">
        <v>982</v>
      </c>
      <c r="E1220" s="229">
        <v>1</v>
      </c>
      <c r="F1220" s="230">
        <v>6</v>
      </c>
      <c r="G1220" s="231">
        <v>0</v>
      </c>
    </row>
    <row r="1221" spans="3:7" x14ac:dyDescent="0.25">
      <c r="C1221" s="227" t="s">
        <v>785</v>
      </c>
      <c r="D1221" s="228" t="s">
        <v>69</v>
      </c>
      <c r="E1221" s="229">
        <v>1</v>
      </c>
      <c r="F1221" s="230">
        <v>0</v>
      </c>
      <c r="G1221" s="231">
        <v>0</v>
      </c>
    </row>
    <row r="1222" spans="3:7" x14ac:dyDescent="0.25">
      <c r="C1222" s="227" t="s">
        <v>722</v>
      </c>
      <c r="D1222" s="228" t="s">
        <v>983</v>
      </c>
      <c r="E1222" s="229">
        <v>1</v>
      </c>
      <c r="F1222" s="230">
        <v>0</v>
      </c>
      <c r="G1222" s="231">
        <v>0</v>
      </c>
    </row>
    <row r="1223" spans="3:7" x14ac:dyDescent="0.25">
      <c r="C1223" s="227" t="s">
        <v>722</v>
      </c>
      <c r="D1223" s="228" t="s">
        <v>984</v>
      </c>
      <c r="E1223" s="229">
        <v>1</v>
      </c>
      <c r="F1223" s="230">
        <v>2</v>
      </c>
      <c r="G1223" s="231">
        <v>0</v>
      </c>
    </row>
    <row r="1224" spans="3:7" x14ac:dyDescent="0.25">
      <c r="C1224" s="227" t="s">
        <v>725</v>
      </c>
      <c r="D1224" s="228" t="s">
        <v>784</v>
      </c>
      <c r="E1224" s="229">
        <v>1</v>
      </c>
      <c r="F1224" s="230">
        <v>1</v>
      </c>
      <c r="G1224" s="231">
        <v>0</v>
      </c>
    </row>
    <row r="1225" spans="3:7" x14ac:dyDescent="0.25">
      <c r="C1225" s="227" t="s">
        <v>684</v>
      </c>
      <c r="D1225" s="228" t="s">
        <v>1178</v>
      </c>
      <c r="E1225" s="229">
        <v>1</v>
      </c>
      <c r="F1225" s="230">
        <v>1</v>
      </c>
      <c r="G1225" s="231">
        <v>0</v>
      </c>
    </row>
    <row r="1226" spans="3:7" x14ac:dyDescent="0.25">
      <c r="C1226" s="227" t="s">
        <v>686</v>
      </c>
      <c r="D1226" s="228" t="s">
        <v>525</v>
      </c>
      <c r="E1226" s="229">
        <v>1</v>
      </c>
      <c r="F1226" s="230">
        <v>1</v>
      </c>
      <c r="G1226" s="231">
        <v>0</v>
      </c>
    </row>
    <row r="1227" spans="3:7" x14ac:dyDescent="0.25">
      <c r="C1227" s="227" t="s">
        <v>1178</v>
      </c>
      <c r="D1227" s="213" t="s">
        <v>1132</v>
      </c>
      <c r="E1227" s="229">
        <v>1</v>
      </c>
      <c r="F1227" s="230">
        <v>2</v>
      </c>
      <c r="G1227" s="231">
        <v>0</v>
      </c>
    </row>
    <row r="1228" spans="3:7" x14ac:dyDescent="0.25">
      <c r="C1228" s="227" t="s">
        <v>1180</v>
      </c>
      <c r="D1228" s="213" t="s">
        <v>505</v>
      </c>
      <c r="E1228" s="229">
        <v>1</v>
      </c>
      <c r="F1228" s="230">
        <v>0</v>
      </c>
      <c r="G1228" s="231">
        <v>0</v>
      </c>
    </row>
    <row r="1229" spans="3:7" x14ac:dyDescent="0.25">
      <c r="C1229" s="227" t="s">
        <v>734</v>
      </c>
      <c r="D1229" s="228" t="s">
        <v>886</v>
      </c>
      <c r="E1229" s="229">
        <v>1</v>
      </c>
      <c r="F1229" s="230">
        <v>1</v>
      </c>
      <c r="G1229" s="231">
        <v>0</v>
      </c>
    </row>
    <row r="1230" spans="3:7" x14ac:dyDescent="0.25">
      <c r="C1230" s="227" t="s">
        <v>778</v>
      </c>
      <c r="D1230" s="213" t="s">
        <v>922</v>
      </c>
      <c r="E1230" s="229">
        <v>1</v>
      </c>
      <c r="F1230" s="230">
        <v>1</v>
      </c>
      <c r="G1230" s="231">
        <v>0</v>
      </c>
    </row>
    <row r="1231" spans="3:7" x14ac:dyDescent="0.25">
      <c r="C1231" s="227" t="s">
        <v>778</v>
      </c>
      <c r="D1231" s="213" t="s">
        <v>386</v>
      </c>
      <c r="E1231" s="229">
        <v>1</v>
      </c>
      <c r="F1231" s="230">
        <v>0</v>
      </c>
      <c r="G1231" s="231">
        <v>0</v>
      </c>
    </row>
    <row r="1232" spans="3:7" x14ac:dyDescent="0.25">
      <c r="C1232" s="227" t="s">
        <v>778</v>
      </c>
      <c r="D1232" s="213" t="s">
        <v>401</v>
      </c>
      <c r="E1232" s="229">
        <v>1</v>
      </c>
      <c r="F1232" s="230">
        <v>1</v>
      </c>
      <c r="G1232" s="231">
        <v>0</v>
      </c>
    </row>
    <row r="1233" spans="2:7" x14ac:dyDescent="0.25">
      <c r="C1233" s="227" t="s">
        <v>778</v>
      </c>
      <c r="D1233" s="228" t="s">
        <v>812</v>
      </c>
      <c r="E1233" s="229">
        <v>1</v>
      </c>
      <c r="F1233" s="230">
        <v>0</v>
      </c>
      <c r="G1233" s="231">
        <v>0</v>
      </c>
    </row>
    <row r="1234" spans="2:7" x14ac:dyDescent="0.25">
      <c r="C1234" s="227" t="s">
        <v>778</v>
      </c>
      <c r="D1234" s="213" t="s">
        <v>402</v>
      </c>
      <c r="E1234" s="229">
        <v>1</v>
      </c>
      <c r="F1234" s="230">
        <v>3</v>
      </c>
      <c r="G1234" s="231">
        <v>0</v>
      </c>
    </row>
    <row r="1235" spans="2:7" x14ac:dyDescent="0.25">
      <c r="C1235" s="227" t="s">
        <v>858</v>
      </c>
      <c r="D1235" s="228" t="s">
        <v>649</v>
      </c>
      <c r="E1235" s="229">
        <v>1</v>
      </c>
      <c r="F1235" s="230">
        <v>1</v>
      </c>
      <c r="G1235" s="231">
        <v>0</v>
      </c>
    </row>
    <row r="1236" spans="2:7" x14ac:dyDescent="0.25">
      <c r="C1236" s="227" t="s">
        <v>428</v>
      </c>
      <c r="D1236" s="228" t="s">
        <v>807</v>
      </c>
      <c r="E1236" s="229">
        <v>1</v>
      </c>
      <c r="F1236" s="230">
        <v>0</v>
      </c>
      <c r="G1236" s="231">
        <v>0</v>
      </c>
    </row>
    <row r="1237" spans="2:7" x14ac:dyDescent="0.25">
      <c r="C1237" s="227" t="s">
        <v>429</v>
      </c>
      <c r="D1237" s="228" t="s">
        <v>359</v>
      </c>
      <c r="E1237" s="229">
        <v>1</v>
      </c>
      <c r="F1237" s="230">
        <v>1</v>
      </c>
      <c r="G1237" s="231">
        <v>0</v>
      </c>
    </row>
    <row r="1238" spans="2:7" x14ac:dyDescent="0.25">
      <c r="C1238" s="227" t="s">
        <v>416</v>
      </c>
      <c r="D1238" s="228" t="s">
        <v>477</v>
      </c>
      <c r="E1238" s="229">
        <v>1</v>
      </c>
      <c r="F1238" s="230">
        <v>0</v>
      </c>
      <c r="G1238" s="231">
        <v>0</v>
      </c>
    </row>
    <row r="1239" spans="2:7" x14ac:dyDescent="0.25">
      <c r="C1239" s="227" t="s">
        <v>416</v>
      </c>
      <c r="D1239" s="213" t="s">
        <v>838</v>
      </c>
      <c r="E1239" s="229">
        <v>1</v>
      </c>
      <c r="F1239" s="230">
        <v>1</v>
      </c>
      <c r="G1239" s="231">
        <v>0</v>
      </c>
    </row>
    <row r="1240" spans="2:7" x14ac:dyDescent="0.25">
      <c r="C1240" s="227" t="s">
        <v>416</v>
      </c>
      <c r="D1240" s="213" t="s">
        <v>831</v>
      </c>
      <c r="E1240" s="229">
        <v>1</v>
      </c>
      <c r="F1240" s="230">
        <v>0</v>
      </c>
      <c r="G1240" s="231">
        <v>0</v>
      </c>
    </row>
    <row r="1241" spans="2:7" x14ac:dyDescent="0.25">
      <c r="C1241" s="227" t="s">
        <v>945</v>
      </c>
      <c r="D1241" s="213" t="s">
        <v>438</v>
      </c>
      <c r="E1241" s="229">
        <v>1</v>
      </c>
      <c r="F1241" s="230">
        <v>2</v>
      </c>
      <c r="G1241" s="231">
        <v>0</v>
      </c>
    </row>
    <row r="1242" spans="2:7" x14ac:dyDescent="0.25">
      <c r="C1242" s="227" t="s">
        <v>1165</v>
      </c>
      <c r="D1242" s="213" t="s">
        <v>444</v>
      </c>
      <c r="E1242" s="229">
        <v>1</v>
      </c>
      <c r="F1242" s="230">
        <v>1</v>
      </c>
      <c r="G1242" s="231">
        <v>0</v>
      </c>
    </row>
    <row r="1243" spans="2:7" x14ac:dyDescent="0.25">
      <c r="C1243" s="227" t="s">
        <v>442</v>
      </c>
      <c r="D1243" s="228" t="s">
        <v>990</v>
      </c>
      <c r="E1243" s="229">
        <v>1</v>
      </c>
      <c r="F1243" s="230">
        <v>1</v>
      </c>
      <c r="G1243" s="231">
        <v>0</v>
      </c>
    </row>
    <row r="1244" spans="2:7" x14ac:dyDescent="0.25">
      <c r="B1244" s="194"/>
      <c r="C1244" s="227" t="s">
        <v>455</v>
      </c>
      <c r="D1244" s="213" t="s">
        <v>727</v>
      </c>
      <c r="E1244" s="229">
        <v>1</v>
      </c>
      <c r="F1244" s="230">
        <v>1</v>
      </c>
      <c r="G1244" s="231">
        <v>0</v>
      </c>
    </row>
    <row r="1245" spans="2:7" x14ac:dyDescent="0.25">
      <c r="B1245" s="196"/>
      <c r="C1245" s="227" t="s">
        <v>558</v>
      </c>
      <c r="D1245" s="228" t="s">
        <v>699</v>
      </c>
      <c r="E1245" s="229">
        <v>1</v>
      </c>
      <c r="F1245" s="230">
        <v>1</v>
      </c>
      <c r="G1245" s="231">
        <v>0</v>
      </c>
    </row>
    <row r="1246" spans="2:7" x14ac:dyDescent="0.25">
      <c r="B1246" s="194"/>
      <c r="C1246" s="227" t="s">
        <v>510</v>
      </c>
      <c r="D1246" s="228" t="s">
        <v>1051</v>
      </c>
      <c r="E1246" s="229">
        <v>1</v>
      </c>
      <c r="F1246" s="230">
        <v>1</v>
      </c>
      <c r="G1246" s="231">
        <v>0</v>
      </c>
    </row>
    <row r="1247" spans="2:7" x14ac:dyDescent="0.25">
      <c r="C1247" s="227" t="s">
        <v>510</v>
      </c>
      <c r="D1247" s="228" t="s">
        <v>622</v>
      </c>
      <c r="E1247" s="229">
        <v>1</v>
      </c>
      <c r="F1247" s="230">
        <v>1</v>
      </c>
      <c r="G1247" s="231">
        <v>0</v>
      </c>
    </row>
    <row r="1248" spans="2:7" x14ac:dyDescent="0.25">
      <c r="C1248" s="227" t="s">
        <v>475</v>
      </c>
      <c r="D1248" s="228" t="s">
        <v>414</v>
      </c>
      <c r="E1248" s="229">
        <v>1</v>
      </c>
      <c r="F1248" s="230">
        <v>1</v>
      </c>
      <c r="G1248" s="231">
        <v>0</v>
      </c>
    </row>
    <row r="1249" spans="2:7" x14ac:dyDescent="0.25">
      <c r="C1249" s="227" t="s">
        <v>782</v>
      </c>
      <c r="D1249" s="228" t="s">
        <v>785</v>
      </c>
      <c r="E1249" s="229">
        <v>1</v>
      </c>
      <c r="F1249" s="230">
        <v>1</v>
      </c>
      <c r="G1249" s="231">
        <v>0</v>
      </c>
    </row>
    <row r="1250" spans="2:7" x14ac:dyDescent="0.25">
      <c r="C1250" s="227" t="s">
        <v>782</v>
      </c>
      <c r="D1250" s="228" t="s">
        <v>827</v>
      </c>
      <c r="E1250" s="229">
        <v>1</v>
      </c>
      <c r="F1250" s="230">
        <v>1</v>
      </c>
      <c r="G1250" s="231">
        <v>0</v>
      </c>
    </row>
    <row r="1251" spans="2:7" x14ac:dyDescent="0.25">
      <c r="C1251" s="227" t="s">
        <v>782</v>
      </c>
      <c r="D1251" s="228" t="s">
        <v>477</v>
      </c>
      <c r="E1251" s="229">
        <v>1</v>
      </c>
      <c r="F1251" s="230">
        <v>0</v>
      </c>
      <c r="G1251" s="231">
        <v>0</v>
      </c>
    </row>
    <row r="1252" spans="2:7" x14ac:dyDescent="0.25">
      <c r="C1252" s="227" t="s">
        <v>782</v>
      </c>
      <c r="D1252" s="228" t="s">
        <v>883</v>
      </c>
      <c r="E1252" s="229">
        <v>1</v>
      </c>
      <c r="F1252" s="230">
        <v>0</v>
      </c>
      <c r="G1252" s="231">
        <v>1</v>
      </c>
    </row>
    <row r="1253" spans="2:7" x14ac:dyDescent="0.25">
      <c r="C1253" s="227" t="s">
        <v>782</v>
      </c>
      <c r="D1253" s="228" t="s">
        <v>373</v>
      </c>
      <c r="E1253" s="229">
        <v>1</v>
      </c>
      <c r="F1253" s="230">
        <v>1</v>
      </c>
      <c r="G1253" s="231">
        <v>0</v>
      </c>
    </row>
    <row r="1254" spans="2:7" x14ac:dyDescent="0.25">
      <c r="C1254" s="227" t="s">
        <v>782</v>
      </c>
      <c r="D1254" s="228" t="s">
        <v>445</v>
      </c>
      <c r="E1254" s="229">
        <v>1</v>
      </c>
      <c r="F1254" s="230">
        <v>1</v>
      </c>
      <c r="G1254" s="231">
        <v>0</v>
      </c>
    </row>
    <row r="1255" spans="2:7" x14ac:dyDescent="0.25">
      <c r="C1255" s="227" t="s">
        <v>782</v>
      </c>
      <c r="D1255" s="228" t="s">
        <v>554</v>
      </c>
      <c r="E1255" s="229">
        <v>1</v>
      </c>
      <c r="F1255" s="230">
        <v>1</v>
      </c>
      <c r="G1255" s="231">
        <v>0</v>
      </c>
    </row>
    <row r="1256" spans="2:7" x14ac:dyDescent="0.25">
      <c r="C1256" s="227" t="s">
        <v>782</v>
      </c>
      <c r="D1256" s="228" t="s">
        <v>812</v>
      </c>
      <c r="E1256" s="229">
        <v>1</v>
      </c>
      <c r="F1256" s="230">
        <v>0</v>
      </c>
      <c r="G1256" s="231">
        <v>0</v>
      </c>
    </row>
    <row r="1257" spans="2:7" x14ac:dyDescent="0.25">
      <c r="C1257" s="227" t="s">
        <v>994</v>
      </c>
      <c r="D1257" s="228" t="s">
        <v>960</v>
      </c>
      <c r="E1257" s="229">
        <v>1</v>
      </c>
      <c r="F1257" s="230">
        <v>1</v>
      </c>
      <c r="G1257" s="231">
        <v>0</v>
      </c>
    </row>
    <row r="1258" spans="2:7" x14ac:dyDescent="0.25">
      <c r="C1258" s="227" t="s">
        <v>468</v>
      </c>
      <c r="D1258" s="228" t="s">
        <v>872</v>
      </c>
      <c r="E1258" s="229">
        <v>1</v>
      </c>
      <c r="F1258" s="230">
        <v>1</v>
      </c>
      <c r="G1258" s="231">
        <v>0</v>
      </c>
    </row>
    <row r="1259" spans="2:7" x14ac:dyDescent="0.25">
      <c r="C1259" s="227" t="s">
        <v>468</v>
      </c>
      <c r="D1259" s="228" t="s">
        <v>400</v>
      </c>
      <c r="E1259" s="229">
        <v>1</v>
      </c>
      <c r="F1259" s="230">
        <v>1</v>
      </c>
      <c r="G1259" s="231">
        <v>0</v>
      </c>
    </row>
    <row r="1260" spans="2:7" x14ac:dyDescent="0.25">
      <c r="C1260" s="227" t="s">
        <v>502</v>
      </c>
      <c r="D1260" s="228" t="s">
        <v>649</v>
      </c>
      <c r="E1260" s="229">
        <v>1</v>
      </c>
      <c r="F1260" s="230">
        <v>1</v>
      </c>
      <c r="G1260" s="231">
        <v>0</v>
      </c>
    </row>
    <row r="1261" spans="2:7" x14ac:dyDescent="0.25">
      <c r="C1261" s="227" t="s">
        <v>894</v>
      </c>
      <c r="D1261" s="228" t="s">
        <v>569</v>
      </c>
      <c r="E1261" s="229">
        <v>1</v>
      </c>
      <c r="F1261" s="230">
        <v>0</v>
      </c>
      <c r="G1261" s="231">
        <v>0</v>
      </c>
    </row>
    <row r="1262" spans="2:7" x14ac:dyDescent="0.25">
      <c r="C1262" s="227" t="s">
        <v>381</v>
      </c>
      <c r="D1262" s="228" t="s">
        <v>627</v>
      </c>
      <c r="E1262" s="229">
        <v>1</v>
      </c>
      <c r="F1262" s="230">
        <v>1</v>
      </c>
      <c r="G1262" s="231">
        <v>0</v>
      </c>
    </row>
    <row r="1263" spans="2:7" x14ac:dyDescent="0.25">
      <c r="B1263" s="199" t="s">
        <v>37</v>
      </c>
      <c r="C1263" s="227" t="s">
        <v>381</v>
      </c>
      <c r="D1263" s="228" t="s">
        <v>408</v>
      </c>
      <c r="E1263" s="229">
        <v>1</v>
      </c>
      <c r="F1263" s="230">
        <v>2</v>
      </c>
      <c r="G1263" s="231">
        <v>0</v>
      </c>
    </row>
    <row r="1264" spans="2:7" x14ac:dyDescent="0.25">
      <c r="B1264" s="503" t="s">
        <v>39</v>
      </c>
      <c r="C1264" s="227" t="s">
        <v>381</v>
      </c>
      <c r="D1264" s="228" t="s">
        <v>641</v>
      </c>
      <c r="E1264" s="229">
        <v>1</v>
      </c>
      <c r="F1264" s="230">
        <v>1</v>
      </c>
      <c r="G1264" s="231">
        <v>0</v>
      </c>
    </row>
    <row r="1265" spans="2:7" x14ac:dyDescent="0.25">
      <c r="B1265" s="503" t="s">
        <v>79</v>
      </c>
      <c r="C1265" s="227" t="s">
        <v>381</v>
      </c>
      <c r="D1265" s="228" t="s">
        <v>497</v>
      </c>
      <c r="E1265" s="229">
        <v>1</v>
      </c>
      <c r="F1265" s="230">
        <v>1</v>
      </c>
      <c r="G1265" s="231">
        <v>0</v>
      </c>
    </row>
    <row r="1266" spans="2:7" x14ac:dyDescent="0.25">
      <c r="C1266" s="227" t="s">
        <v>381</v>
      </c>
      <c r="D1266" s="228" t="s">
        <v>645</v>
      </c>
      <c r="E1266" s="229">
        <v>1</v>
      </c>
      <c r="F1266" s="230">
        <v>0</v>
      </c>
      <c r="G1266" s="231">
        <v>0</v>
      </c>
    </row>
    <row r="1267" spans="2:7" x14ac:dyDescent="0.25">
      <c r="C1267" s="227" t="s">
        <v>381</v>
      </c>
      <c r="D1267" s="228" t="s">
        <v>358</v>
      </c>
      <c r="E1267" s="229">
        <v>1</v>
      </c>
      <c r="F1267" s="230">
        <v>1</v>
      </c>
      <c r="G1267" s="231">
        <v>0</v>
      </c>
    </row>
    <row r="1268" spans="2:7" x14ac:dyDescent="0.25">
      <c r="C1268" s="227" t="s">
        <v>381</v>
      </c>
      <c r="D1268" s="228" t="s">
        <v>997</v>
      </c>
      <c r="E1268" s="229">
        <v>1</v>
      </c>
      <c r="F1268" s="230">
        <v>1</v>
      </c>
      <c r="G1268" s="231">
        <v>0</v>
      </c>
    </row>
    <row r="1269" spans="2:7" x14ac:dyDescent="0.25">
      <c r="C1269" s="227" t="s">
        <v>381</v>
      </c>
      <c r="D1269" s="228" t="s">
        <v>836</v>
      </c>
      <c r="E1269" s="229">
        <v>1</v>
      </c>
      <c r="F1269" s="230">
        <v>1</v>
      </c>
      <c r="G1269" s="231">
        <v>0</v>
      </c>
    </row>
    <row r="1270" spans="2:7" x14ac:dyDescent="0.25">
      <c r="C1270" s="227" t="s">
        <v>381</v>
      </c>
      <c r="D1270" s="228" t="s">
        <v>385</v>
      </c>
      <c r="E1270" s="229">
        <v>1</v>
      </c>
      <c r="F1270" s="230">
        <v>1</v>
      </c>
      <c r="G1270" s="231">
        <v>0</v>
      </c>
    </row>
    <row r="1271" spans="2:7" x14ac:dyDescent="0.25">
      <c r="C1271" s="227" t="s">
        <v>796</v>
      </c>
      <c r="D1271" s="228" t="s">
        <v>477</v>
      </c>
      <c r="E1271" s="229">
        <v>1</v>
      </c>
      <c r="F1271" s="230">
        <v>1</v>
      </c>
      <c r="G1271" s="231">
        <v>0</v>
      </c>
    </row>
    <row r="1272" spans="2:7" x14ac:dyDescent="0.25">
      <c r="C1272" s="227" t="s">
        <v>796</v>
      </c>
      <c r="D1272" s="228" t="s">
        <v>378</v>
      </c>
      <c r="E1272" s="229">
        <v>1</v>
      </c>
      <c r="F1272" s="230">
        <v>1</v>
      </c>
      <c r="G1272" s="231">
        <v>0</v>
      </c>
    </row>
    <row r="1273" spans="2:7" x14ac:dyDescent="0.25">
      <c r="C1273" s="227" t="s">
        <v>443</v>
      </c>
      <c r="D1273" s="228" t="s">
        <v>998</v>
      </c>
      <c r="E1273" s="229">
        <v>1</v>
      </c>
      <c r="F1273" s="230">
        <v>1</v>
      </c>
      <c r="G1273" s="231">
        <v>0</v>
      </c>
    </row>
    <row r="1274" spans="2:7" x14ac:dyDescent="0.25">
      <c r="C1274" s="227" t="s">
        <v>443</v>
      </c>
      <c r="D1274" s="228" t="s">
        <v>999</v>
      </c>
      <c r="E1274" s="229">
        <v>1</v>
      </c>
      <c r="F1274" s="230">
        <v>0</v>
      </c>
      <c r="G1274" s="231">
        <v>0</v>
      </c>
    </row>
    <row r="1275" spans="2:7" x14ac:dyDescent="0.25">
      <c r="C1275" s="227" t="s">
        <v>1000</v>
      </c>
      <c r="D1275" s="228" t="s">
        <v>836</v>
      </c>
      <c r="E1275" s="229">
        <v>1</v>
      </c>
      <c r="F1275" s="230">
        <v>0</v>
      </c>
      <c r="G1275" s="231">
        <v>0</v>
      </c>
    </row>
    <row r="1276" spans="2:7" x14ac:dyDescent="0.25">
      <c r="C1276" s="227" t="s">
        <v>417</v>
      </c>
      <c r="D1276" s="228" t="s">
        <v>827</v>
      </c>
      <c r="E1276" s="229">
        <v>1</v>
      </c>
      <c r="F1276" s="230">
        <v>0</v>
      </c>
      <c r="G1276" s="231">
        <v>0</v>
      </c>
    </row>
    <row r="1277" spans="2:7" x14ac:dyDescent="0.25">
      <c r="C1277" s="227" t="s">
        <v>786</v>
      </c>
      <c r="D1277" s="228" t="s">
        <v>978</v>
      </c>
      <c r="E1277" s="229">
        <v>1</v>
      </c>
      <c r="F1277" s="230">
        <v>1</v>
      </c>
      <c r="G1277" s="231">
        <v>0</v>
      </c>
    </row>
    <row r="1278" spans="2:7" x14ac:dyDescent="0.25">
      <c r="C1278" s="227" t="s">
        <v>786</v>
      </c>
      <c r="D1278" s="213" t="s">
        <v>649</v>
      </c>
      <c r="E1278" s="229">
        <v>1</v>
      </c>
      <c r="F1278" s="230">
        <v>0</v>
      </c>
      <c r="G1278" s="231">
        <v>0</v>
      </c>
    </row>
    <row r="1279" spans="2:7" x14ac:dyDescent="0.25">
      <c r="C1279" s="227" t="s">
        <v>786</v>
      </c>
      <c r="D1279" s="228" t="s">
        <v>440</v>
      </c>
      <c r="E1279" s="229">
        <v>1</v>
      </c>
      <c r="F1279" s="230">
        <v>1</v>
      </c>
      <c r="G1279" s="231">
        <v>0</v>
      </c>
    </row>
    <row r="1280" spans="2:7" x14ac:dyDescent="0.25">
      <c r="C1280" s="227" t="s">
        <v>786</v>
      </c>
      <c r="D1280" s="228" t="s">
        <v>831</v>
      </c>
      <c r="E1280" s="229">
        <v>1</v>
      </c>
      <c r="F1280" s="230">
        <v>1</v>
      </c>
      <c r="G1280" s="231">
        <v>0</v>
      </c>
    </row>
    <row r="1281" spans="3:7" x14ac:dyDescent="0.25">
      <c r="C1281" s="227" t="s">
        <v>786</v>
      </c>
      <c r="D1281" s="228" t="s">
        <v>812</v>
      </c>
      <c r="E1281" s="229">
        <v>1</v>
      </c>
      <c r="F1281" s="230">
        <v>1</v>
      </c>
      <c r="G1281" s="231">
        <v>0</v>
      </c>
    </row>
    <row r="1282" spans="3:7" x14ac:dyDescent="0.25">
      <c r="C1282" s="227" t="s">
        <v>946</v>
      </c>
      <c r="D1282" s="228" t="s">
        <v>919</v>
      </c>
      <c r="E1282" s="229">
        <v>1</v>
      </c>
      <c r="F1282" s="230">
        <v>3</v>
      </c>
      <c r="G1282" s="231">
        <v>0</v>
      </c>
    </row>
    <row r="1283" spans="3:7" x14ac:dyDescent="0.25">
      <c r="C1283" s="227" t="s">
        <v>797</v>
      </c>
      <c r="D1283" s="228" t="s">
        <v>372</v>
      </c>
      <c r="E1283" s="229">
        <v>1</v>
      </c>
      <c r="F1283" s="230">
        <v>1</v>
      </c>
      <c r="G1283" s="231">
        <v>0</v>
      </c>
    </row>
    <row r="1284" spans="3:7" x14ac:dyDescent="0.25">
      <c r="C1284" s="227" t="s">
        <v>797</v>
      </c>
      <c r="D1284" s="228" t="s">
        <v>1181</v>
      </c>
      <c r="E1284" s="229">
        <v>1</v>
      </c>
      <c r="F1284" s="230">
        <v>2</v>
      </c>
      <c r="G1284" s="231">
        <v>0</v>
      </c>
    </row>
    <row r="1285" spans="3:7" x14ac:dyDescent="0.25">
      <c r="C1285" s="227" t="s">
        <v>881</v>
      </c>
      <c r="D1285" s="228" t="s">
        <v>431</v>
      </c>
      <c r="E1285" s="229">
        <v>1</v>
      </c>
      <c r="F1285" s="230">
        <v>1</v>
      </c>
      <c r="G1285" s="231">
        <v>0</v>
      </c>
    </row>
    <row r="1286" spans="3:7" x14ac:dyDescent="0.25">
      <c r="C1286" s="227" t="s">
        <v>375</v>
      </c>
      <c r="D1286" s="228" t="s">
        <v>393</v>
      </c>
      <c r="E1286" s="229">
        <v>1</v>
      </c>
      <c r="F1286" s="230">
        <v>0</v>
      </c>
      <c r="G1286" s="231">
        <v>0</v>
      </c>
    </row>
    <row r="1287" spans="3:7" x14ac:dyDescent="0.25">
      <c r="C1287" s="227" t="s">
        <v>375</v>
      </c>
      <c r="D1287" s="228" t="s">
        <v>803</v>
      </c>
      <c r="E1287" s="229">
        <v>1</v>
      </c>
      <c r="F1287" s="230">
        <v>1</v>
      </c>
      <c r="G1287" s="231">
        <v>0</v>
      </c>
    </row>
    <row r="1288" spans="3:7" x14ac:dyDescent="0.25">
      <c r="C1288" s="227" t="s">
        <v>375</v>
      </c>
      <c r="D1288" s="228" t="s">
        <v>453</v>
      </c>
      <c r="E1288" s="229">
        <v>1</v>
      </c>
      <c r="F1288" s="230">
        <v>1</v>
      </c>
      <c r="G1288" s="231">
        <v>0</v>
      </c>
    </row>
    <row r="1289" spans="3:7" x14ac:dyDescent="0.25">
      <c r="C1289" s="227" t="s">
        <v>375</v>
      </c>
      <c r="D1289" s="228" t="s">
        <v>472</v>
      </c>
      <c r="E1289" s="229">
        <v>1</v>
      </c>
      <c r="F1289" s="230">
        <v>2</v>
      </c>
      <c r="G1289" s="231">
        <v>0</v>
      </c>
    </row>
    <row r="1290" spans="3:7" x14ac:dyDescent="0.25">
      <c r="C1290" s="227" t="s">
        <v>375</v>
      </c>
      <c r="D1290" s="228" t="s">
        <v>998</v>
      </c>
      <c r="E1290" s="229">
        <v>1</v>
      </c>
      <c r="F1290" s="230">
        <v>1</v>
      </c>
      <c r="G1290" s="231">
        <v>0</v>
      </c>
    </row>
    <row r="1291" spans="3:7" x14ac:dyDescent="0.25">
      <c r="C1291" s="227" t="s">
        <v>375</v>
      </c>
      <c r="D1291" s="228" t="s">
        <v>988</v>
      </c>
      <c r="E1291" s="229">
        <v>1</v>
      </c>
      <c r="F1291" s="230">
        <v>0</v>
      </c>
      <c r="G1291" s="231">
        <v>0</v>
      </c>
    </row>
    <row r="1292" spans="3:7" x14ac:dyDescent="0.25">
      <c r="C1292" s="227" t="s">
        <v>375</v>
      </c>
      <c r="D1292" s="228" t="s">
        <v>1004</v>
      </c>
      <c r="E1292" s="229">
        <v>1</v>
      </c>
      <c r="F1292" s="230">
        <v>0</v>
      </c>
      <c r="G1292" s="231">
        <v>0</v>
      </c>
    </row>
    <row r="1293" spans="3:7" x14ac:dyDescent="0.25">
      <c r="C1293" s="227" t="s">
        <v>375</v>
      </c>
      <c r="D1293" s="228" t="s">
        <v>1005</v>
      </c>
      <c r="E1293" s="229">
        <v>1</v>
      </c>
      <c r="F1293" s="230">
        <v>1</v>
      </c>
      <c r="G1293" s="231">
        <v>0</v>
      </c>
    </row>
    <row r="1294" spans="3:7" x14ac:dyDescent="0.25">
      <c r="C1294" s="227" t="s">
        <v>375</v>
      </c>
      <c r="D1294" s="228" t="s">
        <v>1006</v>
      </c>
      <c r="E1294" s="229">
        <v>1</v>
      </c>
      <c r="F1294" s="230">
        <v>1</v>
      </c>
      <c r="G1294" s="231">
        <v>0</v>
      </c>
    </row>
    <row r="1295" spans="3:7" x14ac:dyDescent="0.25">
      <c r="C1295" s="227" t="s">
        <v>375</v>
      </c>
      <c r="D1295" s="228" t="s">
        <v>623</v>
      </c>
      <c r="E1295" s="229">
        <v>1</v>
      </c>
      <c r="F1295" s="230">
        <v>0</v>
      </c>
      <c r="G1295" s="231">
        <v>0</v>
      </c>
    </row>
    <row r="1296" spans="3:7" x14ac:dyDescent="0.25">
      <c r="C1296" s="227" t="s">
        <v>644</v>
      </c>
      <c r="D1296" s="228" t="s">
        <v>1007</v>
      </c>
      <c r="E1296" s="229">
        <v>1</v>
      </c>
      <c r="F1296" s="230">
        <v>2</v>
      </c>
      <c r="G1296" s="231">
        <v>0</v>
      </c>
    </row>
    <row r="1297" spans="3:7" x14ac:dyDescent="0.25">
      <c r="C1297" s="227" t="s">
        <v>644</v>
      </c>
      <c r="D1297" s="228" t="s">
        <v>1008</v>
      </c>
      <c r="E1297" s="229">
        <v>1</v>
      </c>
      <c r="F1297" s="230">
        <v>1</v>
      </c>
      <c r="G1297" s="231">
        <v>0</v>
      </c>
    </row>
    <row r="1298" spans="3:7" x14ac:dyDescent="0.25">
      <c r="C1298" s="227" t="s">
        <v>827</v>
      </c>
      <c r="D1298" s="228" t="s">
        <v>799</v>
      </c>
      <c r="E1298" s="229">
        <v>1</v>
      </c>
      <c r="F1298" s="230">
        <v>0</v>
      </c>
      <c r="G1298" s="231">
        <v>0</v>
      </c>
    </row>
    <row r="1299" spans="3:7" x14ac:dyDescent="0.25">
      <c r="C1299" s="227" t="s">
        <v>1009</v>
      </c>
      <c r="D1299" s="228" t="s">
        <v>1010</v>
      </c>
      <c r="E1299" s="229">
        <v>1</v>
      </c>
      <c r="F1299" s="230">
        <v>2</v>
      </c>
      <c r="G1299" s="231">
        <v>0</v>
      </c>
    </row>
    <row r="1300" spans="3:7" x14ac:dyDescent="0.25">
      <c r="C1300" s="227" t="s">
        <v>476</v>
      </c>
      <c r="D1300" s="228" t="s">
        <v>859</v>
      </c>
      <c r="E1300" s="229">
        <v>1</v>
      </c>
      <c r="F1300" s="230">
        <v>1</v>
      </c>
      <c r="G1300" s="231">
        <v>0</v>
      </c>
    </row>
    <row r="1301" spans="3:7" x14ac:dyDescent="0.25">
      <c r="C1301" s="227" t="s">
        <v>476</v>
      </c>
      <c r="D1301" s="213" t="s">
        <v>438</v>
      </c>
      <c r="E1301" s="229">
        <v>1</v>
      </c>
      <c r="F1301" s="230">
        <v>2</v>
      </c>
      <c r="G1301" s="231">
        <v>0</v>
      </c>
    </row>
    <row r="1302" spans="3:7" x14ac:dyDescent="0.25">
      <c r="C1302" s="227" t="s">
        <v>1013</v>
      </c>
      <c r="D1302" s="228" t="s">
        <v>1012</v>
      </c>
      <c r="E1302" s="229">
        <v>1</v>
      </c>
      <c r="F1302" s="230">
        <v>2</v>
      </c>
      <c r="G1302" s="231">
        <v>0</v>
      </c>
    </row>
    <row r="1303" spans="3:7" x14ac:dyDescent="0.25">
      <c r="C1303" s="227" t="s">
        <v>1013</v>
      </c>
      <c r="D1303" s="228" t="s">
        <v>726</v>
      </c>
      <c r="E1303" s="229">
        <v>1</v>
      </c>
      <c r="F1303" s="230">
        <v>2</v>
      </c>
      <c r="G1303" s="231">
        <v>0</v>
      </c>
    </row>
    <row r="1304" spans="3:7" x14ac:dyDescent="0.25">
      <c r="C1304" s="227" t="s">
        <v>1014</v>
      </c>
      <c r="D1304" s="228" t="s">
        <v>69</v>
      </c>
      <c r="E1304" s="229">
        <v>1</v>
      </c>
      <c r="F1304" s="230">
        <v>1</v>
      </c>
      <c r="G1304" s="231">
        <v>0</v>
      </c>
    </row>
    <row r="1305" spans="3:7" x14ac:dyDescent="0.25">
      <c r="C1305" s="227" t="s">
        <v>450</v>
      </c>
      <c r="D1305" s="228" t="s">
        <v>830</v>
      </c>
      <c r="E1305" s="229">
        <v>1</v>
      </c>
      <c r="F1305" s="230">
        <v>1</v>
      </c>
      <c r="G1305" s="231">
        <v>0</v>
      </c>
    </row>
    <row r="1306" spans="3:7" x14ac:dyDescent="0.25">
      <c r="C1306" s="227" t="s">
        <v>830</v>
      </c>
      <c r="D1306" s="213" t="s">
        <v>845</v>
      </c>
      <c r="E1306" s="229">
        <v>1</v>
      </c>
      <c r="F1306" s="230">
        <v>2</v>
      </c>
      <c r="G1306" s="231">
        <v>0</v>
      </c>
    </row>
    <row r="1307" spans="3:7" x14ac:dyDescent="0.25">
      <c r="C1307" s="227" t="s">
        <v>830</v>
      </c>
      <c r="D1307" s="228" t="s">
        <v>571</v>
      </c>
      <c r="E1307" s="229">
        <v>1</v>
      </c>
      <c r="F1307" s="230">
        <v>1</v>
      </c>
      <c r="G1307" s="231">
        <v>0</v>
      </c>
    </row>
    <row r="1308" spans="3:7" x14ac:dyDescent="0.25">
      <c r="C1308" s="227" t="s">
        <v>830</v>
      </c>
      <c r="D1308" s="228" t="s">
        <v>1015</v>
      </c>
      <c r="E1308" s="229">
        <v>1</v>
      </c>
      <c r="F1308" s="230">
        <v>1</v>
      </c>
      <c r="G1308" s="231">
        <v>0</v>
      </c>
    </row>
    <row r="1309" spans="3:7" x14ac:dyDescent="0.25">
      <c r="C1309" s="227" t="s">
        <v>1016</v>
      </c>
      <c r="D1309" s="228" t="s">
        <v>779</v>
      </c>
      <c r="E1309" s="229">
        <v>1</v>
      </c>
      <c r="F1309" s="230">
        <v>1</v>
      </c>
      <c r="G1309" s="231">
        <v>0</v>
      </c>
    </row>
    <row r="1310" spans="3:7" x14ac:dyDescent="0.25">
      <c r="C1310" s="227" t="s">
        <v>1017</v>
      </c>
      <c r="D1310" s="213" t="s">
        <v>722</v>
      </c>
      <c r="E1310" s="229">
        <v>1</v>
      </c>
      <c r="F1310" s="230">
        <v>0</v>
      </c>
      <c r="G1310" s="231">
        <v>0</v>
      </c>
    </row>
    <row r="1311" spans="3:7" x14ac:dyDescent="0.25">
      <c r="C1311" s="227" t="s">
        <v>1018</v>
      </c>
      <c r="D1311" s="228" t="s">
        <v>786</v>
      </c>
      <c r="E1311" s="229">
        <v>1</v>
      </c>
      <c r="F1311" s="230">
        <v>0</v>
      </c>
      <c r="G1311" s="231">
        <v>0</v>
      </c>
    </row>
    <row r="1312" spans="3:7" x14ac:dyDescent="0.25">
      <c r="C1312" s="227" t="s">
        <v>524</v>
      </c>
      <c r="D1312" s="228" t="s">
        <v>568</v>
      </c>
      <c r="E1312" s="229">
        <v>1</v>
      </c>
      <c r="F1312" s="230">
        <v>1</v>
      </c>
      <c r="G1312" s="231">
        <v>0</v>
      </c>
    </row>
    <row r="1313" spans="3:7" x14ac:dyDescent="0.25">
      <c r="C1313" s="227" t="s">
        <v>1019</v>
      </c>
      <c r="D1313" s="228" t="s">
        <v>616</v>
      </c>
      <c r="E1313" s="229">
        <v>1</v>
      </c>
      <c r="F1313" s="230">
        <v>1</v>
      </c>
      <c r="G1313" s="231">
        <v>0</v>
      </c>
    </row>
    <row r="1314" spans="3:7" x14ac:dyDescent="0.25">
      <c r="C1314" s="227" t="s">
        <v>935</v>
      </c>
      <c r="D1314" s="228" t="s">
        <v>1022</v>
      </c>
      <c r="E1314" s="229">
        <v>1</v>
      </c>
      <c r="F1314" s="230">
        <v>1</v>
      </c>
      <c r="G1314" s="231">
        <v>0</v>
      </c>
    </row>
    <row r="1315" spans="3:7" x14ac:dyDescent="0.25">
      <c r="C1315" s="227" t="s">
        <v>649</v>
      </c>
      <c r="D1315" s="213" t="s">
        <v>508</v>
      </c>
      <c r="E1315" s="229">
        <v>1</v>
      </c>
      <c r="F1315" s="230">
        <v>1</v>
      </c>
      <c r="G1315" s="231">
        <v>0</v>
      </c>
    </row>
    <row r="1316" spans="3:7" x14ac:dyDescent="0.25">
      <c r="C1316" s="227" t="s">
        <v>368</v>
      </c>
      <c r="D1316" s="213" t="s">
        <v>1023</v>
      </c>
      <c r="E1316" s="229">
        <v>1</v>
      </c>
      <c r="F1316" s="230">
        <v>3</v>
      </c>
      <c r="G1316" s="231">
        <v>0</v>
      </c>
    </row>
    <row r="1317" spans="3:7" x14ac:dyDescent="0.25">
      <c r="C1317" s="227" t="s">
        <v>368</v>
      </c>
      <c r="D1317" s="228" t="s">
        <v>636</v>
      </c>
      <c r="E1317" s="229">
        <v>1</v>
      </c>
      <c r="F1317" s="230">
        <v>0</v>
      </c>
      <c r="G1317" s="231">
        <v>0</v>
      </c>
    </row>
    <row r="1318" spans="3:7" x14ac:dyDescent="0.25">
      <c r="C1318" s="227" t="s">
        <v>368</v>
      </c>
      <c r="D1318" s="213" t="s">
        <v>560</v>
      </c>
      <c r="E1318" s="229">
        <v>1</v>
      </c>
      <c r="F1318" s="230">
        <v>2</v>
      </c>
      <c r="G1318" s="231">
        <v>0</v>
      </c>
    </row>
    <row r="1319" spans="3:7" x14ac:dyDescent="0.25">
      <c r="C1319" s="227" t="s">
        <v>368</v>
      </c>
      <c r="D1319" s="213" t="s">
        <v>505</v>
      </c>
      <c r="E1319" s="229">
        <v>1</v>
      </c>
      <c r="F1319" s="230">
        <v>2</v>
      </c>
      <c r="G1319" s="231">
        <v>0</v>
      </c>
    </row>
    <row r="1320" spans="3:7" x14ac:dyDescent="0.25">
      <c r="C1320" s="227" t="s">
        <v>368</v>
      </c>
      <c r="D1320" s="228" t="s">
        <v>1164</v>
      </c>
      <c r="E1320" s="229">
        <v>1</v>
      </c>
      <c r="F1320" s="230">
        <v>2</v>
      </c>
      <c r="G1320" s="231">
        <v>0</v>
      </c>
    </row>
    <row r="1321" spans="3:7" x14ac:dyDescent="0.25">
      <c r="C1321" s="227" t="s">
        <v>368</v>
      </c>
      <c r="D1321" s="213" t="s">
        <v>648</v>
      </c>
      <c r="E1321" s="229">
        <v>1</v>
      </c>
      <c r="F1321" s="230">
        <v>1</v>
      </c>
      <c r="G1321" s="231">
        <v>0</v>
      </c>
    </row>
    <row r="1322" spans="3:7" x14ac:dyDescent="0.25">
      <c r="C1322" s="227" t="s">
        <v>368</v>
      </c>
      <c r="D1322" s="228" t="s">
        <v>535</v>
      </c>
      <c r="E1322" s="229">
        <v>1</v>
      </c>
      <c r="F1322" s="230">
        <v>0</v>
      </c>
      <c r="G1322" s="231">
        <v>0</v>
      </c>
    </row>
    <row r="1323" spans="3:7" x14ac:dyDescent="0.25">
      <c r="C1323" s="227" t="s">
        <v>368</v>
      </c>
      <c r="D1323" s="228" t="s">
        <v>652</v>
      </c>
      <c r="E1323" s="229">
        <v>1</v>
      </c>
      <c r="F1323" s="230">
        <v>2</v>
      </c>
      <c r="G1323" s="231">
        <v>0</v>
      </c>
    </row>
    <row r="1324" spans="3:7" x14ac:dyDescent="0.25">
      <c r="C1324" s="227" t="s">
        <v>368</v>
      </c>
      <c r="D1324" s="228" t="s">
        <v>919</v>
      </c>
      <c r="E1324" s="229">
        <v>1</v>
      </c>
      <c r="F1324" s="230">
        <v>0</v>
      </c>
      <c r="G1324" s="231">
        <v>0</v>
      </c>
    </row>
    <row r="1325" spans="3:7" x14ac:dyDescent="0.25">
      <c r="C1325" s="227" t="s">
        <v>368</v>
      </c>
      <c r="D1325" s="228" t="s">
        <v>1024</v>
      </c>
      <c r="E1325" s="229">
        <v>1</v>
      </c>
      <c r="F1325" s="230">
        <v>1</v>
      </c>
      <c r="G1325" s="231">
        <v>0</v>
      </c>
    </row>
    <row r="1326" spans="3:7" x14ac:dyDescent="0.25">
      <c r="C1326" s="227" t="s">
        <v>368</v>
      </c>
      <c r="D1326" s="228" t="s">
        <v>426</v>
      </c>
      <c r="E1326" s="229">
        <v>1</v>
      </c>
      <c r="F1326" s="230">
        <v>1</v>
      </c>
      <c r="G1326" s="231">
        <v>0</v>
      </c>
    </row>
    <row r="1327" spans="3:7" x14ac:dyDescent="0.25">
      <c r="C1327" s="227" t="s">
        <v>368</v>
      </c>
      <c r="D1327" s="228" t="s">
        <v>479</v>
      </c>
      <c r="E1327" s="229">
        <v>1</v>
      </c>
      <c r="F1327" s="230">
        <v>1</v>
      </c>
      <c r="G1327" s="231">
        <v>0</v>
      </c>
    </row>
    <row r="1328" spans="3:7" x14ac:dyDescent="0.25">
      <c r="C1328" s="227" t="s">
        <v>368</v>
      </c>
      <c r="D1328" s="228" t="s">
        <v>370</v>
      </c>
      <c r="E1328" s="229">
        <v>1</v>
      </c>
      <c r="F1328" s="230">
        <v>1</v>
      </c>
      <c r="G1328" s="231">
        <v>0</v>
      </c>
    </row>
    <row r="1329" spans="2:7" x14ac:dyDescent="0.25">
      <c r="C1329" s="227" t="s">
        <v>368</v>
      </c>
      <c r="D1329" s="228" t="s">
        <v>1025</v>
      </c>
      <c r="E1329" s="229">
        <v>1</v>
      </c>
      <c r="F1329" s="230">
        <v>1</v>
      </c>
      <c r="G1329" s="231">
        <v>0</v>
      </c>
    </row>
    <row r="1330" spans="2:7" x14ac:dyDescent="0.25">
      <c r="C1330" s="227" t="s">
        <v>368</v>
      </c>
      <c r="D1330" s="228" t="s">
        <v>406</v>
      </c>
      <c r="E1330" s="229">
        <v>1</v>
      </c>
      <c r="F1330" s="230">
        <v>1</v>
      </c>
      <c r="G1330" s="231">
        <v>0</v>
      </c>
    </row>
    <row r="1331" spans="2:7" x14ac:dyDescent="0.25">
      <c r="C1331" s="212" t="s">
        <v>368</v>
      </c>
      <c r="D1331" s="213" t="s">
        <v>1026</v>
      </c>
      <c r="E1331" s="214">
        <v>1</v>
      </c>
      <c r="F1331" s="215">
        <v>1</v>
      </c>
      <c r="G1331" s="216">
        <v>0</v>
      </c>
    </row>
    <row r="1332" spans="2:7" x14ac:dyDescent="0.25">
      <c r="C1332" s="212" t="s">
        <v>368</v>
      </c>
      <c r="D1332" s="213" t="s">
        <v>812</v>
      </c>
      <c r="E1332" s="214">
        <v>1</v>
      </c>
      <c r="F1332" s="215">
        <v>0</v>
      </c>
      <c r="G1332" s="216">
        <v>0</v>
      </c>
    </row>
    <row r="1333" spans="2:7" x14ac:dyDescent="0.25">
      <c r="C1333" s="212" t="s">
        <v>368</v>
      </c>
      <c r="D1333" s="213" t="s">
        <v>975</v>
      </c>
      <c r="E1333" s="214">
        <v>1</v>
      </c>
      <c r="F1333" s="215">
        <v>2</v>
      </c>
      <c r="G1333" s="216">
        <v>0</v>
      </c>
    </row>
    <row r="1334" spans="2:7" x14ac:dyDescent="0.25">
      <c r="C1334" s="212" t="s">
        <v>368</v>
      </c>
      <c r="D1334" s="213" t="s">
        <v>1027</v>
      </c>
      <c r="E1334" s="214">
        <v>1</v>
      </c>
      <c r="F1334" s="215">
        <v>0</v>
      </c>
      <c r="G1334" s="216">
        <v>0</v>
      </c>
    </row>
    <row r="1335" spans="2:7" x14ac:dyDescent="0.25">
      <c r="C1335" s="212" t="s">
        <v>438</v>
      </c>
      <c r="D1335" s="213" t="s">
        <v>641</v>
      </c>
      <c r="E1335" s="214">
        <v>1</v>
      </c>
      <c r="F1335" s="215">
        <v>1</v>
      </c>
      <c r="G1335" s="216">
        <v>0</v>
      </c>
    </row>
    <row r="1336" spans="2:7" x14ac:dyDescent="0.25">
      <c r="C1336" s="212" t="s">
        <v>438</v>
      </c>
      <c r="D1336" s="213" t="s">
        <v>497</v>
      </c>
      <c r="E1336" s="214">
        <v>1</v>
      </c>
      <c r="F1336" s="215">
        <v>1</v>
      </c>
      <c r="G1336" s="216">
        <v>0</v>
      </c>
    </row>
    <row r="1337" spans="2:7" x14ac:dyDescent="0.25">
      <c r="C1337" s="212" t="s">
        <v>438</v>
      </c>
      <c r="D1337" s="213" t="s">
        <v>1031</v>
      </c>
      <c r="E1337" s="214">
        <v>1</v>
      </c>
      <c r="F1337" s="215">
        <v>2</v>
      </c>
      <c r="G1337" s="216">
        <v>0</v>
      </c>
    </row>
    <row r="1338" spans="2:7" x14ac:dyDescent="0.25">
      <c r="C1338" s="212" t="s">
        <v>802</v>
      </c>
      <c r="D1338" s="213" t="s">
        <v>376</v>
      </c>
      <c r="E1338" s="214">
        <v>1</v>
      </c>
      <c r="F1338" s="215">
        <v>0</v>
      </c>
      <c r="G1338" s="216">
        <v>0</v>
      </c>
    </row>
    <row r="1339" spans="2:7" x14ac:dyDescent="0.25">
      <c r="C1339" s="212" t="s">
        <v>802</v>
      </c>
      <c r="D1339" s="213" t="s">
        <v>496</v>
      </c>
      <c r="E1339" s="214">
        <v>1</v>
      </c>
      <c r="F1339" s="215">
        <v>2</v>
      </c>
      <c r="G1339" s="216">
        <v>0</v>
      </c>
    </row>
    <row r="1340" spans="2:7" x14ac:dyDescent="0.25">
      <c r="C1340" s="212" t="s">
        <v>802</v>
      </c>
      <c r="D1340" s="213" t="s">
        <v>838</v>
      </c>
      <c r="E1340" s="214">
        <v>1</v>
      </c>
      <c r="F1340" s="215">
        <v>1</v>
      </c>
      <c r="G1340" s="216">
        <v>0</v>
      </c>
    </row>
    <row r="1341" spans="2:7" x14ac:dyDescent="0.25">
      <c r="B1341" s="194"/>
      <c r="C1341" s="212" t="s">
        <v>802</v>
      </c>
      <c r="D1341" s="213" t="s">
        <v>445</v>
      </c>
      <c r="E1341" s="214">
        <v>1</v>
      </c>
      <c r="F1341" s="215">
        <v>1</v>
      </c>
      <c r="G1341" s="216">
        <v>0</v>
      </c>
    </row>
    <row r="1342" spans="2:7" x14ac:dyDescent="0.25">
      <c r="B1342" s="196"/>
      <c r="C1342" s="212" t="s">
        <v>802</v>
      </c>
      <c r="D1342" s="213" t="s">
        <v>424</v>
      </c>
      <c r="E1342" s="214">
        <v>1</v>
      </c>
      <c r="F1342" s="215">
        <v>1</v>
      </c>
      <c r="G1342" s="216">
        <v>0</v>
      </c>
    </row>
    <row r="1343" spans="2:7" x14ac:dyDescent="0.25">
      <c r="B1343" s="194"/>
      <c r="C1343" s="212" t="s">
        <v>434</v>
      </c>
      <c r="D1343" s="213" t="s">
        <v>658</v>
      </c>
      <c r="E1343" s="214">
        <v>1</v>
      </c>
      <c r="F1343" s="215">
        <v>0</v>
      </c>
      <c r="G1343" s="216">
        <v>0</v>
      </c>
    </row>
    <row r="1344" spans="2:7" x14ac:dyDescent="0.25">
      <c r="C1344" s="212" t="s">
        <v>403</v>
      </c>
      <c r="D1344" s="213" t="s">
        <v>810</v>
      </c>
      <c r="E1344" s="214">
        <v>1</v>
      </c>
      <c r="F1344" s="215">
        <v>0</v>
      </c>
      <c r="G1344" s="216">
        <v>0</v>
      </c>
    </row>
    <row r="1345" spans="2:7" x14ac:dyDescent="0.25">
      <c r="C1345" s="212" t="s">
        <v>403</v>
      </c>
      <c r="D1345" s="213" t="s">
        <v>831</v>
      </c>
      <c r="E1345" s="214">
        <v>1</v>
      </c>
      <c r="F1345" s="215">
        <v>1</v>
      </c>
      <c r="G1345" s="216">
        <v>0</v>
      </c>
    </row>
    <row r="1346" spans="2:7" x14ac:dyDescent="0.25">
      <c r="C1346" s="212" t="s">
        <v>411</v>
      </c>
      <c r="D1346" s="213" t="s">
        <v>812</v>
      </c>
      <c r="E1346" s="214">
        <v>1</v>
      </c>
      <c r="F1346" s="215">
        <v>0</v>
      </c>
      <c r="G1346" s="216">
        <v>0</v>
      </c>
    </row>
    <row r="1347" spans="2:7" x14ac:dyDescent="0.25">
      <c r="C1347" s="212" t="s">
        <v>394</v>
      </c>
      <c r="D1347" s="213" t="s">
        <v>69</v>
      </c>
      <c r="E1347" s="214">
        <v>1</v>
      </c>
      <c r="F1347" s="215">
        <v>2</v>
      </c>
      <c r="G1347" s="216">
        <v>0</v>
      </c>
    </row>
    <row r="1348" spans="2:7" x14ac:dyDescent="0.25">
      <c r="C1348" s="212" t="s">
        <v>781</v>
      </c>
      <c r="D1348" s="213" t="s">
        <v>1021</v>
      </c>
      <c r="E1348" s="214">
        <v>1</v>
      </c>
      <c r="F1348" s="215">
        <v>2</v>
      </c>
      <c r="G1348" s="216">
        <v>0</v>
      </c>
    </row>
    <row r="1349" spans="2:7" x14ac:dyDescent="0.25">
      <c r="B1349" s="199" t="s">
        <v>37</v>
      </c>
      <c r="C1349" s="212" t="s">
        <v>781</v>
      </c>
      <c r="D1349" s="213" t="s">
        <v>1032</v>
      </c>
      <c r="E1349" s="214">
        <v>1</v>
      </c>
      <c r="F1349" s="215">
        <v>4</v>
      </c>
      <c r="G1349" s="216">
        <v>0</v>
      </c>
    </row>
    <row r="1350" spans="2:7" x14ac:dyDescent="0.25">
      <c r="B1350" s="503" t="s">
        <v>39</v>
      </c>
      <c r="C1350" s="212" t="s">
        <v>781</v>
      </c>
      <c r="D1350" s="213" t="s">
        <v>787</v>
      </c>
      <c r="E1350" s="214">
        <v>1</v>
      </c>
      <c r="F1350" s="215">
        <v>1</v>
      </c>
      <c r="G1350" s="216">
        <v>0</v>
      </c>
    </row>
    <row r="1351" spans="2:7" x14ac:dyDescent="0.25">
      <c r="B1351" s="503" t="s">
        <v>79</v>
      </c>
      <c r="C1351" s="212" t="s">
        <v>781</v>
      </c>
      <c r="D1351" s="213" t="s">
        <v>527</v>
      </c>
      <c r="E1351" s="214">
        <v>1</v>
      </c>
      <c r="F1351" s="215">
        <v>1</v>
      </c>
      <c r="G1351" s="216">
        <v>0</v>
      </c>
    </row>
    <row r="1352" spans="2:7" x14ac:dyDescent="0.25">
      <c r="C1352" s="212" t="s">
        <v>799</v>
      </c>
      <c r="D1352" s="213" t="s">
        <v>618</v>
      </c>
      <c r="E1352" s="214">
        <v>1</v>
      </c>
      <c r="F1352" s="215">
        <v>1</v>
      </c>
      <c r="G1352" s="216">
        <v>0</v>
      </c>
    </row>
    <row r="1353" spans="2:7" x14ac:dyDescent="0.25">
      <c r="C1353" s="212" t="s">
        <v>799</v>
      </c>
      <c r="D1353" s="213" t="s">
        <v>445</v>
      </c>
      <c r="E1353" s="214">
        <v>1</v>
      </c>
      <c r="F1353" s="215">
        <v>1</v>
      </c>
      <c r="G1353" s="216">
        <v>0</v>
      </c>
    </row>
    <row r="1354" spans="2:7" x14ac:dyDescent="0.25">
      <c r="C1354" s="212" t="s">
        <v>477</v>
      </c>
      <c r="D1354" s="213" t="s">
        <v>504</v>
      </c>
      <c r="E1354" s="214">
        <v>1</v>
      </c>
      <c r="F1354" s="215">
        <v>0</v>
      </c>
      <c r="G1354" s="216">
        <v>0</v>
      </c>
    </row>
    <row r="1355" spans="2:7" x14ac:dyDescent="0.25">
      <c r="C1355" s="212" t="s">
        <v>477</v>
      </c>
      <c r="D1355" s="213" t="s">
        <v>807</v>
      </c>
      <c r="E1355" s="214">
        <v>1</v>
      </c>
      <c r="F1355" s="215">
        <v>1</v>
      </c>
      <c r="G1355" s="216">
        <v>0</v>
      </c>
    </row>
    <row r="1356" spans="2:7" x14ac:dyDescent="0.25">
      <c r="C1356" s="212" t="s">
        <v>477</v>
      </c>
      <c r="D1356" s="213" t="s">
        <v>486</v>
      </c>
      <c r="E1356" s="214">
        <v>1</v>
      </c>
      <c r="F1356" s="215">
        <v>0</v>
      </c>
      <c r="G1356" s="216">
        <v>0</v>
      </c>
    </row>
    <row r="1357" spans="2:7" x14ac:dyDescent="0.25">
      <c r="C1357" s="212" t="s">
        <v>728</v>
      </c>
      <c r="D1357" s="213" t="s">
        <v>1033</v>
      </c>
      <c r="E1357" s="214">
        <v>1</v>
      </c>
      <c r="F1357" s="215">
        <v>0</v>
      </c>
      <c r="G1357" s="216">
        <v>0</v>
      </c>
    </row>
    <row r="1358" spans="2:7" x14ac:dyDescent="0.25">
      <c r="C1358" s="212" t="s">
        <v>412</v>
      </c>
      <c r="D1358" s="213" t="s">
        <v>428</v>
      </c>
      <c r="E1358" s="214">
        <v>1</v>
      </c>
      <c r="F1358" s="215">
        <v>0</v>
      </c>
      <c r="G1358" s="216">
        <v>0</v>
      </c>
    </row>
    <row r="1359" spans="2:7" x14ac:dyDescent="0.25">
      <c r="C1359" s="212" t="s">
        <v>412</v>
      </c>
      <c r="D1359" s="213" t="s">
        <v>414</v>
      </c>
      <c r="E1359" s="214">
        <v>1</v>
      </c>
      <c r="F1359" s="215">
        <v>2</v>
      </c>
      <c r="G1359" s="216">
        <v>0</v>
      </c>
    </row>
    <row r="1360" spans="2:7" x14ac:dyDescent="0.25">
      <c r="C1360" s="212" t="s">
        <v>412</v>
      </c>
      <c r="D1360" s="213" t="s">
        <v>480</v>
      </c>
      <c r="E1360" s="214">
        <v>1</v>
      </c>
      <c r="F1360" s="215">
        <v>1</v>
      </c>
      <c r="G1360" s="216">
        <v>0</v>
      </c>
    </row>
    <row r="1361" spans="3:7" x14ac:dyDescent="0.25">
      <c r="C1361" s="212" t="s">
        <v>412</v>
      </c>
      <c r="D1361" s="213" t="s">
        <v>1034</v>
      </c>
      <c r="E1361" s="214">
        <v>1</v>
      </c>
      <c r="F1361" s="215">
        <v>1</v>
      </c>
      <c r="G1361" s="216">
        <v>0</v>
      </c>
    </row>
    <row r="1362" spans="3:7" x14ac:dyDescent="0.25">
      <c r="C1362" s="212" t="s">
        <v>1036</v>
      </c>
      <c r="D1362" s="213" t="s">
        <v>371</v>
      </c>
      <c r="E1362" s="214">
        <v>1</v>
      </c>
      <c r="F1362" s="215">
        <v>0</v>
      </c>
      <c r="G1362" s="216">
        <v>0</v>
      </c>
    </row>
    <row r="1363" spans="3:7" x14ac:dyDescent="0.25">
      <c r="C1363" s="212" t="s">
        <v>374</v>
      </c>
      <c r="D1363" s="213" t="s">
        <v>431</v>
      </c>
      <c r="E1363" s="214">
        <v>1</v>
      </c>
      <c r="F1363" s="215">
        <v>0</v>
      </c>
      <c r="G1363" s="216">
        <v>0</v>
      </c>
    </row>
    <row r="1364" spans="3:7" x14ac:dyDescent="0.25">
      <c r="C1364" s="212" t="s">
        <v>374</v>
      </c>
      <c r="D1364" s="213" t="s">
        <v>845</v>
      </c>
      <c r="E1364" s="214">
        <v>1</v>
      </c>
      <c r="F1364" s="215">
        <v>1</v>
      </c>
      <c r="G1364" s="216">
        <v>0</v>
      </c>
    </row>
    <row r="1365" spans="3:7" x14ac:dyDescent="0.25">
      <c r="C1365" s="212" t="s">
        <v>374</v>
      </c>
      <c r="D1365" s="213" t="s">
        <v>1037</v>
      </c>
      <c r="E1365" s="214">
        <v>1</v>
      </c>
      <c r="F1365" s="215">
        <v>1</v>
      </c>
      <c r="G1365" s="216">
        <v>0</v>
      </c>
    </row>
    <row r="1366" spans="3:7" x14ac:dyDescent="0.25">
      <c r="C1366" s="212" t="s">
        <v>374</v>
      </c>
      <c r="D1366" s="213" t="s">
        <v>507</v>
      </c>
      <c r="E1366" s="214">
        <v>1</v>
      </c>
      <c r="F1366" s="215">
        <v>2</v>
      </c>
      <c r="G1366" s="216">
        <v>0</v>
      </c>
    </row>
    <row r="1367" spans="3:7" x14ac:dyDescent="0.25">
      <c r="C1367" s="212" t="s">
        <v>374</v>
      </c>
      <c r="D1367" s="213" t="s">
        <v>1038</v>
      </c>
      <c r="E1367" s="214">
        <v>1</v>
      </c>
      <c r="F1367" s="215">
        <v>1</v>
      </c>
      <c r="G1367" s="216">
        <v>0</v>
      </c>
    </row>
    <row r="1368" spans="3:7" x14ac:dyDescent="0.25">
      <c r="C1368" s="212" t="s">
        <v>374</v>
      </c>
      <c r="D1368" s="213" t="s">
        <v>815</v>
      </c>
      <c r="E1368" s="214">
        <v>1</v>
      </c>
      <c r="F1368" s="215">
        <v>3</v>
      </c>
      <c r="G1368" s="216">
        <v>0</v>
      </c>
    </row>
    <row r="1369" spans="3:7" x14ac:dyDescent="0.25">
      <c r="C1369" s="212" t="s">
        <v>374</v>
      </c>
      <c r="D1369" s="213" t="s">
        <v>1039</v>
      </c>
      <c r="E1369" s="214">
        <v>1</v>
      </c>
      <c r="F1369" s="215">
        <v>1</v>
      </c>
      <c r="G1369" s="216">
        <v>0</v>
      </c>
    </row>
    <row r="1370" spans="3:7" x14ac:dyDescent="0.25">
      <c r="C1370" s="212" t="s">
        <v>374</v>
      </c>
      <c r="D1370" s="213" t="s">
        <v>800</v>
      </c>
      <c r="E1370" s="214">
        <v>1</v>
      </c>
      <c r="F1370" s="215">
        <v>1</v>
      </c>
      <c r="G1370" s="216">
        <v>0</v>
      </c>
    </row>
    <row r="1371" spans="3:7" x14ac:dyDescent="0.25">
      <c r="C1371" s="212" t="s">
        <v>374</v>
      </c>
      <c r="D1371" s="213" t="s">
        <v>654</v>
      </c>
      <c r="E1371" s="214">
        <v>1</v>
      </c>
      <c r="F1371" s="215">
        <v>1</v>
      </c>
      <c r="G1371" s="216">
        <v>0</v>
      </c>
    </row>
    <row r="1372" spans="3:7" x14ac:dyDescent="0.25">
      <c r="C1372" s="212" t="s">
        <v>374</v>
      </c>
      <c r="D1372" s="213" t="s">
        <v>1182</v>
      </c>
      <c r="E1372" s="214">
        <v>1</v>
      </c>
      <c r="F1372" s="215">
        <v>3</v>
      </c>
      <c r="G1372" s="216">
        <v>0</v>
      </c>
    </row>
    <row r="1373" spans="3:7" x14ac:dyDescent="0.25">
      <c r="C1373" s="212" t="s">
        <v>374</v>
      </c>
      <c r="D1373" s="213" t="s">
        <v>1040</v>
      </c>
      <c r="E1373" s="214">
        <v>1</v>
      </c>
      <c r="F1373" s="215">
        <v>1</v>
      </c>
      <c r="G1373" s="216">
        <v>0</v>
      </c>
    </row>
    <row r="1374" spans="3:7" x14ac:dyDescent="0.25">
      <c r="C1374" s="212" t="s">
        <v>374</v>
      </c>
      <c r="D1374" s="213" t="s">
        <v>422</v>
      </c>
      <c r="E1374" s="214">
        <v>1</v>
      </c>
      <c r="F1374" s="215">
        <v>1</v>
      </c>
      <c r="G1374" s="216">
        <v>0</v>
      </c>
    </row>
    <row r="1375" spans="3:7" x14ac:dyDescent="0.25">
      <c r="C1375" s="212" t="s">
        <v>374</v>
      </c>
      <c r="D1375" s="213" t="s">
        <v>1010</v>
      </c>
      <c r="E1375" s="214">
        <v>1</v>
      </c>
      <c r="F1375" s="215">
        <v>1</v>
      </c>
      <c r="G1375" s="216">
        <v>0</v>
      </c>
    </row>
    <row r="1376" spans="3:7" x14ac:dyDescent="0.25">
      <c r="C1376" s="212" t="s">
        <v>374</v>
      </c>
      <c r="D1376" s="213" t="s">
        <v>849</v>
      </c>
      <c r="E1376" s="214">
        <v>1</v>
      </c>
      <c r="F1376" s="215">
        <v>1</v>
      </c>
      <c r="G1376" s="216">
        <v>0</v>
      </c>
    </row>
    <row r="1377" spans="3:7" x14ac:dyDescent="0.25">
      <c r="C1377" s="212" t="s">
        <v>374</v>
      </c>
      <c r="D1377" s="213" t="s">
        <v>402</v>
      </c>
      <c r="E1377" s="214">
        <v>1</v>
      </c>
      <c r="F1377" s="215">
        <v>0</v>
      </c>
      <c r="G1377" s="216">
        <v>0</v>
      </c>
    </row>
    <row r="1378" spans="3:7" x14ac:dyDescent="0.25">
      <c r="C1378" s="212" t="s">
        <v>374</v>
      </c>
      <c r="D1378" s="213" t="s">
        <v>743</v>
      </c>
      <c r="E1378" s="214">
        <v>1</v>
      </c>
      <c r="F1378" s="215">
        <v>0</v>
      </c>
      <c r="G1378" s="216">
        <v>0</v>
      </c>
    </row>
    <row r="1379" spans="3:7" x14ac:dyDescent="0.25">
      <c r="C1379" s="212" t="s">
        <v>818</v>
      </c>
      <c r="D1379" s="213" t="s">
        <v>810</v>
      </c>
      <c r="E1379" s="214">
        <v>1</v>
      </c>
      <c r="F1379" s="215">
        <v>1</v>
      </c>
      <c r="G1379" s="216">
        <v>0</v>
      </c>
    </row>
    <row r="1380" spans="3:7" x14ac:dyDescent="0.25">
      <c r="C1380" s="212" t="s">
        <v>1042</v>
      </c>
      <c r="D1380" s="213" t="s">
        <v>366</v>
      </c>
      <c r="E1380" s="214">
        <v>1</v>
      </c>
      <c r="F1380" s="215">
        <v>1</v>
      </c>
      <c r="G1380" s="216">
        <v>0</v>
      </c>
    </row>
    <row r="1381" spans="3:7" x14ac:dyDescent="0.25">
      <c r="C1381" s="212" t="s">
        <v>1043</v>
      </c>
      <c r="D1381" s="213" t="s">
        <v>547</v>
      </c>
      <c r="E1381" s="214">
        <v>1</v>
      </c>
      <c r="F1381" s="215">
        <v>1</v>
      </c>
      <c r="G1381" s="216">
        <v>0</v>
      </c>
    </row>
    <row r="1382" spans="3:7" x14ac:dyDescent="0.25">
      <c r="C1382" s="212" t="s">
        <v>379</v>
      </c>
      <c r="D1382" s="213" t="s">
        <v>1048</v>
      </c>
      <c r="E1382" s="214">
        <v>1</v>
      </c>
      <c r="F1382" s="215">
        <v>1</v>
      </c>
      <c r="G1382" s="216">
        <v>0</v>
      </c>
    </row>
    <row r="1383" spans="3:7" x14ac:dyDescent="0.25">
      <c r="C1383" s="212" t="s">
        <v>379</v>
      </c>
      <c r="D1383" s="213" t="s">
        <v>1011</v>
      </c>
      <c r="E1383" s="214">
        <v>1</v>
      </c>
      <c r="F1383" s="215">
        <v>0</v>
      </c>
      <c r="G1383" s="216">
        <v>0</v>
      </c>
    </row>
    <row r="1384" spans="3:7" x14ac:dyDescent="0.25">
      <c r="C1384" s="212" t="s">
        <v>379</v>
      </c>
      <c r="D1384" s="213" t="s">
        <v>477</v>
      </c>
      <c r="E1384" s="214">
        <v>1</v>
      </c>
      <c r="F1384" s="215">
        <v>1</v>
      </c>
      <c r="G1384" s="216">
        <v>0</v>
      </c>
    </row>
    <row r="1385" spans="3:7" x14ac:dyDescent="0.25">
      <c r="C1385" s="212" t="s">
        <v>1012</v>
      </c>
      <c r="D1385" s="213" t="s">
        <v>624</v>
      </c>
      <c r="E1385" s="214">
        <v>1</v>
      </c>
      <c r="F1385" s="215">
        <v>0</v>
      </c>
      <c r="G1385" s="216">
        <v>0</v>
      </c>
    </row>
    <row r="1386" spans="3:7" x14ac:dyDescent="0.25">
      <c r="C1386" s="212" t="s">
        <v>460</v>
      </c>
      <c r="D1386" s="213" t="s">
        <v>508</v>
      </c>
      <c r="E1386" s="214">
        <v>1</v>
      </c>
      <c r="F1386" s="215">
        <v>1</v>
      </c>
      <c r="G1386" s="216">
        <v>0</v>
      </c>
    </row>
    <row r="1387" spans="3:7" x14ac:dyDescent="0.25">
      <c r="C1387" s="212" t="s">
        <v>800</v>
      </c>
      <c r="D1387" s="213" t="s">
        <v>1056</v>
      </c>
      <c r="E1387" s="214">
        <v>1</v>
      </c>
      <c r="F1387" s="215">
        <v>1</v>
      </c>
      <c r="G1387" s="216">
        <v>0</v>
      </c>
    </row>
    <row r="1388" spans="3:7" x14ac:dyDescent="0.25">
      <c r="C1388" s="212" t="s">
        <v>800</v>
      </c>
      <c r="D1388" s="213" t="s">
        <v>1057</v>
      </c>
      <c r="E1388" s="214">
        <v>1</v>
      </c>
      <c r="F1388" s="215">
        <v>2</v>
      </c>
      <c r="G1388" s="216">
        <v>0</v>
      </c>
    </row>
    <row r="1389" spans="3:7" x14ac:dyDescent="0.25">
      <c r="C1389" s="212" t="s">
        <v>819</v>
      </c>
      <c r="D1389" s="213" t="s">
        <v>1172</v>
      </c>
      <c r="E1389" s="214">
        <v>1</v>
      </c>
      <c r="F1389" s="215">
        <v>1</v>
      </c>
      <c r="G1389" s="216">
        <v>0</v>
      </c>
    </row>
    <row r="1390" spans="3:7" x14ac:dyDescent="0.25">
      <c r="C1390" s="212" t="s">
        <v>624</v>
      </c>
      <c r="D1390" s="213" t="s">
        <v>947</v>
      </c>
      <c r="E1390" s="214">
        <v>1</v>
      </c>
      <c r="F1390" s="215">
        <v>2</v>
      </c>
      <c r="G1390" s="216">
        <v>0</v>
      </c>
    </row>
    <row r="1391" spans="3:7" x14ac:dyDescent="0.25">
      <c r="C1391" s="212" t="s">
        <v>371</v>
      </c>
      <c r="D1391" s="213" t="s">
        <v>1058</v>
      </c>
      <c r="E1391" s="214">
        <v>1</v>
      </c>
      <c r="F1391" s="215">
        <v>1</v>
      </c>
      <c r="G1391" s="216">
        <v>0</v>
      </c>
    </row>
    <row r="1392" spans="3:7" x14ac:dyDescent="0.25">
      <c r="C1392" s="212" t="s">
        <v>371</v>
      </c>
      <c r="D1392" s="213" t="s">
        <v>404</v>
      </c>
      <c r="E1392" s="214">
        <v>1</v>
      </c>
      <c r="F1392" s="215">
        <v>1</v>
      </c>
      <c r="G1392" s="216">
        <v>0</v>
      </c>
    </row>
    <row r="1393" spans="3:7" x14ac:dyDescent="0.25">
      <c r="C1393" s="212" t="s">
        <v>371</v>
      </c>
      <c r="D1393" s="213" t="s">
        <v>1183</v>
      </c>
      <c r="E1393" s="214">
        <v>1</v>
      </c>
      <c r="F1393" s="215">
        <v>1</v>
      </c>
      <c r="G1393" s="216">
        <v>0</v>
      </c>
    </row>
    <row r="1394" spans="3:7" x14ac:dyDescent="0.25">
      <c r="C1394" s="212" t="s">
        <v>371</v>
      </c>
      <c r="D1394" s="213" t="s">
        <v>622</v>
      </c>
      <c r="E1394" s="214">
        <v>1</v>
      </c>
      <c r="F1394" s="215">
        <v>2</v>
      </c>
      <c r="G1394" s="216">
        <v>0</v>
      </c>
    </row>
    <row r="1395" spans="3:7" x14ac:dyDescent="0.25">
      <c r="C1395" s="212" t="s">
        <v>371</v>
      </c>
      <c r="D1395" s="213" t="s">
        <v>472</v>
      </c>
      <c r="E1395" s="214">
        <v>1</v>
      </c>
      <c r="F1395" s="215">
        <v>1</v>
      </c>
      <c r="G1395" s="216">
        <v>0</v>
      </c>
    </row>
    <row r="1396" spans="3:7" x14ac:dyDescent="0.25">
      <c r="C1396" s="212" t="s">
        <v>371</v>
      </c>
      <c r="D1396" s="213" t="s">
        <v>1169</v>
      </c>
      <c r="E1396" s="214">
        <v>1</v>
      </c>
      <c r="F1396" s="215">
        <v>2</v>
      </c>
      <c r="G1396" s="216">
        <v>0</v>
      </c>
    </row>
    <row r="1397" spans="3:7" x14ac:dyDescent="0.25">
      <c r="C1397" s="212" t="s">
        <v>371</v>
      </c>
      <c r="D1397" s="213" t="s">
        <v>487</v>
      </c>
      <c r="E1397" s="214">
        <v>1</v>
      </c>
      <c r="F1397" s="215">
        <v>0</v>
      </c>
      <c r="G1397" s="216">
        <v>0</v>
      </c>
    </row>
    <row r="1398" spans="3:7" x14ac:dyDescent="0.25">
      <c r="C1398" s="212" t="s">
        <v>371</v>
      </c>
      <c r="D1398" s="213" t="s">
        <v>964</v>
      </c>
      <c r="E1398" s="214">
        <v>1</v>
      </c>
      <c r="F1398" s="215">
        <v>1</v>
      </c>
      <c r="G1398" s="216">
        <v>0</v>
      </c>
    </row>
    <row r="1399" spans="3:7" x14ac:dyDescent="0.25">
      <c r="C1399" s="212" t="s">
        <v>371</v>
      </c>
      <c r="D1399" s="213" t="s">
        <v>1060</v>
      </c>
      <c r="E1399" s="214">
        <v>1</v>
      </c>
      <c r="F1399" s="215">
        <v>3</v>
      </c>
      <c r="G1399" s="216">
        <v>0</v>
      </c>
    </row>
    <row r="1400" spans="3:7" x14ac:dyDescent="0.25">
      <c r="C1400" s="212" t="s">
        <v>371</v>
      </c>
      <c r="D1400" s="213" t="s">
        <v>1061</v>
      </c>
      <c r="E1400" s="214">
        <v>1</v>
      </c>
      <c r="F1400" s="215">
        <v>1</v>
      </c>
      <c r="G1400" s="216">
        <v>0</v>
      </c>
    </row>
    <row r="1401" spans="3:7" x14ac:dyDescent="0.25">
      <c r="C1401" s="212" t="s">
        <v>371</v>
      </c>
      <c r="D1401" s="213" t="s">
        <v>1062</v>
      </c>
      <c r="E1401" s="214">
        <v>1</v>
      </c>
      <c r="F1401" s="215">
        <v>2</v>
      </c>
      <c r="G1401" s="216">
        <v>0</v>
      </c>
    </row>
    <row r="1402" spans="3:7" x14ac:dyDescent="0.25">
      <c r="C1402" s="212" t="s">
        <v>371</v>
      </c>
      <c r="D1402" s="213" t="s">
        <v>483</v>
      </c>
      <c r="E1402" s="214">
        <v>1</v>
      </c>
      <c r="F1402" s="215">
        <v>1</v>
      </c>
      <c r="G1402" s="216">
        <v>0</v>
      </c>
    </row>
    <row r="1403" spans="3:7" x14ac:dyDescent="0.25">
      <c r="C1403" s="212" t="s">
        <v>371</v>
      </c>
      <c r="D1403" s="213" t="s">
        <v>1022</v>
      </c>
      <c r="E1403" s="214">
        <v>1</v>
      </c>
      <c r="F1403" s="215">
        <v>0</v>
      </c>
      <c r="G1403" s="216">
        <v>0</v>
      </c>
    </row>
    <row r="1404" spans="3:7" x14ac:dyDescent="0.25">
      <c r="C1404" s="212" t="s">
        <v>371</v>
      </c>
      <c r="D1404" s="213" t="s">
        <v>561</v>
      </c>
      <c r="E1404" s="214">
        <v>1</v>
      </c>
      <c r="F1404" s="215">
        <v>1</v>
      </c>
      <c r="G1404" s="216">
        <v>0</v>
      </c>
    </row>
    <row r="1405" spans="3:7" x14ac:dyDescent="0.25">
      <c r="C1405" s="212" t="s">
        <v>371</v>
      </c>
      <c r="D1405" s="213" t="s">
        <v>909</v>
      </c>
      <c r="E1405" s="214">
        <v>1</v>
      </c>
      <c r="F1405" s="215">
        <v>0</v>
      </c>
      <c r="G1405" s="216">
        <v>0</v>
      </c>
    </row>
    <row r="1406" spans="3:7" x14ac:dyDescent="0.25">
      <c r="C1406" s="212" t="s">
        <v>413</v>
      </c>
      <c r="D1406" s="213" t="s">
        <v>1064</v>
      </c>
      <c r="E1406" s="214">
        <v>1</v>
      </c>
      <c r="F1406" s="215">
        <v>2</v>
      </c>
      <c r="G1406" s="216">
        <v>0</v>
      </c>
    </row>
    <row r="1407" spans="3:7" x14ac:dyDescent="0.25">
      <c r="C1407" s="212" t="s">
        <v>804</v>
      </c>
      <c r="D1407" s="213" t="s">
        <v>1065</v>
      </c>
      <c r="E1407" s="214">
        <v>1</v>
      </c>
      <c r="F1407" s="215">
        <v>1</v>
      </c>
      <c r="G1407" s="216">
        <v>0</v>
      </c>
    </row>
    <row r="1408" spans="3:7" x14ac:dyDescent="0.25">
      <c r="C1408" s="212" t="s">
        <v>1170</v>
      </c>
      <c r="D1408" s="213" t="s">
        <v>486</v>
      </c>
      <c r="E1408" s="214">
        <v>1</v>
      </c>
      <c r="F1408" s="215">
        <v>0</v>
      </c>
      <c r="G1408" s="216">
        <v>0</v>
      </c>
    </row>
    <row r="1409" spans="3:7" x14ac:dyDescent="0.25">
      <c r="C1409" s="212" t="s">
        <v>398</v>
      </c>
      <c r="D1409" s="213" t="s">
        <v>812</v>
      </c>
      <c r="E1409" s="214">
        <v>1</v>
      </c>
      <c r="F1409" s="215">
        <v>0</v>
      </c>
      <c r="G1409" s="216">
        <v>0</v>
      </c>
    </row>
    <row r="1410" spans="3:7" x14ac:dyDescent="0.25">
      <c r="C1410" s="212" t="s">
        <v>351</v>
      </c>
      <c r="D1410" s="213" t="s">
        <v>412</v>
      </c>
      <c r="E1410" s="214">
        <v>1</v>
      </c>
      <c r="F1410" s="215">
        <v>0</v>
      </c>
      <c r="G1410" s="216">
        <v>0</v>
      </c>
    </row>
    <row r="1411" spans="3:7" x14ac:dyDescent="0.25">
      <c r="C1411" s="212" t="s">
        <v>699</v>
      </c>
      <c r="D1411" s="213" t="s">
        <v>389</v>
      </c>
      <c r="E1411" s="214">
        <v>1</v>
      </c>
      <c r="F1411" s="215">
        <v>2</v>
      </c>
      <c r="G1411" s="216">
        <v>0</v>
      </c>
    </row>
    <row r="1412" spans="3:7" x14ac:dyDescent="0.25">
      <c r="C1412" s="212" t="s">
        <v>791</v>
      </c>
      <c r="D1412" s="213" t="s">
        <v>565</v>
      </c>
      <c r="E1412" s="214">
        <v>1</v>
      </c>
      <c r="F1412" s="215">
        <v>1</v>
      </c>
      <c r="G1412" s="216">
        <v>0</v>
      </c>
    </row>
    <row r="1413" spans="3:7" x14ac:dyDescent="0.25">
      <c r="C1413" s="212" t="s">
        <v>791</v>
      </c>
      <c r="D1413" s="213" t="s">
        <v>450</v>
      </c>
      <c r="E1413" s="214">
        <v>1</v>
      </c>
      <c r="F1413" s="215">
        <v>2</v>
      </c>
      <c r="G1413" s="216">
        <v>0</v>
      </c>
    </row>
    <row r="1414" spans="3:7" x14ac:dyDescent="0.25">
      <c r="C1414" s="212" t="s">
        <v>791</v>
      </c>
      <c r="D1414" s="213" t="s">
        <v>1068</v>
      </c>
      <c r="E1414" s="214">
        <v>1</v>
      </c>
      <c r="F1414" s="215">
        <v>2</v>
      </c>
      <c r="G1414" s="216">
        <v>0</v>
      </c>
    </row>
    <row r="1415" spans="3:7" x14ac:dyDescent="0.25">
      <c r="C1415" s="212" t="s">
        <v>791</v>
      </c>
      <c r="D1415" s="213" t="s">
        <v>1015</v>
      </c>
      <c r="E1415" s="214">
        <v>1</v>
      </c>
      <c r="F1415" s="215">
        <v>1</v>
      </c>
      <c r="G1415" s="216">
        <v>0</v>
      </c>
    </row>
    <row r="1416" spans="3:7" x14ac:dyDescent="0.25">
      <c r="C1416" s="212" t="s">
        <v>1174</v>
      </c>
      <c r="D1416" s="213" t="s">
        <v>708</v>
      </c>
      <c r="E1416" s="214">
        <v>1</v>
      </c>
      <c r="F1416" s="215">
        <v>0</v>
      </c>
      <c r="G1416" s="216">
        <v>0</v>
      </c>
    </row>
    <row r="1417" spans="3:7" x14ac:dyDescent="0.25">
      <c r="C1417" s="212" t="s">
        <v>1069</v>
      </c>
      <c r="D1417" s="213" t="s">
        <v>1070</v>
      </c>
      <c r="E1417" s="214">
        <v>1</v>
      </c>
      <c r="F1417" s="215">
        <v>1</v>
      </c>
      <c r="G1417" s="216">
        <v>0</v>
      </c>
    </row>
    <row r="1418" spans="3:7" x14ac:dyDescent="0.25">
      <c r="C1418" s="212" t="s">
        <v>806</v>
      </c>
      <c r="D1418" s="213" t="s">
        <v>370</v>
      </c>
      <c r="E1418" s="214">
        <v>1</v>
      </c>
      <c r="F1418" s="215">
        <v>0</v>
      </c>
      <c r="G1418" s="216">
        <v>0</v>
      </c>
    </row>
    <row r="1419" spans="3:7" x14ac:dyDescent="0.25">
      <c r="C1419" s="212" t="s">
        <v>420</v>
      </c>
      <c r="D1419" s="213" t="s">
        <v>393</v>
      </c>
      <c r="E1419" s="214">
        <v>1</v>
      </c>
      <c r="F1419" s="215">
        <v>1</v>
      </c>
      <c r="G1419" s="216">
        <v>0</v>
      </c>
    </row>
    <row r="1420" spans="3:7" x14ac:dyDescent="0.25">
      <c r="C1420" s="212" t="s">
        <v>420</v>
      </c>
      <c r="D1420" s="213" t="s">
        <v>516</v>
      </c>
      <c r="E1420" s="214">
        <v>1</v>
      </c>
      <c r="F1420" s="215">
        <v>1</v>
      </c>
      <c r="G1420" s="216">
        <v>0</v>
      </c>
    </row>
    <row r="1421" spans="3:7" x14ac:dyDescent="0.25">
      <c r="C1421" s="212" t="s">
        <v>420</v>
      </c>
      <c r="D1421" s="213" t="s">
        <v>1171</v>
      </c>
      <c r="E1421" s="214">
        <v>1</v>
      </c>
      <c r="F1421" s="215">
        <v>1</v>
      </c>
      <c r="G1421" s="216">
        <v>0</v>
      </c>
    </row>
    <row r="1422" spans="3:7" x14ac:dyDescent="0.25">
      <c r="C1422" s="212" t="s">
        <v>420</v>
      </c>
      <c r="D1422" s="213" t="s">
        <v>990</v>
      </c>
      <c r="E1422" s="214">
        <v>1</v>
      </c>
      <c r="F1422" s="215">
        <v>0</v>
      </c>
      <c r="G1422" s="216">
        <v>0</v>
      </c>
    </row>
    <row r="1423" spans="3:7" x14ac:dyDescent="0.25">
      <c r="C1423" s="212" t="s">
        <v>1184</v>
      </c>
      <c r="D1423" s="213" t="s">
        <v>371</v>
      </c>
      <c r="E1423" s="214">
        <v>1</v>
      </c>
      <c r="F1423" s="215">
        <v>0</v>
      </c>
      <c r="G1423" s="216">
        <v>0</v>
      </c>
    </row>
    <row r="1424" spans="3:7" x14ac:dyDescent="0.25">
      <c r="C1424" s="212" t="s">
        <v>820</v>
      </c>
      <c r="D1424" s="213" t="s">
        <v>1069</v>
      </c>
      <c r="E1424" s="214">
        <v>1</v>
      </c>
      <c r="F1424" s="215">
        <v>0</v>
      </c>
      <c r="G1424" s="216">
        <v>0</v>
      </c>
    </row>
    <row r="1425" spans="2:7" x14ac:dyDescent="0.25">
      <c r="C1425" s="212" t="s">
        <v>795</v>
      </c>
      <c r="D1425" s="213" t="s">
        <v>567</v>
      </c>
      <c r="E1425" s="214">
        <v>1</v>
      </c>
      <c r="F1425" s="215">
        <v>1</v>
      </c>
      <c r="G1425" s="216">
        <v>0</v>
      </c>
    </row>
    <row r="1426" spans="2:7" x14ac:dyDescent="0.25">
      <c r="C1426" s="212" t="s">
        <v>795</v>
      </c>
      <c r="D1426" s="213" t="s">
        <v>525</v>
      </c>
      <c r="E1426" s="214">
        <v>1</v>
      </c>
      <c r="F1426" s="215">
        <v>1</v>
      </c>
      <c r="G1426" s="216">
        <v>0</v>
      </c>
    </row>
    <row r="1427" spans="2:7" x14ac:dyDescent="0.25">
      <c r="C1427" s="212" t="s">
        <v>807</v>
      </c>
      <c r="D1427" s="213" t="s">
        <v>423</v>
      </c>
      <c r="E1427" s="214">
        <v>1</v>
      </c>
      <c r="F1427" s="215">
        <v>0</v>
      </c>
      <c r="G1427" s="216">
        <v>0</v>
      </c>
    </row>
    <row r="1428" spans="2:7" x14ac:dyDescent="0.25">
      <c r="C1428" s="212" t="s">
        <v>400</v>
      </c>
      <c r="D1428" s="213" t="s">
        <v>465</v>
      </c>
      <c r="E1428" s="214">
        <v>1</v>
      </c>
      <c r="F1428" s="215">
        <v>1</v>
      </c>
      <c r="G1428" s="216">
        <v>0</v>
      </c>
    </row>
    <row r="1429" spans="2:7" x14ac:dyDescent="0.25">
      <c r="C1429" s="212" t="s">
        <v>400</v>
      </c>
      <c r="D1429" s="213" t="s">
        <v>452</v>
      </c>
      <c r="E1429" s="214">
        <v>1</v>
      </c>
      <c r="F1429" s="215">
        <v>2</v>
      </c>
      <c r="G1429" s="216">
        <v>0</v>
      </c>
    </row>
    <row r="1430" spans="2:7" x14ac:dyDescent="0.25">
      <c r="C1430" s="212" t="s">
        <v>1072</v>
      </c>
      <c r="D1430" s="213" t="s">
        <v>1185</v>
      </c>
      <c r="E1430" s="214">
        <v>1</v>
      </c>
      <c r="F1430" s="215">
        <v>2</v>
      </c>
      <c r="G1430" s="216">
        <v>0</v>
      </c>
    </row>
    <row r="1431" spans="2:7" x14ac:dyDescent="0.25">
      <c r="B1431" s="194"/>
      <c r="C1431" s="212" t="s">
        <v>444</v>
      </c>
      <c r="D1431" s="213" t="s">
        <v>492</v>
      </c>
      <c r="E1431" s="214">
        <v>1</v>
      </c>
      <c r="F1431" s="215">
        <v>0</v>
      </c>
      <c r="G1431" s="216">
        <v>0</v>
      </c>
    </row>
    <row r="1432" spans="2:7" x14ac:dyDescent="0.25">
      <c r="B1432" s="196"/>
      <c r="C1432" s="212" t="s">
        <v>444</v>
      </c>
      <c r="D1432" s="213" t="s">
        <v>472</v>
      </c>
      <c r="E1432" s="214">
        <v>1</v>
      </c>
      <c r="F1432" s="215">
        <v>0</v>
      </c>
      <c r="G1432" s="216">
        <v>0</v>
      </c>
    </row>
    <row r="1433" spans="2:7" x14ac:dyDescent="0.25">
      <c r="B1433" s="194"/>
      <c r="C1433" s="212" t="s">
        <v>378</v>
      </c>
      <c r="D1433" s="213" t="s">
        <v>401</v>
      </c>
      <c r="E1433" s="214">
        <v>1</v>
      </c>
      <c r="F1433" s="215">
        <v>1</v>
      </c>
      <c r="G1433" s="216">
        <v>0</v>
      </c>
    </row>
    <row r="1434" spans="2:7" x14ac:dyDescent="0.25">
      <c r="C1434" s="212" t="s">
        <v>569</v>
      </c>
      <c r="D1434" s="213" t="s">
        <v>69</v>
      </c>
      <c r="E1434" s="214">
        <v>1</v>
      </c>
      <c r="F1434" s="215">
        <v>0</v>
      </c>
      <c r="G1434" s="216">
        <v>0</v>
      </c>
    </row>
    <row r="1435" spans="2:7" x14ac:dyDescent="0.25">
      <c r="C1435" s="212" t="s">
        <v>801</v>
      </c>
      <c r="D1435" s="213" t="s">
        <v>1186</v>
      </c>
      <c r="E1435" s="214">
        <v>1</v>
      </c>
      <c r="F1435" s="215">
        <v>3</v>
      </c>
      <c r="G1435" s="216">
        <v>0</v>
      </c>
    </row>
    <row r="1436" spans="2:7" x14ac:dyDescent="0.25">
      <c r="C1436" s="212" t="s">
        <v>570</v>
      </c>
      <c r="D1436" s="213" t="s">
        <v>546</v>
      </c>
      <c r="E1436" s="214">
        <v>1</v>
      </c>
      <c r="F1436" s="215">
        <v>0</v>
      </c>
      <c r="G1436" s="216">
        <v>0</v>
      </c>
    </row>
    <row r="1437" spans="2:7" x14ac:dyDescent="0.25">
      <c r="C1437" s="212" t="s">
        <v>883</v>
      </c>
      <c r="D1437" s="213" t="s">
        <v>796</v>
      </c>
      <c r="E1437" s="214">
        <v>1</v>
      </c>
      <c r="F1437" s="215">
        <v>1</v>
      </c>
      <c r="G1437" s="216">
        <v>0</v>
      </c>
    </row>
    <row r="1438" spans="2:7" x14ac:dyDescent="0.25">
      <c r="C1438" s="212" t="s">
        <v>838</v>
      </c>
      <c r="D1438" s="213" t="s">
        <v>1187</v>
      </c>
      <c r="E1438" s="214">
        <v>1</v>
      </c>
      <c r="F1438" s="215">
        <v>1</v>
      </c>
      <c r="G1438" s="216">
        <v>0</v>
      </c>
    </row>
    <row r="1439" spans="2:7" x14ac:dyDescent="0.25">
      <c r="C1439" s="212" t="s">
        <v>503</v>
      </c>
      <c r="D1439" s="213" t="s">
        <v>786</v>
      </c>
      <c r="E1439" s="214">
        <v>1</v>
      </c>
      <c r="F1439" s="215">
        <v>1</v>
      </c>
      <c r="G1439" s="216">
        <v>0</v>
      </c>
    </row>
    <row r="1440" spans="2:7" x14ac:dyDescent="0.25">
      <c r="C1440" s="212" t="s">
        <v>503</v>
      </c>
      <c r="D1440" s="213" t="s">
        <v>473</v>
      </c>
      <c r="E1440" s="214">
        <v>1</v>
      </c>
      <c r="F1440" s="215">
        <v>1</v>
      </c>
      <c r="G1440" s="216">
        <v>0</v>
      </c>
    </row>
    <row r="1441" spans="3:7" x14ac:dyDescent="0.25">
      <c r="C1441" s="212" t="s">
        <v>621</v>
      </c>
      <c r="D1441" s="213" t="s">
        <v>373</v>
      </c>
      <c r="E1441" s="214">
        <v>1</v>
      </c>
      <c r="F1441" s="215">
        <v>1</v>
      </c>
      <c r="G1441" s="216">
        <v>0</v>
      </c>
    </row>
    <row r="1442" spans="3:7" x14ac:dyDescent="0.25">
      <c r="C1442" s="212" t="s">
        <v>1077</v>
      </c>
      <c r="D1442" s="213" t="s">
        <v>1188</v>
      </c>
      <c r="E1442" s="214">
        <v>1</v>
      </c>
      <c r="F1442" s="215">
        <v>1</v>
      </c>
      <c r="G1442" s="216">
        <v>0</v>
      </c>
    </row>
    <row r="1443" spans="3:7" x14ac:dyDescent="0.25">
      <c r="C1443" s="212" t="s">
        <v>462</v>
      </c>
      <c r="D1443" s="213" t="s">
        <v>990</v>
      </c>
      <c r="E1443" s="214">
        <v>1</v>
      </c>
      <c r="F1443" s="215">
        <v>0</v>
      </c>
      <c r="G1443" s="216">
        <v>0</v>
      </c>
    </row>
    <row r="1444" spans="3:7" x14ac:dyDescent="0.25">
      <c r="C1444" s="212" t="s">
        <v>707</v>
      </c>
      <c r="D1444" s="213" t="s">
        <v>779</v>
      </c>
      <c r="E1444" s="214">
        <v>1</v>
      </c>
      <c r="F1444" s="215">
        <v>1</v>
      </c>
      <c r="G1444" s="216">
        <v>0</v>
      </c>
    </row>
    <row r="1445" spans="3:7" x14ac:dyDescent="0.25">
      <c r="C1445" s="212" t="s">
        <v>380</v>
      </c>
      <c r="D1445" s="213" t="s">
        <v>842</v>
      </c>
      <c r="E1445" s="214">
        <v>1</v>
      </c>
      <c r="F1445" s="215">
        <v>1</v>
      </c>
      <c r="G1445" s="216">
        <v>0</v>
      </c>
    </row>
    <row r="1446" spans="3:7" x14ac:dyDescent="0.25">
      <c r="C1446" s="212" t="s">
        <v>380</v>
      </c>
      <c r="D1446" s="213" t="s">
        <v>1083</v>
      </c>
      <c r="E1446" s="214">
        <v>1</v>
      </c>
      <c r="F1446" s="215">
        <v>1</v>
      </c>
      <c r="G1446" s="216">
        <v>0</v>
      </c>
    </row>
    <row r="1447" spans="3:7" x14ac:dyDescent="0.25">
      <c r="C1447" s="212" t="s">
        <v>380</v>
      </c>
      <c r="D1447" s="213" t="s">
        <v>377</v>
      </c>
      <c r="E1447" s="214">
        <v>1</v>
      </c>
      <c r="F1447" s="215">
        <v>1</v>
      </c>
      <c r="G1447" s="216">
        <v>0</v>
      </c>
    </row>
    <row r="1448" spans="3:7" x14ac:dyDescent="0.25">
      <c r="C1448" s="212" t="s">
        <v>380</v>
      </c>
      <c r="D1448" s="213" t="s">
        <v>512</v>
      </c>
      <c r="E1448" s="214">
        <v>1</v>
      </c>
      <c r="F1448" s="215">
        <v>0</v>
      </c>
      <c r="G1448" s="216">
        <v>0</v>
      </c>
    </row>
    <row r="1449" spans="3:7" x14ac:dyDescent="0.25">
      <c r="C1449" s="212" t="s">
        <v>380</v>
      </c>
      <c r="D1449" s="213" t="s">
        <v>848</v>
      </c>
      <c r="E1449" s="214">
        <v>1</v>
      </c>
      <c r="F1449" s="215">
        <v>1</v>
      </c>
      <c r="G1449" s="216">
        <v>0</v>
      </c>
    </row>
    <row r="1450" spans="3:7" x14ac:dyDescent="0.25">
      <c r="C1450" s="212" t="s">
        <v>380</v>
      </c>
      <c r="D1450" s="213" t="s">
        <v>696</v>
      </c>
      <c r="E1450" s="214">
        <v>1</v>
      </c>
      <c r="F1450" s="215">
        <v>1</v>
      </c>
      <c r="G1450" s="216">
        <v>0</v>
      </c>
    </row>
    <row r="1451" spans="3:7" x14ac:dyDescent="0.25">
      <c r="C1451" s="212" t="s">
        <v>380</v>
      </c>
      <c r="D1451" s="213" t="s">
        <v>69</v>
      </c>
      <c r="E1451" s="214">
        <v>1</v>
      </c>
      <c r="F1451" s="215">
        <v>1</v>
      </c>
      <c r="G1451" s="216">
        <v>0</v>
      </c>
    </row>
    <row r="1452" spans="3:7" x14ac:dyDescent="0.25">
      <c r="C1452" s="212" t="s">
        <v>380</v>
      </c>
      <c r="D1452" s="213" t="s">
        <v>1084</v>
      </c>
      <c r="E1452" s="214">
        <v>1</v>
      </c>
      <c r="F1452" s="215">
        <v>1</v>
      </c>
      <c r="G1452" s="216">
        <v>0</v>
      </c>
    </row>
    <row r="1453" spans="3:7" x14ac:dyDescent="0.25">
      <c r="C1453" s="212" t="s">
        <v>380</v>
      </c>
      <c r="D1453" s="213" t="s">
        <v>701</v>
      </c>
      <c r="E1453" s="214">
        <v>1</v>
      </c>
      <c r="F1453" s="215">
        <v>2</v>
      </c>
      <c r="G1453" s="216">
        <v>0</v>
      </c>
    </row>
    <row r="1454" spans="3:7" x14ac:dyDescent="0.25">
      <c r="C1454" s="212" t="s">
        <v>380</v>
      </c>
      <c r="D1454" s="213" t="s">
        <v>812</v>
      </c>
      <c r="E1454" s="214">
        <v>1</v>
      </c>
      <c r="F1454" s="215">
        <v>1</v>
      </c>
      <c r="G1454" s="216">
        <v>0</v>
      </c>
    </row>
    <row r="1455" spans="3:7" x14ac:dyDescent="0.25">
      <c r="C1455" s="212" t="s">
        <v>533</v>
      </c>
      <c r="D1455" s="213" t="s">
        <v>805</v>
      </c>
      <c r="E1455" s="214">
        <v>1</v>
      </c>
      <c r="F1455" s="215">
        <v>0</v>
      </c>
      <c r="G1455" s="216">
        <v>0</v>
      </c>
    </row>
    <row r="1456" spans="3:7" x14ac:dyDescent="0.25">
      <c r="C1456" s="212" t="s">
        <v>533</v>
      </c>
      <c r="D1456" s="213" t="s">
        <v>444</v>
      </c>
      <c r="E1456" s="214">
        <v>1</v>
      </c>
      <c r="F1456" s="215">
        <v>1</v>
      </c>
      <c r="G1456" s="216">
        <v>0</v>
      </c>
    </row>
    <row r="1457" spans="2:7" x14ac:dyDescent="0.25">
      <c r="C1457" s="212" t="s">
        <v>440</v>
      </c>
      <c r="D1457" s="213" t="s">
        <v>1086</v>
      </c>
      <c r="E1457" s="214">
        <v>1</v>
      </c>
      <c r="F1457" s="215">
        <v>1</v>
      </c>
      <c r="G1457" s="216">
        <v>0</v>
      </c>
    </row>
    <row r="1458" spans="2:7" x14ac:dyDescent="0.25">
      <c r="C1458" s="212" t="s">
        <v>836</v>
      </c>
      <c r="D1458" s="213" t="s">
        <v>447</v>
      </c>
      <c r="E1458" s="214">
        <v>1</v>
      </c>
      <c r="F1458" s="215">
        <v>1</v>
      </c>
      <c r="G1458" s="216">
        <v>0</v>
      </c>
    </row>
    <row r="1459" spans="2:7" x14ac:dyDescent="0.25">
      <c r="C1459" s="212" t="s">
        <v>712</v>
      </c>
      <c r="D1459" s="213" t="s">
        <v>404</v>
      </c>
      <c r="E1459" s="214">
        <v>1</v>
      </c>
      <c r="F1459" s="215">
        <v>1</v>
      </c>
      <c r="G1459" s="216">
        <v>0</v>
      </c>
    </row>
    <row r="1460" spans="2:7" x14ac:dyDescent="0.25">
      <c r="C1460" s="212" t="s">
        <v>389</v>
      </c>
      <c r="D1460" s="213" t="s">
        <v>615</v>
      </c>
      <c r="E1460" s="214">
        <v>1</v>
      </c>
      <c r="F1460" s="215">
        <v>0</v>
      </c>
      <c r="G1460" s="216">
        <v>0</v>
      </c>
    </row>
    <row r="1461" spans="2:7" x14ac:dyDescent="0.25">
      <c r="B1461" s="199" t="s">
        <v>37</v>
      </c>
      <c r="C1461" s="212" t="s">
        <v>389</v>
      </c>
      <c r="D1461" s="213" t="s">
        <v>539</v>
      </c>
      <c r="E1461" s="214">
        <v>1</v>
      </c>
      <c r="F1461" s="215">
        <v>1</v>
      </c>
      <c r="G1461" s="216">
        <v>0</v>
      </c>
    </row>
    <row r="1462" spans="2:7" x14ac:dyDescent="0.25">
      <c r="B1462" s="503" t="s">
        <v>39</v>
      </c>
      <c r="C1462" s="212" t="s">
        <v>389</v>
      </c>
      <c r="D1462" s="213" t="s">
        <v>703</v>
      </c>
      <c r="E1462" s="214">
        <v>1</v>
      </c>
      <c r="F1462" s="215">
        <v>1</v>
      </c>
      <c r="G1462" s="216">
        <v>0</v>
      </c>
    </row>
    <row r="1463" spans="2:7" x14ac:dyDescent="0.25">
      <c r="B1463" s="503" t="s">
        <v>79</v>
      </c>
      <c r="C1463" s="212" t="s">
        <v>389</v>
      </c>
      <c r="D1463" s="213" t="s">
        <v>956</v>
      </c>
      <c r="E1463" s="214">
        <v>1</v>
      </c>
      <c r="F1463" s="215">
        <v>1</v>
      </c>
      <c r="G1463" s="216">
        <v>0</v>
      </c>
    </row>
    <row r="1464" spans="2:7" x14ac:dyDescent="0.25">
      <c r="C1464" s="212" t="s">
        <v>389</v>
      </c>
      <c r="D1464" s="213" t="s">
        <v>499</v>
      </c>
      <c r="E1464" s="214">
        <v>1</v>
      </c>
      <c r="F1464" s="215">
        <v>1</v>
      </c>
      <c r="G1464" s="216">
        <v>0</v>
      </c>
    </row>
    <row r="1465" spans="2:7" x14ac:dyDescent="0.25">
      <c r="C1465" s="212" t="s">
        <v>389</v>
      </c>
      <c r="D1465" s="213" t="s">
        <v>646</v>
      </c>
      <c r="E1465" s="214">
        <v>1</v>
      </c>
      <c r="F1465" s="215">
        <v>1</v>
      </c>
      <c r="G1465" s="216">
        <v>0</v>
      </c>
    </row>
    <row r="1466" spans="2:7" x14ac:dyDescent="0.25">
      <c r="C1466" s="212" t="s">
        <v>389</v>
      </c>
      <c r="D1466" s="213" t="s">
        <v>1045</v>
      </c>
      <c r="E1466" s="214">
        <v>1</v>
      </c>
      <c r="F1466" s="215">
        <v>2</v>
      </c>
      <c r="G1466" s="216">
        <v>0</v>
      </c>
    </row>
    <row r="1467" spans="2:7" x14ac:dyDescent="0.25">
      <c r="C1467" s="217" t="s">
        <v>389</v>
      </c>
      <c r="D1467" s="218" t="s">
        <v>1087</v>
      </c>
      <c r="E1467" s="219">
        <v>1</v>
      </c>
      <c r="F1467" s="220">
        <v>1</v>
      </c>
      <c r="G1467" s="221">
        <v>0</v>
      </c>
    </row>
    <row r="1468" spans="2:7" x14ac:dyDescent="0.25">
      <c r="C1468" s="217" t="s">
        <v>389</v>
      </c>
      <c r="D1468" s="218" t="s">
        <v>1088</v>
      </c>
      <c r="E1468" s="219">
        <v>1</v>
      </c>
      <c r="F1468" s="220">
        <v>1</v>
      </c>
      <c r="G1468" s="221">
        <v>0</v>
      </c>
    </row>
    <row r="1469" spans="2:7" x14ac:dyDescent="0.25">
      <c r="C1469" s="217" t="s">
        <v>1089</v>
      </c>
      <c r="D1469" s="218" t="s">
        <v>740</v>
      </c>
      <c r="E1469" s="219">
        <v>1</v>
      </c>
      <c r="F1469" s="220">
        <v>0</v>
      </c>
      <c r="G1469" s="221">
        <v>0</v>
      </c>
    </row>
    <row r="1470" spans="2:7" x14ac:dyDescent="0.25">
      <c r="C1470" s="217" t="s">
        <v>1090</v>
      </c>
      <c r="D1470" s="218" t="s">
        <v>1091</v>
      </c>
      <c r="E1470" s="219">
        <v>1</v>
      </c>
      <c r="F1470" s="220">
        <v>0</v>
      </c>
      <c r="G1470" s="221">
        <v>0</v>
      </c>
    </row>
    <row r="1471" spans="2:7" x14ac:dyDescent="0.25">
      <c r="C1471" s="217" t="s">
        <v>461</v>
      </c>
      <c r="D1471" s="218" t="s">
        <v>910</v>
      </c>
      <c r="E1471" s="219">
        <v>1</v>
      </c>
      <c r="F1471" s="220">
        <v>1</v>
      </c>
      <c r="G1471" s="221">
        <v>0</v>
      </c>
    </row>
    <row r="1472" spans="2:7" x14ac:dyDescent="0.25">
      <c r="C1472" s="217" t="s">
        <v>461</v>
      </c>
      <c r="D1472" s="218" t="s">
        <v>657</v>
      </c>
      <c r="E1472" s="219">
        <v>1</v>
      </c>
      <c r="F1472" s="220">
        <v>1</v>
      </c>
      <c r="G1472" s="221">
        <v>0</v>
      </c>
    </row>
    <row r="1473" spans="3:7" x14ac:dyDescent="0.25">
      <c r="C1473" s="217" t="s">
        <v>373</v>
      </c>
      <c r="D1473" s="218" t="s">
        <v>429</v>
      </c>
      <c r="E1473" s="219">
        <v>1</v>
      </c>
      <c r="F1473" s="220">
        <v>2</v>
      </c>
      <c r="G1473" s="221">
        <v>0</v>
      </c>
    </row>
    <row r="1474" spans="3:7" x14ac:dyDescent="0.25">
      <c r="C1474" s="217" t="s">
        <v>373</v>
      </c>
      <c r="D1474" s="218" t="s">
        <v>442</v>
      </c>
      <c r="E1474" s="219">
        <v>1</v>
      </c>
      <c r="F1474" s="220">
        <v>1</v>
      </c>
      <c r="G1474" s="221">
        <v>0</v>
      </c>
    </row>
    <row r="1475" spans="3:7" x14ac:dyDescent="0.25">
      <c r="C1475" s="217" t="s">
        <v>373</v>
      </c>
      <c r="D1475" s="218" t="s">
        <v>799</v>
      </c>
      <c r="E1475" s="219">
        <v>1</v>
      </c>
      <c r="F1475" s="220">
        <v>1</v>
      </c>
      <c r="G1475" s="221">
        <v>0</v>
      </c>
    </row>
    <row r="1476" spans="3:7" x14ac:dyDescent="0.25">
      <c r="C1476" s="217" t="s">
        <v>373</v>
      </c>
      <c r="D1476" s="218" t="s">
        <v>439</v>
      </c>
      <c r="E1476" s="219">
        <v>1</v>
      </c>
      <c r="F1476" s="220">
        <v>1</v>
      </c>
      <c r="G1476" s="221">
        <v>0</v>
      </c>
    </row>
    <row r="1477" spans="3:7" x14ac:dyDescent="0.25">
      <c r="C1477" s="217" t="s">
        <v>373</v>
      </c>
      <c r="D1477" s="218" t="s">
        <v>788</v>
      </c>
      <c r="E1477" s="219">
        <v>1</v>
      </c>
      <c r="F1477" s="220">
        <v>0</v>
      </c>
      <c r="G1477" s="221">
        <v>0</v>
      </c>
    </row>
    <row r="1478" spans="3:7" x14ac:dyDescent="0.25">
      <c r="C1478" s="217" t="s">
        <v>373</v>
      </c>
      <c r="D1478" s="218" t="s">
        <v>811</v>
      </c>
      <c r="E1478" s="219">
        <v>1</v>
      </c>
      <c r="F1478" s="220">
        <v>2</v>
      </c>
      <c r="G1478" s="221">
        <v>0</v>
      </c>
    </row>
    <row r="1479" spans="3:7" x14ac:dyDescent="0.25">
      <c r="C1479" s="217" t="s">
        <v>373</v>
      </c>
      <c r="D1479" s="218" t="s">
        <v>310</v>
      </c>
      <c r="E1479" s="219">
        <v>1</v>
      </c>
      <c r="F1479" s="220">
        <v>1</v>
      </c>
      <c r="G1479" s="221">
        <v>0</v>
      </c>
    </row>
    <row r="1480" spans="3:7" x14ac:dyDescent="0.25">
      <c r="C1480" s="217" t="s">
        <v>373</v>
      </c>
      <c r="D1480" s="218" t="s">
        <v>402</v>
      </c>
      <c r="E1480" s="219">
        <v>1</v>
      </c>
      <c r="F1480" s="220">
        <v>1</v>
      </c>
      <c r="G1480" s="221">
        <v>0</v>
      </c>
    </row>
    <row r="1481" spans="3:7" x14ac:dyDescent="0.25">
      <c r="C1481" s="217" t="s">
        <v>541</v>
      </c>
      <c r="D1481" s="218" t="s">
        <v>812</v>
      </c>
      <c r="E1481" s="219">
        <v>1</v>
      </c>
      <c r="F1481" s="220">
        <v>0</v>
      </c>
      <c r="G1481" s="221">
        <v>0</v>
      </c>
    </row>
    <row r="1482" spans="3:7" x14ac:dyDescent="0.25">
      <c r="C1482" s="217" t="s">
        <v>519</v>
      </c>
      <c r="D1482" s="218" t="s">
        <v>1092</v>
      </c>
      <c r="E1482" s="219">
        <v>1</v>
      </c>
      <c r="F1482" s="220">
        <v>1</v>
      </c>
      <c r="G1482" s="221">
        <v>0</v>
      </c>
    </row>
    <row r="1483" spans="3:7" x14ac:dyDescent="0.25">
      <c r="C1483" s="217" t="s">
        <v>448</v>
      </c>
      <c r="D1483" s="218" t="s">
        <v>1189</v>
      </c>
      <c r="E1483" s="219">
        <v>1</v>
      </c>
      <c r="F1483" s="220">
        <v>1</v>
      </c>
      <c r="G1483" s="221">
        <v>0</v>
      </c>
    </row>
    <row r="1484" spans="3:7" x14ac:dyDescent="0.25">
      <c r="C1484" s="217" t="s">
        <v>448</v>
      </c>
      <c r="D1484" s="218" t="s">
        <v>238</v>
      </c>
      <c r="E1484" s="219">
        <v>1</v>
      </c>
      <c r="F1484" s="220">
        <v>1</v>
      </c>
      <c r="G1484" s="221">
        <v>0</v>
      </c>
    </row>
    <row r="1485" spans="3:7" x14ac:dyDescent="0.25">
      <c r="C1485" s="217" t="s">
        <v>787</v>
      </c>
      <c r="D1485" s="218" t="s">
        <v>739</v>
      </c>
      <c r="E1485" s="219">
        <v>1</v>
      </c>
      <c r="F1485" s="220">
        <v>1</v>
      </c>
      <c r="G1485" s="221">
        <v>0</v>
      </c>
    </row>
    <row r="1486" spans="3:7" x14ac:dyDescent="0.25">
      <c r="C1486" s="217" t="s">
        <v>787</v>
      </c>
      <c r="D1486" s="218" t="s">
        <v>517</v>
      </c>
      <c r="E1486" s="219">
        <v>1</v>
      </c>
      <c r="F1486" s="220">
        <v>1</v>
      </c>
      <c r="G1486" s="221">
        <v>0</v>
      </c>
    </row>
    <row r="1487" spans="3:7" x14ac:dyDescent="0.25">
      <c r="C1487" s="217" t="s">
        <v>787</v>
      </c>
      <c r="D1487" s="218" t="s">
        <v>498</v>
      </c>
      <c r="E1487" s="219">
        <v>1</v>
      </c>
      <c r="F1487" s="220">
        <v>1</v>
      </c>
      <c r="G1487" s="221">
        <v>0</v>
      </c>
    </row>
    <row r="1488" spans="3:7" x14ac:dyDescent="0.25">
      <c r="C1488" s="217" t="s">
        <v>787</v>
      </c>
      <c r="D1488" s="218" t="s">
        <v>1095</v>
      </c>
      <c r="E1488" s="219">
        <v>1</v>
      </c>
      <c r="F1488" s="220">
        <v>0</v>
      </c>
      <c r="G1488" s="221">
        <v>0</v>
      </c>
    </row>
    <row r="1489" spans="3:7" x14ac:dyDescent="0.25">
      <c r="C1489" s="217" t="s">
        <v>787</v>
      </c>
      <c r="D1489" s="218" t="s">
        <v>237</v>
      </c>
      <c r="E1489" s="219">
        <v>1</v>
      </c>
      <c r="F1489" s="220">
        <v>1</v>
      </c>
      <c r="G1489" s="221">
        <v>0</v>
      </c>
    </row>
    <row r="1490" spans="3:7" x14ac:dyDescent="0.25">
      <c r="C1490" s="217" t="s">
        <v>509</v>
      </c>
      <c r="D1490" s="218" t="s">
        <v>910</v>
      </c>
      <c r="E1490" s="219">
        <v>1</v>
      </c>
      <c r="F1490" s="220">
        <v>0</v>
      </c>
      <c r="G1490" s="221">
        <v>0</v>
      </c>
    </row>
    <row r="1491" spans="3:7" x14ac:dyDescent="0.25">
      <c r="C1491" s="217" t="s">
        <v>509</v>
      </c>
      <c r="D1491" s="218" t="s">
        <v>887</v>
      </c>
      <c r="E1491" s="219">
        <v>1</v>
      </c>
      <c r="F1491" s="220">
        <v>0</v>
      </c>
      <c r="G1491" s="221">
        <v>0</v>
      </c>
    </row>
    <row r="1492" spans="3:7" x14ac:dyDescent="0.25">
      <c r="C1492" s="217" t="s">
        <v>572</v>
      </c>
      <c r="D1492" s="218" t="s">
        <v>661</v>
      </c>
      <c r="E1492" s="219">
        <v>1</v>
      </c>
      <c r="F1492" s="220">
        <v>0</v>
      </c>
      <c r="G1492" s="221">
        <v>0</v>
      </c>
    </row>
    <row r="1493" spans="3:7" x14ac:dyDescent="0.25">
      <c r="C1493" s="217" t="s">
        <v>1096</v>
      </c>
      <c r="D1493" s="218" t="s">
        <v>1163</v>
      </c>
      <c r="E1493" s="219">
        <v>1</v>
      </c>
      <c r="F1493" s="220">
        <v>1</v>
      </c>
      <c r="G1493" s="221">
        <v>0</v>
      </c>
    </row>
    <row r="1494" spans="3:7" x14ac:dyDescent="0.25">
      <c r="C1494" s="217" t="s">
        <v>384</v>
      </c>
      <c r="D1494" s="218" t="s">
        <v>796</v>
      </c>
      <c r="E1494" s="219">
        <v>1</v>
      </c>
      <c r="F1494" s="220">
        <v>1</v>
      </c>
      <c r="G1494" s="221">
        <v>0</v>
      </c>
    </row>
    <row r="1495" spans="3:7" x14ac:dyDescent="0.25">
      <c r="C1495" s="217" t="s">
        <v>384</v>
      </c>
      <c r="D1495" s="218" t="s">
        <v>359</v>
      </c>
      <c r="E1495" s="219">
        <v>1</v>
      </c>
      <c r="F1495" s="220">
        <v>1</v>
      </c>
      <c r="G1495" s="221">
        <v>0</v>
      </c>
    </row>
    <row r="1496" spans="3:7" x14ac:dyDescent="0.25">
      <c r="C1496" s="217" t="s">
        <v>384</v>
      </c>
      <c r="D1496" s="218" t="s">
        <v>445</v>
      </c>
      <c r="E1496" s="219">
        <v>1</v>
      </c>
      <c r="F1496" s="220">
        <v>0</v>
      </c>
      <c r="G1496" s="221">
        <v>0</v>
      </c>
    </row>
    <row r="1497" spans="3:7" x14ac:dyDescent="0.25">
      <c r="C1497" s="217" t="s">
        <v>384</v>
      </c>
      <c r="D1497" s="218" t="s">
        <v>831</v>
      </c>
      <c r="E1497" s="219">
        <v>1</v>
      </c>
      <c r="F1497" s="220">
        <v>1</v>
      </c>
      <c r="G1497" s="221">
        <v>0</v>
      </c>
    </row>
    <row r="1498" spans="3:7" x14ac:dyDescent="0.25">
      <c r="C1498" s="217" t="s">
        <v>384</v>
      </c>
      <c r="D1498" s="218" t="s">
        <v>424</v>
      </c>
      <c r="E1498" s="219">
        <v>1</v>
      </c>
      <c r="F1498" s="220">
        <v>0</v>
      </c>
      <c r="G1498" s="221">
        <v>0</v>
      </c>
    </row>
    <row r="1499" spans="3:7" x14ac:dyDescent="0.25">
      <c r="C1499" s="217" t="s">
        <v>847</v>
      </c>
      <c r="D1499" s="218" t="s">
        <v>798</v>
      </c>
      <c r="E1499" s="219">
        <v>1</v>
      </c>
      <c r="F1499" s="220">
        <v>1</v>
      </c>
      <c r="G1499" s="221">
        <v>0</v>
      </c>
    </row>
    <row r="1500" spans="3:7" x14ac:dyDescent="0.25">
      <c r="C1500" s="217" t="s">
        <v>847</v>
      </c>
      <c r="D1500" s="218" t="s">
        <v>69</v>
      </c>
      <c r="E1500" s="219">
        <v>1</v>
      </c>
      <c r="F1500" s="220">
        <v>1</v>
      </c>
      <c r="G1500" s="221">
        <v>0</v>
      </c>
    </row>
    <row r="1501" spans="3:7" x14ac:dyDescent="0.25">
      <c r="C1501" s="217" t="s">
        <v>1163</v>
      </c>
      <c r="D1501" s="218" t="s">
        <v>480</v>
      </c>
      <c r="E1501" s="219">
        <v>1</v>
      </c>
      <c r="F1501" s="220">
        <v>1</v>
      </c>
      <c r="G1501" s="221">
        <v>0</v>
      </c>
    </row>
    <row r="1502" spans="3:7" x14ac:dyDescent="0.25">
      <c r="C1502" s="217" t="s">
        <v>401</v>
      </c>
      <c r="D1502" s="218" t="s">
        <v>812</v>
      </c>
      <c r="E1502" s="219">
        <v>1</v>
      </c>
      <c r="F1502" s="220">
        <v>1</v>
      </c>
      <c r="G1502" s="221">
        <v>0</v>
      </c>
    </row>
    <row r="1503" spans="3:7" x14ac:dyDescent="0.25">
      <c r="C1503" s="217" t="s">
        <v>779</v>
      </c>
      <c r="D1503" s="218" t="s">
        <v>464</v>
      </c>
      <c r="E1503" s="219">
        <v>1</v>
      </c>
      <c r="F1503" s="220">
        <v>3</v>
      </c>
      <c r="G1503" s="221">
        <v>0</v>
      </c>
    </row>
    <row r="1504" spans="3:7" x14ac:dyDescent="0.25">
      <c r="C1504" s="217" t="s">
        <v>779</v>
      </c>
      <c r="D1504" s="218" t="s">
        <v>808</v>
      </c>
      <c r="E1504" s="219">
        <v>1</v>
      </c>
      <c r="F1504" s="220">
        <v>1</v>
      </c>
      <c r="G1504" s="221">
        <v>0</v>
      </c>
    </row>
    <row r="1505" spans="2:7" x14ac:dyDescent="0.25">
      <c r="C1505" s="217" t="s">
        <v>779</v>
      </c>
      <c r="D1505" s="218" t="s">
        <v>431</v>
      </c>
      <c r="E1505" s="219">
        <v>1</v>
      </c>
      <c r="F1505" s="220">
        <v>0</v>
      </c>
      <c r="G1505" s="221">
        <v>0</v>
      </c>
    </row>
    <row r="1506" spans="2:7" x14ac:dyDescent="0.25">
      <c r="C1506" s="217" t="s">
        <v>779</v>
      </c>
      <c r="D1506" s="218" t="s">
        <v>1099</v>
      </c>
      <c r="E1506" s="219">
        <v>1</v>
      </c>
      <c r="F1506" s="220">
        <v>1</v>
      </c>
      <c r="G1506" s="221">
        <v>0</v>
      </c>
    </row>
    <row r="1507" spans="2:7" x14ac:dyDescent="0.25">
      <c r="C1507" s="217" t="s">
        <v>779</v>
      </c>
      <c r="D1507" s="218" t="s">
        <v>815</v>
      </c>
      <c r="E1507" s="219">
        <v>1</v>
      </c>
      <c r="F1507" s="220">
        <v>1</v>
      </c>
      <c r="G1507" s="221">
        <v>0</v>
      </c>
    </row>
    <row r="1508" spans="2:7" x14ac:dyDescent="0.25">
      <c r="C1508" s="217" t="s">
        <v>779</v>
      </c>
      <c r="D1508" s="218" t="s">
        <v>640</v>
      </c>
      <c r="E1508" s="219">
        <v>1</v>
      </c>
      <c r="F1508" s="220">
        <v>1</v>
      </c>
      <c r="G1508" s="221">
        <v>0</v>
      </c>
    </row>
    <row r="1509" spans="2:7" x14ac:dyDescent="0.25">
      <c r="C1509" s="217" t="s">
        <v>779</v>
      </c>
      <c r="D1509" s="218" t="s">
        <v>797</v>
      </c>
      <c r="E1509" s="219">
        <v>1</v>
      </c>
      <c r="F1509" s="220">
        <v>1</v>
      </c>
      <c r="G1509" s="221">
        <v>0</v>
      </c>
    </row>
    <row r="1510" spans="2:7" x14ac:dyDescent="0.25">
      <c r="C1510" s="217" t="s">
        <v>779</v>
      </c>
      <c r="D1510" s="218" t="s">
        <v>450</v>
      </c>
      <c r="E1510" s="219">
        <v>1</v>
      </c>
      <c r="F1510" s="220">
        <v>4</v>
      </c>
      <c r="G1510" s="221">
        <v>0</v>
      </c>
    </row>
    <row r="1511" spans="2:7" x14ac:dyDescent="0.25">
      <c r="C1511" s="217" t="s">
        <v>779</v>
      </c>
      <c r="D1511" s="218" t="s">
        <v>394</v>
      </c>
      <c r="E1511" s="219">
        <v>1</v>
      </c>
      <c r="F1511" s="220">
        <v>0</v>
      </c>
      <c r="G1511" s="221">
        <v>0</v>
      </c>
    </row>
    <row r="1512" spans="2:7" x14ac:dyDescent="0.25">
      <c r="C1512" s="217" t="s">
        <v>779</v>
      </c>
      <c r="D1512" s="218" t="s">
        <v>439</v>
      </c>
      <c r="E1512" s="219">
        <v>1</v>
      </c>
      <c r="F1512" s="220">
        <v>0</v>
      </c>
      <c r="G1512" s="221">
        <v>0</v>
      </c>
    </row>
    <row r="1513" spans="2:7" x14ac:dyDescent="0.25">
      <c r="C1513" s="217" t="s">
        <v>779</v>
      </c>
      <c r="D1513" s="218" t="s">
        <v>908</v>
      </c>
      <c r="E1513" s="219">
        <v>1</v>
      </c>
      <c r="F1513" s="220">
        <v>2</v>
      </c>
      <c r="G1513" s="221">
        <v>0</v>
      </c>
    </row>
    <row r="1514" spans="2:7" x14ac:dyDescent="0.25">
      <c r="C1514" s="217" t="s">
        <v>779</v>
      </c>
      <c r="D1514" s="218" t="s">
        <v>449</v>
      </c>
      <c r="E1514" s="219">
        <v>1</v>
      </c>
      <c r="F1514" s="220">
        <v>2</v>
      </c>
      <c r="G1514" s="221">
        <v>0</v>
      </c>
    </row>
    <row r="1515" spans="2:7" x14ac:dyDescent="0.25">
      <c r="B1515" s="194"/>
      <c r="C1515" s="217" t="s">
        <v>779</v>
      </c>
      <c r="D1515" s="218" t="s">
        <v>462</v>
      </c>
      <c r="E1515" s="219">
        <v>1</v>
      </c>
      <c r="F1515" s="220">
        <v>0</v>
      </c>
      <c r="G1515" s="221">
        <v>0</v>
      </c>
    </row>
    <row r="1516" spans="2:7" x14ac:dyDescent="0.25">
      <c r="B1516" s="196"/>
      <c r="C1516" s="217" t="s">
        <v>779</v>
      </c>
      <c r="D1516" s="218" t="s">
        <v>401</v>
      </c>
      <c r="E1516" s="219">
        <v>1</v>
      </c>
      <c r="F1516" s="220">
        <v>0</v>
      </c>
      <c r="G1516" s="221">
        <v>0</v>
      </c>
    </row>
    <row r="1517" spans="2:7" x14ac:dyDescent="0.25">
      <c r="B1517" s="194"/>
      <c r="C1517" s="217" t="s">
        <v>779</v>
      </c>
      <c r="D1517" s="218" t="s">
        <v>816</v>
      </c>
      <c r="E1517" s="219">
        <v>1</v>
      </c>
      <c r="F1517" s="220">
        <v>2</v>
      </c>
      <c r="G1517" s="221">
        <v>0</v>
      </c>
    </row>
    <row r="1518" spans="2:7" x14ac:dyDescent="0.25">
      <c r="C1518" s="217" t="s">
        <v>554</v>
      </c>
      <c r="D1518" s="218" t="s">
        <v>788</v>
      </c>
      <c r="E1518" s="219">
        <v>1</v>
      </c>
      <c r="F1518" s="220">
        <v>0</v>
      </c>
      <c r="G1518" s="221">
        <v>0</v>
      </c>
    </row>
    <row r="1519" spans="2:7" x14ac:dyDescent="0.25">
      <c r="C1519" s="217" t="s">
        <v>1103</v>
      </c>
      <c r="D1519" s="218" t="s">
        <v>499</v>
      </c>
      <c r="E1519" s="219">
        <v>1</v>
      </c>
      <c r="F1519" s="220">
        <v>1</v>
      </c>
      <c r="G1519" s="221">
        <v>0</v>
      </c>
    </row>
    <row r="1520" spans="2:7" x14ac:dyDescent="0.25">
      <c r="C1520" s="217" t="s">
        <v>370</v>
      </c>
      <c r="D1520" s="218" t="s">
        <v>845</v>
      </c>
      <c r="E1520" s="219">
        <v>1</v>
      </c>
      <c r="F1520" s="220">
        <v>2</v>
      </c>
      <c r="G1520" s="221">
        <v>0</v>
      </c>
    </row>
    <row r="1521" spans="3:7" x14ac:dyDescent="0.25">
      <c r="C1521" s="217" t="s">
        <v>370</v>
      </c>
      <c r="D1521" s="218" t="s">
        <v>628</v>
      </c>
      <c r="E1521" s="219">
        <v>1</v>
      </c>
      <c r="F1521" s="220">
        <v>1</v>
      </c>
      <c r="G1521" s="221">
        <v>0</v>
      </c>
    </row>
    <row r="1522" spans="3:7" x14ac:dyDescent="0.25">
      <c r="C1522" s="217" t="s">
        <v>370</v>
      </c>
      <c r="D1522" s="218" t="s">
        <v>471</v>
      </c>
      <c r="E1522" s="219">
        <v>1</v>
      </c>
      <c r="F1522" s="220">
        <v>1</v>
      </c>
      <c r="G1522" s="221">
        <v>0</v>
      </c>
    </row>
    <row r="1523" spans="3:7" x14ac:dyDescent="0.25">
      <c r="C1523" s="217" t="s">
        <v>370</v>
      </c>
      <c r="D1523" s="218" t="s">
        <v>1104</v>
      </c>
      <c r="E1523" s="219">
        <v>1</v>
      </c>
      <c r="F1523" s="220">
        <v>1</v>
      </c>
      <c r="G1523" s="221">
        <v>0</v>
      </c>
    </row>
    <row r="1524" spans="3:7" x14ac:dyDescent="0.25">
      <c r="C1524" s="217" t="s">
        <v>370</v>
      </c>
      <c r="D1524" s="218" t="s">
        <v>399</v>
      </c>
      <c r="E1524" s="219">
        <v>1</v>
      </c>
      <c r="F1524" s="220">
        <v>1</v>
      </c>
      <c r="G1524" s="221">
        <v>0</v>
      </c>
    </row>
    <row r="1525" spans="3:7" x14ac:dyDescent="0.25">
      <c r="C1525" s="217" t="s">
        <v>370</v>
      </c>
      <c r="D1525" s="218" t="s">
        <v>629</v>
      </c>
      <c r="E1525" s="219">
        <v>1</v>
      </c>
      <c r="F1525" s="220">
        <v>1</v>
      </c>
      <c r="G1525" s="221">
        <v>0</v>
      </c>
    </row>
    <row r="1526" spans="3:7" x14ac:dyDescent="0.25">
      <c r="C1526" s="217" t="s">
        <v>370</v>
      </c>
      <c r="D1526" s="218" t="s">
        <v>403</v>
      </c>
      <c r="E1526" s="219">
        <v>1</v>
      </c>
      <c r="F1526" s="220">
        <v>1</v>
      </c>
      <c r="G1526" s="221">
        <v>0</v>
      </c>
    </row>
    <row r="1527" spans="3:7" x14ac:dyDescent="0.25">
      <c r="C1527" s="217" t="s">
        <v>370</v>
      </c>
      <c r="D1527" s="218" t="s">
        <v>394</v>
      </c>
      <c r="E1527" s="219">
        <v>1</v>
      </c>
      <c r="F1527" s="220">
        <v>1</v>
      </c>
      <c r="G1527" s="221">
        <v>0</v>
      </c>
    </row>
    <row r="1528" spans="3:7" x14ac:dyDescent="0.25">
      <c r="C1528" s="217" t="s">
        <v>370</v>
      </c>
      <c r="D1528" s="218" t="s">
        <v>420</v>
      </c>
      <c r="E1528" s="219">
        <v>1</v>
      </c>
      <c r="F1528" s="220">
        <v>0</v>
      </c>
      <c r="G1528" s="221">
        <v>0</v>
      </c>
    </row>
    <row r="1529" spans="3:7" x14ac:dyDescent="0.25">
      <c r="C1529" s="217" t="s">
        <v>370</v>
      </c>
      <c r="D1529" s="218" t="s">
        <v>384</v>
      </c>
      <c r="E1529" s="219">
        <v>1</v>
      </c>
      <c r="F1529" s="220">
        <v>0</v>
      </c>
      <c r="G1529" s="221">
        <v>0</v>
      </c>
    </row>
    <row r="1530" spans="3:7" x14ac:dyDescent="0.25">
      <c r="C1530" s="217" t="s">
        <v>370</v>
      </c>
      <c r="D1530" s="218" t="s">
        <v>1105</v>
      </c>
      <c r="E1530" s="219">
        <v>1</v>
      </c>
      <c r="F1530" s="220">
        <v>3</v>
      </c>
      <c r="G1530" s="221">
        <v>0</v>
      </c>
    </row>
    <row r="1531" spans="3:7" x14ac:dyDescent="0.25">
      <c r="C1531" s="217" t="s">
        <v>370</v>
      </c>
      <c r="D1531" s="218" t="s">
        <v>406</v>
      </c>
      <c r="E1531" s="219">
        <v>1</v>
      </c>
      <c r="F1531" s="220">
        <v>1</v>
      </c>
      <c r="G1531" s="221">
        <v>0</v>
      </c>
    </row>
    <row r="1532" spans="3:7" x14ac:dyDescent="0.25">
      <c r="C1532" s="217" t="s">
        <v>370</v>
      </c>
      <c r="D1532" s="218" t="s">
        <v>514</v>
      </c>
      <c r="E1532" s="219">
        <v>1</v>
      </c>
      <c r="F1532" s="220">
        <v>1</v>
      </c>
      <c r="G1532" s="221">
        <v>0</v>
      </c>
    </row>
    <row r="1533" spans="3:7" x14ac:dyDescent="0.25">
      <c r="C1533" s="217" t="s">
        <v>469</v>
      </c>
      <c r="D1533" s="218" t="s">
        <v>1190</v>
      </c>
      <c r="E1533" s="219">
        <v>1</v>
      </c>
      <c r="F1533" s="220">
        <v>1</v>
      </c>
      <c r="G1533" s="221">
        <v>0</v>
      </c>
    </row>
    <row r="1534" spans="3:7" x14ac:dyDescent="0.25">
      <c r="C1534" s="217" t="s">
        <v>341</v>
      </c>
      <c r="D1534" s="218" t="s">
        <v>515</v>
      </c>
      <c r="E1534" s="219">
        <v>1</v>
      </c>
      <c r="F1534" s="220">
        <v>3</v>
      </c>
      <c r="G1534" s="221">
        <v>0</v>
      </c>
    </row>
    <row r="1535" spans="3:7" x14ac:dyDescent="0.25">
      <c r="C1535" s="217" t="s">
        <v>341</v>
      </c>
      <c r="D1535" s="218" t="s">
        <v>1107</v>
      </c>
      <c r="E1535" s="219">
        <v>1</v>
      </c>
      <c r="F1535" s="220">
        <v>0</v>
      </c>
      <c r="G1535" s="221">
        <v>0</v>
      </c>
    </row>
    <row r="1536" spans="3:7" x14ac:dyDescent="0.25">
      <c r="C1536" s="217" t="s">
        <v>341</v>
      </c>
      <c r="D1536" s="218" t="s">
        <v>713</v>
      </c>
      <c r="E1536" s="219">
        <v>1</v>
      </c>
      <c r="F1536" s="220">
        <v>3</v>
      </c>
      <c r="G1536" s="221">
        <v>0</v>
      </c>
    </row>
    <row r="1537" spans="3:7" x14ac:dyDescent="0.25">
      <c r="C1537" s="217" t="s">
        <v>341</v>
      </c>
      <c r="D1537" s="218" t="s">
        <v>898</v>
      </c>
      <c r="E1537" s="219">
        <v>1</v>
      </c>
      <c r="F1537" s="220">
        <v>1</v>
      </c>
      <c r="G1537" s="221">
        <v>0</v>
      </c>
    </row>
    <row r="1538" spans="3:7" x14ac:dyDescent="0.25">
      <c r="C1538" s="217" t="s">
        <v>341</v>
      </c>
      <c r="D1538" s="218" t="s">
        <v>359</v>
      </c>
      <c r="E1538" s="219">
        <v>1</v>
      </c>
      <c r="F1538" s="220">
        <v>1</v>
      </c>
      <c r="G1538" s="221">
        <v>0</v>
      </c>
    </row>
    <row r="1539" spans="3:7" x14ac:dyDescent="0.25">
      <c r="C1539" s="217" t="s">
        <v>341</v>
      </c>
      <c r="D1539" s="218" t="s">
        <v>1108</v>
      </c>
      <c r="E1539" s="219">
        <v>1</v>
      </c>
      <c r="F1539" s="220">
        <v>2</v>
      </c>
      <c r="G1539" s="221">
        <v>0</v>
      </c>
    </row>
    <row r="1540" spans="3:7" x14ac:dyDescent="0.25">
      <c r="C1540" s="217" t="s">
        <v>341</v>
      </c>
      <c r="D1540" s="218" t="s">
        <v>1109</v>
      </c>
      <c r="E1540" s="219">
        <v>1</v>
      </c>
      <c r="F1540" s="220">
        <v>3</v>
      </c>
      <c r="G1540" s="221">
        <v>0</v>
      </c>
    </row>
    <row r="1541" spans="3:7" x14ac:dyDescent="0.25">
      <c r="C1541" s="217" t="s">
        <v>341</v>
      </c>
      <c r="D1541" s="218" t="s">
        <v>69</v>
      </c>
      <c r="E1541" s="219">
        <v>1</v>
      </c>
      <c r="F1541" s="220">
        <v>2</v>
      </c>
      <c r="G1541" s="221">
        <v>0</v>
      </c>
    </row>
    <row r="1542" spans="3:7" x14ac:dyDescent="0.25">
      <c r="C1542" s="217" t="s">
        <v>341</v>
      </c>
      <c r="D1542" s="218" t="s">
        <v>1110</v>
      </c>
      <c r="E1542" s="219">
        <v>1</v>
      </c>
      <c r="F1542" s="220">
        <v>0</v>
      </c>
      <c r="G1542" s="221">
        <v>0</v>
      </c>
    </row>
    <row r="1543" spans="3:7" x14ac:dyDescent="0.25">
      <c r="C1543" s="217" t="s">
        <v>341</v>
      </c>
      <c r="D1543" s="218" t="s">
        <v>518</v>
      </c>
      <c r="E1543" s="219">
        <v>1</v>
      </c>
      <c r="F1543" s="220">
        <v>1</v>
      </c>
      <c r="G1543" s="221">
        <v>0</v>
      </c>
    </row>
    <row r="1544" spans="3:7" x14ac:dyDescent="0.25">
      <c r="C1544" s="217" t="s">
        <v>341</v>
      </c>
      <c r="D1544" s="218" t="s">
        <v>812</v>
      </c>
      <c r="E1544" s="219">
        <v>1</v>
      </c>
      <c r="F1544" s="220">
        <v>2</v>
      </c>
      <c r="G1544" s="221">
        <v>0</v>
      </c>
    </row>
    <row r="1545" spans="3:7" x14ac:dyDescent="0.25">
      <c r="C1545" s="217" t="s">
        <v>341</v>
      </c>
      <c r="D1545" s="218" t="s">
        <v>1111</v>
      </c>
      <c r="E1545" s="219">
        <v>1</v>
      </c>
      <c r="F1545" s="220">
        <v>1</v>
      </c>
      <c r="G1545" s="221">
        <v>0</v>
      </c>
    </row>
    <row r="1546" spans="3:7" x14ac:dyDescent="0.25">
      <c r="C1546" s="217" t="s">
        <v>788</v>
      </c>
      <c r="D1546" s="218" t="s">
        <v>783</v>
      </c>
      <c r="E1546" s="219">
        <v>1</v>
      </c>
      <c r="F1546" s="220">
        <v>1</v>
      </c>
      <c r="G1546" s="221">
        <v>0</v>
      </c>
    </row>
    <row r="1547" spans="3:7" x14ac:dyDescent="0.25">
      <c r="C1547" s="217" t="s">
        <v>788</v>
      </c>
      <c r="D1547" s="218" t="s">
        <v>480</v>
      </c>
      <c r="E1547" s="219">
        <v>1</v>
      </c>
      <c r="F1547" s="220">
        <v>0</v>
      </c>
      <c r="G1547" s="221">
        <v>0</v>
      </c>
    </row>
    <row r="1548" spans="3:7" x14ac:dyDescent="0.25">
      <c r="C1548" s="217" t="s">
        <v>788</v>
      </c>
      <c r="D1548" s="218" t="s">
        <v>370</v>
      </c>
      <c r="E1548" s="219">
        <v>1</v>
      </c>
      <c r="F1548" s="220">
        <v>1</v>
      </c>
      <c r="G1548" s="221">
        <v>0</v>
      </c>
    </row>
    <row r="1549" spans="3:7" x14ac:dyDescent="0.25">
      <c r="C1549" s="217" t="s">
        <v>397</v>
      </c>
      <c r="D1549" s="218" t="s">
        <v>540</v>
      </c>
      <c r="E1549" s="219">
        <v>1</v>
      </c>
      <c r="F1549" s="220">
        <v>2</v>
      </c>
      <c r="G1549" s="221">
        <v>0</v>
      </c>
    </row>
    <row r="1550" spans="3:7" x14ac:dyDescent="0.25">
      <c r="C1550" s="217" t="s">
        <v>486</v>
      </c>
      <c r="D1550" s="218" t="s">
        <v>496</v>
      </c>
      <c r="E1550" s="219">
        <v>1</v>
      </c>
      <c r="F1550" s="220">
        <v>0</v>
      </c>
      <c r="G1550" s="221">
        <v>0</v>
      </c>
    </row>
    <row r="1551" spans="3:7" x14ac:dyDescent="0.25">
      <c r="C1551" s="217" t="s">
        <v>486</v>
      </c>
      <c r="D1551" s="218" t="s">
        <v>428</v>
      </c>
      <c r="E1551" s="219">
        <v>1</v>
      </c>
      <c r="F1551" s="220">
        <v>0</v>
      </c>
      <c r="G1551" s="221">
        <v>0</v>
      </c>
    </row>
    <row r="1552" spans="3:7" x14ac:dyDescent="0.25">
      <c r="C1552" s="217" t="s">
        <v>406</v>
      </c>
      <c r="D1552" s="218" t="s">
        <v>423</v>
      </c>
      <c r="E1552" s="219">
        <v>1</v>
      </c>
      <c r="F1552" s="220">
        <v>0</v>
      </c>
      <c r="G1552" s="221">
        <v>0</v>
      </c>
    </row>
    <row r="1553" spans="2:7" x14ac:dyDescent="0.25">
      <c r="C1553" s="217" t="s">
        <v>406</v>
      </c>
      <c r="D1553" s="218" t="s">
        <v>883</v>
      </c>
      <c r="E1553" s="219">
        <v>1</v>
      </c>
      <c r="F1553" s="220">
        <v>1</v>
      </c>
      <c r="G1553" s="221">
        <v>0</v>
      </c>
    </row>
    <row r="1554" spans="2:7" x14ac:dyDescent="0.25">
      <c r="C1554" s="217" t="s">
        <v>406</v>
      </c>
      <c r="D1554" s="218" t="s">
        <v>503</v>
      </c>
      <c r="E1554" s="219">
        <v>1</v>
      </c>
      <c r="F1554" s="220">
        <v>1</v>
      </c>
      <c r="G1554" s="221">
        <v>0</v>
      </c>
    </row>
    <row r="1555" spans="2:7" x14ac:dyDescent="0.25">
      <c r="C1555" s="217" t="s">
        <v>523</v>
      </c>
      <c r="D1555" s="218" t="s">
        <v>385</v>
      </c>
      <c r="E1555" s="219">
        <v>1</v>
      </c>
      <c r="F1555" s="220">
        <v>1</v>
      </c>
      <c r="G1555" s="221">
        <v>0</v>
      </c>
    </row>
    <row r="1556" spans="2:7" x14ac:dyDescent="0.25">
      <c r="C1556" s="217" t="s">
        <v>1166</v>
      </c>
      <c r="D1556" s="218" t="s">
        <v>498</v>
      </c>
      <c r="E1556" s="219">
        <v>1</v>
      </c>
      <c r="F1556" s="220">
        <v>1</v>
      </c>
      <c r="G1556" s="221">
        <v>0</v>
      </c>
    </row>
    <row r="1557" spans="2:7" x14ac:dyDescent="0.25">
      <c r="C1557" s="217" t="s">
        <v>238</v>
      </c>
      <c r="D1557" s="218" t="s">
        <v>706</v>
      </c>
      <c r="E1557" s="219">
        <v>1</v>
      </c>
      <c r="F1557" s="220">
        <v>1</v>
      </c>
      <c r="G1557" s="221">
        <v>0</v>
      </c>
    </row>
    <row r="1558" spans="2:7" x14ac:dyDescent="0.25">
      <c r="C1558" s="217" t="s">
        <v>238</v>
      </c>
      <c r="D1558" s="218" t="s">
        <v>705</v>
      </c>
      <c r="E1558" s="219">
        <v>1</v>
      </c>
      <c r="F1558" s="220">
        <v>1</v>
      </c>
      <c r="G1558" s="221">
        <v>0</v>
      </c>
    </row>
    <row r="1559" spans="2:7" x14ac:dyDescent="0.25">
      <c r="C1559" s="217" t="s">
        <v>238</v>
      </c>
      <c r="D1559" s="218" t="s">
        <v>1118</v>
      </c>
      <c r="E1559" s="219">
        <v>1</v>
      </c>
      <c r="F1559" s="220">
        <v>1</v>
      </c>
      <c r="G1559" s="221">
        <v>0</v>
      </c>
    </row>
    <row r="1560" spans="2:7" x14ac:dyDescent="0.25">
      <c r="C1560" s="217" t="s">
        <v>1033</v>
      </c>
      <c r="D1560" s="218" t="s">
        <v>1120</v>
      </c>
      <c r="E1560" s="219">
        <v>1</v>
      </c>
      <c r="F1560" s="220">
        <v>1</v>
      </c>
      <c r="G1560" s="221">
        <v>0</v>
      </c>
    </row>
    <row r="1561" spans="2:7" x14ac:dyDescent="0.25">
      <c r="C1561" s="217" t="s">
        <v>831</v>
      </c>
      <c r="D1561" s="218" t="s">
        <v>366</v>
      </c>
      <c r="E1561" s="219">
        <v>1</v>
      </c>
      <c r="F1561" s="220">
        <v>0</v>
      </c>
      <c r="G1561" s="221">
        <v>0</v>
      </c>
    </row>
    <row r="1562" spans="2:7" x14ac:dyDescent="0.25">
      <c r="C1562" s="217" t="s">
        <v>831</v>
      </c>
      <c r="D1562" s="218" t="s">
        <v>807</v>
      </c>
      <c r="E1562" s="219">
        <v>1</v>
      </c>
      <c r="F1562" s="220">
        <v>1</v>
      </c>
      <c r="G1562" s="221">
        <v>0</v>
      </c>
    </row>
    <row r="1563" spans="2:7" x14ac:dyDescent="0.25">
      <c r="C1563" s="217" t="s">
        <v>831</v>
      </c>
      <c r="D1563" s="218" t="s">
        <v>402</v>
      </c>
      <c r="E1563" s="219">
        <v>1</v>
      </c>
      <c r="F1563" s="220">
        <v>1</v>
      </c>
      <c r="G1563" s="221">
        <v>0</v>
      </c>
    </row>
    <row r="1564" spans="2:7" x14ac:dyDescent="0.25">
      <c r="C1564" s="217" t="s">
        <v>1122</v>
      </c>
      <c r="D1564" s="218" t="s">
        <v>478</v>
      </c>
      <c r="E1564" s="219">
        <v>1</v>
      </c>
      <c r="F1564" s="220">
        <v>2</v>
      </c>
      <c r="G1564" s="221">
        <v>0</v>
      </c>
    </row>
    <row r="1565" spans="2:7" x14ac:dyDescent="0.25">
      <c r="C1565" s="217" t="s">
        <v>780</v>
      </c>
      <c r="D1565" s="218" t="s">
        <v>416</v>
      </c>
      <c r="E1565" s="219">
        <v>1</v>
      </c>
      <c r="F1565" s="220">
        <v>0</v>
      </c>
      <c r="G1565" s="221">
        <v>0</v>
      </c>
    </row>
    <row r="1566" spans="2:7" x14ac:dyDescent="0.25">
      <c r="B1566" s="199" t="s">
        <v>37</v>
      </c>
      <c r="C1566" s="217" t="s">
        <v>780</v>
      </c>
      <c r="D1566" s="218" t="s">
        <v>906</v>
      </c>
      <c r="E1566" s="219">
        <v>1</v>
      </c>
      <c r="F1566" s="220">
        <v>1</v>
      </c>
      <c r="G1566" s="221">
        <v>0</v>
      </c>
    </row>
    <row r="1567" spans="2:7" x14ac:dyDescent="0.25">
      <c r="B1567" s="503" t="s">
        <v>39</v>
      </c>
      <c r="C1567" s="217" t="s">
        <v>780</v>
      </c>
      <c r="D1567" s="218" t="s">
        <v>1069</v>
      </c>
      <c r="E1567" s="219">
        <v>1</v>
      </c>
      <c r="F1567" s="220">
        <v>2</v>
      </c>
      <c r="G1567" s="221">
        <v>0</v>
      </c>
    </row>
    <row r="1568" spans="2:7" x14ac:dyDescent="0.25">
      <c r="B1568" s="503" t="s">
        <v>79</v>
      </c>
      <c r="C1568" s="217" t="s">
        <v>780</v>
      </c>
      <c r="D1568" s="218" t="s">
        <v>69</v>
      </c>
      <c r="E1568" s="219">
        <v>1</v>
      </c>
      <c r="F1568" s="220">
        <v>2</v>
      </c>
      <c r="G1568" s="221">
        <v>0</v>
      </c>
    </row>
    <row r="1569" spans="3:7" x14ac:dyDescent="0.25">
      <c r="C1569" s="217" t="s">
        <v>780</v>
      </c>
      <c r="D1569" s="218" t="s">
        <v>621</v>
      </c>
      <c r="E1569" s="219">
        <v>1</v>
      </c>
      <c r="F1569" s="220">
        <v>1</v>
      </c>
      <c r="G1569" s="221">
        <v>0</v>
      </c>
    </row>
    <row r="1570" spans="3:7" x14ac:dyDescent="0.25">
      <c r="C1570" s="217" t="s">
        <v>780</v>
      </c>
      <c r="D1570" s="218" t="s">
        <v>462</v>
      </c>
      <c r="E1570" s="219">
        <v>1</v>
      </c>
      <c r="F1570" s="220">
        <v>2</v>
      </c>
      <c r="G1570" s="221">
        <v>0</v>
      </c>
    </row>
    <row r="1571" spans="3:7" x14ac:dyDescent="0.25">
      <c r="C1571" s="217" t="s">
        <v>780</v>
      </c>
      <c r="D1571" s="218" t="s">
        <v>1163</v>
      </c>
      <c r="E1571" s="219">
        <v>1</v>
      </c>
      <c r="F1571" s="220">
        <v>0</v>
      </c>
      <c r="G1571" s="221">
        <v>0</v>
      </c>
    </row>
    <row r="1572" spans="3:7" x14ac:dyDescent="0.25">
      <c r="C1572" s="217" t="s">
        <v>780</v>
      </c>
      <c r="D1572" s="218" t="s">
        <v>573</v>
      </c>
      <c r="E1572" s="219">
        <v>1</v>
      </c>
      <c r="F1572" s="220">
        <v>1</v>
      </c>
      <c r="G1572" s="221">
        <v>0</v>
      </c>
    </row>
    <row r="1573" spans="3:7" x14ac:dyDescent="0.25">
      <c r="C1573" s="217" t="s">
        <v>576</v>
      </c>
      <c r="D1573" s="218" t="s">
        <v>367</v>
      </c>
      <c r="E1573" s="219">
        <v>1</v>
      </c>
      <c r="F1573" s="220">
        <v>0</v>
      </c>
      <c r="G1573" s="221">
        <v>0</v>
      </c>
    </row>
    <row r="1574" spans="3:7" x14ac:dyDescent="0.25">
      <c r="C1574" s="217" t="s">
        <v>576</v>
      </c>
      <c r="D1574" s="218" t="s">
        <v>1002</v>
      </c>
      <c r="E1574" s="219">
        <v>1</v>
      </c>
      <c r="F1574" s="220">
        <v>1</v>
      </c>
      <c r="G1574" s="221">
        <v>0</v>
      </c>
    </row>
    <row r="1575" spans="3:7" x14ac:dyDescent="0.25">
      <c r="C1575" s="217" t="s">
        <v>576</v>
      </c>
      <c r="D1575" s="218" t="s">
        <v>833</v>
      </c>
      <c r="E1575" s="219">
        <v>1</v>
      </c>
      <c r="F1575" s="220">
        <v>1</v>
      </c>
      <c r="G1575" s="221">
        <v>0</v>
      </c>
    </row>
    <row r="1576" spans="3:7" x14ac:dyDescent="0.25">
      <c r="C1576" s="217" t="s">
        <v>576</v>
      </c>
      <c r="D1576" s="218" t="s">
        <v>655</v>
      </c>
      <c r="E1576" s="219">
        <v>1</v>
      </c>
      <c r="F1576" s="220">
        <v>2</v>
      </c>
      <c r="G1576" s="221">
        <v>0</v>
      </c>
    </row>
    <row r="1577" spans="3:7" x14ac:dyDescent="0.25">
      <c r="C1577" s="217" t="s">
        <v>525</v>
      </c>
      <c r="D1577" s="218" t="s">
        <v>400</v>
      </c>
      <c r="E1577" s="219">
        <v>1</v>
      </c>
      <c r="F1577" s="220">
        <v>2</v>
      </c>
      <c r="G1577" s="221">
        <v>0</v>
      </c>
    </row>
    <row r="1578" spans="3:7" x14ac:dyDescent="0.25">
      <c r="C1578" s="217" t="s">
        <v>518</v>
      </c>
      <c r="D1578" s="218" t="s">
        <v>368</v>
      </c>
      <c r="E1578" s="219">
        <v>1</v>
      </c>
      <c r="F1578" s="220">
        <v>1</v>
      </c>
      <c r="G1578" s="221">
        <v>0</v>
      </c>
    </row>
    <row r="1579" spans="3:7" x14ac:dyDescent="0.25">
      <c r="C1579" s="217" t="s">
        <v>424</v>
      </c>
      <c r="D1579" s="218" t="s">
        <v>796</v>
      </c>
      <c r="E1579" s="219">
        <v>1</v>
      </c>
      <c r="F1579" s="220">
        <v>1</v>
      </c>
      <c r="G1579" s="221">
        <v>0</v>
      </c>
    </row>
    <row r="1580" spans="3:7" x14ac:dyDescent="0.25">
      <c r="C1580" s="217" t="s">
        <v>424</v>
      </c>
      <c r="D1580" s="218" t="s">
        <v>379</v>
      </c>
      <c r="E1580" s="219">
        <v>1</v>
      </c>
      <c r="F1580" s="220">
        <v>1</v>
      </c>
      <c r="G1580" s="221">
        <v>0</v>
      </c>
    </row>
    <row r="1581" spans="3:7" x14ac:dyDescent="0.25">
      <c r="C1581" s="217" t="s">
        <v>452</v>
      </c>
      <c r="D1581" s="218" t="s">
        <v>380</v>
      </c>
      <c r="E1581" s="219">
        <v>1</v>
      </c>
      <c r="F1581" s="220">
        <v>1</v>
      </c>
      <c r="G1581" s="221">
        <v>0</v>
      </c>
    </row>
    <row r="1582" spans="3:7" x14ac:dyDescent="0.25">
      <c r="C1582" s="217" t="s">
        <v>452</v>
      </c>
      <c r="D1582" s="218" t="s">
        <v>1124</v>
      </c>
      <c r="E1582" s="219">
        <v>1</v>
      </c>
      <c r="F1582" s="220">
        <v>1</v>
      </c>
      <c r="G1582" s="221">
        <v>0</v>
      </c>
    </row>
    <row r="1583" spans="3:7" x14ac:dyDescent="0.25">
      <c r="C1583" s="217" t="s">
        <v>310</v>
      </c>
      <c r="D1583" s="218" t="s">
        <v>358</v>
      </c>
      <c r="E1583" s="219">
        <v>1</v>
      </c>
      <c r="F1583" s="220">
        <v>1</v>
      </c>
      <c r="G1583" s="221">
        <v>0</v>
      </c>
    </row>
    <row r="1584" spans="3:7" x14ac:dyDescent="0.25">
      <c r="C1584" s="217" t="s">
        <v>310</v>
      </c>
      <c r="D1584" s="218" t="s">
        <v>411</v>
      </c>
      <c r="E1584" s="219">
        <v>1</v>
      </c>
      <c r="F1584" s="220">
        <v>1</v>
      </c>
      <c r="G1584" s="221">
        <v>0</v>
      </c>
    </row>
    <row r="1585" spans="2:7" x14ac:dyDescent="0.25">
      <c r="C1585" s="217" t="s">
        <v>310</v>
      </c>
      <c r="D1585" s="218" t="s">
        <v>834</v>
      </c>
      <c r="E1585" s="219">
        <v>1</v>
      </c>
      <c r="F1585" s="220">
        <v>2</v>
      </c>
      <c r="G1585" s="221">
        <v>0</v>
      </c>
    </row>
    <row r="1586" spans="2:7" x14ac:dyDescent="0.25">
      <c r="C1586" s="217" t="s">
        <v>310</v>
      </c>
      <c r="D1586" s="218" t="s">
        <v>327</v>
      </c>
      <c r="E1586" s="219">
        <v>1</v>
      </c>
      <c r="F1586" s="220">
        <v>1</v>
      </c>
      <c r="G1586" s="221">
        <v>0</v>
      </c>
    </row>
    <row r="1587" spans="2:7" x14ac:dyDescent="0.25">
      <c r="C1587" s="217" t="s">
        <v>310</v>
      </c>
      <c r="D1587" s="218" t="s">
        <v>1080</v>
      </c>
      <c r="E1587" s="219">
        <v>1</v>
      </c>
      <c r="F1587" s="220">
        <v>2</v>
      </c>
      <c r="G1587" s="221">
        <v>0</v>
      </c>
    </row>
    <row r="1588" spans="2:7" x14ac:dyDescent="0.25">
      <c r="C1588" s="217" t="s">
        <v>310</v>
      </c>
      <c r="D1588" s="218" t="s">
        <v>525</v>
      </c>
      <c r="E1588" s="219">
        <v>1</v>
      </c>
      <c r="F1588" s="220">
        <v>1</v>
      </c>
      <c r="G1588" s="221">
        <v>0</v>
      </c>
    </row>
    <row r="1589" spans="2:7" x14ac:dyDescent="0.25">
      <c r="C1589" s="217" t="s">
        <v>392</v>
      </c>
      <c r="D1589" s="218" t="s">
        <v>470</v>
      </c>
      <c r="E1589" s="219">
        <v>1</v>
      </c>
      <c r="F1589" s="220">
        <v>1</v>
      </c>
      <c r="G1589" s="221">
        <v>0</v>
      </c>
    </row>
    <row r="1590" spans="2:7" x14ac:dyDescent="0.25">
      <c r="C1590" s="217" t="s">
        <v>392</v>
      </c>
      <c r="D1590" s="218" t="s">
        <v>847</v>
      </c>
      <c r="E1590" s="219">
        <v>1</v>
      </c>
      <c r="F1590" s="220">
        <v>3</v>
      </c>
      <c r="G1590" s="221">
        <v>0</v>
      </c>
    </row>
    <row r="1591" spans="2:7" x14ac:dyDescent="0.25">
      <c r="C1591" s="217" t="s">
        <v>427</v>
      </c>
      <c r="D1591" s="218" t="s">
        <v>538</v>
      </c>
      <c r="E1591" s="219">
        <v>1</v>
      </c>
      <c r="F1591" s="220">
        <v>3</v>
      </c>
      <c r="G1591" s="221">
        <v>0</v>
      </c>
    </row>
    <row r="1592" spans="2:7" x14ac:dyDescent="0.25">
      <c r="C1592" s="217" t="s">
        <v>427</v>
      </c>
      <c r="D1592" s="218" t="s">
        <v>450</v>
      </c>
      <c r="E1592" s="219">
        <v>1</v>
      </c>
      <c r="F1592" s="220">
        <v>2</v>
      </c>
      <c r="G1592" s="221">
        <v>0</v>
      </c>
    </row>
    <row r="1593" spans="2:7" x14ac:dyDescent="0.25">
      <c r="C1593" s="217" t="s">
        <v>427</v>
      </c>
      <c r="D1593" s="218" t="s">
        <v>937</v>
      </c>
      <c r="E1593" s="219">
        <v>1</v>
      </c>
      <c r="F1593" s="220">
        <v>1</v>
      </c>
      <c r="G1593" s="221">
        <v>0</v>
      </c>
    </row>
    <row r="1594" spans="2:7" x14ac:dyDescent="0.25">
      <c r="C1594" s="217" t="s">
        <v>577</v>
      </c>
      <c r="D1594" s="218" t="s">
        <v>498</v>
      </c>
      <c r="E1594" s="219">
        <v>1</v>
      </c>
      <c r="F1594" s="220">
        <v>1</v>
      </c>
      <c r="G1594" s="221">
        <v>1</v>
      </c>
    </row>
    <row r="1595" spans="2:7" x14ac:dyDescent="0.25">
      <c r="C1595" s="217" t="s">
        <v>577</v>
      </c>
      <c r="D1595" s="218" t="s">
        <v>1095</v>
      </c>
      <c r="E1595" s="219">
        <v>1</v>
      </c>
      <c r="F1595" s="220">
        <v>1</v>
      </c>
      <c r="G1595" s="221">
        <v>0</v>
      </c>
    </row>
    <row r="1596" spans="2:7" x14ac:dyDescent="0.25">
      <c r="B1596" s="194"/>
      <c r="C1596" s="217" t="s">
        <v>328</v>
      </c>
      <c r="D1596" s="218" t="s">
        <v>451</v>
      </c>
      <c r="E1596" s="219">
        <v>1</v>
      </c>
      <c r="F1596" s="220">
        <v>1</v>
      </c>
      <c r="G1596" s="221">
        <v>0</v>
      </c>
    </row>
    <row r="1597" spans="2:7" x14ac:dyDescent="0.25">
      <c r="B1597" s="196"/>
      <c r="C1597" s="217" t="s">
        <v>328</v>
      </c>
      <c r="D1597" s="218" t="s">
        <v>645</v>
      </c>
      <c r="E1597" s="219">
        <v>1</v>
      </c>
      <c r="F1597" s="220">
        <v>1</v>
      </c>
      <c r="G1597" s="221">
        <v>0</v>
      </c>
    </row>
    <row r="1598" spans="2:7" x14ac:dyDescent="0.25">
      <c r="B1598" s="194"/>
      <c r="C1598" s="217" t="s">
        <v>328</v>
      </c>
      <c r="D1598" s="218" t="s">
        <v>807</v>
      </c>
      <c r="E1598" s="219">
        <v>1</v>
      </c>
      <c r="F1598" s="220">
        <v>1</v>
      </c>
      <c r="G1598" s="221">
        <v>0</v>
      </c>
    </row>
    <row r="1599" spans="2:7" x14ac:dyDescent="0.25">
      <c r="C1599" s="217" t="s">
        <v>1125</v>
      </c>
      <c r="D1599" s="218" t="s">
        <v>960</v>
      </c>
      <c r="E1599" s="219">
        <v>1</v>
      </c>
      <c r="F1599" s="220">
        <v>2</v>
      </c>
      <c r="G1599" s="221">
        <v>0</v>
      </c>
    </row>
    <row r="1600" spans="2:7" x14ac:dyDescent="0.25">
      <c r="C1600" s="217" t="s">
        <v>1125</v>
      </c>
      <c r="D1600" s="218" t="s">
        <v>801</v>
      </c>
      <c r="E1600" s="219">
        <v>1</v>
      </c>
      <c r="F1600" s="220">
        <v>1</v>
      </c>
      <c r="G1600" s="221">
        <v>0</v>
      </c>
    </row>
    <row r="1601" spans="3:7" x14ac:dyDescent="0.25">
      <c r="C1601" s="217" t="s">
        <v>385</v>
      </c>
      <c r="D1601" s="218" t="s">
        <v>842</v>
      </c>
      <c r="E1601" s="219">
        <v>1</v>
      </c>
      <c r="F1601" s="220">
        <v>1</v>
      </c>
      <c r="G1601" s="221">
        <v>0</v>
      </c>
    </row>
    <row r="1602" spans="3:7" x14ac:dyDescent="0.25">
      <c r="C1602" s="217" t="s">
        <v>385</v>
      </c>
      <c r="D1602" s="218" t="s">
        <v>1191</v>
      </c>
      <c r="E1602" s="219">
        <v>1</v>
      </c>
      <c r="F1602" s="220">
        <v>1</v>
      </c>
      <c r="G1602" s="221">
        <v>0</v>
      </c>
    </row>
    <row r="1603" spans="3:7" x14ac:dyDescent="0.25">
      <c r="C1603" s="217" t="s">
        <v>385</v>
      </c>
      <c r="D1603" s="218" t="s">
        <v>790</v>
      </c>
      <c r="E1603" s="219">
        <v>1</v>
      </c>
      <c r="F1603" s="220">
        <v>0</v>
      </c>
      <c r="G1603" s="221">
        <v>0</v>
      </c>
    </row>
    <row r="1604" spans="3:7" x14ac:dyDescent="0.25">
      <c r="C1604" s="217" t="s">
        <v>385</v>
      </c>
      <c r="D1604" s="218" t="s">
        <v>648</v>
      </c>
      <c r="E1604" s="219">
        <v>1</v>
      </c>
      <c r="F1604" s="220">
        <v>1</v>
      </c>
      <c r="G1604" s="221">
        <v>0</v>
      </c>
    </row>
    <row r="1605" spans="3:7" x14ac:dyDescent="0.25">
      <c r="C1605" s="217" t="s">
        <v>789</v>
      </c>
      <c r="D1605" s="218" t="s">
        <v>1129</v>
      </c>
      <c r="E1605" s="219">
        <v>1</v>
      </c>
      <c r="F1605" s="220">
        <v>2</v>
      </c>
      <c r="G1605" s="221">
        <v>0</v>
      </c>
    </row>
    <row r="1606" spans="3:7" x14ac:dyDescent="0.25">
      <c r="C1606" s="217" t="s">
        <v>789</v>
      </c>
      <c r="D1606" s="218" t="s">
        <v>552</v>
      </c>
      <c r="E1606" s="219">
        <v>1</v>
      </c>
      <c r="F1606" s="220">
        <v>1</v>
      </c>
      <c r="G1606" s="221">
        <v>0</v>
      </c>
    </row>
    <row r="1607" spans="3:7" x14ac:dyDescent="0.25">
      <c r="C1607" s="217" t="s">
        <v>1130</v>
      </c>
      <c r="D1607" s="218" t="s">
        <v>1082</v>
      </c>
      <c r="E1607" s="219">
        <v>1</v>
      </c>
      <c r="F1607" s="220">
        <v>0</v>
      </c>
      <c r="G1607" s="221">
        <v>0</v>
      </c>
    </row>
    <row r="1608" spans="3:7" x14ac:dyDescent="0.25">
      <c r="C1608" s="217" t="s">
        <v>382</v>
      </c>
      <c r="D1608" s="218" t="s">
        <v>539</v>
      </c>
      <c r="E1608" s="219">
        <v>1</v>
      </c>
      <c r="F1608" s="220">
        <v>1</v>
      </c>
      <c r="G1608" s="221">
        <v>0</v>
      </c>
    </row>
    <row r="1609" spans="3:7" x14ac:dyDescent="0.25">
      <c r="C1609" s="217" t="s">
        <v>382</v>
      </c>
      <c r="D1609" s="218" t="s">
        <v>956</v>
      </c>
      <c r="E1609" s="219">
        <v>1</v>
      </c>
      <c r="F1609" s="220">
        <v>1</v>
      </c>
      <c r="G1609" s="221">
        <v>0</v>
      </c>
    </row>
    <row r="1610" spans="3:7" x14ac:dyDescent="0.25">
      <c r="C1610" s="217" t="s">
        <v>382</v>
      </c>
      <c r="D1610" s="218" t="s">
        <v>737</v>
      </c>
      <c r="E1610" s="219">
        <v>1</v>
      </c>
      <c r="F1610" s="220">
        <v>2</v>
      </c>
      <c r="G1610" s="221">
        <v>0</v>
      </c>
    </row>
    <row r="1611" spans="3:7" x14ac:dyDescent="0.25">
      <c r="C1611" s="217" t="s">
        <v>382</v>
      </c>
      <c r="D1611" s="218" t="s">
        <v>499</v>
      </c>
      <c r="E1611" s="219">
        <v>1</v>
      </c>
      <c r="F1611" s="220">
        <v>1</v>
      </c>
      <c r="G1611" s="221">
        <v>0</v>
      </c>
    </row>
    <row r="1612" spans="3:7" x14ac:dyDescent="0.25">
      <c r="C1612" s="217" t="s">
        <v>382</v>
      </c>
      <c r="D1612" s="218" t="s">
        <v>524</v>
      </c>
      <c r="E1612" s="219">
        <v>1</v>
      </c>
      <c r="F1612" s="220">
        <v>1</v>
      </c>
      <c r="G1612" s="221">
        <v>0</v>
      </c>
    </row>
    <row r="1613" spans="3:7" x14ac:dyDescent="0.25">
      <c r="C1613" s="217" t="s">
        <v>382</v>
      </c>
      <c r="D1613" s="218" t="s">
        <v>791</v>
      </c>
      <c r="E1613" s="219">
        <v>1</v>
      </c>
      <c r="F1613" s="220">
        <v>3</v>
      </c>
      <c r="G1613" s="221">
        <v>0</v>
      </c>
    </row>
    <row r="1614" spans="3:7" x14ac:dyDescent="0.25">
      <c r="C1614" s="217" t="s">
        <v>382</v>
      </c>
      <c r="D1614" s="218" t="s">
        <v>1131</v>
      </c>
      <c r="E1614" s="219">
        <v>1</v>
      </c>
      <c r="F1614" s="220">
        <v>0</v>
      </c>
      <c r="G1614" s="221">
        <v>0</v>
      </c>
    </row>
    <row r="1615" spans="3:7" x14ac:dyDescent="0.25">
      <c r="C1615" s="217" t="s">
        <v>382</v>
      </c>
      <c r="D1615" s="218" t="s">
        <v>1087</v>
      </c>
      <c r="E1615" s="219">
        <v>1</v>
      </c>
      <c r="F1615" s="220">
        <v>2</v>
      </c>
      <c r="G1615" s="221">
        <v>0</v>
      </c>
    </row>
    <row r="1616" spans="3:7" x14ac:dyDescent="0.25">
      <c r="C1616" s="217" t="s">
        <v>382</v>
      </c>
      <c r="D1616" s="218" t="s">
        <v>812</v>
      </c>
      <c r="E1616" s="219">
        <v>1</v>
      </c>
      <c r="F1616" s="220">
        <v>1</v>
      </c>
      <c r="G1616" s="221">
        <v>0</v>
      </c>
    </row>
    <row r="1617" spans="3:7" x14ac:dyDescent="0.25">
      <c r="C1617" s="217" t="s">
        <v>402</v>
      </c>
      <c r="D1617" s="218" t="s">
        <v>423</v>
      </c>
      <c r="E1617" s="219">
        <v>1</v>
      </c>
      <c r="F1617" s="220">
        <v>2</v>
      </c>
      <c r="G1617" s="221">
        <v>0</v>
      </c>
    </row>
    <row r="1618" spans="3:7" x14ac:dyDescent="0.25">
      <c r="C1618" s="217" t="s">
        <v>1133</v>
      </c>
      <c r="D1618" s="218" t="s">
        <v>812</v>
      </c>
      <c r="E1618" s="219">
        <v>1</v>
      </c>
      <c r="F1618" s="220">
        <v>1</v>
      </c>
      <c r="G1618" s="221">
        <v>0</v>
      </c>
    </row>
    <row r="1619" spans="3:7" x14ac:dyDescent="0.25">
      <c r="C1619" s="217" t="s">
        <v>415</v>
      </c>
      <c r="D1619" s="218" t="s">
        <v>517</v>
      </c>
      <c r="E1619" s="219">
        <v>1</v>
      </c>
      <c r="F1619" s="220">
        <v>1</v>
      </c>
      <c r="G1619" s="221">
        <v>0</v>
      </c>
    </row>
    <row r="1620" spans="3:7" x14ac:dyDescent="0.25">
      <c r="C1620" s="217" t="s">
        <v>415</v>
      </c>
      <c r="D1620" s="218" t="s">
        <v>498</v>
      </c>
      <c r="E1620" s="219">
        <v>1</v>
      </c>
      <c r="F1620" s="220">
        <v>2</v>
      </c>
      <c r="G1620" s="221">
        <v>0</v>
      </c>
    </row>
    <row r="1621" spans="3:7" x14ac:dyDescent="0.25">
      <c r="C1621" s="217" t="s">
        <v>415</v>
      </c>
      <c r="D1621" s="218" t="s">
        <v>734</v>
      </c>
      <c r="E1621" s="219">
        <v>1</v>
      </c>
      <c r="F1621" s="220">
        <v>2</v>
      </c>
      <c r="G1621" s="221">
        <v>0</v>
      </c>
    </row>
    <row r="1622" spans="3:7" x14ac:dyDescent="0.25">
      <c r="C1622" s="217" t="s">
        <v>415</v>
      </c>
      <c r="D1622" s="218" t="s">
        <v>993</v>
      </c>
      <c r="E1622" s="219">
        <v>1</v>
      </c>
      <c r="F1622" s="220">
        <v>1</v>
      </c>
      <c r="G1622" s="221">
        <v>0</v>
      </c>
    </row>
    <row r="1623" spans="3:7" x14ac:dyDescent="0.25">
      <c r="C1623" s="217" t="s">
        <v>415</v>
      </c>
      <c r="D1623" s="218" t="s">
        <v>1134</v>
      </c>
      <c r="E1623" s="219">
        <v>1</v>
      </c>
      <c r="F1623" s="220">
        <v>3</v>
      </c>
      <c r="G1623" s="221">
        <v>0</v>
      </c>
    </row>
    <row r="1624" spans="3:7" x14ac:dyDescent="0.25">
      <c r="C1624" s="217" t="s">
        <v>415</v>
      </c>
      <c r="D1624" s="218" t="s">
        <v>1103</v>
      </c>
      <c r="E1624" s="219">
        <v>1</v>
      </c>
      <c r="F1624" s="220">
        <v>1</v>
      </c>
      <c r="G1624" s="221">
        <v>0</v>
      </c>
    </row>
    <row r="1625" spans="3:7" x14ac:dyDescent="0.25">
      <c r="C1625" s="217" t="s">
        <v>415</v>
      </c>
      <c r="D1625" s="218" t="s">
        <v>812</v>
      </c>
      <c r="E1625" s="219">
        <v>1</v>
      </c>
      <c r="F1625" s="220">
        <v>1</v>
      </c>
      <c r="G1625" s="221">
        <v>0</v>
      </c>
    </row>
    <row r="1626" spans="3:7" x14ac:dyDescent="0.25">
      <c r="C1626" s="217" t="s">
        <v>578</v>
      </c>
      <c r="D1626" s="218" t="s">
        <v>1043</v>
      </c>
      <c r="E1626" s="219">
        <v>1</v>
      </c>
      <c r="F1626" s="220">
        <v>0</v>
      </c>
      <c r="G1626" s="221">
        <v>0</v>
      </c>
    </row>
    <row r="1627" spans="3:7" x14ac:dyDescent="0.25">
      <c r="C1627" s="217" t="s">
        <v>975</v>
      </c>
      <c r="D1627" s="218" t="s">
        <v>1136</v>
      </c>
      <c r="E1627" s="219">
        <v>1</v>
      </c>
      <c r="F1627" s="220">
        <v>2</v>
      </c>
      <c r="G1627" s="221">
        <v>0</v>
      </c>
    </row>
    <row r="1628" spans="3:7" ht="27.75" customHeight="1" thickBot="1" x14ac:dyDescent="0.3">
      <c r="C1628" s="1090" t="s">
        <v>7</v>
      </c>
      <c r="D1628" s="1091"/>
      <c r="E1628" s="740">
        <f>SUBTOTAL(9,E16:E1627)</f>
        <v>6134</v>
      </c>
      <c r="F1628" s="740">
        <f>SUBTOTAL(9,F16:F1627)</f>
        <v>6497</v>
      </c>
      <c r="G1628" s="740">
        <f>SUBTOTAL(9,G16:G1627)</f>
        <v>66</v>
      </c>
    </row>
    <row r="1631" spans="3:7" x14ac:dyDescent="0.25">
      <c r="D1631" s="199" t="s">
        <v>37</v>
      </c>
    </row>
    <row r="1632" spans="3:7" x14ac:dyDescent="0.25">
      <c r="D1632" s="503" t="s">
        <v>39</v>
      </c>
    </row>
    <row r="1633" spans="4:4" x14ac:dyDescent="0.25">
      <c r="D1633" s="503" t="s">
        <v>79</v>
      </c>
    </row>
    <row r="1634" spans="4:4" x14ac:dyDescent="0.25">
      <c r="D1634" s="194"/>
    </row>
    <row r="1638" spans="4:4" x14ac:dyDescent="0.25">
      <c r="D1638" s="194"/>
    </row>
    <row r="1639" spans="4:4" x14ac:dyDescent="0.25">
      <c r="D1639" s="196"/>
    </row>
    <row r="1640" spans="4:4" x14ac:dyDescent="0.25">
      <c r="D1640" s="194"/>
    </row>
  </sheetData>
  <sheetProtection password="EE7B" sheet="1" objects="1" scenarios="1" autoFilter="0"/>
  <autoFilter ref="C15:G1627"/>
  <mergeCells count="2">
    <mergeCell ref="C12:G13"/>
    <mergeCell ref="C1628:D1628"/>
  </mergeCells>
  <hyperlinks>
    <hyperlink ref="B18" location="'ACIDENTES POR DIA DA SEMANA'!A1" display="AVANÇAR &gt;&gt;"/>
    <hyperlink ref="B19" location="'ACIDENTES POR BAIRRO'!A1" display="&lt;&lt; VOLTAR"/>
    <hyperlink ref="B17" location="'INÍCIO '!A1" display="INÍCIO"/>
    <hyperlink ref="B89" location="'ACIDENTES POR DIA DA SEMANA'!A1" display="AVANÇAR &gt;&gt;"/>
    <hyperlink ref="B90" location="'ACIDENTES POR BAIRRO'!A1" display="&lt;&lt; VOLTAR"/>
    <hyperlink ref="B88" location="'INÍCIO '!A1" display="INÍCIO"/>
    <hyperlink ref="B226" location="'ACIDENTES POR DIA DA SEMANA'!A1" display="AVANÇAR &gt;&gt;"/>
    <hyperlink ref="B227" location="'ACIDENTES POR BAIRRO'!A1" display="&lt;&lt; VOLTAR"/>
    <hyperlink ref="B225" location="'INÍCIO '!A1" display="INÍCIO"/>
    <hyperlink ref="B335" location="'ACIDENTES POR DIA DA SEMANA'!A1" display="AVANÇAR &gt;&gt;"/>
    <hyperlink ref="B336" location="'ACIDENTES POR BAIRRO'!A1" display="&lt;&lt; VOLTAR"/>
    <hyperlink ref="B334" location="'INÍCIO '!A1" display="INÍCIO"/>
    <hyperlink ref="B415" location="'ACIDENTES POR DIA DA SEMANA'!A1" display="AVANÇAR &gt;&gt;"/>
    <hyperlink ref="B416" location="'ACIDENTES POR BAIRRO'!A1" display="&lt;&lt; VOLTAR"/>
    <hyperlink ref="B414" location="'INÍCIO '!A1" display="INÍCIO"/>
    <hyperlink ref="B520" location="'ACIDENTES POR DIA DA SEMANA'!A1" display="AVANÇAR &gt;&gt;"/>
    <hyperlink ref="B521" location="'ACIDENTES POR BAIRRO'!A1" display="&lt;&lt; VOLTAR"/>
    <hyperlink ref="B519" location="'INÍCIO '!A1" display="INÍCIO"/>
    <hyperlink ref="B604" location="'ACIDENTES POR DIA DA SEMANA'!A1" display="AVANÇAR &gt;&gt;"/>
    <hyperlink ref="B605" location="'ACIDENTES POR BAIRRO'!A1" display="&lt;&lt; VOLTAR"/>
    <hyperlink ref="B603" location="'INÍCIO '!A1" display="INÍCIO"/>
    <hyperlink ref="B708" location="'ACIDENTES POR DIA DA SEMANA'!A1" display="AVANÇAR &gt;&gt;"/>
    <hyperlink ref="B709" location="'ACIDENTES POR BAIRRO'!A1" display="&lt;&lt; VOLTAR"/>
    <hyperlink ref="B707" location="'INÍCIO '!A1" display="INÍCIO"/>
    <hyperlink ref="B814" location="'ACIDENTES POR DIA DA SEMANA'!A1" display="AVANÇAR &gt;&gt;"/>
    <hyperlink ref="B815" location="'ACIDENTES POR BAIRRO'!A1" display="&lt;&lt; VOLTAR"/>
    <hyperlink ref="B813" location="'INÍCIO '!A1" display="INÍCIO"/>
    <hyperlink ref="B916" location="'ACIDENTES POR DIA DA SEMANA'!A1" display="AVANÇAR &gt;&gt;"/>
    <hyperlink ref="B917" location="'ACIDENTES POR BAIRRO'!A1" display="&lt;&lt; VOLTAR"/>
    <hyperlink ref="B915" location="'INÍCIO '!A1" display="INÍCIO"/>
    <hyperlink ref="B994" location="'ACIDENTES POR DIA DA SEMANA'!A1" display="AVANÇAR &gt;&gt;"/>
    <hyperlink ref="B995" location="'ACIDENTES POR BAIRRO'!A1" display="&lt;&lt; VOLTAR"/>
    <hyperlink ref="B993" location="'INÍCIO '!A1" display="INÍCIO"/>
    <hyperlink ref="B1074" location="'ACIDENTES POR DIA DA SEMANA'!A1" display="AVANÇAR &gt;&gt;"/>
    <hyperlink ref="B1075" location="'ACIDENTES POR BAIRRO'!A1" display="&lt;&lt; VOLTAR"/>
    <hyperlink ref="B1073" location="'INÍCIO '!A1" display="INÍCIO"/>
    <hyperlink ref="B1171" location="'ACIDENTES POR DIA DA SEMANA'!A1" display="AVANÇAR &gt;&gt;"/>
    <hyperlink ref="B1172" location="'ACIDENTES POR BAIRRO'!A1" display="&lt;&lt; VOLTAR"/>
    <hyperlink ref="B1170" location="'INÍCIO '!A1" display="INÍCIO"/>
    <hyperlink ref="B1264" location="'ACIDENTES POR DIA DA SEMANA'!A1" display="AVANÇAR &gt;&gt;"/>
    <hyperlink ref="B1265" location="'ACIDENTES POR BAIRRO'!A1" display="&lt;&lt; VOLTAR"/>
    <hyperlink ref="B1263" location="'INÍCIO '!A1" display="INÍCIO"/>
    <hyperlink ref="B1350" location="'ACIDENTES POR DIA DA SEMANA'!A1" display="AVANÇAR &gt;&gt;"/>
    <hyperlink ref="B1351" location="'ACIDENTES POR BAIRRO'!A1" display="&lt;&lt; VOLTAR"/>
    <hyperlink ref="B1349" location="'INÍCIO '!A1" display="INÍCIO"/>
    <hyperlink ref="B1462" location="'ACIDENTES POR DIA DA SEMANA'!A1" display="AVANÇAR &gt;&gt;"/>
    <hyperlink ref="B1463" location="'ACIDENTES POR BAIRRO'!A1" display="&lt;&lt; VOLTAR"/>
    <hyperlink ref="B1461" location="'INÍCIO '!A1" display="INÍCIO"/>
    <hyperlink ref="B1567" location="'ACIDENTES POR DIA DA SEMANA'!A1" display="AVANÇAR &gt;&gt;"/>
    <hyperlink ref="B1568" location="'ACIDENTES POR BAIRRO'!A1" display="&lt;&lt; VOLTAR"/>
    <hyperlink ref="B1566" location="'INÍCIO '!A1" display="INÍCIO"/>
    <hyperlink ref="D1632" location="'ACIDENTES POR DIA DA SEMANA'!A1" display="AVANÇAR &gt;&gt;"/>
    <hyperlink ref="D1633" location="'ACIDENTES POR BAIRRO'!A1" display="&lt;&lt; VOLTAR"/>
    <hyperlink ref="D1631" location="'INÍCIO '!A1" display="INÍCIO"/>
  </hyperlinks>
  <printOptions horizontalCentered="1"/>
  <pageMargins left="0.51181102362204722" right="0.51181102362204722" top="0.78740157480314965" bottom="0.78740157480314965" header="0.31496062992125984" footer="0.31496062992125984"/>
  <pageSetup paperSize="9" scale="84"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S62"/>
  <sheetViews>
    <sheetView showGridLines="0" showRowColHeaders="0" showOutlineSymbols="0" zoomScaleNormal="100" workbookViewId="0">
      <selection activeCell="B14" sqref="B14"/>
    </sheetView>
  </sheetViews>
  <sheetFormatPr baseColWidth="10" defaultColWidth="6.85546875" defaultRowHeight="12.75" customHeight="1" x14ac:dyDescent="0.25"/>
  <cols>
    <col min="1" max="1" width="17.85546875" style="97" customWidth="1"/>
    <col min="2" max="2" width="17.7109375" style="97" customWidth="1"/>
    <col min="3" max="3" width="0.5703125" style="97" customWidth="1"/>
    <col min="4" max="4" width="17.28515625" style="97" customWidth="1"/>
    <col min="5" max="16" width="5.42578125" style="97" customWidth="1"/>
    <col min="17" max="17" width="6.7109375" style="97" customWidth="1"/>
    <col min="18" max="16384" width="6.85546875" style="97"/>
  </cols>
  <sheetData>
    <row r="2" spans="2:19" ht="15.75" thickBot="1" x14ac:dyDescent="0.3">
      <c r="C2" s="98"/>
      <c r="D2" s="179"/>
      <c r="E2" s="179"/>
      <c r="F2" s="179"/>
      <c r="G2" s="179"/>
      <c r="H2" s="179"/>
      <c r="I2" s="179"/>
      <c r="J2" s="179"/>
      <c r="K2" s="179"/>
      <c r="L2" s="180"/>
      <c r="M2" s="179"/>
      <c r="N2" s="181"/>
      <c r="O2" s="181"/>
      <c r="P2" s="181"/>
      <c r="Q2" s="181"/>
      <c r="R2" s="98"/>
      <c r="S2" s="98"/>
    </row>
    <row r="3" spans="2:19" ht="16.5" thickTop="1" x14ac:dyDescent="0.25">
      <c r="B3" s="176"/>
      <c r="C3" s="741"/>
      <c r="D3" s="742"/>
      <c r="E3" s="742"/>
      <c r="F3" s="742"/>
      <c r="G3" s="742"/>
      <c r="H3" s="742"/>
      <c r="I3" s="742"/>
      <c r="J3" s="742"/>
      <c r="K3" s="742"/>
      <c r="L3" s="743"/>
      <c r="M3" s="742"/>
      <c r="N3" s="744"/>
      <c r="O3" s="744"/>
      <c r="P3" s="744"/>
      <c r="Q3" s="745"/>
      <c r="R3" s="98"/>
      <c r="S3" s="98"/>
    </row>
    <row r="4" spans="2:19" ht="15.75" x14ac:dyDescent="0.25">
      <c r="B4" s="176"/>
      <c r="C4" s="746"/>
      <c r="D4" s="747"/>
      <c r="E4" s="747"/>
      <c r="F4" s="747"/>
      <c r="G4" s="747"/>
      <c r="H4" s="747"/>
      <c r="I4" s="747"/>
      <c r="J4" s="747"/>
      <c r="K4" s="747"/>
      <c r="L4" s="748"/>
      <c r="M4" s="747"/>
      <c r="N4" s="749"/>
      <c r="O4" s="749"/>
      <c r="P4" s="749"/>
      <c r="Q4" s="750"/>
      <c r="R4" s="98"/>
      <c r="S4" s="98"/>
    </row>
    <row r="5" spans="2:19" ht="15.75" x14ac:dyDescent="0.25">
      <c r="B5" s="177"/>
      <c r="C5" s="1021" t="s">
        <v>35</v>
      </c>
      <c r="D5" s="1022"/>
      <c r="E5" s="1022"/>
      <c r="F5" s="1022"/>
      <c r="G5" s="1022"/>
      <c r="H5" s="1022"/>
      <c r="I5" s="1022"/>
      <c r="J5" s="1022"/>
      <c r="K5" s="1022"/>
      <c r="L5" s="1022"/>
      <c r="M5" s="1022"/>
      <c r="N5" s="1022"/>
      <c r="O5" s="1022"/>
      <c r="P5" s="1022"/>
      <c r="Q5" s="1023"/>
      <c r="R5" s="116"/>
      <c r="S5" s="116"/>
    </row>
    <row r="6" spans="2:19" ht="15.75" x14ac:dyDescent="0.25">
      <c r="B6" s="177"/>
      <c r="C6" s="1021" t="s">
        <v>36</v>
      </c>
      <c r="D6" s="1022"/>
      <c r="E6" s="1022"/>
      <c r="F6" s="1022"/>
      <c r="G6" s="1022"/>
      <c r="H6" s="1022"/>
      <c r="I6" s="1022"/>
      <c r="J6" s="1022"/>
      <c r="K6" s="1022"/>
      <c r="L6" s="1022"/>
      <c r="M6" s="1022"/>
      <c r="N6" s="1022"/>
      <c r="O6" s="1022"/>
      <c r="P6" s="1022"/>
      <c r="Q6" s="1023"/>
      <c r="R6" s="116"/>
      <c r="S6" s="116"/>
    </row>
    <row r="7" spans="2:19" ht="15.75" x14ac:dyDescent="0.25">
      <c r="B7" s="177"/>
      <c r="C7" s="1021" t="s">
        <v>38</v>
      </c>
      <c r="D7" s="1022"/>
      <c r="E7" s="1022"/>
      <c r="F7" s="1022"/>
      <c r="G7" s="1022"/>
      <c r="H7" s="1022"/>
      <c r="I7" s="1022"/>
      <c r="J7" s="1022"/>
      <c r="K7" s="1022"/>
      <c r="L7" s="1022"/>
      <c r="M7" s="1022"/>
      <c r="N7" s="1022"/>
      <c r="O7" s="1022"/>
      <c r="P7" s="1022"/>
      <c r="Q7" s="1023"/>
      <c r="R7" s="116"/>
      <c r="S7" s="116"/>
    </row>
    <row r="8" spans="2:19" ht="9" customHeight="1" x14ac:dyDescent="0.25">
      <c r="B8" s="177"/>
      <c r="C8" s="751"/>
      <c r="D8" s="574"/>
      <c r="E8" s="574"/>
      <c r="F8" s="574"/>
      <c r="G8" s="574"/>
      <c r="H8" s="574"/>
      <c r="I8" s="574"/>
      <c r="J8" s="574"/>
      <c r="K8" s="574"/>
      <c r="L8" s="574"/>
      <c r="M8" s="574"/>
      <c r="N8" s="574"/>
      <c r="O8" s="574"/>
      <c r="P8" s="574"/>
      <c r="Q8" s="752"/>
      <c r="R8" s="116"/>
      <c r="S8" s="116"/>
    </row>
    <row r="9" spans="2:19" ht="27.75" customHeight="1" thickBot="1" x14ac:dyDescent="0.3">
      <c r="B9" s="178"/>
      <c r="C9" s="753"/>
      <c r="D9" s="1092" t="s">
        <v>762</v>
      </c>
      <c r="E9" s="1092"/>
      <c r="F9" s="1092"/>
      <c r="G9" s="1092"/>
      <c r="H9" s="1092"/>
      <c r="I9" s="1092"/>
      <c r="J9" s="1092"/>
      <c r="K9" s="1092"/>
      <c r="L9" s="1092"/>
      <c r="M9" s="1092"/>
      <c r="N9" s="1092"/>
      <c r="O9" s="1092"/>
      <c r="P9" s="1092"/>
      <c r="Q9" s="1093"/>
      <c r="R9" s="99"/>
      <c r="S9" s="99"/>
    </row>
    <row r="10" spans="2:19" ht="11.25" customHeight="1" thickTop="1" thickBot="1" x14ac:dyDescent="0.3">
      <c r="D10" s="117"/>
      <c r="E10" s="117"/>
      <c r="F10" s="117"/>
      <c r="G10" s="117"/>
      <c r="H10" s="117"/>
      <c r="I10" s="117"/>
      <c r="J10" s="117"/>
      <c r="K10" s="117"/>
      <c r="L10" s="117"/>
      <c r="M10" s="117"/>
      <c r="N10" s="117"/>
      <c r="O10" s="117"/>
      <c r="P10" s="117"/>
      <c r="Q10" s="117"/>
    </row>
    <row r="11" spans="2:19" ht="25.5" customHeight="1" thickTop="1" thickBot="1" x14ac:dyDescent="0.3">
      <c r="D11" s="754" t="s">
        <v>199</v>
      </c>
      <c r="E11" s="755" t="s">
        <v>193</v>
      </c>
      <c r="F11" s="756" t="s">
        <v>194</v>
      </c>
      <c r="G11" s="756" t="s">
        <v>195</v>
      </c>
      <c r="H11" s="756" t="s">
        <v>196</v>
      </c>
      <c r="I11" s="756" t="s">
        <v>197</v>
      </c>
      <c r="J11" s="756" t="s">
        <v>198</v>
      </c>
      <c r="K11" s="756" t="s">
        <v>1</v>
      </c>
      <c r="L11" s="756" t="s">
        <v>2</v>
      </c>
      <c r="M11" s="756" t="s">
        <v>3</v>
      </c>
      <c r="N11" s="756" t="s">
        <v>4</v>
      </c>
      <c r="O11" s="756" t="s">
        <v>5</v>
      </c>
      <c r="P11" s="757" t="s">
        <v>6</v>
      </c>
      <c r="Q11" s="758" t="s">
        <v>7</v>
      </c>
    </row>
    <row r="12" spans="2:19" ht="15" customHeight="1" x14ac:dyDescent="0.25">
      <c r="B12" s="98"/>
      <c r="D12" s="530" t="s">
        <v>143</v>
      </c>
      <c r="E12" s="531">
        <v>63</v>
      </c>
      <c r="F12" s="298">
        <v>39</v>
      </c>
      <c r="G12" s="298">
        <v>70</v>
      </c>
      <c r="H12" s="298">
        <v>62</v>
      </c>
      <c r="I12" s="298">
        <v>55</v>
      </c>
      <c r="J12" s="298">
        <v>74</v>
      </c>
      <c r="K12" s="299">
        <v>58</v>
      </c>
      <c r="L12" s="299">
        <v>43</v>
      </c>
      <c r="M12" s="299">
        <v>65</v>
      </c>
      <c r="N12" s="299">
        <v>56</v>
      </c>
      <c r="O12" s="299">
        <v>51</v>
      </c>
      <c r="P12" s="300">
        <v>60</v>
      </c>
      <c r="Q12" s="532">
        <v>696</v>
      </c>
      <c r="S12" s="100"/>
    </row>
    <row r="13" spans="2:19" ht="15" customHeight="1" x14ac:dyDescent="0.2">
      <c r="B13" s="118" t="s">
        <v>37</v>
      </c>
      <c r="D13" s="764" t="s">
        <v>144</v>
      </c>
      <c r="E13" s="765">
        <v>47</v>
      </c>
      <c r="F13" s="766">
        <v>45</v>
      </c>
      <c r="G13" s="766">
        <v>53</v>
      </c>
      <c r="H13" s="766">
        <v>75</v>
      </c>
      <c r="I13" s="766">
        <v>49</v>
      </c>
      <c r="J13" s="766">
        <v>55</v>
      </c>
      <c r="K13" s="767">
        <v>57</v>
      </c>
      <c r="L13" s="767">
        <v>75</v>
      </c>
      <c r="M13" s="767">
        <v>61</v>
      </c>
      <c r="N13" s="767">
        <v>76</v>
      </c>
      <c r="O13" s="767">
        <v>57</v>
      </c>
      <c r="P13" s="768">
        <v>49</v>
      </c>
      <c r="Q13" s="769">
        <v>699</v>
      </c>
    </row>
    <row r="14" spans="2:19" ht="15" customHeight="1" x14ac:dyDescent="0.2">
      <c r="B14" s="118" t="s">
        <v>39</v>
      </c>
      <c r="D14" s="533" t="s">
        <v>145</v>
      </c>
      <c r="E14" s="534">
        <v>57</v>
      </c>
      <c r="F14" s="185">
        <v>46</v>
      </c>
      <c r="G14" s="185">
        <v>58</v>
      </c>
      <c r="H14" s="185">
        <v>61</v>
      </c>
      <c r="I14" s="185">
        <v>47</v>
      </c>
      <c r="J14" s="185">
        <v>47</v>
      </c>
      <c r="K14" s="186">
        <v>56</v>
      </c>
      <c r="L14" s="186">
        <v>69</v>
      </c>
      <c r="M14" s="186">
        <v>57</v>
      </c>
      <c r="N14" s="186">
        <v>56</v>
      </c>
      <c r="O14" s="186">
        <v>48</v>
      </c>
      <c r="P14" s="187">
        <v>74</v>
      </c>
      <c r="Q14" s="535">
        <v>676</v>
      </c>
    </row>
    <row r="15" spans="2:19" ht="15" customHeight="1" x14ac:dyDescent="0.2">
      <c r="B15" s="503" t="s">
        <v>79</v>
      </c>
      <c r="D15" s="764" t="s">
        <v>146</v>
      </c>
      <c r="E15" s="765">
        <v>50</v>
      </c>
      <c r="F15" s="766">
        <v>41</v>
      </c>
      <c r="G15" s="766">
        <v>67</v>
      </c>
      <c r="H15" s="766">
        <v>44</v>
      </c>
      <c r="I15" s="766">
        <v>66</v>
      </c>
      <c r="J15" s="766">
        <v>53</v>
      </c>
      <c r="K15" s="767">
        <v>66</v>
      </c>
      <c r="L15" s="767">
        <v>61</v>
      </c>
      <c r="M15" s="767">
        <v>47</v>
      </c>
      <c r="N15" s="767">
        <v>61</v>
      </c>
      <c r="O15" s="767">
        <v>52</v>
      </c>
      <c r="P15" s="768">
        <v>65</v>
      </c>
      <c r="Q15" s="769">
        <v>673</v>
      </c>
    </row>
    <row r="16" spans="2:19" ht="15" customHeight="1" x14ac:dyDescent="0.25">
      <c r="B16" s="98"/>
      <c r="D16" s="533" t="s">
        <v>147</v>
      </c>
      <c r="E16" s="534">
        <v>49</v>
      </c>
      <c r="F16" s="185">
        <v>55</v>
      </c>
      <c r="G16" s="185">
        <v>49</v>
      </c>
      <c r="H16" s="185">
        <v>50</v>
      </c>
      <c r="I16" s="185">
        <v>73</v>
      </c>
      <c r="J16" s="185">
        <v>45</v>
      </c>
      <c r="K16" s="186">
        <v>60</v>
      </c>
      <c r="L16" s="186">
        <v>75</v>
      </c>
      <c r="M16" s="186">
        <v>54</v>
      </c>
      <c r="N16" s="186">
        <v>67</v>
      </c>
      <c r="O16" s="186">
        <v>46</v>
      </c>
      <c r="P16" s="187">
        <v>50</v>
      </c>
      <c r="Q16" s="535">
        <v>673</v>
      </c>
    </row>
    <row r="17" spans="4:17" ht="15" customHeight="1" x14ac:dyDescent="0.25">
      <c r="D17" s="764" t="s">
        <v>148</v>
      </c>
      <c r="E17" s="765">
        <v>44</v>
      </c>
      <c r="F17" s="766">
        <v>53</v>
      </c>
      <c r="G17" s="766">
        <v>79</v>
      </c>
      <c r="H17" s="766">
        <v>54</v>
      </c>
      <c r="I17" s="766">
        <v>58</v>
      </c>
      <c r="J17" s="766">
        <v>54</v>
      </c>
      <c r="K17" s="767">
        <v>61</v>
      </c>
      <c r="L17" s="767">
        <v>67</v>
      </c>
      <c r="M17" s="767">
        <v>49</v>
      </c>
      <c r="N17" s="767">
        <v>72</v>
      </c>
      <c r="O17" s="767">
        <v>60</v>
      </c>
      <c r="P17" s="768">
        <v>52</v>
      </c>
      <c r="Q17" s="769">
        <v>703</v>
      </c>
    </row>
    <row r="18" spans="4:17" ht="15" customHeight="1" thickBot="1" x14ac:dyDescent="0.3">
      <c r="D18" s="536" t="s">
        <v>149</v>
      </c>
      <c r="E18" s="537">
        <v>60</v>
      </c>
      <c r="F18" s="188">
        <v>65</v>
      </c>
      <c r="G18" s="188">
        <v>63</v>
      </c>
      <c r="H18" s="188">
        <v>56</v>
      </c>
      <c r="I18" s="188">
        <v>63</v>
      </c>
      <c r="J18" s="188">
        <v>86</v>
      </c>
      <c r="K18" s="189">
        <v>61</v>
      </c>
      <c r="L18" s="189">
        <v>68</v>
      </c>
      <c r="M18" s="189">
        <v>58</v>
      </c>
      <c r="N18" s="189">
        <v>58</v>
      </c>
      <c r="O18" s="189">
        <v>77</v>
      </c>
      <c r="P18" s="190">
        <v>61</v>
      </c>
      <c r="Q18" s="538">
        <v>776</v>
      </c>
    </row>
    <row r="19" spans="4:17" ht="24" customHeight="1" thickBot="1" x14ac:dyDescent="0.3">
      <c r="D19" s="759" t="s">
        <v>7</v>
      </c>
      <c r="E19" s="760">
        <f t="shared" ref="E19:J19" si="0">SUM(E12:E18)</f>
        <v>370</v>
      </c>
      <c r="F19" s="761">
        <f t="shared" si="0"/>
        <v>344</v>
      </c>
      <c r="G19" s="761">
        <f t="shared" si="0"/>
        <v>439</v>
      </c>
      <c r="H19" s="761">
        <f t="shared" si="0"/>
        <v>402</v>
      </c>
      <c r="I19" s="761">
        <f t="shared" si="0"/>
        <v>411</v>
      </c>
      <c r="J19" s="761">
        <f t="shared" si="0"/>
        <v>414</v>
      </c>
      <c r="K19" s="761">
        <f>SUM(K12:K18)</f>
        <v>419</v>
      </c>
      <c r="L19" s="761">
        <f t="shared" ref="L19:Q19" si="1">SUM(L12:L18)</f>
        <v>458</v>
      </c>
      <c r="M19" s="761">
        <f t="shared" si="1"/>
        <v>391</v>
      </c>
      <c r="N19" s="761">
        <f t="shared" si="1"/>
        <v>446</v>
      </c>
      <c r="O19" s="761">
        <f t="shared" si="1"/>
        <v>391</v>
      </c>
      <c r="P19" s="762">
        <f t="shared" si="1"/>
        <v>411</v>
      </c>
      <c r="Q19" s="763">
        <f t="shared" si="1"/>
        <v>4896</v>
      </c>
    </row>
    <row r="20" spans="4:17" ht="13.5" customHeight="1" thickTop="1" x14ac:dyDescent="0.2">
      <c r="D20" s="1094" t="s">
        <v>54</v>
      </c>
      <c r="E20" s="1094"/>
      <c r="F20" s="1094"/>
      <c r="G20" s="1094"/>
      <c r="H20" s="1094"/>
      <c r="I20" s="1094"/>
      <c r="J20" s="1094"/>
      <c r="K20" s="1094"/>
      <c r="L20" s="1094"/>
      <c r="M20" s="1094"/>
      <c r="N20" s="1094"/>
      <c r="O20" s="1094"/>
      <c r="P20" s="1094"/>
      <c r="Q20" s="1094"/>
    </row>
    <row r="24" spans="4:17" ht="24" customHeight="1" x14ac:dyDescent="0.25">
      <c r="D24" s="1004" t="s">
        <v>579</v>
      </c>
      <c r="E24" s="1004"/>
      <c r="F24" s="1004"/>
      <c r="G24" s="1004"/>
      <c r="H24" s="1004"/>
      <c r="I24" s="1004"/>
      <c r="J24" s="1004"/>
      <c r="K24" s="1004"/>
      <c r="L24" s="1004"/>
      <c r="M24" s="1004"/>
      <c r="N24" s="1004"/>
      <c r="O24" s="1004"/>
      <c r="P24" s="1004"/>
      <c r="Q24" s="1004"/>
    </row>
    <row r="25" spans="4:17" ht="5.25" customHeight="1" x14ac:dyDescent="0.25"/>
    <row r="43" spans="4:17" ht="23.25" customHeight="1" x14ac:dyDescent="0.25">
      <c r="D43" s="1004" t="s">
        <v>580</v>
      </c>
      <c r="E43" s="1004"/>
      <c r="F43" s="1004"/>
      <c r="G43" s="1004"/>
      <c r="H43" s="1004"/>
      <c r="I43" s="1004"/>
      <c r="J43" s="1004"/>
      <c r="K43" s="1004"/>
      <c r="L43" s="1004"/>
      <c r="M43" s="1004"/>
      <c r="N43" s="1004"/>
      <c r="O43" s="1004"/>
      <c r="P43" s="1004"/>
      <c r="Q43" s="1004"/>
    </row>
    <row r="60" spans="4:17" ht="14.25" customHeight="1" x14ac:dyDescent="0.2">
      <c r="D60" s="155"/>
      <c r="E60" s="155"/>
      <c r="F60" s="155"/>
      <c r="G60" s="155"/>
      <c r="H60" s="155"/>
      <c r="I60" s="232" t="s">
        <v>37</v>
      </c>
      <c r="J60" s="155"/>
      <c r="K60" s="155"/>
      <c r="L60" s="155"/>
      <c r="M60" s="155"/>
      <c r="N60" s="155"/>
      <c r="O60" s="155"/>
      <c r="P60" s="155"/>
      <c r="Q60" s="155"/>
    </row>
    <row r="61" spans="4:17" ht="14.25" customHeight="1" x14ac:dyDescent="0.2">
      <c r="D61" s="155"/>
      <c r="E61" s="155"/>
      <c r="F61" s="155"/>
      <c r="G61" s="155"/>
      <c r="H61" s="155"/>
      <c r="I61" s="232" t="s">
        <v>39</v>
      </c>
      <c r="J61" s="155"/>
      <c r="K61" s="155"/>
      <c r="L61" s="155"/>
      <c r="M61" s="155"/>
      <c r="N61" s="155"/>
      <c r="O61" s="155"/>
      <c r="P61" s="155"/>
      <c r="Q61" s="155"/>
    </row>
    <row r="62" spans="4:17" ht="14.25" customHeight="1" x14ac:dyDescent="0.2">
      <c r="D62" s="155"/>
      <c r="E62" s="155"/>
      <c r="F62" s="155"/>
      <c r="G62" s="155"/>
      <c r="H62" s="155"/>
      <c r="I62" s="503" t="s">
        <v>79</v>
      </c>
      <c r="J62" s="155"/>
      <c r="K62" s="155"/>
      <c r="L62" s="155"/>
      <c r="M62" s="155"/>
      <c r="N62" s="155"/>
      <c r="O62" s="155"/>
      <c r="P62" s="155"/>
      <c r="Q62" s="155"/>
    </row>
  </sheetData>
  <sheetProtection password="EE7B" sheet="1" objects="1" scenarios="1"/>
  <mergeCells count="7">
    <mergeCell ref="D43:Q43"/>
    <mergeCell ref="C5:Q5"/>
    <mergeCell ref="C6:Q6"/>
    <mergeCell ref="C7:Q7"/>
    <mergeCell ref="D24:Q24"/>
    <mergeCell ref="D9:Q9"/>
    <mergeCell ref="D20:Q20"/>
  </mergeCells>
  <hyperlinks>
    <hyperlink ref="B14" location="'HORÁRIO DOS ACIDENTES'!A1" display="AVANÇAR &gt;&gt;"/>
    <hyperlink ref="B15" location="'ACIDENTE NAS VIAS'!A1" display="&lt;&lt; VOLTAR"/>
    <hyperlink ref="B13" location="'INÍCIO '!A1" display="INÍCIO"/>
    <hyperlink ref="I61" location="'HORÁRIO DOS ACIDENTES'!A1" display="AVANÇAR &gt;&gt;"/>
    <hyperlink ref="I62" location="'ACIDENTE NAS VIAS'!A1" display="&lt;&lt; VOLTAR"/>
    <hyperlink ref="I60" location="'INÍCIO '!A1" display="INÍCIO"/>
  </hyperlinks>
  <printOptions horizontalCentered="1"/>
  <pageMargins left="0" right="0" top="0" bottom="0" header="0" footer="0"/>
  <pageSetup paperSize="9" fitToWidth="0" fitToHeight="0" orientation="portrait" r:id="rId1"/>
  <headerFooter alignWithMargins="0"/>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S75"/>
  <sheetViews>
    <sheetView showGridLines="0" showRowColHeaders="0" zoomScaleNormal="100" workbookViewId="0">
      <selection activeCell="B13" sqref="B13"/>
    </sheetView>
  </sheetViews>
  <sheetFormatPr baseColWidth="10" defaultColWidth="9.140625" defaultRowHeight="15" x14ac:dyDescent="0.25"/>
  <cols>
    <col min="1" max="1" width="14.28515625" style="1" customWidth="1"/>
    <col min="2" max="2" width="20.42578125" style="1" customWidth="1"/>
    <col min="3" max="3" width="5.140625" style="1" customWidth="1"/>
    <col min="4" max="4" width="18.28515625" style="1" customWidth="1"/>
    <col min="5" max="16" width="5.42578125" style="1" customWidth="1"/>
    <col min="17" max="17" width="7" style="1" customWidth="1"/>
    <col min="18" max="18" width="5.5703125" style="1" customWidth="1"/>
    <col min="19" max="16384" width="9.140625" style="1"/>
  </cols>
  <sheetData>
    <row r="2" spans="2:18" ht="15.75" thickBot="1" x14ac:dyDescent="0.3">
      <c r="D2" s="175"/>
      <c r="E2" s="175"/>
      <c r="F2" s="175"/>
      <c r="G2" s="175"/>
      <c r="H2" s="175"/>
      <c r="I2" s="175"/>
      <c r="J2" s="175"/>
      <c r="K2" s="175"/>
      <c r="L2" s="175"/>
      <c r="M2" s="175"/>
      <c r="N2" s="175"/>
      <c r="O2" s="175"/>
      <c r="P2" s="175"/>
      <c r="Q2" s="175"/>
    </row>
    <row r="3" spans="2:18" ht="12.75" customHeight="1" thickTop="1" x14ac:dyDescent="0.25">
      <c r="C3" s="182"/>
      <c r="D3" s="770"/>
      <c r="E3" s="770"/>
      <c r="F3" s="770"/>
      <c r="G3" s="770"/>
      <c r="H3" s="770"/>
      <c r="I3" s="770"/>
      <c r="J3" s="770"/>
      <c r="K3" s="770"/>
      <c r="L3" s="770"/>
      <c r="M3" s="770"/>
      <c r="N3" s="770"/>
      <c r="O3" s="770"/>
      <c r="P3" s="770"/>
      <c r="Q3" s="771"/>
    </row>
    <row r="4" spans="2:18" x14ac:dyDescent="0.2">
      <c r="C4" s="182"/>
      <c r="D4" s="174"/>
      <c r="E4" s="174"/>
      <c r="F4" s="174"/>
      <c r="G4" s="174"/>
      <c r="H4" s="174"/>
      <c r="I4" s="174"/>
      <c r="J4" s="174"/>
      <c r="K4" s="174"/>
      <c r="L4" s="174"/>
      <c r="M4" s="174"/>
      <c r="N4" s="174"/>
      <c r="O4" s="174"/>
      <c r="P4" s="174"/>
      <c r="Q4" s="771"/>
    </row>
    <row r="5" spans="2:18" ht="15.75" x14ac:dyDescent="0.25">
      <c r="C5" s="182"/>
      <c r="D5" s="1021" t="s">
        <v>35</v>
      </c>
      <c r="E5" s="1022"/>
      <c r="F5" s="1022"/>
      <c r="G5" s="1022"/>
      <c r="H5" s="1022"/>
      <c r="I5" s="1022"/>
      <c r="J5" s="1022"/>
      <c r="K5" s="1022"/>
      <c r="L5" s="1022"/>
      <c r="M5" s="1022"/>
      <c r="N5" s="1022"/>
      <c r="O5" s="1022"/>
      <c r="P5" s="1022"/>
      <c r="Q5" s="1023"/>
    </row>
    <row r="6" spans="2:18" ht="15.75" x14ac:dyDescent="0.25">
      <c r="C6" s="182"/>
      <c r="D6" s="1021" t="s">
        <v>36</v>
      </c>
      <c r="E6" s="1022"/>
      <c r="F6" s="1022"/>
      <c r="G6" s="1022"/>
      <c r="H6" s="1022"/>
      <c r="I6" s="1022"/>
      <c r="J6" s="1022"/>
      <c r="K6" s="1022"/>
      <c r="L6" s="1022"/>
      <c r="M6" s="1022"/>
      <c r="N6" s="1022"/>
      <c r="O6" s="1022"/>
      <c r="P6" s="1022"/>
      <c r="Q6" s="1023"/>
    </row>
    <row r="7" spans="2:18" ht="14.25" customHeight="1" x14ac:dyDescent="0.25">
      <c r="C7" s="182"/>
      <c r="D7" s="1021" t="s">
        <v>38</v>
      </c>
      <c r="E7" s="1022"/>
      <c r="F7" s="1022"/>
      <c r="G7" s="1022"/>
      <c r="H7" s="1022"/>
      <c r="I7" s="1022"/>
      <c r="J7" s="1022"/>
      <c r="K7" s="1022"/>
      <c r="L7" s="1022"/>
      <c r="M7" s="1022"/>
      <c r="N7" s="1022"/>
      <c r="O7" s="1022"/>
      <c r="P7" s="1022"/>
      <c r="Q7" s="1023"/>
    </row>
    <row r="8" spans="2:18" ht="14.25" customHeight="1" x14ac:dyDescent="0.25">
      <c r="C8" s="182"/>
      <c r="D8" s="574"/>
      <c r="E8" s="574"/>
      <c r="F8" s="574"/>
      <c r="G8" s="574"/>
      <c r="H8" s="574"/>
      <c r="I8" s="574"/>
      <c r="J8" s="574"/>
      <c r="K8" s="574"/>
      <c r="L8" s="574"/>
      <c r="M8" s="574"/>
      <c r="N8" s="574"/>
      <c r="O8" s="574"/>
      <c r="P8" s="574"/>
      <c r="Q8" s="771"/>
    </row>
    <row r="9" spans="2:18" ht="28.5" customHeight="1" thickBot="1" x14ac:dyDescent="0.3">
      <c r="C9" s="182"/>
      <c r="D9" s="1095" t="s">
        <v>763</v>
      </c>
      <c r="E9" s="1096"/>
      <c r="F9" s="1096"/>
      <c r="G9" s="1096"/>
      <c r="H9" s="1096"/>
      <c r="I9" s="1096"/>
      <c r="J9" s="1096"/>
      <c r="K9" s="1096"/>
      <c r="L9" s="1096"/>
      <c r="M9" s="1096"/>
      <c r="N9" s="1096"/>
      <c r="O9" s="1096"/>
      <c r="P9" s="1096"/>
      <c r="Q9" s="1097"/>
    </row>
    <row r="10" spans="2:18" ht="9" customHeight="1" thickTop="1" thickBot="1" x14ac:dyDescent="0.3"/>
    <row r="11" spans="2:18" ht="25.5" customHeight="1" thickTop="1" thickBot="1" x14ac:dyDescent="0.3">
      <c r="D11" s="772" t="s">
        <v>0</v>
      </c>
      <c r="E11" s="773" t="s">
        <v>193</v>
      </c>
      <c r="F11" s="774" t="s">
        <v>194</v>
      </c>
      <c r="G11" s="773" t="s">
        <v>195</v>
      </c>
      <c r="H11" s="774" t="s">
        <v>196</v>
      </c>
      <c r="I11" s="773" t="s">
        <v>197</v>
      </c>
      <c r="J11" s="774" t="s">
        <v>198</v>
      </c>
      <c r="K11" s="773" t="s">
        <v>1</v>
      </c>
      <c r="L11" s="774" t="s">
        <v>2</v>
      </c>
      <c r="M11" s="773" t="s">
        <v>3</v>
      </c>
      <c r="N11" s="774" t="s">
        <v>4</v>
      </c>
      <c r="O11" s="773" t="s">
        <v>5</v>
      </c>
      <c r="P11" s="774" t="s">
        <v>6</v>
      </c>
      <c r="Q11" s="775" t="s">
        <v>7</v>
      </c>
      <c r="R11" s="1" t="s">
        <v>8</v>
      </c>
    </row>
    <row r="12" spans="2:18" x14ac:dyDescent="0.2">
      <c r="B12" s="118" t="s">
        <v>37</v>
      </c>
      <c r="C12" s="930"/>
      <c r="D12" s="539" t="s">
        <v>9</v>
      </c>
      <c r="E12" s="544">
        <v>10</v>
      </c>
      <c r="F12" s="545">
        <v>12</v>
      </c>
      <c r="G12" s="546">
        <v>11</v>
      </c>
      <c r="H12" s="545">
        <v>8</v>
      </c>
      <c r="I12" s="546">
        <v>14</v>
      </c>
      <c r="J12" s="545">
        <v>11</v>
      </c>
      <c r="K12" s="546">
        <v>10</v>
      </c>
      <c r="L12" s="545">
        <v>11</v>
      </c>
      <c r="M12" s="546">
        <v>6</v>
      </c>
      <c r="N12" s="545">
        <v>9</v>
      </c>
      <c r="O12" s="546">
        <v>10</v>
      </c>
      <c r="P12" s="545">
        <v>9</v>
      </c>
      <c r="Q12" s="540">
        <v>121</v>
      </c>
    </row>
    <row r="13" spans="2:18" x14ac:dyDescent="0.2">
      <c r="B13" s="503" t="s">
        <v>39</v>
      </c>
      <c r="C13" s="930"/>
      <c r="D13" s="764" t="s">
        <v>10</v>
      </c>
      <c r="E13" s="780">
        <v>6</v>
      </c>
      <c r="F13" s="781">
        <v>11</v>
      </c>
      <c r="G13" s="780">
        <v>5</v>
      </c>
      <c r="H13" s="781">
        <v>4</v>
      </c>
      <c r="I13" s="780">
        <v>1</v>
      </c>
      <c r="J13" s="781">
        <v>10</v>
      </c>
      <c r="K13" s="782">
        <v>5</v>
      </c>
      <c r="L13" s="783">
        <v>4</v>
      </c>
      <c r="M13" s="782">
        <v>5</v>
      </c>
      <c r="N13" s="783">
        <v>8</v>
      </c>
      <c r="O13" s="782">
        <v>5</v>
      </c>
      <c r="P13" s="783">
        <v>11</v>
      </c>
      <c r="Q13" s="769">
        <v>75</v>
      </c>
    </row>
    <row r="14" spans="2:18" x14ac:dyDescent="0.2">
      <c r="B14" s="113" t="s">
        <v>79</v>
      </c>
      <c r="C14" s="930"/>
      <c r="D14" s="541" t="s">
        <v>11</v>
      </c>
      <c r="E14" s="547">
        <v>1</v>
      </c>
      <c r="F14" s="548">
        <v>4</v>
      </c>
      <c r="G14" s="549">
        <v>7</v>
      </c>
      <c r="H14" s="548">
        <v>4</v>
      </c>
      <c r="I14" s="549">
        <v>3</v>
      </c>
      <c r="J14" s="548">
        <v>5</v>
      </c>
      <c r="K14" s="549">
        <v>1</v>
      </c>
      <c r="L14" s="548">
        <v>5</v>
      </c>
      <c r="M14" s="549">
        <v>3</v>
      </c>
      <c r="N14" s="548">
        <v>0</v>
      </c>
      <c r="O14" s="549">
        <v>3</v>
      </c>
      <c r="P14" s="548">
        <v>10</v>
      </c>
      <c r="Q14" s="542">
        <v>46</v>
      </c>
    </row>
    <row r="15" spans="2:18" x14ac:dyDescent="0.25">
      <c r="D15" s="764" t="s">
        <v>12</v>
      </c>
      <c r="E15" s="780">
        <v>2</v>
      </c>
      <c r="F15" s="781">
        <v>6</v>
      </c>
      <c r="G15" s="780">
        <v>6</v>
      </c>
      <c r="H15" s="781">
        <v>2</v>
      </c>
      <c r="I15" s="780">
        <v>5</v>
      </c>
      <c r="J15" s="781">
        <v>7</v>
      </c>
      <c r="K15" s="782">
        <v>3</v>
      </c>
      <c r="L15" s="783">
        <v>6</v>
      </c>
      <c r="M15" s="782">
        <v>4</v>
      </c>
      <c r="N15" s="783">
        <v>4</v>
      </c>
      <c r="O15" s="782">
        <v>6</v>
      </c>
      <c r="P15" s="783">
        <v>4</v>
      </c>
      <c r="Q15" s="769">
        <v>55</v>
      </c>
    </row>
    <row r="16" spans="2:18" x14ac:dyDescent="0.25">
      <c r="D16" s="541" t="s">
        <v>13</v>
      </c>
      <c r="E16" s="547">
        <v>4</v>
      </c>
      <c r="F16" s="548">
        <v>4</v>
      </c>
      <c r="G16" s="549">
        <v>2</v>
      </c>
      <c r="H16" s="548">
        <v>6</v>
      </c>
      <c r="I16" s="549">
        <v>4</v>
      </c>
      <c r="J16" s="548">
        <v>9</v>
      </c>
      <c r="K16" s="549">
        <v>5</v>
      </c>
      <c r="L16" s="548">
        <v>10</v>
      </c>
      <c r="M16" s="549">
        <v>3</v>
      </c>
      <c r="N16" s="548">
        <v>5</v>
      </c>
      <c r="O16" s="549">
        <v>5</v>
      </c>
      <c r="P16" s="548">
        <v>3</v>
      </c>
      <c r="Q16" s="542">
        <v>60</v>
      </c>
    </row>
    <row r="17" spans="4:17" x14ac:dyDescent="0.25">
      <c r="D17" s="764" t="s">
        <v>14</v>
      </c>
      <c r="E17" s="780">
        <v>4</v>
      </c>
      <c r="F17" s="781">
        <v>5</v>
      </c>
      <c r="G17" s="780">
        <v>4</v>
      </c>
      <c r="H17" s="781">
        <v>7</v>
      </c>
      <c r="I17" s="780">
        <v>4</v>
      </c>
      <c r="J17" s="781">
        <v>8</v>
      </c>
      <c r="K17" s="782">
        <v>5</v>
      </c>
      <c r="L17" s="783">
        <v>11</v>
      </c>
      <c r="M17" s="782">
        <v>8</v>
      </c>
      <c r="N17" s="783">
        <v>7</v>
      </c>
      <c r="O17" s="782">
        <v>0</v>
      </c>
      <c r="P17" s="783">
        <v>0</v>
      </c>
      <c r="Q17" s="769">
        <v>63</v>
      </c>
    </row>
    <row r="18" spans="4:17" x14ac:dyDescent="0.25">
      <c r="D18" s="541" t="s">
        <v>15</v>
      </c>
      <c r="E18" s="547">
        <v>10</v>
      </c>
      <c r="F18" s="548">
        <v>10</v>
      </c>
      <c r="G18" s="549">
        <v>10</v>
      </c>
      <c r="H18" s="548">
        <v>14</v>
      </c>
      <c r="I18" s="549">
        <v>9</v>
      </c>
      <c r="J18" s="548">
        <v>15</v>
      </c>
      <c r="K18" s="549">
        <v>11</v>
      </c>
      <c r="L18" s="548">
        <v>5</v>
      </c>
      <c r="M18" s="549">
        <v>5</v>
      </c>
      <c r="N18" s="548">
        <v>6</v>
      </c>
      <c r="O18" s="549">
        <v>11</v>
      </c>
      <c r="P18" s="548">
        <v>11</v>
      </c>
      <c r="Q18" s="542">
        <v>117</v>
      </c>
    </row>
    <row r="19" spans="4:17" x14ac:dyDescent="0.25">
      <c r="D19" s="764" t="s">
        <v>16</v>
      </c>
      <c r="E19" s="780">
        <v>14</v>
      </c>
      <c r="F19" s="781">
        <v>17</v>
      </c>
      <c r="G19" s="780">
        <v>41</v>
      </c>
      <c r="H19" s="781">
        <v>34</v>
      </c>
      <c r="I19" s="780">
        <v>33</v>
      </c>
      <c r="J19" s="781">
        <v>22</v>
      </c>
      <c r="K19" s="782">
        <v>24</v>
      </c>
      <c r="L19" s="783">
        <v>31</v>
      </c>
      <c r="M19" s="782">
        <v>32</v>
      </c>
      <c r="N19" s="783">
        <v>25</v>
      </c>
      <c r="O19" s="782">
        <v>21</v>
      </c>
      <c r="P19" s="783">
        <v>21</v>
      </c>
      <c r="Q19" s="769">
        <v>315</v>
      </c>
    </row>
    <row r="20" spans="4:17" x14ac:dyDescent="0.25">
      <c r="D20" s="539" t="s">
        <v>17</v>
      </c>
      <c r="E20" s="550">
        <v>28</v>
      </c>
      <c r="F20" s="551">
        <v>29</v>
      </c>
      <c r="G20" s="552">
        <v>27</v>
      </c>
      <c r="H20" s="551">
        <v>21</v>
      </c>
      <c r="I20" s="552">
        <v>36</v>
      </c>
      <c r="J20" s="551">
        <v>32</v>
      </c>
      <c r="K20" s="552">
        <v>32</v>
      </c>
      <c r="L20" s="551">
        <v>24</v>
      </c>
      <c r="M20" s="552">
        <v>26</v>
      </c>
      <c r="N20" s="551">
        <v>30</v>
      </c>
      <c r="O20" s="552">
        <v>16</v>
      </c>
      <c r="P20" s="551">
        <v>17</v>
      </c>
      <c r="Q20" s="543">
        <v>318</v>
      </c>
    </row>
    <row r="21" spans="4:17" x14ac:dyDescent="0.25">
      <c r="D21" s="764" t="s">
        <v>18</v>
      </c>
      <c r="E21" s="780">
        <v>23</v>
      </c>
      <c r="F21" s="781">
        <v>13</v>
      </c>
      <c r="G21" s="780">
        <v>32</v>
      </c>
      <c r="H21" s="781">
        <v>18</v>
      </c>
      <c r="I21" s="780">
        <v>31</v>
      </c>
      <c r="J21" s="781">
        <v>27</v>
      </c>
      <c r="K21" s="782">
        <v>24</v>
      </c>
      <c r="L21" s="783">
        <v>25</v>
      </c>
      <c r="M21" s="782">
        <v>16</v>
      </c>
      <c r="N21" s="783">
        <v>15</v>
      </c>
      <c r="O21" s="782">
        <v>19</v>
      </c>
      <c r="P21" s="783">
        <v>23</v>
      </c>
      <c r="Q21" s="769">
        <v>266</v>
      </c>
    </row>
    <row r="22" spans="4:17" x14ac:dyDescent="0.25">
      <c r="D22" s="541" t="s">
        <v>19</v>
      </c>
      <c r="E22" s="547">
        <v>35</v>
      </c>
      <c r="F22" s="548">
        <v>19</v>
      </c>
      <c r="G22" s="549">
        <v>29</v>
      </c>
      <c r="H22" s="548">
        <v>27</v>
      </c>
      <c r="I22" s="549">
        <v>34</v>
      </c>
      <c r="J22" s="548">
        <v>29</v>
      </c>
      <c r="K22" s="549">
        <v>29</v>
      </c>
      <c r="L22" s="548">
        <v>30</v>
      </c>
      <c r="M22" s="549">
        <v>20</v>
      </c>
      <c r="N22" s="548">
        <v>25</v>
      </c>
      <c r="O22" s="549">
        <v>26</v>
      </c>
      <c r="P22" s="548">
        <v>20</v>
      </c>
      <c r="Q22" s="542">
        <v>323</v>
      </c>
    </row>
    <row r="23" spans="4:17" x14ac:dyDescent="0.25">
      <c r="D23" s="764" t="s">
        <v>20</v>
      </c>
      <c r="E23" s="780">
        <v>30</v>
      </c>
      <c r="F23" s="781">
        <v>29</v>
      </c>
      <c r="G23" s="780">
        <v>32</v>
      </c>
      <c r="H23" s="781">
        <v>27</v>
      </c>
      <c r="I23" s="780">
        <v>30</v>
      </c>
      <c r="J23" s="781">
        <v>39</v>
      </c>
      <c r="K23" s="782">
        <v>21</v>
      </c>
      <c r="L23" s="783">
        <v>25</v>
      </c>
      <c r="M23" s="782">
        <v>24</v>
      </c>
      <c r="N23" s="783">
        <v>23</v>
      </c>
      <c r="O23" s="782">
        <v>11</v>
      </c>
      <c r="P23" s="783">
        <v>17</v>
      </c>
      <c r="Q23" s="769">
        <v>308</v>
      </c>
    </row>
    <row r="24" spans="4:17" x14ac:dyDescent="0.25">
      <c r="D24" s="541" t="s">
        <v>21</v>
      </c>
      <c r="E24" s="547">
        <v>19</v>
      </c>
      <c r="F24" s="548">
        <v>34</v>
      </c>
      <c r="G24" s="549">
        <v>34</v>
      </c>
      <c r="H24" s="548">
        <v>26</v>
      </c>
      <c r="I24" s="549">
        <v>33</v>
      </c>
      <c r="J24" s="548">
        <v>21</v>
      </c>
      <c r="K24" s="549">
        <v>21</v>
      </c>
      <c r="L24" s="548">
        <v>29</v>
      </c>
      <c r="M24" s="549">
        <v>29</v>
      </c>
      <c r="N24" s="548">
        <v>22</v>
      </c>
      <c r="O24" s="549">
        <v>26</v>
      </c>
      <c r="P24" s="548">
        <v>16</v>
      </c>
      <c r="Q24" s="542">
        <v>310</v>
      </c>
    </row>
    <row r="25" spans="4:17" x14ac:dyDescent="0.25">
      <c r="D25" s="764" t="s">
        <v>22</v>
      </c>
      <c r="E25" s="780">
        <v>19</v>
      </c>
      <c r="F25" s="781">
        <v>26</v>
      </c>
      <c r="G25" s="780">
        <v>35</v>
      </c>
      <c r="H25" s="781">
        <v>24</v>
      </c>
      <c r="I25" s="780">
        <v>18</v>
      </c>
      <c r="J25" s="781">
        <v>27</v>
      </c>
      <c r="K25" s="782">
        <v>25</v>
      </c>
      <c r="L25" s="783">
        <v>25</v>
      </c>
      <c r="M25" s="782">
        <v>28</v>
      </c>
      <c r="N25" s="783">
        <v>26</v>
      </c>
      <c r="O25" s="782">
        <v>28</v>
      </c>
      <c r="P25" s="783">
        <v>24</v>
      </c>
      <c r="Q25" s="769">
        <v>305</v>
      </c>
    </row>
    <row r="26" spans="4:17" x14ac:dyDescent="0.25">
      <c r="D26" s="541" t="s">
        <v>23</v>
      </c>
      <c r="E26" s="547">
        <v>30</v>
      </c>
      <c r="F26" s="548">
        <v>28</v>
      </c>
      <c r="G26" s="549">
        <v>36</v>
      </c>
      <c r="H26" s="548">
        <v>26</v>
      </c>
      <c r="I26" s="549">
        <v>31</v>
      </c>
      <c r="J26" s="548">
        <v>26</v>
      </c>
      <c r="K26" s="549">
        <v>19</v>
      </c>
      <c r="L26" s="548">
        <v>34</v>
      </c>
      <c r="M26" s="549">
        <v>32</v>
      </c>
      <c r="N26" s="548">
        <v>28</v>
      </c>
      <c r="O26" s="549">
        <v>24</v>
      </c>
      <c r="P26" s="548">
        <v>19</v>
      </c>
      <c r="Q26" s="542">
        <v>333</v>
      </c>
    </row>
    <row r="27" spans="4:17" x14ac:dyDescent="0.25">
      <c r="D27" s="764" t="s">
        <v>24</v>
      </c>
      <c r="E27" s="780">
        <v>20</v>
      </c>
      <c r="F27" s="781">
        <v>31</v>
      </c>
      <c r="G27" s="780">
        <v>33</v>
      </c>
      <c r="H27" s="781">
        <v>25</v>
      </c>
      <c r="I27" s="780">
        <v>22</v>
      </c>
      <c r="J27" s="781">
        <v>22</v>
      </c>
      <c r="K27" s="782">
        <v>19</v>
      </c>
      <c r="L27" s="783">
        <v>18</v>
      </c>
      <c r="M27" s="782">
        <v>27</v>
      </c>
      <c r="N27" s="783">
        <v>23</v>
      </c>
      <c r="O27" s="782">
        <v>17</v>
      </c>
      <c r="P27" s="783">
        <v>17</v>
      </c>
      <c r="Q27" s="769">
        <v>274</v>
      </c>
    </row>
    <row r="28" spans="4:17" x14ac:dyDescent="0.25">
      <c r="D28" s="539" t="s">
        <v>25</v>
      </c>
      <c r="E28" s="550">
        <v>37</v>
      </c>
      <c r="F28" s="551">
        <v>33</v>
      </c>
      <c r="G28" s="552">
        <v>26</v>
      </c>
      <c r="H28" s="551">
        <v>30</v>
      </c>
      <c r="I28" s="552">
        <v>25</v>
      </c>
      <c r="J28" s="551">
        <v>29</v>
      </c>
      <c r="K28" s="552">
        <v>36</v>
      </c>
      <c r="L28" s="551">
        <v>27</v>
      </c>
      <c r="M28" s="552">
        <v>12</v>
      </c>
      <c r="N28" s="551">
        <v>19</v>
      </c>
      <c r="O28" s="552">
        <v>17</v>
      </c>
      <c r="P28" s="551">
        <v>20</v>
      </c>
      <c r="Q28" s="543">
        <v>311</v>
      </c>
    </row>
    <row r="29" spans="4:17" x14ac:dyDescent="0.25">
      <c r="D29" s="764" t="s">
        <v>26</v>
      </c>
      <c r="E29" s="780">
        <v>34</v>
      </c>
      <c r="F29" s="781">
        <v>29</v>
      </c>
      <c r="G29" s="780">
        <v>29</v>
      </c>
      <c r="H29" s="781">
        <v>30</v>
      </c>
      <c r="I29" s="780">
        <v>33</v>
      </c>
      <c r="J29" s="781">
        <v>26</v>
      </c>
      <c r="K29" s="782">
        <v>25</v>
      </c>
      <c r="L29" s="783">
        <v>25</v>
      </c>
      <c r="M29" s="782">
        <v>17</v>
      </c>
      <c r="N29" s="783">
        <v>22</v>
      </c>
      <c r="O29" s="782">
        <v>20</v>
      </c>
      <c r="P29" s="783">
        <v>24</v>
      </c>
      <c r="Q29" s="769">
        <v>314</v>
      </c>
    </row>
    <row r="30" spans="4:17" x14ac:dyDescent="0.25">
      <c r="D30" s="541" t="s">
        <v>27</v>
      </c>
      <c r="E30" s="547">
        <v>36</v>
      </c>
      <c r="F30" s="548">
        <v>46</v>
      </c>
      <c r="G30" s="549">
        <v>34</v>
      </c>
      <c r="H30" s="548">
        <v>33</v>
      </c>
      <c r="I30" s="549">
        <v>27</v>
      </c>
      <c r="J30" s="548">
        <v>43</v>
      </c>
      <c r="K30" s="549">
        <v>29</v>
      </c>
      <c r="L30" s="548">
        <v>30</v>
      </c>
      <c r="M30" s="549">
        <v>28</v>
      </c>
      <c r="N30" s="548">
        <v>21</v>
      </c>
      <c r="O30" s="549">
        <v>23</v>
      </c>
      <c r="P30" s="548">
        <v>15</v>
      </c>
      <c r="Q30" s="542">
        <v>365</v>
      </c>
    </row>
    <row r="31" spans="4:17" x14ac:dyDescent="0.25">
      <c r="D31" s="764" t="s">
        <v>28</v>
      </c>
      <c r="E31" s="780">
        <v>27</v>
      </c>
      <c r="F31" s="781">
        <v>34</v>
      </c>
      <c r="G31" s="780">
        <v>41</v>
      </c>
      <c r="H31" s="781">
        <v>29</v>
      </c>
      <c r="I31" s="780">
        <v>45</v>
      </c>
      <c r="J31" s="781">
        <v>34</v>
      </c>
      <c r="K31" s="782">
        <v>36</v>
      </c>
      <c r="L31" s="783">
        <v>44</v>
      </c>
      <c r="M31" s="782">
        <v>34</v>
      </c>
      <c r="N31" s="783">
        <v>33</v>
      </c>
      <c r="O31" s="782">
        <v>30</v>
      </c>
      <c r="P31" s="783">
        <v>26</v>
      </c>
      <c r="Q31" s="769">
        <v>413</v>
      </c>
    </row>
    <row r="32" spans="4:17" x14ac:dyDescent="0.25">
      <c r="D32" s="541" t="s">
        <v>29</v>
      </c>
      <c r="E32" s="547">
        <v>31</v>
      </c>
      <c r="F32" s="548">
        <v>22</v>
      </c>
      <c r="G32" s="549">
        <v>21</v>
      </c>
      <c r="H32" s="548">
        <v>16</v>
      </c>
      <c r="I32" s="549">
        <v>21</v>
      </c>
      <c r="J32" s="548">
        <v>29</v>
      </c>
      <c r="K32" s="549">
        <v>22</v>
      </c>
      <c r="L32" s="548">
        <v>14</v>
      </c>
      <c r="M32" s="549">
        <v>9</v>
      </c>
      <c r="N32" s="548">
        <v>17</v>
      </c>
      <c r="O32" s="549">
        <v>20</v>
      </c>
      <c r="P32" s="548">
        <v>25</v>
      </c>
      <c r="Q32" s="542">
        <v>247</v>
      </c>
    </row>
    <row r="33" spans="4:19" x14ac:dyDescent="0.25">
      <c r="D33" s="764" t="s">
        <v>30</v>
      </c>
      <c r="E33" s="780">
        <v>18</v>
      </c>
      <c r="F33" s="781">
        <v>18</v>
      </c>
      <c r="G33" s="780">
        <v>26</v>
      </c>
      <c r="H33" s="781">
        <v>13</v>
      </c>
      <c r="I33" s="780">
        <v>20</v>
      </c>
      <c r="J33" s="781">
        <v>22</v>
      </c>
      <c r="K33" s="782">
        <v>26</v>
      </c>
      <c r="L33" s="783">
        <v>14</v>
      </c>
      <c r="M33" s="782">
        <v>13</v>
      </c>
      <c r="N33" s="783">
        <v>16</v>
      </c>
      <c r="O33" s="782">
        <v>21</v>
      </c>
      <c r="P33" s="783">
        <v>17</v>
      </c>
      <c r="Q33" s="769">
        <v>224</v>
      </c>
    </row>
    <row r="34" spans="4:19" x14ac:dyDescent="0.25">
      <c r="D34" s="541" t="s">
        <v>31</v>
      </c>
      <c r="E34" s="547">
        <v>17</v>
      </c>
      <c r="F34" s="548">
        <v>15</v>
      </c>
      <c r="G34" s="549">
        <v>28</v>
      </c>
      <c r="H34" s="548">
        <v>15</v>
      </c>
      <c r="I34" s="549">
        <v>14</v>
      </c>
      <c r="J34" s="548">
        <v>24</v>
      </c>
      <c r="K34" s="549">
        <v>14</v>
      </c>
      <c r="L34" s="548">
        <v>22</v>
      </c>
      <c r="M34" s="549">
        <v>16</v>
      </c>
      <c r="N34" s="548">
        <v>17</v>
      </c>
      <c r="O34" s="549">
        <v>19</v>
      </c>
      <c r="P34" s="548">
        <v>23</v>
      </c>
      <c r="Q34" s="542">
        <v>224</v>
      </c>
      <c r="S34" s="784"/>
    </row>
    <row r="35" spans="4:19" x14ac:dyDescent="0.25">
      <c r="D35" s="764" t="s">
        <v>32</v>
      </c>
      <c r="E35" s="780">
        <v>7</v>
      </c>
      <c r="F35" s="781">
        <v>10</v>
      </c>
      <c r="G35" s="780">
        <v>11</v>
      </c>
      <c r="H35" s="781">
        <v>11</v>
      </c>
      <c r="I35" s="780">
        <v>12</v>
      </c>
      <c r="J35" s="781">
        <v>19</v>
      </c>
      <c r="K35" s="782">
        <v>16</v>
      </c>
      <c r="L35" s="783">
        <v>9</v>
      </c>
      <c r="M35" s="782">
        <v>8</v>
      </c>
      <c r="N35" s="783">
        <v>6</v>
      </c>
      <c r="O35" s="782">
        <v>11</v>
      </c>
      <c r="P35" s="783">
        <v>13</v>
      </c>
      <c r="Q35" s="769">
        <v>133</v>
      </c>
    </row>
    <row r="36" spans="4:19" ht="15.75" thickBot="1" x14ac:dyDescent="0.3">
      <c r="D36" s="539" t="s">
        <v>33</v>
      </c>
      <c r="E36" s="550">
        <v>43</v>
      </c>
      <c r="F36" s="553">
        <v>14</v>
      </c>
      <c r="G36" s="552">
        <v>36</v>
      </c>
      <c r="H36" s="553">
        <v>76</v>
      </c>
      <c r="I36" s="552">
        <v>32</v>
      </c>
      <c r="J36" s="553">
        <v>32</v>
      </c>
      <c r="K36" s="552">
        <v>42</v>
      </c>
      <c r="L36" s="553">
        <v>44</v>
      </c>
      <c r="M36" s="552">
        <v>62</v>
      </c>
      <c r="N36" s="553">
        <v>96</v>
      </c>
      <c r="O36" s="552">
        <v>62</v>
      </c>
      <c r="P36" s="553">
        <v>75</v>
      </c>
      <c r="Q36" s="543">
        <v>614</v>
      </c>
    </row>
    <row r="37" spans="4:19" ht="23.25" customHeight="1" thickBot="1" x14ac:dyDescent="0.3">
      <c r="D37" s="776" t="s">
        <v>7</v>
      </c>
      <c r="E37" s="777">
        <v>505</v>
      </c>
      <c r="F37" s="778">
        <v>499</v>
      </c>
      <c r="G37" s="777">
        <v>596</v>
      </c>
      <c r="H37" s="778">
        <v>526</v>
      </c>
      <c r="I37" s="777">
        <v>537</v>
      </c>
      <c r="J37" s="778">
        <v>568</v>
      </c>
      <c r="K37" s="777">
        <v>500</v>
      </c>
      <c r="L37" s="778">
        <v>522</v>
      </c>
      <c r="M37" s="777">
        <v>467</v>
      </c>
      <c r="N37" s="778">
        <v>503</v>
      </c>
      <c r="O37" s="777">
        <v>451</v>
      </c>
      <c r="P37" s="778">
        <v>460</v>
      </c>
      <c r="Q37" s="779">
        <v>6134</v>
      </c>
    </row>
    <row r="38" spans="4:19" ht="15.75" thickTop="1" x14ac:dyDescent="0.25">
      <c r="D38" s="3" t="s">
        <v>34</v>
      </c>
    </row>
    <row r="39" spans="4:19" x14ac:dyDescent="0.25">
      <c r="D39" s="4"/>
    </row>
    <row r="73" spans="4:18" s="115" customFormat="1" ht="16.5" customHeight="1" x14ac:dyDescent="0.2">
      <c r="D73" s="156"/>
      <c r="E73" s="156"/>
      <c r="F73" s="156"/>
      <c r="G73" s="156"/>
      <c r="H73" s="156"/>
      <c r="I73" s="156"/>
      <c r="J73" s="191" t="s">
        <v>37</v>
      </c>
      <c r="K73" s="156"/>
      <c r="L73" s="156"/>
      <c r="M73" s="156"/>
      <c r="N73" s="156"/>
      <c r="O73" s="156"/>
      <c r="P73" s="156"/>
      <c r="Q73" s="156"/>
      <c r="R73" s="156"/>
    </row>
    <row r="74" spans="4:18" s="115" customFormat="1" ht="16.5" customHeight="1" x14ac:dyDescent="0.2">
      <c r="D74" s="156"/>
      <c r="E74" s="156"/>
      <c r="F74" s="156"/>
      <c r="G74" s="156"/>
      <c r="H74" s="156"/>
      <c r="I74" s="156"/>
      <c r="J74" s="503" t="s">
        <v>39</v>
      </c>
      <c r="K74" s="156"/>
      <c r="L74" s="156"/>
      <c r="M74" s="156"/>
      <c r="N74" s="156"/>
      <c r="O74" s="156"/>
      <c r="P74" s="156"/>
      <c r="Q74" s="156"/>
      <c r="R74" s="156"/>
    </row>
    <row r="75" spans="4:18" s="115" customFormat="1" ht="16.5" customHeight="1" x14ac:dyDescent="0.2">
      <c r="D75" s="156"/>
      <c r="E75" s="156"/>
      <c r="F75" s="156"/>
      <c r="G75" s="156"/>
      <c r="H75" s="156"/>
      <c r="I75" s="156"/>
      <c r="J75" s="191" t="s">
        <v>79</v>
      </c>
      <c r="K75" s="156"/>
      <c r="L75" s="156"/>
      <c r="M75" s="156"/>
      <c r="N75" s="156"/>
      <c r="O75" s="156"/>
      <c r="P75" s="156"/>
      <c r="Q75" s="156"/>
      <c r="R75" s="156"/>
    </row>
  </sheetData>
  <sheetProtection password="EE7B" sheet="1" objects="1" scenarios="1"/>
  <mergeCells count="4">
    <mergeCell ref="D9:Q9"/>
    <mergeCell ref="D5:Q5"/>
    <mergeCell ref="D6:Q6"/>
    <mergeCell ref="D7:Q7"/>
  </mergeCells>
  <hyperlinks>
    <hyperlink ref="B13" location="'HABILITAÇÃO '!A1" display="AVANÇAR &gt;&gt;"/>
    <hyperlink ref="B14" location="'ACIDENTES POR DIA DA SEMANA'!A1" display="&lt;&lt; VOLTAR"/>
    <hyperlink ref="B12" location="'INÍCIO '!A1" display="INÍCIO"/>
    <hyperlink ref="J74" location="'HABILITAÇÃO '!A1" display="AVANÇAR &gt;&gt;"/>
    <hyperlink ref="J75" location="'ACIDENTES POR DIA DA SEMANA'!A1" display="&lt;&lt; VOLTAR"/>
    <hyperlink ref="J73" location="'INÍCIO '!A1" display="INÍCIO"/>
  </hyperlinks>
  <printOptions horizontalCentered="1"/>
  <pageMargins left="0.11811023622047245" right="0.11811023622047245" top="0.39370078740157483" bottom="0.39370078740157483" header="0.31496062992125984" footer="0.31496062992125984"/>
  <pageSetup paperSize="9" scale="75"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5:V151"/>
  <sheetViews>
    <sheetView showGridLines="0" showRowColHeaders="0" zoomScaleNormal="100" workbookViewId="0">
      <selection activeCell="B18" sqref="B18"/>
    </sheetView>
  </sheetViews>
  <sheetFormatPr baseColWidth="10" defaultColWidth="9.140625" defaultRowHeight="15" x14ac:dyDescent="0.25"/>
  <cols>
    <col min="1" max="1" width="9.42578125" customWidth="1"/>
    <col min="2" max="2" width="15" customWidth="1"/>
    <col min="3" max="3" width="5.85546875" customWidth="1"/>
    <col min="4" max="4" width="7.7109375" customWidth="1"/>
    <col min="5" max="14" width="6.5703125" customWidth="1"/>
    <col min="15" max="15" width="7.5703125" customWidth="1"/>
    <col min="16" max="16" width="6.5703125" customWidth="1"/>
    <col min="17" max="17" width="7.7109375" customWidth="1"/>
    <col min="18" max="18" width="6.5703125" customWidth="1"/>
    <col min="19" max="19" width="7.5703125" customWidth="1"/>
    <col min="20" max="20" width="6.5703125" customWidth="1"/>
  </cols>
  <sheetData>
    <row r="5" spans="3:20" x14ac:dyDescent="0.25">
      <c r="E5" s="1"/>
      <c r="F5" s="1"/>
      <c r="G5" s="1"/>
    </row>
    <row r="6" spans="3:20" ht="4.5" customHeight="1" x14ac:dyDescent="0.25">
      <c r="D6" s="2"/>
      <c r="E6" s="2"/>
      <c r="F6" s="2"/>
      <c r="G6" s="2"/>
      <c r="H6" s="2"/>
      <c r="I6" s="2"/>
      <c r="J6" s="2"/>
      <c r="K6" s="2"/>
      <c r="L6" s="2"/>
      <c r="M6" s="2"/>
      <c r="N6" s="2"/>
      <c r="O6" s="2"/>
      <c r="P6" s="2"/>
    </row>
    <row r="7" spans="3:20" x14ac:dyDescent="0.25">
      <c r="D7" s="29"/>
      <c r="E7" s="2"/>
      <c r="F7" s="2"/>
      <c r="G7" s="2"/>
      <c r="H7" s="29"/>
      <c r="I7" s="29"/>
      <c r="J7" s="29"/>
      <c r="K7" s="29"/>
      <c r="L7" s="29"/>
      <c r="M7" s="29"/>
      <c r="N7" s="29"/>
      <c r="O7" s="46"/>
      <c r="P7" s="46"/>
    </row>
    <row r="8" spans="3:20" ht="15.75" x14ac:dyDescent="0.25">
      <c r="D8" s="554"/>
      <c r="E8" s="554"/>
      <c r="F8" s="554"/>
      <c r="G8" s="554"/>
      <c r="H8" s="554"/>
      <c r="I8" s="554"/>
      <c r="J8" s="554"/>
      <c r="K8" s="554"/>
      <c r="L8" s="554"/>
      <c r="M8" s="554"/>
      <c r="N8" s="554"/>
      <c r="O8" s="554"/>
      <c r="P8" s="554"/>
    </row>
    <row r="9" spans="3:20" ht="15.75" x14ac:dyDescent="0.25">
      <c r="D9" s="554"/>
      <c r="E9" s="554"/>
      <c r="F9" s="554"/>
      <c r="G9" s="554"/>
      <c r="H9" s="554"/>
      <c r="I9" s="554"/>
      <c r="J9" s="554"/>
      <c r="K9" s="554"/>
      <c r="L9" s="554"/>
      <c r="M9" s="554"/>
      <c r="N9" s="554"/>
      <c r="O9" s="554"/>
      <c r="P9" s="554"/>
    </row>
    <row r="10" spans="3:20" ht="15.75" x14ac:dyDescent="0.25">
      <c r="D10" s="554"/>
      <c r="E10" s="554"/>
      <c r="F10" s="554"/>
      <c r="G10" s="554"/>
      <c r="H10" s="554"/>
      <c r="I10" s="554"/>
      <c r="J10" s="554"/>
      <c r="K10" s="554"/>
      <c r="L10" s="554"/>
      <c r="M10" s="554"/>
      <c r="N10" s="554"/>
      <c r="O10" s="554"/>
      <c r="P10" s="554"/>
    </row>
    <row r="12" spans="3:20" ht="23.25" customHeight="1" x14ac:dyDescent="0.25">
      <c r="C12" s="1105" t="s">
        <v>666</v>
      </c>
      <c r="D12" s="1105"/>
      <c r="E12" s="1105"/>
      <c r="F12" s="1105"/>
      <c r="G12" s="1105"/>
      <c r="H12" s="1105"/>
      <c r="I12" s="1105"/>
      <c r="J12" s="1105"/>
      <c r="K12" s="1105"/>
      <c r="L12" s="1105"/>
      <c r="M12" s="1105"/>
      <c r="N12" s="1105"/>
      <c r="O12" s="1105"/>
      <c r="P12" s="1105"/>
      <c r="Q12" s="1105"/>
      <c r="R12" s="1105"/>
      <c r="S12" s="1105"/>
      <c r="T12" s="1105"/>
    </row>
    <row r="13" spans="3:20" ht="9" customHeight="1" thickBot="1" x14ac:dyDescent="0.3">
      <c r="P13" s="559"/>
      <c r="Q13" s="559"/>
      <c r="R13" s="559"/>
      <c r="S13" s="559"/>
      <c r="T13" s="559"/>
    </row>
    <row r="14" spans="3:20" ht="15.75" customHeight="1" thickTop="1" thickBot="1" x14ac:dyDescent="0.3">
      <c r="C14" s="1146" t="s">
        <v>213</v>
      </c>
      <c r="D14" s="1131" t="s">
        <v>596</v>
      </c>
      <c r="E14" s="1128">
        <v>2006</v>
      </c>
      <c r="F14" s="1129"/>
      <c r="G14" s="1128">
        <v>2007</v>
      </c>
      <c r="H14" s="1129"/>
      <c r="I14" s="1128">
        <v>2008</v>
      </c>
      <c r="J14" s="1129"/>
      <c r="K14" s="1128">
        <v>2009</v>
      </c>
      <c r="L14" s="1129"/>
      <c r="M14" s="1128">
        <v>2010</v>
      </c>
      <c r="N14" s="1129"/>
      <c r="O14" s="1128">
        <v>2011</v>
      </c>
      <c r="P14" s="1129"/>
      <c r="Q14" s="1128">
        <v>2012</v>
      </c>
      <c r="R14" s="1129"/>
      <c r="S14" s="1110">
        <v>2013</v>
      </c>
      <c r="T14" s="1111"/>
    </row>
    <row r="15" spans="3:20" ht="15.75" thickBot="1" x14ac:dyDescent="0.3">
      <c r="C15" s="1147"/>
      <c r="D15" s="1132"/>
      <c r="E15" s="792" t="s">
        <v>200</v>
      </c>
      <c r="F15" s="793" t="s">
        <v>201</v>
      </c>
      <c r="G15" s="794" t="s">
        <v>200</v>
      </c>
      <c r="H15" s="795" t="s">
        <v>201</v>
      </c>
      <c r="I15" s="792" t="s">
        <v>200</v>
      </c>
      <c r="J15" s="795" t="s">
        <v>201</v>
      </c>
      <c r="K15" s="796" t="s">
        <v>200</v>
      </c>
      <c r="L15" s="797" t="s">
        <v>201</v>
      </c>
      <c r="M15" s="796" t="s">
        <v>200</v>
      </c>
      <c r="N15" s="797" t="s">
        <v>201</v>
      </c>
      <c r="O15" s="796" t="s">
        <v>200</v>
      </c>
      <c r="P15" s="795" t="s">
        <v>201</v>
      </c>
      <c r="Q15" s="796" t="s">
        <v>200</v>
      </c>
      <c r="R15" s="797" t="s">
        <v>201</v>
      </c>
      <c r="S15" s="796" t="s">
        <v>200</v>
      </c>
      <c r="T15" s="798" t="s">
        <v>201</v>
      </c>
    </row>
    <row r="16" spans="3:20" x14ac:dyDescent="0.25">
      <c r="C16" s="1148"/>
      <c r="D16" s="556" t="s">
        <v>202</v>
      </c>
      <c r="E16" s="143">
        <v>1740</v>
      </c>
      <c r="F16" s="144">
        <v>481</v>
      </c>
      <c r="G16" s="141">
        <v>2211</v>
      </c>
      <c r="H16" s="142">
        <v>698</v>
      </c>
      <c r="I16" s="143">
        <v>2737</v>
      </c>
      <c r="J16" s="144">
        <v>961</v>
      </c>
      <c r="K16" s="141">
        <v>3663</v>
      </c>
      <c r="L16" s="142">
        <v>1525</v>
      </c>
      <c r="M16" s="143">
        <v>4302</v>
      </c>
      <c r="N16" s="142">
        <v>2008</v>
      </c>
      <c r="O16" s="143">
        <v>4950</v>
      </c>
      <c r="P16" s="142">
        <v>2535</v>
      </c>
      <c r="Q16" s="143">
        <v>5545</v>
      </c>
      <c r="R16" s="142">
        <v>3072</v>
      </c>
      <c r="S16" s="143">
        <v>5903</v>
      </c>
      <c r="T16" s="318">
        <v>3417</v>
      </c>
    </row>
    <row r="17" spans="2:22" x14ac:dyDescent="0.25">
      <c r="B17" s="139" t="s">
        <v>37</v>
      </c>
      <c r="C17" s="1148"/>
      <c r="D17" s="799" t="s">
        <v>203</v>
      </c>
      <c r="E17" s="800">
        <v>25151</v>
      </c>
      <c r="F17" s="801">
        <v>5983</v>
      </c>
      <c r="G17" s="802">
        <v>29773</v>
      </c>
      <c r="H17" s="803">
        <v>7520</v>
      </c>
      <c r="I17" s="800">
        <v>35458</v>
      </c>
      <c r="J17" s="801">
        <v>9666</v>
      </c>
      <c r="K17" s="802">
        <v>41802</v>
      </c>
      <c r="L17" s="803">
        <v>12579</v>
      </c>
      <c r="M17" s="800">
        <v>47933</v>
      </c>
      <c r="N17" s="803">
        <v>15193</v>
      </c>
      <c r="O17" s="800">
        <v>54610</v>
      </c>
      <c r="P17" s="803">
        <v>18380</v>
      </c>
      <c r="Q17" s="800">
        <v>60270</v>
      </c>
      <c r="R17" s="803">
        <v>21054</v>
      </c>
      <c r="S17" s="800">
        <v>65140</v>
      </c>
      <c r="T17" s="804">
        <v>23607</v>
      </c>
      <c r="V17" s="77"/>
    </row>
    <row r="18" spans="2:22" x14ac:dyDescent="0.25">
      <c r="B18" s="139" t="s">
        <v>39</v>
      </c>
      <c r="C18" s="1148"/>
      <c r="D18" s="557" t="s">
        <v>204</v>
      </c>
      <c r="E18" s="148">
        <v>4626</v>
      </c>
      <c r="F18" s="149">
        <v>145</v>
      </c>
      <c r="G18" s="146">
        <v>4808</v>
      </c>
      <c r="H18" s="147">
        <v>152</v>
      </c>
      <c r="I18" s="148">
        <v>4972</v>
      </c>
      <c r="J18" s="149">
        <v>158</v>
      </c>
      <c r="K18" s="146">
        <v>5141</v>
      </c>
      <c r="L18" s="147">
        <v>164</v>
      </c>
      <c r="M18" s="148">
        <v>5363</v>
      </c>
      <c r="N18" s="147">
        <v>167</v>
      </c>
      <c r="O18" s="148">
        <v>5563</v>
      </c>
      <c r="P18" s="147">
        <v>174</v>
      </c>
      <c r="Q18" s="148">
        <v>5776</v>
      </c>
      <c r="R18" s="147">
        <v>179</v>
      </c>
      <c r="S18" s="148">
        <v>5896</v>
      </c>
      <c r="T18" s="319">
        <v>177</v>
      </c>
    </row>
    <row r="19" spans="2:22" x14ac:dyDescent="0.25">
      <c r="B19" s="503" t="s">
        <v>79</v>
      </c>
      <c r="C19" s="1148"/>
      <c r="D19" s="799" t="s">
        <v>205</v>
      </c>
      <c r="E19" s="800">
        <v>4170</v>
      </c>
      <c r="F19" s="801">
        <v>80</v>
      </c>
      <c r="G19" s="802">
        <v>4326</v>
      </c>
      <c r="H19" s="803">
        <v>84</v>
      </c>
      <c r="I19" s="800">
        <v>4513</v>
      </c>
      <c r="J19" s="801">
        <v>88</v>
      </c>
      <c r="K19" s="802">
        <v>4746</v>
      </c>
      <c r="L19" s="803">
        <v>92</v>
      </c>
      <c r="M19" s="800">
        <v>5138</v>
      </c>
      <c r="N19" s="803">
        <v>99</v>
      </c>
      <c r="O19" s="800">
        <v>5599</v>
      </c>
      <c r="P19" s="803">
        <v>110</v>
      </c>
      <c r="Q19" s="800">
        <v>6031</v>
      </c>
      <c r="R19" s="803">
        <v>119</v>
      </c>
      <c r="S19" s="800">
        <v>6383</v>
      </c>
      <c r="T19" s="804">
        <v>119</v>
      </c>
    </row>
    <row r="20" spans="2:22" x14ac:dyDescent="0.25">
      <c r="C20" s="1148"/>
      <c r="D20" s="557" t="s">
        <v>206</v>
      </c>
      <c r="E20" s="148">
        <v>2573</v>
      </c>
      <c r="F20" s="149">
        <v>24</v>
      </c>
      <c r="G20" s="146">
        <v>2662</v>
      </c>
      <c r="H20" s="147">
        <v>26</v>
      </c>
      <c r="I20" s="148">
        <v>2770</v>
      </c>
      <c r="J20" s="149">
        <v>26</v>
      </c>
      <c r="K20" s="146">
        <v>2864</v>
      </c>
      <c r="L20" s="147">
        <v>26</v>
      </c>
      <c r="M20" s="148">
        <v>3024</v>
      </c>
      <c r="N20" s="147">
        <v>26</v>
      </c>
      <c r="O20" s="148">
        <v>3175</v>
      </c>
      <c r="P20" s="147">
        <v>25</v>
      </c>
      <c r="Q20" s="148">
        <v>3314</v>
      </c>
      <c r="R20" s="147">
        <v>24</v>
      </c>
      <c r="S20" s="148">
        <v>3420</v>
      </c>
      <c r="T20" s="319">
        <v>25</v>
      </c>
    </row>
    <row r="21" spans="2:22" x14ac:dyDescent="0.25">
      <c r="C21" s="1148"/>
      <c r="D21" s="799" t="s">
        <v>207</v>
      </c>
      <c r="E21" s="800">
        <v>17076</v>
      </c>
      <c r="F21" s="801">
        <v>17689</v>
      </c>
      <c r="G21" s="802">
        <v>18470</v>
      </c>
      <c r="H21" s="803">
        <v>19503</v>
      </c>
      <c r="I21" s="800">
        <v>19943</v>
      </c>
      <c r="J21" s="801">
        <v>21504</v>
      </c>
      <c r="K21" s="802">
        <v>21587</v>
      </c>
      <c r="L21" s="803">
        <v>23820</v>
      </c>
      <c r="M21" s="800">
        <v>22922</v>
      </c>
      <c r="N21" s="803">
        <v>25985</v>
      </c>
      <c r="O21" s="800">
        <v>24412</v>
      </c>
      <c r="P21" s="803">
        <v>28276</v>
      </c>
      <c r="Q21" s="800">
        <v>25791</v>
      </c>
      <c r="R21" s="803">
        <v>30469</v>
      </c>
      <c r="S21" s="800">
        <v>27208</v>
      </c>
      <c r="T21" s="804">
        <v>32734</v>
      </c>
    </row>
    <row r="22" spans="2:22" x14ac:dyDescent="0.25">
      <c r="C22" s="1148"/>
      <c r="D22" s="557" t="s">
        <v>208</v>
      </c>
      <c r="E22" s="148">
        <v>3285</v>
      </c>
      <c r="F22" s="149">
        <v>147</v>
      </c>
      <c r="G22" s="146">
        <v>3429</v>
      </c>
      <c r="H22" s="147">
        <v>156</v>
      </c>
      <c r="I22" s="148">
        <v>3584</v>
      </c>
      <c r="J22" s="149">
        <v>165</v>
      </c>
      <c r="K22" s="146">
        <v>3688</v>
      </c>
      <c r="L22" s="147">
        <v>173</v>
      </c>
      <c r="M22" s="148">
        <v>3810</v>
      </c>
      <c r="N22" s="147">
        <v>182</v>
      </c>
      <c r="O22" s="148">
        <v>3941</v>
      </c>
      <c r="P22" s="147">
        <v>188</v>
      </c>
      <c r="Q22" s="148">
        <v>4036</v>
      </c>
      <c r="R22" s="147">
        <v>192</v>
      </c>
      <c r="S22" s="148">
        <v>4089</v>
      </c>
      <c r="T22" s="319">
        <v>191</v>
      </c>
    </row>
    <row r="23" spans="2:22" x14ac:dyDescent="0.25">
      <c r="C23" s="1148"/>
      <c r="D23" s="799" t="s">
        <v>209</v>
      </c>
      <c r="E23" s="800">
        <v>3270</v>
      </c>
      <c r="F23" s="801">
        <v>69</v>
      </c>
      <c r="G23" s="802">
        <v>3371</v>
      </c>
      <c r="H23" s="803">
        <v>72</v>
      </c>
      <c r="I23" s="800">
        <v>3503</v>
      </c>
      <c r="J23" s="801">
        <v>76</v>
      </c>
      <c r="K23" s="802">
        <v>3683</v>
      </c>
      <c r="L23" s="803">
        <v>82</v>
      </c>
      <c r="M23" s="800">
        <v>3899</v>
      </c>
      <c r="N23" s="803">
        <v>85</v>
      </c>
      <c r="O23" s="800">
        <v>4065</v>
      </c>
      <c r="P23" s="803">
        <v>88</v>
      </c>
      <c r="Q23" s="800">
        <v>4233</v>
      </c>
      <c r="R23" s="803">
        <v>94</v>
      </c>
      <c r="S23" s="800">
        <v>4371</v>
      </c>
      <c r="T23" s="804">
        <v>99</v>
      </c>
    </row>
    <row r="24" spans="2:22" ht="15.75" thickBot="1" x14ac:dyDescent="0.3">
      <c r="C24" s="1148"/>
      <c r="D24" s="558" t="s">
        <v>210</v>
      </c>
      <c r="E24" s="234">
        <v>2294</v>
      </c>
      <c r="F24" s="237">
        <v>17</v>
      </c>
      <c r="G24" s="234">
        <v>2363</v>
      </c>
      <c r="H24" s="235">
        <v>17</v>
      </c>
      <c r="I24" s="236">
        <v>2449</v>
      </c>
      <c r="J24" s="237">
        <v>17</v>
      </c>
      <c r="K24" s="234">
        <v>2503</v>
      </c>
      <c r="L24" s="235">
        <v>18</v>
      </c>
      <c r="M24" s="236">
        <v>2604</v>
      </c>
      <c r="N24" s="235">
        <v>19</v>
      </c>
      <c r="O24" s="236">
        <v>2657</v>
      </c>
      <c r="P24" s="235">
        <v>19</v>
      </c>
      <c r="Q24" s="236">
        <v>2673</v>
      </c>
      <c r="R24" s="235">
        <v>19</v>
      </c>
      <c r="S24" s="236">
        <v>2685</v>
      </c>
      <c r="T24" s="320">
        <v>19</v>
      </c>
    </row>
    <row r="25" spans="2:22" ht="21.75" customHeight="1" thickBot="1" x14ac:dyDescent="0.3">
      <c r="C25" s="1148"/>
      <c r="D25" s="785" t="s">
        <v>7</v>
      </c>
      <c r="E25" s="786">
        <f t="shared" ref="E25:P25" si="0">SUM(E16:E24)</f>
        <v>64185</v>
      </c>
      <c r="F25" s="787">
        <f t="shared" si="0"/>
        <v>24635</v>
      </c>
      <c r="G25" s="788">
        <f t="shared" si="0"/>
        <v>71413</v>
      </c>
      <c r="H25" s="789">
        <f t="shared" si="0"/>
        <v>28228</v>
      </c>
      <c r="I25" s="786">
        <f t="shared" si="0"/>
        <v>79929</v>
      </c>
      <c r="J25" s="787">
        <f t="shared" si="0"/>
        <v>32661</v>
      </c>
      <c r="K25" s="788">
        <f t="shared" si="0"/>
        <v>89677</v>
      </c>
      <c r="L25" s="789">
        <f t="shared" si="0"/>
        <v>38479</v>
      </c>
      <c r="M25" s="786">
        <f t="shared" si="0"/>
        <v>98995</v>
      </c>
      <c r="N25" s="787">
        <f t="shared" si="0"/>
        <v>43764</v>
      </c>
      <c r="O25" s="788">
        <f t="shared" si="0"/>
        <v>108972</v>
      </c>
      <c r="P25" s="787">
        <f t="shared" si="0"/>
        <v>49795</v>
      </c>
      <c r="Q25" s="788">
        <f>SUM(Q16:Q24)</f>
        <v>117669</v>
      </c>
      <c r="R25" s="787">
        <f>SUM(R16:R24)</f>
        <v>55222</v>
      </c>
      <c r="S25" s="788">
        <f>SUM(S16:S24)</f>
        <v>125095</v>
      </c>
      <c r="T25" s="790">
        <f>SUM(T16:T24)</f>
        <v>60388</v>
      </c>
    </row>
    <row r="26" spans="2:22" ht="30.75" customHeight="1" thickBot="1" x14ac:dyDescent="0.3">
      <c r="C26" s="1149"/>
      <c r="D26" s="791" t="s">
        <v>211</v>
      </c>
      <c r="E26" s="1114">
        <f>E25+F25</f>
        <v>88820</v>
      </c>
      <c r="F26" s="1138"/>
      <c r="G26" s="1114">
        <f>G25+H25</f>
        <v>99641</v>
      </c>
      <c r="H26" s="1138"/>
      <c r="I26" s="1114">
        <f>I25+J25</f>
        <v>112590</v>
      </c>
      <c r="J26" s="1138"/>
      <c r="K26" s="1114">
        <f>K25+L25</f>
        <v>128156</v>
      </c>
      <c r="L26" s="1138"/>
      <c r="M26" s="1114">
        <f>M25+N25</f>
        <v>142759</v>
      </c>
      <c r="N26" s="1138"/>
      <c r="O26" s="1114">
        <f>O25+P25</f>
        <v>158767</v>
      </c>
      <c r="P26" s="1138"/>
      <c r="Q26" s="1114">
        <f>Q25+R25</f>
        <v>172891</v>
      </c>
      <c r="R26" s="1138"/>
      <c r="S26" s="1114">
        <f>S25+T25</f>
        <v>185483</v>
      </c>
      <c r="T26" s="1115"/>
    </row>
    <row r="27" spans="2:22" ht="15.75" thickTop="1" x14ac:dyDescent="0.25">
      <c r="C27" s="238" t="s">
        <v>597</v>
      </c>
    </row>
    <row r="29" spans="2:22" ht="4.5" customHeight="1" x14ac:dyDescent="0.25">
      <c r="C29" s="239"/>
      <c r="D29" s="240"/>
      <c r="E29" s="241"/>
      <c r="F29" s="241"/>
      <c r="G29" s="241"/>
      <c r="H29" s="241"/>
      <c r="I29" s="241"/>
      <c r="J29" s="241"/>
      <c r="K29" s="241"/>
      <c r="L29" s="241"/>
      <c r="M29" s="241"/>
      <c r="N29" s="241"/>
      <c r="O29" s="241"/>
      <c r="P29" s="241"/>
      <c r="Q29" s="241"/>
      <c r="R29" s="241"/>
      <c r="S29" s="241"/>
      <c r="T29" s="241"/>
    </row>
    <row r="30" spans="2:22" ht="15.75" thickBot="1" x14ac:dyDescent="0.3">
      <c r="P30" s="559"/>
      <c r="Q30" s="559"/>
      <c r="R30" s="559"/>
      <c r="S30" s="559"/>
      <c r="T30" s="559"/>
    </row>
    <row r="31" spans="2:22" ht="15.75" customHeight="1" thickTop="1" thickBot="1" x14ac:dyDescent="0.3">
      <c r="C31" s="1125" t="s">
        <v>598</v>
      </c>
      <c r="D31" s="1131" t="s">
        <v>596</v>
      </c>
      <c r="E31" s="1128">
        <v>2006</v>
      </c>
      <c r="F31" s="1129"/>
      <c r="G31" s="1128">
        <v>2007</v>
      </c>
      <c r="H31" s="1129"/>
      <c r="I31" s="1128">
        <v>2008</v>
      </c>
      <c r="J31" s="1129"/>
      <c r="K31" s="1128">
        <v>2009</v>
      </c>
      <c r="L31" s="1129"/>
      <c r="M31" s="1128">
        <v>2010</v>
      </c>
      <c r="N31" s="1129"/>
      <c r="O31" s="1128">
        <v>2011</v>
      </c>
      <c r="P31" s="1129"/>
      <c r="Q31" s="1128">
        <v>2012</v>
      </c>
      <c r="R31" s="1129"/>
      <c r="S31" s="1110">
        <v>2013</v>
      </c>
      <c r="T31" s="1111"/>
    </row>
    <row r="32" spans="2:22" ht="15.75" thickBot="1" x14ac:dyDescent="0.3">
      <c r="C32" s="1126"/>
      <c r="D32" s="1132"/>
      <c r="E32" s="792" t="s">
        <v>200</v>
      </c>
      <c r="F32" s="793" t="s">
        <v>201</v>
      </c>
      <c r="G32" s="794" t="s">
        <v>200</v>
      </c>
      <c r="H32" s="795" t="s">
        <v>201</v>
      </c>
      <c r="I32" s="792" t="s">
        <v>200</v>
      </c>
      <c r="J32" s="795" t="s">
        <v>201</v>
      </c>
      <c r="K32" s="796" t="s">
        <v>200</v>
      </c>
      <c r="L32" s="797" t="s">
        <v>201</v>
      </c>
      <c r="M32" s="796" t="s">
        <v>200</v>
      </c>
      <c r="N32" s="797" t="s">
        <v>201</v>
      </c>
      <c r="O32" s="796" t="s">
        <v>200</v>
      </c>
      <c r="P32" s="795" t="s">
        <v>201</v>
      </c>
      <c r="Q32" s="796" t="s">
        <v>200</v>
      </c>
      <c r="R32" s="797" t="s">
        <v>201</v>
      </c>
      <c r="S32" s="796" t="s">
        <v>200</v>
      </c>
      <c r="T32" s="798" t="s">
        <v>201</v>
      </c>
    </row>
    <row r="33" spans="3:20" x14ac:dyDescent="0.25">
      <c r="C33" s="1126"/>
      <c r="D33" s="140" t="s">
        <v>202</v>
      </c>
      <c r="E33" s="242">
        <f>E16/$E$26</f>
        <v>1.9590182391353298E-2</v>
      </c>
      <c r="F33" s="244">
        <f t="shared" ref="E33:F41" si="1">F16/$E$26</f>
        <v>5.4154469714028375E-3</v>
      </c>
      <c r="G33" s="242">
        <f t="shared" ref="G33:H41" si="2">G16/$G$26</f>
        <v>2.2189660882568421E-2</v>
      </c>
      <c r="H33" s="244">
        <f t="shared" si="2"/>
        <v>7.0051484830541645E-3</v>
      </c>
      <c r="I33" s="245">
        <f t="shared" ref="I33:J41" si="3">I16/$I$26</f>
        <v>2.4309441335820234E-2</v>
      </c>
      <c r="J33" s="243">
        <f t="shared" si="3"/>
        <v>8.5353939070965442E-3</v>
      </c>
      <c r="K33" s="242">
        <f t="shared" ref="K33:L41" si="4">K16/$K$26</f>
        <v>2.8582352757576705E-2</v>
      </c>
      <c r="L33" s="243">
        <f t="shared" si="4"/>
        <v>1.1899559911358033E-2</v>
      </c>
      <c r="M33" s="242">
        <f t="shared" ref="M33:N41" si="5">M16/$M$26</f>
        <v>3.0134702540645424E-2</v>
      </c>
      <c r="N33" s="243">
        <f t="shared" si="5"/>
        <v>1.4065663110556953E-2</v>
      </c>
      <c r="O33" s="242">
        <f t="shared" ref="O33:P41" si="6">O16/$O$26</f>
        <v>3.1177763641058912E-2</v>
      </c>
      <c r="P33" s="243">
        <f t="shared" si="6"/>
        <v>1.5966794107087744E-2</v>
      </c>
      <c r="Q33" s="242">
        <f t="shared" ref="Q33:R41" si="7">Q16/$Q$26</f>
        <v>3.2072230480476138E-2</v>
      </c>
      <c r="R33" s="244">
        <f t="shared" si="7"/>
        <v>1.7768420565558645E-2</v>
      </c>
      <c r="S33" s="242">
        <f t="shared" ref="S33:T41" si="8">S16/$S$26</f>
        <v>3.1825019004437065E-2</v>
      </c>
      <c r="T33" s="321">
        <f t="shared" si="8"/>
        <v>1.8422173460640599E-2</v>
      </c>
    </row>
    <row r="34" spans="3:20" x14ac:dyDescent="0.25">
      <c r="C34" s="1126"/>
      <c r="D34" s="805" t="s">
        <v>203</v>
      </c>
      <c r="E34" s="806">
        <f t="shared" si="1"/>
        <v>0.28316820535915332</v>
      </c>
      <c r="F34" s="807">
        <f t="shared" si="1"/>
        <v>6.7360954739923443E-2</v>
      </c>
      <c r="G34" s="806">
        <f t="shared" si="2"/>
        <v>0.29880270169909978</v>
      </c>
      <c r="H34" s="807">
        <f t="shared" si="2"/>
        <v>7.5470940677030543E-2</v>
      </c>
      <c r="I34" s="808">
        <f t="shared" si="3"/>
        <v>0.31493027799982237</v>
      </c>
      <c r="J34" s="809">
        <f t="shared" si="3"/>
        <v>8.5851318944844129E-2</v>
      </c>
      <c r="K34" s="806">
        <f t="shared" si="4"/>
        <v>0.32618059240300884</v>
      </c>
      <c r="L34" s="809">
        <f t="shared" si="4"/>
        <v>9.8153812540965696E-2</v>
      </c>
      <c r="M34" s="806">
        <f t="shared" si="5"/>
        <v>0.33576166826609882</v>
      </c>
      <c r="N34" s="809">
        <f t="shared" si="5"/>
        <v>0.10642411336588237</v>
      </c>
      <c r="O34" s="806">
        <f t="shared" si="6"/>
        <v>0.3439631661491368</v>
      </c>
      <c r="P34" s="809">
        <f t="shared" si="6"/>
        <v>0.11576713044902279</v>
      </c>
      <c r="Q34" s="806">
        <f t="shared" si="7"/>
        <v>0.34860114175983714</v>
      </c>
      <c r="R34" s="807">
        <f t="shared" si="7"/>
        <v>0.12177614797762752</v>
      </c>
      <c r="S34" s="806">
        <f t="shared" si="8"/>
        <v>0.35119121428918015</v>
      </c>
      <c r="T34" s="810">
        <f t="shared" si="8"/>
        <v>0.12727311936943009</v>
      </c>
    </row>
    <row r="35" spans="3:20" x14ac:dyDescent="0.25">
      <c r="C35" s="1126"/>
      <c r="D35" s="145" t="s">
        <v>204</v>
      </c>
      <c r="E35" s="246">
        <f t="shared" si="1"/>
        <v>5.208286421977032E-2</v>
      </c>
      <c r="F35" s="248">
        <f t="shared" si="1"/>
        <v>1.6325151992794417E-3</v>
      </c>
      <c r="G35" s="246">
        <f t="shared" si="2"/>
        <v>4.8253229092441868E-2</v>
      </c>
      <c r="H35" s="248">
        <f t="shared" si="2"/>
        <v>1.5254764604931705E-3</v>
      </c>
      <c r="I35" s="249">
        <f t="shared" si="3"/>
        <v>4.416022737365663E-2</v>
      </c>
      <c r="J35" s="247">
        <f t="shared" si="3"/>
        <v>1.4033217870148326E-3</v>
      </c>
      <c r="K35" s="246">
        <f t="shared" si="4"/>
        <v>4.0115172133961735E-2</v>
      </c>
      <c r="L35" s="247">
        <f t="shared" si="4"/>
        <v>1.2796903773526014E-3</v>
      </c>
      <c r="M35" s="246">
        <f t="shared" si="5"/>
        <v>3.7566808397368992E-2</v>
      </c>
      <c r="N35" s="247">
        <f t="shared" si="5"/>
        <v>1.1698036551110614E-3</v>
      </c>
      <c r="O35" s="246">
        <f t="shared" si="6"/>
        <v>3.5038767502062772E-2</v>
      </c>
      <c r="P35" s="247">
        <f t="shared" si="6"/>
        <v>1.0959456310190405E-3</v>
      </c>
      <c r="Q35" s="246">
        <f t="shared" si="7"/>
        <v>3.3408332417534749E-2</v>
      </c>
      <c r="R35" s="248">
        <f t="shared" si="7"/>
        <v>1.0353344014436842E-3</v>
      </c>
      <c r="S35" s="246">
        <f t="shared" si="8"/>
        <v>3.1787279696791619E-2</v>
      </c>
      <c r="T35" s="322">
        <f t="shared" si="8"/>
        <v>9.5426535046338481E-4</v>
      </c>
    </row>
    <row r="36" spans="3:20" x14ac:dyDescent="0.25">
      <c r="C36" s="1126"/>
      <c r="D36" s="805" t="s">
        <v>205</v>
      </c>
      <c r="E36" s="806">
        <f t="shared" si="1"/>
        <v>4.6948885386174283E-2</v>
      </c>
      <c r="F36" s="807">
        <f t="shared" si="1"/>
        <v>9.0069804098176086E-4</v>
      </c>
      <c r="G36" s="806">
        <f t="shared" si="2"/>
        <v>4.3415862947983261E-2</v>
      </c>
      <c r="H36" s="807">
        <f t="shared" si="2"/>
        <v>8.4302646500938373E-4</v>
      </c>
      <c r="I36" s="808">
        <f t="shared" si="3"/>
        <v>4.0083488764543922E-2</v>
      </c>
      <c r="J36" s="809">
        <f t="shared" si="3"/>
        <v>7.8159694466648898E-4</v>
      </c>
      <c r="K36" s="806">
        <f t="shared" si="4"/>
        <v>3.7032991042167361E-2</v>
      </c>
      <c r="L36" s="809">
        <f t="shared" si="4"/>
        <v>7.1787508973438624E-4</v>
      </c>
      <c r="M36" s="806">
        <f t="shared" si="5"/>
        <v>3.5990725628506783E-2</v>
      </c>
      <c r="N36" s="809">
        <f t="shared" si="5"/>
        <v>6.9347641829937165E-4</v>
      </c>
      <c r="O36" s="806">
        <f t="shared" si="6"/>
        <v>3.5265514873997747E-2</v>
      </c>
      <c r="P36" s="809">
        <f t="shared" si="6"/>
        <v>6.928391920235313E-4</v>
      </c>
      <c r="Q36" s="806">
        <f t="shared" si="7"/>
        <v>3.4883250140261786E-2</v>
      </c>
      <c r="R36" s="807">
        <f t="shared" si="7"/>
        <v>6.8829493727261683E-4</v>
      </c>
      <c r="S36" s="806">
        <f t="shared" si="8"/>
        <v>3.4412857242981834E-2</v>
      </c>
      <c r="T36" s="810">
        <f t="shared" si="8"/>
        <v>6.4156822997255816E-4</v>
      </c>
    </row>
    <row r="37" spans="3:20" x14ac:dyDescent="0.25">
      <c r="C37" s="1126"/>
      <c r="D37" s="145" t="s">
        <v>206</v>
      </c>
      <c r="E37" s="246">
        <f t="shared" si="1"/>
        <v>2.8968700743075882E-2</v>
      </c>
      <c r="F37" s="248">
        <f t="shared" si="1"/>
        <v>2.7020941229452826E-4</v>
      </c>
      <c r="G37" s="246">
        <f t="shared" si="2"/>
        <v>2.6715910117321183E-2</v>
      </c>
      <c r="H37" s="248">
        <f t="shared" si="2"/>
        <v>2.6093676297909497E-4</v>
      </c>
      <c r="I37" s="249">
        <f t="shared" si="3"/>
        <v>2.4602540190070167E-2</v>
      </c>
      <c r="J37" s="247">
        <f t="shared" si="3"/>
        <v>2.3092637001509902E-4</v>
      </c>
      <c r="K37" s="246">
        <f t="shared" si="4"/>
        <v>2.2347763663035675E-2</v>
      </c>
      <c r="L37" s="247">
        <f t="shared" si="4"/>
        <v>2.0287774275102219E-4</v>
      </c>
      <c r="M37" s="246">
        <f t="shared" si="5"/>
        <v>2.1182552413508079E-2</v>
      </c>
      <c r="N37" s="247">
        <f t="shared" si="5"/>
        <v>1.8212511995741075E-4</v>
      </c>
      <c r="O37" s="246">
        <f t="shared" si="6"/>
        <v>1.9997858497042838E-2</v>
      </c>
      <c r="P37" s="247">
        <f t="shared" si="6"/>
        <v>1.5746345273262075E-4</v>
      </c>
      <c r="Q37" s="246">
        <f t="shared" si="7"/>
        <v>1.9168146404381952E-2</v>
      </c>
      <c r="R37" s="248">
        <f t="shared" si="7"/>
        <v>1.3881578566842691E-4</v>
      </c>
      <c r="S37" s="246">
        <f t="shared" si="8"/>
        <v>1.8438347449631503E-2</v>
      </c>
      <c r="T37" s="322">
        <f t="shared" si="8"/>
        <v>1.3478324159087355E-4</v>
      </c>
    </row>
    <row r="38" spans="3:20" x14ac:dyDescent="0.25">
      <c r="C38" s="1126"/>
      <c r="D38" s="805" t="s">
        <v>207</v>
      </c>
      <c r="E38" s="806">
        <f t="shared" si="1"/>
        <v>0.19225399684755687</v>
      </c>
      <c r="F38" s="807">
        <f t="shared" si="1"/>
        <v>0.19915559558657961</v>
      </c>
      <c r="G38" s="806">
        <f t="shared" si="2"/>
        <v>0.18536546200861093</v>
      </c>
      <c r="H38" s="807">
        <f t="shared" si="2"/>
        <v>0.19573268032235727</v>
      </c>
      <c r="I38" s="808">
        <f t="shared" si="3"/>
        <v>0.17712940758504309</v>
      </c>
      <c r="J38" s="809">
        <f t="shared" si="3"/>
        <v>0.19099387156941114</v>
      </c>
      <c r="K38" s="806">
        <f t="shared" si="4"/>
        <v>0.16844314741408908</v>
      </c>
      <c r="L38" s="809">
        <f t="shared" si="4"/>
        <v>0.18586722432035957</v>
      </c>
      <c r="M38" s="806">
        <f t="shared" si="5"/>
        <v>0.16056430767937574</v>
      </c>
      <c r="N38" s="809">
        <f t="shared" si="5"/>
        <v>0.18202004777281994</v>
      </c>
      <c r="O38" s="806">
        <f t="shared" si="6"/>
        <v>0.15375991232434952</v>
      </c>
      <c r="P38" s="809">
        <f t="shared" si="6"/>
        <v>0.17809746357870337</v>
      </c>
      <c r="Q38" s="806">
        <f t="shared" si="7"/>
        <v>0.14917491367393329</v>
      </c>
      <c r="R38" s="807">
        <f t="shared" si="7"/>
        <v>0.1762324238971375</v>
      </c>
      <c r="S38" s="806">
        <f t="shared" si="8"/>
        <v>0.14668729748817952</v>
      </c>
      <c r="T38" s="810">
        <f t="shared" si="8"/>
        <v>0.1764797852094262</v>
      </c>
    </row>
    <row r="39" spans="3:20" x14ac:dyDescent="0.25">
      <c r="C39" s="1126"/>
      <c r="D39" s="145" t="s">
        <v>208</v>
      </c>
      <c r="E39" s="246">
        <f t="shared" si="1"/>
        <v>3.6984913307813554E-2</v>
      </c>
      <c r="F39" s="248">
        <f t="shared" si="1"/>
        <v>1.6550326503039856E-3</v>
      </c>
      <c r="G39" s="246">
        <f t="shared" si="2"/>
        <v>3.4413544625204483E-2</v>
      </c>
      <c r="H39" s="248">
        <f t="shared" si="2"/>
        <v>1.5656205778745698E-3</v>
      </c>
      <c r="I39" s="249">
        <f t="shared" si="3"/>
        <v>3.1832311928235192E-2</v>
      </c>
      <c r="J39" s="247">
        <f t="shared" si="3"/>
        <v>1.465494271249667E-3</v>
      </c>
      <c r="K39" s="246">
        <f t="shared" si="4"/>
        <v>2.8777427510221918E-2</v>
      </c>
      <c r="L39" s="247">
        <f t="shared" si="4"/>
        <v>1.3499172883048784E-3</v>
      </c>
      <c r="M39" s="246">
        <f t="shared" si="5"/>
        <v>2.6688334886066728E-2</v>
      </c>
      <c r="N39" s="247">
        <f t="shared" si="5"/>
        <v>1.2748758397018753E-3</v>
      </c>
      <c r="O39" s="246">
        <f t="shared" si="6"/>
        <v>2.4822538688770338E-2</v>
      </c>
      <c r="P39" s="247">
        <f t="shared" si="6"/>
        <v>1.1841251645493081E-3</v>
      </c>
      <c r="Q39" s="246">
        <f t="shared" si="7"/>
        <v>2.3344187956573795E-2</v>
      </c>
      <c r="R39" s="248">
        <f t="shared" si="7"/>
        <v>1.1105262853474153E-3</v>
      </c>
      <c r="S39" s="246">
        <f t="shared" si="8"/>
        <v>2.204514699460328E-2</v>
      </c>
      <c r="T39" s="322">
        <f t="shared" si="8"/>
        <v>1.0297439657542739E-3</v>
      </c>
    </row>
    <row r="40" spans="3:20" x14ac:dyDescent="0.25">
      <c r="C40" s="1126"/>
      <c r="D40" s="805" t="s">
        <v>209</v>
      </c>
      <c r="E40" s="806">
        <f t="shared" si="1"/>
        <v>3.6816032425129479E-2</v>
      </c>
      <c r="F40" s="807">
        <f t="shared" si="1"/>
        <v>7.7685206034676878E-4</v>
      </c>
      <c r="G40" s="806">
        <f t="shared" si="2"/>
        <v>3.3831454923174194E-2</v>
      </c>
      <c r="H40" s="807">
        <f t="shared" si="2"/>
        <v>7.2259411286518607E-4</v>
      </c>
      <c r="I40" s="808">
        <f t="shared" si="3"/>
        <v>3.1112887467803534E-2</v>
      </c>
      <c r="J40" s="809">
        <f t="shared" si="3"/>
        <v>6.7501554312105871E-4</v>
      </c>
      <c r="K40" s="806">
        <f t="shared" si="4"/>
        <v>2.8738412559692873E-2</v>
      </c>
      <c r="L40" s="809">
        <f t="shared" si="4"/>
        <v>6.3984518867630071E-4</v>
      </c>
      <c r="M40" s="806">
        <f t="shared" si="5"/>
        <v>2.7311763181305557E-2</v>
      </c>
      <c r="N40" s="809">
        <f t="shared" si="5"/>
        <v>5.9540904601461202E-4</v>
      </c>
      <c r="O40" s="806">
        <f t="shared" si="6"/>
        <v>2.5603557414324137E-2</v>
      </c>
      <c r="P40" s="809">
        <f t="shared" si="6"/>
        <v>5.5427135361882504E-4</v>
      </c>
      <c r="Q40" s="806">
        <f t="shared" si="7"/>
        <v>2.4483634197268799E-2</v>
      </c>
      <c r="R40" s="807">
        <f t="shared" si="7"/>
        <v>5.4369516053467211E-4</v>
      </c>
      <c r="S40" s="806">
        <f t="shared" si="8"/>
        <v>2.3565501959748332E-2</v>
      </c>
      <c r="T40" s="810">
        <f t="shared" si="8"/>
        <v>5.337416366998593E-4</v>
      </c>
    </row>
    <row r="41" spans="3:20" x14ac:dyDescent="0.25">
      <c r="C41" s="1126"/>
      <c r="D41" s="145" t="s">
        <v>210</v>
      </c>
      <c r="E41" s="246">
        <f t="shared" si="1"/>
        <v>2.5827516325151994E-2</v>
      </c>
      <c r="F41" s="248">
        <f t="shared" si="1"/>
        <v>1.913983337086242E-4</v>
      </c>
      <c r="G41" s="246">
        <f t="shared" si="2"/>
        <v>2.371513734306159E-2</v>
      </c>
      <c r="H41" s="248">
        <f t="shared" si="2"/>
        <v>1.7061249887094669E-4</v>
      </c>
      <c r="I41" s="249">
        <f t="shared" si="3"/>
        <v>2.1751487698729904E-2</v>
      </c>
      <c r="J41" s="247">
        <f t="shared" si="3"/>
        <v>1.5099031885602629E-4</v>
      </c>
      <c r="K41" s="246">
        <f t="shared" si="4"/>
        <v>1.9530884234838789E-2</v>
      </c>
      <c r="L41" s="247">
        <f t="shared" si="4"/>
        <v>1.4045382190455382E-4</v>
      </c>
      <c r="M41" s="246">
        <f t="shared" si="5"/>
        <v>1.8240531244965292E-2</v>
      </c>
      <c r="N41" s="247">
        <f t="shared" si="5"/>
        <v>1.3309143381503094E-4</v>
      </c>
      <c r="O41" s="246">
        <f t="shared" si="6"/>
        <v>1.6735215756422936E-2</v>
      </c>
      <c r="P41" s="247">
        <f t="shared" si="6"/>
        <v>1.1967222407679178E-4</v>
      </c>
      <c r="Q41" s="246">
        <f t="shared" si="7"/>
        <v>1.5460608128821048E-2</v>
      </c>
      <c r="R41" s="248">
        <f t="shared" si="7"/>
        <v>1.0989583032083798E-4</v>
      </c>
      <c r="S41" s="246">
        <f t="shared" si="8"/>
        <v>1.447572014685982E-2</v>
      </c>
      <c r="T41" s="322">
        <f t="shared" si="8"/>
        <v>1.024352636090639E-4</v>
      </c>
    </row>
    <row r="42" spans="3:20" ht="18" customHeight="1" thickBot="1" x14ac:dyDescent="0.3">
      <c r="C42" s="1126"/>
      <c r="D42" s="811" t="s">
        <v>7</v>
      </c>
      <c r="E42" s="812">
        <f t="shared" ref="E42:P42" si="9">SUM(E33:E41)</f>
        <v>0.72264129700517887</v>
      </c>
      <c r="F42" s="813">
        <f t="shared" si="9"/>
        <v>0.27735870299482102</v>
      </c>
      <c r="G42" s="812">
        <f t="shared" si="9"/>
        <v>0.71670296363946584</v>
      </c>
      <c r="H42" s="813">
        <f t="shared" si="9"/>
        <v>0.28329703636053433</v>
      </c>
      <c r="I42" s="814">
        <f t="shared" si="9"/>
        <v>0.70991207034372505</v>
      </c>
      <c r="J42" s="815">
        <f t="shared" si="9"/>
        <v>0.29008792965627495</v>
      </c>
      <c r="K42" s="816">
        <f t="shared" si="9"/>
        <v>0.69974874371859297</v>
      </c>
      <c r="L42" s="817">
        <f t="shared" si="9"/>
        <v>0.30025125628140703</v>
      </c>
      <c r="M42" s="816">
        <f t="shared" si="9"/>
        <v>0.69344139423784135</v>
      </c>
      <c r="N42" s="817">
        <f t="shared" si="9"/>
        <v>0.3065586057621586</v>
      </c>
      <c r="O42" s="816">
        <f t="shared" si="9"/>
        <v>0.68636429484716599</v>
      </c>
      <c r="P42" s="817">
        <f t="shared" si="9"/>
        <v>0.31363570515283401</v>
      </c>
      <c r="Q42" s="816">
        <f>SUM(Q33:Q41)</f>
        <v>0.68059644515908868</v>
      </c>
      <c r="R42" s="818">
        <f>SUM(R33:R41)</f>
        <v>0.31940355484091132</v>
      </c>
      <c r="S42" s="816">
        <f>SUM(S33:S41)</f>
        <v>0.67442838427241314</v>
      </c>
      <c r="T42" s="819">
        <f>SUM(T33:T41)</f>
        <v>0.32557161572758692</v>
      </c>
    </row>
    <row r="43" spans="3:20" ht="30.75" thickBot="1" x14ac:dyDescent="0.3">
      <c r="C43" s="1127"/>
      <c r="D43" s="791" t="s">
        <v>211</v>
      </c>
      <c r="E43" s="1136">
        <f>E42+F42</f>
        <v>0.99999999999999989</v>
      </c>
      <c r="F43" s="1137"/>
      <c r="G43" s="1136">
        <f>G42+H42</f>
        <v>1.0000000000000002</v>
      </c>
      <c r="H43" s="1137"/>
      <c r="I43" s="1136">
        <f>I42+J42</f>
        <v>1</v>
      </c>
      <c r="J43" s="1137"/>
      <c r="K43" s="1112">
        <f>K42+L42</f>
        <v>1</v>
      </c>
      <c r="L43" s="1130"/>
      <c r="M43" s="1112">
        <f>M42+N42</f>
        <v>1</v>
      </c>
      <c r="N43" s="1130"/>
      <c r="O43" s="1112">
        <f>O42+P42</f>
        <v>1</v>
      </c>
      <c r="P43" s="1130"/>
      <c r="Q43" s="1112">
        <f>Q42+R42</f>
        <v>1</v>
      </c>
      <c r="R43" s="1130"/>
      <c r="S43" s="1112">
        <f>S42+T42</f>
        <v>1</v>
      </c>
      <c r="T43" s="1113"/>
    </row>
    <row r="44" spans="3:20" ht="15.75" thickTop="1" x14ac:dyDescent="0.25">
      <c r="C44" s="238" t="s">
        <v>597</v>
      </c>
      <c r="D44" s="250"/>
      <c r="E44" s="251"/>
      <c r="F44" s="251"/>
      <c r="G44" s="251"/>
      <c r="H44" s="251"/>
      <c r="I44" s="251"/>
      <c r="J44" s="251"/>
      <c r="K44" s="251"/>
      <c r="L44" s="251"/>
      <c r="M44" s="251"/>
      <c r="N44" s="251"/>
      <c r="O44" s="251"/>
      <c r="P44" s="251"/>
    </row>
    <row r="47" spans="3:20" ht="24.75" customHeight="1" x14ac:dyDescent="0.25">
      <c r="C47" s="1098" t="s">
        <v>599</v>
      </c>
      <c r="D47" s="1098"/>
      <c r="E47" s="1098"/>
      <c r="F47" s="1098"/>
      <c r="G47" s="1098"/>
      <c r="H47" s="1098"/>
      <c r="I47" s="1098"/>
      <c r="J47" s="1098"/>
      <c r="K47" s="1098"/>
      <c r="L47" s="1098"/>
      <c r="M47" s="1098"/>
      <c r="N47" s="1098"/>
      <c r="O47" s="1098"/>
      <c r="P47" s="1098"/>
      <c r="Q47" s="1098"/>
      <c r="R47" s="1098"/>
      <c r="S47" s="1098"/>
    </row>
    <row r="48" spans="3:20" ht="11.25" customHeight="1" thickBot="1" x14ac:dyDescent="0.3"/>
    <row r="49" spans="3:19" ht="39" customHeight="1" thickTop="1" thickBot="1" x14ac:dyDescent="0.3">
      <c r="C49" s="1139" t="s">
        <v>600</v>
      </c>
      <c r="D49" s="1142" t="s">
        <v>42</v>
      </c>
      <c r="E49" s="1143"/>
      <c r="F49" s="1106" t="s">
        <v>601</v>
      </c>
      <c r="G49" s="1133"/>
      <c r="H49" s="1106" t="s">
        <v>602</v>
      </c>
      <c r="I49" s="1133"/>
      <c r="J49" s="1106" t="s">
        <v>603</v>
      </c>
      <c r="K49" s="1133"/>
      <c r="L49" s="1106" t="s">
        <v>604</v>
      </c>
      <c r="M49" s="1133"/>
      <c r="N49" s="1106" t="s">
        <v>667</v>
      </c>
      <c r="O49" s="1133"/>
      <c r="P49" s="1106" t="s">
        <v>757</v>
      </c>
      <c r="Q49" s="1133"/>
      <c r="R49" s="1106" t="s">
        <v>758</v>
      </c>
      <c r="S49" s="1107"/>
    </row>
    <row r="50" spans="3:19" ht="15.75" thickBot="1" x14ac:dyDescent="0.3">
      <c r="C50" s="1140"/>
      <c r="D50" s="1144"/>
      <c r="E50" s="1145"/>
      <c r="F50" s="792" t="s">
        <v>200</v>
      </c>
      <c r="G50" s="793" t="s">
        <v>201</v>
      </c>
      <c r="H50" s="794" t="s">
        <v>200</v>
      </c>
      <c r="I50" s="795" t="s">
        <v>201</v>
      </c>
      <c r="J50" s="792" t="s">
        <v>200</v>
      </c>
      <c r="K50" s="793" t="s">
        <v>201</v>
      </c>
      <c r="L50" s="794" t="s">
        <v>200</v>
      </c>
      <c r="M50" s="795" t="s">
        <v>201</v>
      </c>
      <c r="N50" s="792" t="s">
        <v>200</v>
      </c>
      <c r="O50" s="795" t="s">
        <v>201</v>
      </c>
      <c r="P50" s="792" t="s">
        <v>200</v>
      </c>
      <c r="Q50" s="795" t="s">
        <v>201</v>
      </c>
      <c r="R50" s="792" t="s">
        <v>200</v>
      </c>
      <c r="S50" s="798" t="s">
        <v>201</v>
      </c>
    </row>
    <row r="51" spans="3:19" x14ac:dyDescent="0.25">
      <c r="C51" s="1140"/>
      <c r="D51" s="1134" t="s">
        <v>202</v>
      </c>
      <c r="E51" s="1135"/>
      <c r="F51" s="252">
        <f>(G16-E16)/E16</f>
        <v>0.27068965517241378</v>
      </c>
      <c r="G51" s="253">
        <f t="shared" ref="G51:Q51" si="10">(H16-F16)/F16</f>
        <v>0.45114345114345117</v>
      </c>
      <c r="H51" s="252">
        <f t="shared" si="10"/>
        <v>0.23790140208050656</v>
      </c>
      <c r="I51" s="254">
        <f t="shared" si="10"/>
        <v>0.37679083094555876</v>
      </c>
      <c r="J51" s="255">
        <f t="shared" si="10"/>
        <v>0.3383266350018268</v>
      </c>
      <c r="K51" s="253">
        <f t="shared" si="10"/>
        <v>0.58688865764828302</v>
      </c>
      <c r="L51" s="252">
        <f t="shared" si="10"/>
        <v>0.17444717444717445</v>
      </c>
      <c r="M51" s="254">
        <f t="shared" si="10"/>
        <v>0.31672131147540983</v>
      </c>
      <c r="N51" s="255">
        <f t="shared" ref="N51:O60" si="11">(O16-M16)/M16</f>
        <v>0.15062761506276151</v>
      </c>
      <c r="O51" s="253">
        <f t="shared" si="11"/>
        <v>0.26245019920318724</v>
      </c>
      <c r="P51" s="252">
        <f t="shared" si="10"/>
        <v>0.1202020202020202</v>
      </c>
      <c r="Q51" s="254">
        <f t="shared" si="10"/>
        <v>0.21183431952662721</v>
      </c>
      <c r="R51" s="252">
        <f t="shared" ref="R51:R60" si="12">(S16-Q16)/Q16</f>
        <v>6.4562669071235354E-2</v>
      </c>
      <c r="S51" s="323">
        <f t="shared" ref="S51:S60" si="13">(T16-R16)/R16</f>
        <v>0.1123046875</v>
      </c>
    </row>
    <row r="52" spans="3:19" x14ac:dyDescent="0.25">
      <c r="C52" s="1140"/>
      <c r="D52" s="1121" t="s">
        <v>203</v>
      </c>
      <c r="E52" s="1122"/>
      <c r="F52" s="825">
        <f t="shared" ref="F52:Q52" si="14">(G17-E17)/E17</f>
        <v>0.18377002902469086</v>
      </c>
      <c r="G52" s="826">
        <f t="shared" si="14"/>
        <v>0.25689453451445765</v>
      </c>
      <c r="H52" s="825">
        <f t="shared" si="14"/>
        <v>0.19094481577267994</v>
      </c>
      <c r="I52" s="827">
        <f t="shared" si="14"/>
        <v>0.28537234042553189</v>
      </c>
      <c r="J52" s="828">
        <f t="shared" si="14"/>
        <v>0.17891590050200237</v>
      </c>
      <c r="K52" s="826">
        <f t="shared" si="14"/>
        <v>0.30136561142147733</v>
      </c>
      <c r="L52" s="825">
        <f t="shared" si="14"/>
        <v>0.1466676235586814</v>
      </c>
      <c r="M52" s="827">
        <f t="shared" si="14"/>
        <v>0.20780666189681216</v>
      </c>
      <c r="N52" s="828">
        <f t="shared" si="11"/>
        <v>0.13929860430183799</v>
      </c>
      <c r="O52" s="826">
        <f t="shared" si="11"/>
        <v>0.20976765615744092</v>
      </c>
      <c r="P52" s="825">
        <f t="shared" si="14"/>
        <v>0.10364402124153085</v>
      </c>
      <c r="Q52" s="827">
        <f t="shared" si="14"/>
        <v>0.1454842219804135</v>
      </c>
      <c r="R52" s="825">
        <f t="shared" si="12"/>
        <v>8.0803052928488467E-2</v>
      </c>
      <c r="S52" s="829">
        <f t="shared" si="13"/>
        <v>0.12125961812482189</v>
      </c>
    </row>
    <row r="53" spans="3:19" x14ac:dyDescent="0.25">
      <c r="C53" s="1140"/>
      <c r="D53" s="1119" t="s">
        <v>204</v>
      </c>
      <c r="E53" s="1120"/>
      <c r="F53" s="256">
        <f t="shared" ref="F53:Q53" si="15">(G18-E18)/E18</f>
        <v>3.9342844790315606E-2</v>
      </c>
      <c r="G53" s="257">
        <f t="shared" si="15"/>
        <v>4.8275862068965517E-2</v>
      </c>
      <c r="H53" s="256">
        <f t="shared" si="15"/>
        <v>3.4109816971713808E-2</v>
      </c>
      <c r="I53" s="258">
        <f t="shared" si="15"/>
        <v>3.9473684210526314E-2</v>
      </c>
      <c r="J53" s="259">
        <f t="shared" si="15"/>
        <v>3.3990345937248589E-2</v>
      </c>
      <c r="K53" s="257">
        <f t="shared" si="15"/>
        <v>3.7974683544303799E-2</v>
      </c>
      <c r="L53" s="256">
        <f t="shared" si="15"/>
        <v>4.3182260260649682E-2</v>
      </c>
      <c r="M53" s="258">
        <f t="shared" si="15"/>
        <v>1.8292682926829267E-2</v>
      </c>
      <c r="N53" s="259">
        <f t="shared" si="11"/>
        <v>3.7292560134253215E-2</v>
      </c>
      <c r="O53" s="257">
        <f t="shared" si="11"/>
        <v>4.1916167664670656E-2</v>
      </c>
      <c r="P53" s="256">
        <f t="shared" si="15"/>
        <v>3.8288693151177423E-2</v>
      </c>
      <c r="Q53" s="258">
        <f t="shared" si="15"/>
        <v>2.8735632183908046E-2</v>
      </c>
      <c r="R53" s="256">
        <f t="shared" si="12"/>
        <v>2.077562326869806E-2</v>
      </c>
      <c r="S53" s="324">
        <f t="shared" si="13"/>
        <v>-1.11731843575419E-2</v>
      </c>
    </row>
    <row r="54" spans="3:19" x14ac:dyDescent="0.25">
      <c r="C54" s="1140"/>
      <c r="D54" s="1121" t="s">
        <v>205</v>
      </c>
      <c r="E54" s="1122"/>
      <c r="F54" s="825">
        <f t="shared" ref="F54:Q54" si="16">(G19-E19)/E19</f>
        <v>3.7410071942446041E-2</v>
      </c>
      <c r="G54" s="826">
        <f t="shared" si="16"/>
        <v>0.05</v>
      </c>
      <c r="H54" s="825">
        <f t="shared" si="16"/>
        <v>4.3226999537679146E-2</v>
      </c>
      <c r="I54" s="827">
        <f t="shared" si="16"/>
        <v>4.7619047619047616E-2</v>
      </c>
      <c r="J54" s="828">
        <f t="shared" si="16"/>
        <v>5.1628628406824729E-2</v>
      </c>
      <c r="K54" s="826">
        <f t="shared" si="16"/>
        <v>4.5454545454545456E-2</v>
      </c>
      <c r="L54" s="825">
        <f t="shared" si="16"/>
        <v>8.2595870206489674E-2</v>
      </c>
      <c r="M54" s="827">
        <f t="shared" si="16"/>
        <v>7.6086956521739135E-2</v>
      </c>
      <c r="N54" s="828">
        <f t="shared" si="11"/>
        <v>8.9723627870766834E-2</v>
      </c>
      <c r="O54" s="826">
        <f t="shared" si="11"/>
        <v>0.1111111111111111</v>
      </c>
      <c r="P54" s="825">
        <f t="shared" si="16"/>
        <v>7.7156635113413113E-2</v>
      </c>
      <c r="Q54" s="827">
        <f t="shared" si="16"/>
        <v>8.1818181818181818E-2</v>
      </c>
      <c r="R54" s="825">
        <f t="shared" si="12"/>
        <v>5.8365113579837508E-2</v>
      </c>
      <c r="S54" s="829">
        <f t="shared" si="13"/>
        <v>0</v>
      </c>
    </row>
    <row r="55" spans="3:19" x14ac:dyDescent="0.25">
      <c r="C55" s="1140"/>
      <c r="D55" s="1119" t="s">
        <v>206</v>
      </c>
      <c r="E55" s="1120"/>
      <c r="F55" s="830">
        <f t="shared" ref="F55:Q55" si="17">(G20-E20)/E20</f>
        <v>3.4589972794403422E-2</v>
      </c>
      <c r="G55" s="831">
        <f t="shared" si="17"/>
        <v>8.3333333333333329E-2</v>
      </c>
      <c r="H55" s="830">
        <f t="shared" si="17"/>
        <v>4.0570999248685201E-2</v>
      </c>
      <c r="I55" s="832">
        <f t="shared" si="17"/>
        <v>0</v>
      </c>
      <c r="J55" s="833">
        <f t="shared" si="17"/>
        <v>3.393501805054152E-2</v>
      </c>
      <c r="K55" s="831">
        <f t="shared" si="17"/>
        <v>0</v>
      </c>
      <c r="L55" s="830">
        <f t="shared" si="17"/>
        <v>5.5865921787709494E-2</v>
      </c>
      <c r="M55" s="832">
        <f t="shared" si="17"/>
        <v>0</v>
      </c>
      <c r="N55" s="833">
        <f t="shared" si="11"/>
        <v>4.9933862433862435E-2</v>
      </c>
      <c r="O55" s="831">
        <f t="shared" si="11"/>
        <v>-3.8461538461538464E-2</v>
      </c>
      <c r="P55" s="830">
        <f t="shared" si="17"/>
        <v>4.377952755905512E-2</v>
      </c>
      <c r="Q55" s="832">
        <f t="shared" si="17"/>
        <v>-0.04</v>
      </c>
      <c r="R55" s="830">
        <f t="shared" si="12"/>
        <v>3.1985515992757993E-2</v>
      </c>
      <c r="S55" s="834">
        <f t="shared" si="13"/>
        <v>4.1666666666666664E-2</v>
      </c>
    </row>
    <row r="56" spans="3:19" x14ac:dyDescent="0.25">
      <c r="C56" s="1140"/>
      <c r="D56" s="1121" t="s">
        <v>207</v>
      </c>
      <c r="E56" s="1122"/>
      <c r="F56" s="825">
        <f t="shared" ref="F56:Q56" si="18">(G21-E21)/E21</f>
        <v>8.1635043335675797E-2</v>
      </c>
      <c r="G56" s="826">
        <f t="shared" si="18"/>
        <v>0.10254960710045791</v>
      </c>
      <c r="H56" s="825">
        <f t="shared" si="18"/>
        <v>7.9750947482403897E-2</v>
      </c>
      <c r="I56" s="827">
        <f t="shared" si="18"/>
        <v>0.10259960006152899</v>
      </c>
      <c r="J56" s="828">
        <f t="shared" si="18"/>
        <v>8.2434939577796726E-2</v>
      </c>
      <c r="K56" s="826">
        <f t="shared" si="18"/>
        <v>0.10770089285714286</v>
      </c>
      <c r="L56" s="825">
        <f t="shared" si="18"/>
        <v>6.1842775744661141E-2</v>
      </c>
      <c r="M56" s="827">
        <f t="shared" si="18"/>
        <v>9.0890008396305622E-2</v>
      </c>
      <c r="N56" s="828">
        <f t="shared" si="11"/>
        <v>6.5003053834743918E-2</v>
      </c>
      <c r="O56" s="826">
        <f t="shared" si="11"/>
        <v>8.8166249759476623E-2</v>
      </c>
      <c r="P56" s="825">
        <f t="shared" si="18"/>
        <v>5.6488612157955101E-2</v>
      </c>
      <c r="Q56" s="827">
        <f t="shared" si="18"/>
        <v>7.7556938746640255E-2</v>
      </c>
      <c r="R56" s="825">
        <f t="shared" si="12"/>
        <v>5.4941646310728551E-2</v>
      </c>
      <c r="S56" s="829">
        <f t="shared" si="13"/>
        <v>7.433785158685878E-2</v>
      </c>
    </row>
    <row r="57" spans="3:19" x14ac:dyDescent="0.25">
      <c r="C57" s="1140"/>
      <c r="D57" s="1119" t="s">
        <v>208</v>
      </c>
      <c r="E57" s="1120"/>
      <c r="F57" s="256">
        <f t="shared" ref="F57:Q57" si="19">(G22-E22)/E22</f>
        <v>4.3835616438356165E-2</v>
      </c>
      <c r="G57" s="257">
        <f t="shared" si="19"/>
        <v>6.1224489795918366E-2</v>
      </c>
      <c r="H57" s="256">
        <f t="shared" si="19"/>
        <v>4.5202682997958592E-2</v>
      </c>
      <c r="I57" s="258">
        <f t="shared" si="19"/>
        <v>5.7692307692307696E-2</v>
      </c>
      <c r="J57" s="259">
        <f t="shared" si="19"/>
        <v>2.9017857142857144E-2</v>
      </c>
      <c r="K57" s="257">
        <f t="shared" si="19"/>
        <v>4.8484848484848485E-2</v>
      </c>
      <c r="L57" s="256">
        <f t="shared" si="19"/>
        <v>3.3080260303687638E-2</v>
      </c>
      <c r="M57" s="258">
        <f t="shared" si="19"/>
        <v>5.2023121387283239E-2</v>
      </c>
      <c r="N57" s="259">
        <f t="shared" si="11"/>
        <v>3.4383202099737532E-2</v>
      </c>
      <c r="O57" s="257">
        <f t="shared" si="11"/>
        <v>3.2967032967032968E-2</v>
      </c>
      <c r="P57" s="256">
        <f t="shared" si="19"/>
        <v>2.4105556965237248E-2</v>
      </c>
      <c r="Q57" s="258">
        <f t="shared" si="19"/>
        <v>2.1276595744680851E-2</v>
      </c>
      <c r="R57" s="256">
        <f t="shared" si="12"/>
        <v>1.3131813676907829E-2</v>
      </c>
      <c r="S57" s="324">
        <f t="shared" si="13"/>
        <v>-5.208333333333333E-3</v>
      </c>
    </row>
    <row r="58" spans="3:19" x14ac:dyDescent="0.25">
      <c r="C58" s="1140"/>
      <c r="D58" s="1121" t="s">
        <v>209</v>
      </c>
      <c r="E58" s="1122"/>
      <c r="F58" s="825">
        <f t="shared" ref="F58:Q58" si="20">(G23-E23)/E23</f>
        <v>3.0886850152905199E-2</v>
      </c>
      <c r="G58" s="826">
        <f t="shared" si="20"/>
        <v>4.3478260869565216E-2</v>
      </c>
      <c r="H58" s="825">
        <f t="shared" si="20"/>
        <v>3.915752002373183E-2</v>
      </c>
      <c r="I58" s="827">
        <f t="shared" si="20"/>
        <v>5.5555555555555552E-2</v>
      </c>
      <c r="J58" s="828">
        <f t="shared" si="20"/>
        <v>5.138452754781616E-2</v>
      </c>
      <c r="K58" s="826">
        <f t="shared" si="20"/>
        <v>7.8947368421052627E-2</v>
      </c>
      <c r="L58" s="825">
        <f t="shared" si="20"/>
        <v>5.8647841433613901E-2</v>
      </c>
      <c r="M58" s="827">
        <f t="shared" si="20"/>
        <v>3.6585365853658534E-2</v>
      </c>
      <c r="N58" s="828">
        <f t="shared" si="11"/>
        <v>4.2575019235701464E-2</v>
      </c>
      <c r="O58" s="826">
        <f t="shared" si="11"/>
        <v>3.5294117647058823E-2</v>
      </c>
      <c r="P58" s="825">
        <f t="shared" si="20"/>
        <v>4.1328413284132844E-2</v>
      </c>
      <c r="Q58" s="827">
        <f t="shared" si="20"/>
        <v>6.8181818181818177E-2</v>
      </c>
      <c r="R58" s="825">
        <f t="shared" si="12"/>
        <v>3.2600992204110557E-2</v>
      </c>
      <c r="S58" s="829">
        <f t="shared" si="13"/>
        <v>5.3191489361702128E-2</v>
      </c>
    </row>
    <row r="59" spans="3:19" x14ac:dyDescent="0.25">
      <c r="C59" s="1140"/>
      <c r="D59" s="1119" t="s">
        <v>210</v>
      </c>
      <c r="E59" s="1120"/>
      <c r="F59" s="256">
        <f t="shared" ref="F59:Q60" si="21">(G24-E24)/E24</f>
        <v>3.007846556233653E-2</v>
      </c>
      <c r="G59" s="257">
        <f t="shared" si="21"/>
        <v>0</v>
      </c>
      <c r="H59" s="256">
        <f t="shared" si="21"/>
        <v>3.6394413880660177E-2</v>
      </c>
      <c r="I59" s="258">
        <f t="shared" si="21"/>
        <v>0</v>
      </c>
      <c r="J59" s="259">
        <f t="shared" si="21"/>
        <v>2.2049816251531237E-2</v>
      </c>
      <c r="K59" s="257">
        <f t="shared" si="21"/>
        <v>5.8823529411764705E-2</v>
      </c>
      <c r="L59" s="256">
        <f t="shared" si="21"/>
        <v>4.0351578106272476E-2</v>
      </c>
      <c r="M59" s="258">
        <f t="shared" si="21"/>
        <v>5.5555555555555552E-2</v>
      </c>
      <c r="N59" s="259">
        <f t="shared" si="11"/>
        <v>2.0353302611367127E-2</v>
      </c>
      <c r="O59" s="257">
        <f t="shared" si="11"/>
        <v>0</v>
      </c>
      <c r="P59" s="256">
        <f t="shared" si="21"/>
        <v>6.0218291305984195E-3</v>
      </c>
      <c r="Q59" s="258">
        <f t="shared" si="21"/>
        <v>0</v>
      </c>
      <c r="R59" s="256">
        <f t="shared" si="12"/>
        <v>4.4893378226711564E-3</v>
      </c>
      <c r="S59" s="324">
        <f t="shared" si="13"/>
        <v>0</v>
      </c>
    </row>
    <row r="60" spans="3:19" ht="21" customHeight="1" thickBot="1" x14ac:dyDescent="0.3">
      <c r="C60" s="1140"/>
      <c r="D60" s="1123" t="s">
        <v>7</v>
      </c>
      <c r="E60" s="1124"/>
      <c r="F60" s="820">
        <f t="shared" si="21"/>
        <v>0.11261198099244371</v>
      </c>
      <c r="G60" s="821">
        <f t="shared" si="21"/>
        <v>0.14584940125837223</v>
      </c>
      <c r="H60" s="820">
        <f t="shared" si="21"/>
        <v>0.11924999649923683</v>
      </c>
      <c r="I60" s="822">
        <f t="shared" si="21"/>
        <v>0.15704265268527703</v>
      </c>
      <c r="J60" s="823">
        <f t="shared" si="21"/>
        <v>0.12195823793616835</v>
      </c>
      <c r="K60" s="821">
        <f t="shared" si="21"/>
        <v>0.17813294142861516</v>
      </c>
      <c r="L60" s="820">
        <f t="shared" si="21"/>
        <v>0.10390624128817869</v>
      </c>
      <c r="M60" s="822">
        <f t="shared" si="21"/>
        <v>0.13734764416954703</v>
      </c>
      <c r="N60" s="823">
        <f t="shared" si="11"/>
        <v>0.10078286782160716</v>
      </c>
      <c r="O60" s="821">
        <f t="shared" si="11"/>
        <v>0.13780733022575634</v>
      </c>
      <c r="P60" s="820">
        <f t="shared" si="21"/>
        <v>7.9809492346657851E-2</v>
      </c>
      <c r="Q60" s="822">
        <f t="shared" si="21"/>
        <v>0.10898684606888241</v>
      </c>
      <c r="R60" s="820">
        <f t="shared" si="12"/>
        <v>6.3109230128581023E-2</v>
      </c>
      <c r="S60" s="824">
        <f t="shared" si="13"/>
        <v>9.354967223208141E-2</v>
      </c>
    </row>
    <row r="61" spans="3:19" ht="26.25" customHeight="1" thickBot="1" x14ac:dyDescent="0.3">
      <c r="C61" s="1141"/>
      <c r="D61" s="1117" t="s">
        <v>211</v>
      </c>
      <c r="E61" s="1118"/>
      <c r="F61" s="1108">
        <f>(G26-E26)/E26</f>
        <v>0.12183066876829543</v>
      </c>
      <c r="G61" s="1116"/>
      <c r="H61" s="1108">
        <f>(I26-G26)/G26</f>
        <v>0.12995654399293463</v>
      </c>
      <c r="I61" s="1116"/>
      <c r="J61" s="1108">
        <f>(K26-I26)/I26</f>
        <v>0.13825384137134736</v>
      </c>
      <c r="K61" s="1116"/>
      <c r="L61" s="1108">
        <f>(M26-K26)/K26</f>
        <v>0.1139470645151222</v>
      </c>
      <c r="M61" s="1116"/>
      <c r="N61" s="1108">
        <f>(O26-M26)/M26</f>
        <v>0.11213303539531658</v>
      </c>
      <c r="O61" s="1116"/>
      <c r="P61" s="1108">
        <f>(Q26-O26)/O26</f>
        <v>8.8960552255821418E-2</v>
      </c>
      <c r="Q61" s="1116"/>
      <c r="R61" s="1108">
        <f>(S26-Q26)/Q26</f>
        <v>7.2832015547367998E-2</v>
      </c>
      <c r="S61" s="1109"/>
    </row>
    <row r="62" spans="3:19" ht="15.75" thickTop="1" x14ac:dyDescent="0.25">
      <c r="H62" s="192"/>
    </row>
    <row r="98" spans="4:20" ht="29.25" customHeight="1" x14ac:dyDescent="0.25">
      <c r="D98" s="305"/>
      <c r="E98" s="1098" t="s">
        <v>764</v>
      </c>
      <c r="F98" s="1098"/>
      <c r="G98" s="1098"/>
      <c r="H98" s="1098"/>
      <c r="I98" s="1098"/>
      <c r="J98" s="1098"/>
      <c r="K98" s="1098"/>
      <c r="L98" s="1098"/>
      <c r="M98" s="1098"/>
      <c r="N98" s="1098"/>
      <c r="O98" s="1098"/>
      <c r="P98" s="1098"/>
      <c r="Q98" s="1098"/>
      <c r="R98" s="305"/>
      <c r="S98" s="305"/>
      <c r="T98" s="305"/>
    </row>
    <row r="99" spans="4:20" ht="10.5" customHeight="1" thickBot="1" x14ac:dyDescent="0.3"/>
    <row r="100" spans="4:20" ht="24" customHeight="1" thickTop="1" thickBot="1" x14ac:dyDescent="0.3">
      <c r="F100" s="1099" t="s">
        <v>213</v>
      </c>
      <c r="G100" s="1103" t="s">
        <v>672</v>
      </c>
      <c r="H100" s="1128" t="s">
        <v>668</v>
      </c>
      <c r="I100" s="1129"/>
      <c r="J100" s="1128" t="s">
        <v>669</v>
      </c>
      <c r="K100" s="1129"/>
      <c r="L100" s="1128" t="s">
        <v>670</v>
      </c>
      <c r="M100" s="1129"/>
      <c r="N100" s="1128" t="s">
        <v>671</v>
      </c>
      <c r="O100" s="1150"/>
    </row>
    <row r="101" spans="4:20" ht="23.25" customHeight="1" thickBot="1" x14ac:dyDescent="0.3">
      <c r="F101" s="1100"/>
      <c r="G101" s="1104"/>
      <c r="H101" s="794" t="s">
        <v>200</v>
      </c>
      <c r="I101" s="795" t="s">
        <v>201</v>
      </c>
      <c r="J101" s="792" t="s">
        <v>200</v>
      </c>
      <c r="K101" s="793" t="s">
        <v>201</v>
      </c>
      <c r="L101" s="794" t="s">
        <v>200</v>
      </c>
      <c r="M101" s="795" t="s">
        <v>201</v>
      </c>
      <c r="N101" s="792" t="s">
        <v>200</v>
      </c>
      <c r="O101" s="798" t="s">
        <v>201</v>
      </c>
    </row>
    <row r="102" spans="4:20" x14ac:dyDescent="0.25">
      <c r="F102" s="1101"/>
      <c r="G102" s="140" t="s">
        <v>202</v>
      </c>
      <c r="H102" s="141">
        <v>3130</v>
      </c>
      <c r="I102" s="142">
        <v>1741</v>
      </c>
      <c r="J102" s="143">
        <v>1965</v>
      </c>
      <c r="K102" s="144">
        <v>1390</v>
      </c>
      <c r="L102" s="141">
        <v>674</v>
      </c>
      <c r="M102" s="142">
        <v>278</v>
      </c>
      <c r="N102" s="143">
        <v>134</v>
      </c>
      <c r="O102" s="318">
        <v>8</v>
      </c>
    </row>
    <row r="103" spans="4:20" x14ac:dyDescent="0.25">
      <c r="F103" s="1101"/>
      <c r="G103" s="805" t="s">
        <v>203</v>
      </c>
      <c r="H103" s="802">
        <v>43034</v>
      </c>
      <c r="I103" s="803">
        <v>15594</v>
      </c>
      <c r="J103" s="800">
        <v>16376</v>
      </c>
      <c r="K103" s="801">
        <v>6823</v>
      </c>
      <c r="L103" s="802">
        <v>4857</v>
      </c>
      <c r="M103" s="803">
        <v>1110</v>
      </c>
      <c r="N103" s="800">
        <v>873</v>
      </c>
      <c r="O103" s="804">
        <v>80</v>
      </c>
    </row>
    <row r="104" spans="4:20" x14ac:dyDescent="0.25">
      <c r="F104" s="1101"/>
      <c r="G104" s="145" t="s">
        <v>204</v>
      </c>
      <c r="H104" s="146">
        <v>846</v>
      </c>
      <c r="I104" s="147">
        <v>18</v>
      </c>
      <c r="J104" s="148">
        <v>2701</v>
      </c>
      <c r="K104" s="149">
        <v>97</v>
      </c>
      <c r="L104" s="146">
        <v>1933</v>
      </c>
      <c r="M104" s="147">
        <v>54</v>
      </c>
      <c r="N104" s="148">
        <v>416</v>
      </c>
      <c r="O104" s="319">
        <v>8</v>
      </c>
    </row>
    <row r="105" spans="4:20" x14ac:dyDescent="0.25">
      <c r="F105" s="1101"/>
      <c r="G105" s="805" t="s">
        <v>205</v>
      </c>
      <c r="H105" s="802">
        <v>1187</v>
      </c>
      <c r="I105" s="803">
        <v>21</v>
      </c>
      <c r="J105" s="800">
        <v>2718</v>
      </c>
      <c r="K105" s="801">
        <v>65</v>
      </c>
      <c r="L105" s="802">
        <v>2007</v>
      </c>
      <c r="M105" s="803">
        <v>31</v>
      </c>
      <c r="N105" s="800">
        <v>471</v>
      </c>
      <c r="O105" s="804">
        <v>2</v>
      </c>
    </row>
    <row r="106" spans="4:20" x14ac:dyDescent="0.25">
      <c r="F106" s="1101"/>
      <c r="G106" s="145" t="s">
        <v>206</v>
      </c>
      <c r="H106" s="146">
        <v>356</v>
      </c>
      <c r="I106" s="147">
        <v>2</v>
      </c>
      <c r="J106" s="148">
        <v>1833</v>
      </c>
      <c r="K106" s="149">
        <v>14</v>
      </c>
      <c r="L106" s="146">
        <v>1048</v>
      </c>
      <c r="M106" s="147">
        <v>9</v>
      </c>
      <c r="N106" s="148">
        <v>183</v>
      </c>
      <c r="O106" s="319">
        <v>0</v>
      </c>
    </row>
    <row r="107" spans="4:20" x14ac:dyDescent="0.25">
      <c r="F107" s="1101"/>
      <c r="G107" s="805" t="s">
        <v>207</v>
      </c>
      <c r="H107" s="802">
        <v>10384</v>
      </c>
      <c r="I107" s="803">
        <v>13228</v>
      </c>
      <c r="J107" s="800">
        <v>7725</v>
      </c>
      <c r="K107" s="801">
        <v>11383</v>
      </c>
      <c r="L107" s="802">
        <v>5950</v>
      </c>
      <c r="M107" s="803">
        <v>6577</v>
      </c>
      <c r="N107" s="800">
        <v>3149</v>
      </c>
      <c r="O107" s="804">
        <v>1546</v>
      </c>
    </row>
    <row r="108" spans="4:20" x14ac:dyDescent="0.25">
      <c r="F108" s="1101"/>
      <c r="G108" s="145" t="s">
        <v>208</v>
      </c>
      <c r="H108" s="146">
        <v>183</v>
      </c>
      <c r="I108" s="147">
        <v>6</v>
      </c>
      <c r="J108" s="148">
        <v>988</v>
      </c>
      <c r="K108" s="149">
        <v>71</v>
      </c>
      <c r="L108" s="146">
        <v>1751</v>
      </c>
      <c r="M108" s="147">
        <v>92</v>
      </c>
      <c r="N108" s="148">
        <v>1167</v>
      </c>
      <c r="O108" s="319">
        <v>22</v>
      </c>
    </row>
    <row r="109" spans="4:20" x14ac:dyDescent="0.25">
      <c r="F109" s="1101"/>
      <c r="G109" s="805" t="s">
        <v>209</v>
      </c>
      <c r="H109" s="802">
        <v>213</v>
      </c>
      <c r="I109" s="803">
        <v>7</v>
      </c>
      <c r="J109" s="800">
        <v>1036</v>
      </c>
      <c r="K109" s="801">
        <v>35</v>
      </c>
      <c r="L109" s="802">
        <v>1917</v>
      </c>
      <c r="M109" s="803">
        <v>46</v>
      </c>
      <c r="N109" s="800">
        <v>1205</v>
      </c>
      <c r="O109" s="804">
        <v>11</v>
      </c>
    </row>
    <row r="110" spans="4:20" x14ac:dyDescent="0.25">
      <c r="F110" s="1101"/>
      <c r="G110" s="145" t="s">
        <v>210</v>
      </c>
      <c r="H110" s="301">
        <v>104</v>
      </c>
      <c r="I110" s="302">
        <v>1</v>
      </c>
      <c r="J110" s="303">
        <v>762</v>
      </c>
      <c r="K110" s="304">
        <v>6</v>
      </c>
      <c r="L110" s="301">
        <v>1252</v>
      </c>
      <c r="M110" s="302">
        <v>8</v>
      </c>
      <c r="N110" s="303">
        <v>567</v>
      </c>
      <c r="O110" s="555">
        <v>4</v>
      </c>
    </row>
    <row r="111" spans="4:20" ht="20.25" customHeight="1" thickBot="1" x14ac:dyDescent="0.3">
      <c r="F111" s="1101"/>
      <c r="G111" s="811" t="s">
        <v>7</v>
      </c>
      <c r="H111" s="835">
        <f t="shared" ref="H111:O111" si="22">SUM(H102:H110)</f>
        <v>59437</v>
      </c>
      <c r="I111" s="836">
        <f t="shared" si="22"/>
        <v>30618</v>
      </c>
      <c r="J111" s="837">
        <f t="shared" si="22"/>
        <v>36104</v>
      </c>
      <c r="K111" s="838">
        <f t="shared" si="22"/>
        <v>19884</v>
      </c>
      <c r="L111" s="835">
        <f t="shared" si="22"/>
        <v>21389</v>
      </c>
      <c r="M111" s="836">
        <f t="shared" si="22"/>
        <v>8205</v>
      </c>
      <c r="N111" s="837">
        <f t="shared" si="22"/>
        <v>8165</v>
      </c>
      <c r="O111" s="839">
        <f t="shared" si="22"/>
        <v>1681</v>
      </c>
    </row>
    <row r="112" spans="4:20" ht="32.25" customHeight="1" thickBot="1" x14ac:dyDescent="0.3">
      <c r="F112" s="1102"/>
      <c r="G112" s="791" t="s">
        <v>211</v>
      </c>
      <c r="H112" s="1114">
        <f>H111+I111</f>
        <v>90055</v>
      </c>
      <c r="I112" s="1138"/>
      <c r="J112" s="1114">
        <f>J111+K111</f>
        <v>55988</v>
      </c>
      <c r="K112" s="1138"/>
      <c r="L112" s="1114">
        <f>L111+M111</f>
        <v>29594</v>
      </c>
      <c r="M112" s="1138"/>
      <c r="N112" s="1114">
        <f>N111+O111</f>
        <v>9846</v>
      </c>
      <c r="O112" s="1115"/>
    </row>
    <row r="149" spans="10:10" x14ac:dyDescent="0.25">
      <c r="J149" s="233" t="s">
        <v>37</v>
      </c>
    </row>
    <row r="150" spans="10:10" x14ac:dyDescent="0.25">
      <c r="J150" s="233" t="s">
        <v>39</v>
      </c>
    </row>
    <row r="151" spans="10:10" x14ac:dyDescent="0.25">
      <c r="J151" s="503" t="s">
        <v>79</v>
      </c>
    </row>
  </sheetData>
  <sheetProtection password="EE7B" sheet="1" objects="1" scenarios="1"/>
  <mergeCells count="76">
    <mergeCell ref="H100:I100"/>
    <mergeCell ref="J100:K100"/>
    <mergeCell ref="L100:M100"/>
    <mergeCell ref="N100:O100"/>
    <mergeCell ref="H112:I112"/>
    <mergeCell ref="J112:K112"/>
    <mergeCell ref="L112:M112"/>
    <mergeCell ref="N112:O112"/>
    <mergeCell ref="C14:C26"/>
    <mergeCell ref="D14:D15"/>
    <mergeCell ref="E14:F14"/>
    <mergeCell ref="G14:H14"/>
    <mergeCell ref="I14:J14"/>
    <mergeCell ref="G26:H26"/>
    <mergeCell ref="I26:J26"/>
    <mergeCell ref="Q31:R31"/>
    <mergeCell ref="E43:F43"/>
    <mergeCell ref="M14:N14"/>
    <mergeCell ref="K14:L14"/>
    <mergeCell ref="K26:L26"/>
    <mergeCell ref="M43:N43"/>
    <mergeCell ref="O43:P43"/>
    <mergeCell ref="Q14:R14"/>
    <mergeCell ref="Q26:R26"/>
    <mergeCell ref="C49:C61"/>
    <mergeCell ref="D49:E50"/>
    <mergeCell ref="F49:G49"/>
    <mergeCell ref="H49:I49"/>
    <mergeCell ref="J49:K49"/>
    <mergeCell ref="L49:M49"/>
    <mergeCell ref="O14:P14"/>
    <mergeCell ref="E26:F26"/>
    <mergeCell ref="M26:N26"/>
    <mergeCell ref="O26:P26"/>
    <mergeCell ref="I43:J43"/>
    <mergeCell ref="K43:L43"/>
    <mergeCell ref="C31:C43"/>
    <mergeCell ref="O31:P31"/>
    <mergeCell ref="Q43:R43"/>
    <mergeCell ref="M31:N31"/>
    <mergeCell ref="D54:E54"/>
    <mergeCell ref="K31:L31"/>
    <mergeCell ref="I31:J31"/>
    <mergeCell ref="G31:H31"/>
    <mergeCell ref="E31:F31"/>
    <mergeCell ref="D31:D32"/>
    <mergeCell ref="N49:O49"/>
    <mergeCell ref="P49:Q49"/>
    <mergeCell ref="D51:E51"/>
    <mergeCell ref="D52:E52"/>
    <mergeCell ref="D53:E53"/>
    <mergeCell ref="G43:H43"/>
    <mergeCell ref="L61:M61"/>
    <mergeCell ref="N61:O61"/>
    <mergeCell ref="D55:E55"/>
    <mergeCell ref="D56:E56"/>
    <mergeCell ref="D57:E57"/>
    <mergeCell ref="D58:E58"/>
    <mergeCell ref="D59:E59"/>
    <mergeCell ref="D60:E60"/>
    <mergeCell ref="E98:Q98"/>
    <mergeCell ref="F100:F112"/>
    <mergeCell ref="G100:G101"/>
    <mergeCell ref="C12:T12"/>
    <mergeCell ref="R49:S49"/>
    <mergeCell ref="R61:S61"/>
    <mergeCell ref="S31:T31"/>
    <mergeCell ref="S43:T43"/>
    <mergeCell ref="S14:T14"/>
    <mergeCell ref="S26:T26"/>
    <mergeCell ref="C47:S47"/>
    <mergeCell ref="P61:Q61"/>
    <mergeCell ref="D61:E61"/>
    <mergeCell ref="F61:G61"/>
    <mergeCell ref="H61:I61"/>
    <mergeCell ref="J61:K61"/>
  </mergeCells>
  <hyperlinks>
    <hyperlink ref="B18" location="MULTAS!A1" display="AVANÇAR &gt;&gt;"/>
    <hyperlink ref="B19" location="'HORÁRIO DOS ACIDENTES'!A1" display="&lt;&lt; VOLTAR"/>
    <hyperlink ref="B17" location="'INÍCIO '!A1" display="INÍCIO"/>
    <hyperlink ref="J150" location="MULTAS!A1" display="AVANÇAR &gt;&gt;"/>
    <hyperlink ref="J151" location="'HORÁRIO DOS ACIDENTES'!A1" display="&lt;&lt; VOLTAR"/>
    <hyperlink ref="J149" location="'INÍCIO '!A1" display="INÍCIO"/>
  </hyperlinks>
  <pageMargins left="0.31496062992125984" right="0.11811023622047245" top="0.39370078740157483" bottom="0.59055118110236227" header="0.31496062992125984" footer="0.31496062992125984"/>
  <pageSetup paperSize="9" scale="79" orientation="portrait" r:id="rId1"/>
  <rowBreaks count="2" manualBreakCount="2">
    <brk id="61" min="2" max="19" man="1"/>
    <brk id="113" min="2" max="19"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AC99"/>
  <sheetViews>
    <sheetView showGridLines="0" showRowColHeaders="0" zoomScaleNormal="100" workbookViewId="0">
      <selection activeCell="B17" sqref="B17"/>
    </sheetView>
  </sheetViews>
  <sheetFormatPr baseColWidth="10" defaultColWidth="9.140625" defaultRowHeight="15" x14ac:dyDescent="0.25"/>
  <cols>
    <col min="1" max="1" width="9.85546875" customWidth="1"/>
    <col min="2" max="2" width="23.28515625" customWidth="1"/>
    <col min="3" max="3" width="18.5703125" customWidth="1"/>
    <col min="4" max="11" width="7" customWidth="1"/>
    <col min="12" max="12" width="6.85546875" customWidth="1"/>
    <col min="13" max="14" width="7.140625" customWidth="1"/>
  </cols>
  <sheetData>
    <row r="4" spans="2:14" x14ac:dyDescent="0.25">
      <c r="C4" s="173"/>
      <c r="D4" s="173"/>
      <c r="E4" s="173"/>
      <c r="F4" s="173"/>
      <c r="G4" s="173"/>
      <c r="H4" s="173"/>
      <c r="I4" s="173"/>
      <c r="J4" s="173"/>
      <c r="K4" s="173"/>
      <c r="L4" s="173"/>
      <c r="M4" s="173"/>
      <c r="N4" s="173"/>
    </row>
    <row r="5" spans="2:14" ht="15.75" x14ac:dyDescent="0.25">
      <c r="C5" s="1022"/>
      <c r="D5" s="1022"/>
      <c r="E5" s="1022"/>
      <c r="F5" s="1022"/>
      <c r="G5" s="1022"/>
      <c r="H5" s="1022"/>
      <c r="I5" s="1022"/>
      <c r="J5" s="1022"/>
      <c r="K5" s="1022"/>
      <c r="L5" s="1022"/>
      <c r="M5" s="183"/>
      <c r="N5" s="310"/>
    </row>
    <row r="6" spans="2:14" ht="15.75" x14ac:dyDescent="0.25">
      <c r="C6" s="1022"/>
      <c r="D6" s="1022"/>
      <c r="E6" s="1022"/>
      <c r="F6" s="1022"/>
      <c r="G6" s="1022"/>
      <c r="H6" s="1022"/>
      <c r="I6" s="1022"/>
      <c r="J6" s="1022"/>
      <c r="K6" s="1022"/>
      <c r="L6" s="1022"/>
      <c r="M6" s="183"/>
      <c r="N6" s="310"/>
    </row>
    <row r="7" spans="2:14" ht="15.75" x14ac:dyDescent="0.25">
      <c r="C7" s="1022"/>
      <c r="D7" s="1022"/>
      <c r="E7" s="1022"/>
      <c r="F7" s="1022"/>
      <c r="G7" s="1022"/>
      <c r="H7" s="1022"/>
      <c r="I7" s="1022"/>
      <c r="J7" s="1022"/>
      <c r="K7" s="1022"/>
      <c r="L7" s="1022"/>
      <c r="M7" s="183"/>
      <c r="N7" s="310"/>
    </row>
    <row r="8" spans="2:14" x14ac:dyDescent="0.25">
      <c r="C8" s="1020"/>
      <c r="D8" s="1020"/>
      <c r="E8" s="1020"/>
      <c r="F8" s="1020"/>
      <c r="G8" s="1020"/>
      <c r="H8" s="1020"/>
      <c r="I8" s="1020"/>
      <c r="J8" s="1020"/>
      <c r="K8" s="1020"/>
      <c r="L8" s="172"/>
      <c r="M8" s="172"/>
      <c r="N8" s="309"/>
    </row>
    <row r="9" spans="2:14" ht="15" customHeight="1" x14ac:dyDescent="0.25">
      <c r="C9" s="1073"/>
      <c r="D9" s="1073"/>
      <c r="E9" s="1073"/>
      <c r="F9" s="1073"/>
      <c r="G9" s="1073"/>
      <c r="H9" s="1073"/>
      <c r="I9" s="1073"/>
      <c r="J9" s="1073"/>
      <c r="K9" s="1073"/>
      <c r="L9" s="1073"/>
      <c r="M9" s="184"/>
      <c r="N9" s="306"/>
    </row>
    <row r="10" spans="2:14" ht="15" customHeight="1" x14ac:dyDescent="0.25">
      <c r="C10" s="1073"/>
      <c r="D10" s="1073"/>
      <c r="E10" s="1073"/>
      <c r="F10" s="1073"/>
      <c r="G10" s="1073"/>
      <c r="H10" s="1073"/>
      <c r="I10" s="1073"/>
      <c r="J10" s="1073"/>
      <c r="K10" s="1073"/>
      <c r="L10" s="1073"/>
      <c r="M10" s="184"/>
      <c r="N10" s="306"/>
    </row>
    <row r="11" spans="2:14" ht="11.25" customHeight="1" x14ac:dyDescent="0.25"/>
    <row r="12" spans="2:14" ht="20.25" customHeight="1" x14ac:dyDescent="0.25">
      <c r="C12" s="1009" t="s">
        <v>581</v>
      </c>
      <c r="D12" s="1009"/>
      <c r="E12" s="1009"/>
      <c r="F12" s="1009"/>
      <c r="G12" s="1009"/>
      <c r="H12" s="1009"/>
      <c r="I12" s="1009"/>
      <c r="J12" s="1009"/>
      <c r="K12" s="1009"/>
      <c r="L12" s="1009"/>
      <c r="M12" s="1009"/>
      <c r="N12" s="1009"/>
    </row>
    <row r="13" spans="2:14" ht="5.25" customHeight="1" thickBot="1" x14ac:dyDescent="0.3">
      <c r="C13" s="29"/>
      <c r="D13" s="29"/>
      <c r="E13" s="29"/>
      <c r="F13" s="29"/>
      <c r="G13" s="29"/>
      <c r="H13" s="93"/>
      <c r="I13" s="29"/>
      <c r="J13" s="29"/>
      <c r="K13" s="29"/>
      <c r="L13" s="29"/>
      <c r="M13" s="29"/>
      <c r="N13" s="29"/>
    </row>
    <row r="14" spans="2:14" ht="15.75" thickTop="1" x14ac:dyDescent="0.25">
      <c r="C14" s="1171" t="s">
        <v>113</v>
      </c>
      <c r="D14" s="627" t="s">
        <v>43</v>
      </c>
      <c r="E14" s="627" t="s">
        <v>43</v>
      </c>
      <c r="F14" s="627" t="s">
        <v>43</v>
      </c>
      <c r="G14" s="627" t="s">
        <v>43</v>
      </c>
      <c r="H14" s="627" t="s">
        <v>43</v>
      </c>
      <c r="I14" s="627" t="s">
        <v>43</v>
      </c>
      <c r="J14" s="627" t="s">
        <v>43</v>
      </c>
      <c r="K14" s="627" t="s">
        <v>43</v>
      </c>
      <c r="L14" s="627" t="s">
        <v>43</v>
      </c>
      <c r="M14" s="627" t="s">
        <v>43</v>
      </c>
      <c r="N14" s="628" t="s">
        <v>43</v>
      </c>
    </row>
    <row r="15" spans="2:14" ht="15.75" thickBot="1" x14ac:dyDescent="0.3">
      <c r="C15" s="1172"/>
      <c r="D15" s="629">
        <v>2003</v>
      </c>
      <c r="E15" s="629">
        <v>2004</v>
      </c>
      <c r="F15" s="629">
        <v>2005</v>
      </c>
      <c r="G15" s="629">
        <v>2006</v>
      </c>
      <c r="H15" s="629">
        <v>2007</v>
      </c>
      <c r="I15" s="629">
        <v>2008</v>
      </c>
      <c r="J15" s="629">
        <v>2009</v>
      </c>
      <c r="K15" s="629">
        <v>2010</v>
      </c>
      <c r="L15" s="629">
        <v>2011</v>
      </c>
      <c r="M15" s="629">
        <v>2012</v>
      </c>
      <c r="N15" s="630">
        <v>2013</v>
      </c>
    </row>
    <row r="16" spans="2:14" x14ac:dyDescent="0.25">
      <c r="B16" s="118" t="s">
        <v>37</v>
      </c>
      <c r="C16" s="311" t="s">
        <v>114</v>
      </c>
      <c r="D16" s="560">
        <v>797</v>
      </c>
      <c r="E16" s="479">
        <v>1304</v>
      </c>
      <c r="F16" s="479">
        <v>1253</v>
      </c>
      <c r="G16" s="479">
        <v>1520</v>
      </c>
      <c r="H16" s="479">
        <v>3316</v>
      </c>
      <c r="I16" s="479">
        <v>3059</v>
      </c>
      <c r="J16" s="479">
        <v>3717</v>
      </c>
      <c r="K16" s="479">
        <v>6106</v>
      </c>
      <c r="L16" s="479">
        <v>8116</v>
      </c>
      <c r="M16" s="560">
        <v>8023</v>
      </c>
      <c r="N16" s="312">
        <v>8458</v>
      </c>
    </row>
    <row r="17" spans="2:14" x14ac:dyDescent="0.25">
      <c r="B17" s="118" t="s">
        <v>39</v>
      </c>
      <c r="C17" s="840" t="s">
        <v>115</v>
      </c>
      <c r="D17" s="638">
        <v>682</v>
      </c>
      <c r="E17" s="666">
        <v>972</v>
      </c>
      <c r="F17" s="666">
        <v>1102</v>
      </c>
      <c r="G17" s="666">
        <v>1944</v>
      </c>
      <c r="H17" s="666">
        <v>4581</v>
      </c>
      <c r="I17" s="666">
        <v>5652</v>
      </c>
      <c r="J17" s="666">
        <v>2966</v>
      </c>
      <c r="K17" s="666">
        <v>9813</v>
      </c>
      <c r="L17" s="666">
        <v>12827</v>
      </c>
      <c r="M17" s="638">
        <v>15035</v>
      </c>
      <c r="N17" s="639">
        <v>11547</v>
      </c>
    </row>
    <row r="18" spans="2:14" x14ac:dyDescent="0.25">
      <c r="B18" s="503" t="s">
        <v>79</v>
      </c>
      <c r="C18" s="313" t="s">
        <v>116</v>
      </c>
      <c r="D18" s="360">
        <v>1864</v>
      </c>
      <c r="E18" s="561">
        <v>2416</v>
      </c>
      <c r="F18" s="561">
        <v>2763</v>
      </c>
      <c r="G18" s="561">
        <v>5057</v>
      </c>
      <c r="H18" s="561">
        <v>6340</v>
      </c>
      <c r="I18" s="561">
        <v>6844</v>
      </c>
      <c r="J18" s="561">
        <v>5296</v>
      </c>
      <c r="K18" s="561">
        <v>14689</v>
      </c>
      <c r="L18" s="561">
        <v>21581</v>
      </c>
      <c r="M18" s="360">
        <v>22299</v>
      </c>
      <c r="N18" s="314">
        <v>17269</v>
      </c>
    </row>
    <row r="19" spans="2:14" ht="15.75" thickBot="1" x14ac:dyDescent="0.3">
      <c r="C19" s="841" t="s">
        <v>117</v>
      </c>
      <c r="D19" s="641">
        <v>3122</v>
      </c>
      <c r="E19" s="668">
        <v>3961</v>
      </c>
      <c r="F19" s="668">
        <v>4035</v>
      </c>
      <c r="G19" s="668">
        <v>5661</v>
      </c>
      <c r="H19" s="668">
        <v>12847</v>
      </c>
      <c r="I19" s="668">
        <v>10909</v>
      </c>
      <c r="J19" s="668">
        <v>13123</v>
      </c>
      <c r="K19" s="668">
        <v>20045</v>
      </c>
      <c r="L19" s="668">
        <v>30897</v>
      </c>
      <c r="M19" s="641">
        <v>38958</v>
      </c>
      <c r="N19" s="642">
        <v>46593</v>
      </c>
    </row>
    <row r="20" spans="2:14" ht="21.75" customHeight="1" thickBot="1" x14ac:dyDescent="0.3">
      <c r="C20" s="644" t="s">
        <v>7</v>
      </c>
      <c r="D20" s="586">
        <f>SUM(D16:D19)</f>
        <v>6465</v>
      </c>
      <c r="E20" s="643">
        <f t="shared" ref="E20:M20" si="0">SUM(E16:E19)</f>
        <v>8653</v>
      </c>
      <c r="F20" s="643">
        <f t="shared" si="0"/>
        <v>9153</v>
      </c>
      <c r="G20" s="643">
        <f t="shared" si="0"/>
        <v>14182</v>
      </c>
      <c r="H20" s="643">
        <f t="shared" si="0"/>
        <v>27084</v>
      </c>
      <c r="I20" s="643">
        <f t="shared" si="0"/>
        <v>26464</v>
      </c>
      <c r="J20" s="643">
        <f t="shared" si="0"/>
        <v>25102</v>
      </c>
      <c r="K20" s="643">
        <f t="shared" si="0"/>
        <v>50653</v>
      </c>
      <c r="L20" s="643">
        <f t="shared" si="0"/>
        <v>73421</v>
      </c>
      <c r="M20" s="586">
        <f t="shared" si="0"/>
        <v>84315</v>
      </c>
      <c r="N20" s="588">
        <f>SUM(N16:N19)</f>
        <v>83867</v>
      </c>
    </row>
    <row r="21" spans="2:14" ht="15.75" thickTop="1" x14ac:dyDescent="0.25">
      <c r="C21" s="94" t="s">
        <v>118</v>
      </c>
    </row>
    <row r="24" spans="2:14" ht="20.25" customHeight="1" x14ac:dyDescent="0.25">
      <c r="C24" s="1009" t="s">
        <v>582</v>
      </c>
      <c r="D24" s="1009"/>
      <c r="E24" s="1009"/>
      <c r="F24" s="1009"/>
      <c r="G24" s="1009"/>
      <c r="H24" s="1009"/>
      <c r="I24" s="1009"/>
      <c r="J24" s="1009"/>
      <c r="K24" s="1009"/>
      <c r="L24" s="1009"/>
      <c r="M24" s="1009"/>
      <c r="N24" s="307"/>
    </row>
    <row r="25" spans="2:14" ht="6.75" customHeight="1" thickBot="1" x14ac:dyDescent="0.3">
      <c r="C25" s="29"/>
      <c r="D25" s="29"/>
      <c r="E25" s="29"/>
      <c r="F25" s="29"/>
      <c r="G25" s="29"/>
      <c r="H25" s="93"/>
      <c r="I25" s="29"/>
      <c r="J25" s="29"/>
      <c r="K25" s="29"/>
      <c r="L25" s="29"/>
      <c r="M25" s="29"/>
      <c r="N25" s="29"/>
    </row>
    <row r="26" spans="2:14" ht="12.75" customHeight="1" thickTop="1" x14ac:dyDescent="0.25">
      <c r="C26" s="1171" t="s">
        <v>113</v>
      </c>
      <c r="D26" s="627" t="s">
        <v>43</v>
      </c>
      <c r="E26" s="627" t="s">
        <v>43</v>
      </c>
      <c r="F26" s="627" t="s">
        <v>43</v>
      </c>
      <c r="G26" s="627" t="s">
        <v>43</v>
      </c>
      <c r="H26" s="627" t="s">
        <v>43</v>
      </c>
      <c r="I26" s="627" t="s">
        <v>43</v>
      </c>
      <c r="J26" s="627" t="s">
        <v>43</v>
      </c>
      <c r="K26" s="627" t="s">
        <v>43</v>
      </c>
      <c r="L26" s="627" t="s">
        <v>43</v>
      </c>
      <c r="M26" s="627" t="s">
        <v>43</v>
      </c>
      <c r="N26" s="628" t="s">
        <v>43</v>
      </c>
    </row>
    <row r="27" spans="2:14" ht="12.75" customHeight="1" thickBot="1" x14ac:dyDescent="0.3">
      <c r="C27" s="1172"/>
      <c r="D27" s="629">
        <v>2003</v>
      </c>
      <c r="E27" s="629">
        <v>2004</v>
      </c>
      <c r="F27" s="629">
        <v>2005</v>
      </c>
      <c r="G27" s="629">
        <v>2006</v>
      </c>
      <c r="H27" s="629">
        <v>2007</v>
      </c>
      <c r="I27" s="629">
        <v>2008</v>
      </c>
      <c r="J27" s="629">
        <v>2009</v>
      </c>
      <c r="K27" s="629">
        <v>2010</v>
      </c>
      <c r="L27" s="629">
        <v>2011</v>
      </c>
      <c r="M27" s="629">
        <v>2012</v>
      </c>
      <c r="N27" s="630">
        <v>2013</v>
      </c>
    </row>
    <row r="28" spans="2:14" x14ac:dyDescent="0.25">
      <c r="C28" s="311" t="s">
        <v>114</v>
      </c>
      <c r="D28" s="407">
        <f>D16/D20</f>
        <v>0.12327919566898685</v>
      </c>
      <c r="E28" s="499">
        <f t="shared" ref="E28:M28" si="1">E16/E20</f>
        <v>0.15069917947532649</v>
      </c>
      <c r="F28" s="499">
        <f t="shared" si="1"/>
        <v>0.13689500710149677</v>
      </c>
      <c r="G28" s="499">
        <f t="shared" si="1"/>
        <v>0.10717811310111409</v>
      </c>
      <c r="H28" s="499">
        <f t="shared" si="1"/>
        <v>0.12243390931915522</v>
      </c>
      <c r="I28" s="499">
        <f t="shared" si="1"/>
        <v>0.11559099153567109</v>
      </c>
      <c r="J28" s="499">
        <f t="shared" si="1"/>
        <v>0.14807585052983827</v>
      </c>
      <c r="K28" s="499">
        <f t="shared" si="1"/>
        <v>0.12054567350403728</v>
      </c>
      <c r="L28" s="499">
        <f t="shared" si="1"/>
        <v>0.11054058103267457</v>
      </c>
      <c r="M28" s="499">
        <f t="shared" si="1"/>
        <v>9.515507323726502E-2</v>
      </c>
      <c r="N28" s="315">
        <f>N16/N20</f>
        <v>0.1008501556035151</v>
      </c>
    </row>
    <row r="29" spans="2:14" x14ac:dyDescent="0.25">
      <c r="C29" s="840" t="s">
        <v>115</v>
      </c>
      <c r="D29" s="694">
        <f>D17/D20</f>
        <v>0.10549110595514308</v>
      </c>
      <c r="E29" s="697">
        <f t="shared" ref="E29:M29" si="2">E17/E20</f>
        <v>0.11233098347393967</v>
      </c>
      <c r="F29" s="697">
        <f t="shared" si="2"/>
        <v>0.12039768381951273</v>
      </c>
      <c r="G29" s="697">
        <f t="shared" si="2"/>
        <v>0.13707516570300382</v>
      </c>
      <c r="H29" s="697">
        <f t="shared" si="2"/>
        <v>0.16914045192733718</v>
      </c>
      <c r="I29" s="697">
        <f t="shared" si="2"/>
        <v>0.21357315598548973</v>
      </c>
      <c r="J29" s="697">
        <f t="shared" si="2"/>
        <v>0.11815791570392797</v>
      </c>
      <c r="K29" s="697">
        <f t="shared" si="2"/>
        <v>0.19372988766706808</v>
      </c>
      <c r="L29" s="697">
        <f t="shared" si="2"/>
        <v>0.17470478473461271</v>
      </c>
      <c r="M29" s="697">
        <f t="shared" si="2"/>
        <v>0.17831939749747969</v>
      </c>
      <c r="N29" s="695">
        <f>N17/N20</f>
        <v>0.1376822826618336</v>
      </c>
    </row>
    <row r="30" spans="2:14" x14ac:dyDescent="0.25">
      <c r="C30" s="313" t="s">
        <v>116</v>
      </c>
      <c r="D30" s="562">
        <f>D18/D20</f>
        <v>0.2883217324052591</v>
      </c>
      <c r="E30" s="563">
        <f t="shared" ref="E30:L30" si="3">E18/E20</f>
        <v>0.2792095227088871</v>
      </c>
      <c r="F30" s="563">
        <f t="shared" si="3"/>
        <v>0.30186823992133727</v>
      </c>
      <c r="G30" s="563">
        <f t="shared" si="3"/>
        <v>0.35657876181074599</v>
      </c>
      <c r="H30" s="563">
        <f t="shared" si="3"/>
        <v>0.23408654556195541</v>
      </c>
      <c r="I30" s="563">
        <f t="shared" si="3"/>
        <v>0.25861547762998793</v>
      </c>
      <c r="J30" s="563">
        <f t="shared" si="3"/>
        <v>0.21097920484423552</v>
      </c>
      <c r="K30" s="563">
        <f t="shared" si="3"/>
        <v>0.2899926953981008</v>
      </c>
      <c r="L30" s="563">
        <f t="shared" si="3"/>
        <v>0.29393497773116684</v>
      </c>
      <c r="M30" s="563">
        <f>M18/M20</f>
        <v>0.2644725137875823</v>
      </c>
      <c r="N30" s="316">
        <f>N18/N20</f>
        <v>0.20590935648109507</v>
      </c>
    </row>
    <row r="31" spans="2:14" ht="15.75" thickBot="1" x14ac:dyDescent="0.3">
      <c r="C31" s="843" t="s">
        <v>117</v>
      </c>
      <c r="D31" s="844">
        <f>D19/D20</f>
        <v>0.48290796597061098</v>
      </c>
      <c r="E31" s="845">
        <f t="shared" ref="E31:L31" si="4">E19/E20</f>
        <v>0.45776031434184677</v>
      </c>
      <c r="F31" s="845">
        <f t="shared" si="4"/>
        <v>0.44083906915765325</v>
      </c>
      <c r="G31" s="845">
        <f t="shared" si="4"/>
        <v>0.39916795938513611</v>
      </c>
      <c r="H31" s="845">
        <f t="shared" si="4"/>
        <v>0.47433909319155221</v>
      </c>
      <c r="I31" s="845">
        <f t="shared" si="4"/>
        <v>0.41222037484885127</v>
      </c>
      <c r="J31" s="845">
        <f t="shared" si="4"/>
        <v>0.52278702892199824</v>
      </c>
      <c r="K31" s="845">
        <f t="shared" si="4"/>
        <v>0.39573174343079381</v>
      </c>
      <c r="L31" s="845">
        <f t="shared" si="4"/>
        <v>0.4208196565015459</v>
      </c>
      <c r="M31" s="845">
        <f>M19/M20</f>
        <v>0.46205301547767302</v>
      </c>
      <c r="N31" s="846">
        <f>N19/N20</f>
        <v>0.55555820525355626</v>
      </c>
    </row>
    <row r="32" spans="2:14" ht="21.75" customHeight="1" thickBot="1" x14ac:dyDescent="0.3">
      <c r="C32" s="842" t="s">
        <v>7</v>
      </c>
      <c r="D32" s="886">
        <f>SUM(D28:D31)</f>
        <v>1</v>
      </c>
      <c r="E32" s="887">
        <f t="shared" ref="E32:L32" si="5">SUM(E28:E31)</f>
        <v>1</v>
      </c>
      <c r="F32" s="887">
        <f t="shared" si="5"/>
        <v>1</v>
      </c>
      <c r="G32" s="887">
        <f t="shared" si="5"/>
        <v>1</v>
      </c>
      <c r="H32" s="887">
        <f t="shared" si="5"/>
        <v>1</v>
      </c>
      <c r="I32" s="887">
        <f t="shared" si="5"/>
        <v>1</v>
      </c>
      <c r="J32" s="887">
        <f t="shared" si="5"/>
        <v>1</v>
      </c>
      <c r="K32" s="887">
        <f t="shared" si="5"/>
        <v>1</v>
      </c>
      <c r="L32" s="887">
        <f t="shared" si="5"/>
        <v>1</v>
      </c>
      <c r="M32" s="887">
        <f>SUM(M28:M31)</f>
        <v>1</v>
      </c>
      <c r="N32" s="888">
        <f>SUM(N28:N31)</f>
        <v>1</v>
      </c>
    </row>
    <row r="33" spans="3:14" ht="15.75" thickTop="1" x14ac:dyDescent="0.25">
      <c r="C33" s="94" t="s">
        <v>118</v>
      </c>
    </row>
    <row r="36" spans="3:14" ht="21.75" customHeight="1" x14ac:dyDescent="0.25">
      <c r="C36" s="1009" t="s">
        <v>583</v>
      </c>
      <c r="D36" s="1009"/>
      <c r="E36" s="1009"/>
      <c r="F36" s="1009"/>
      <c r="G36" s="1009"/>
      <c r="H36" s="1009"/>
      <c r="I36" s="1009"/>
      <c r="J36" s="1009"/>
      <c r="K36" s="1009"/>
      <c r="L36" s="1009"/>
      <c r="M36" s="1009"/>
      <c r="N36" s="307"/>
    </row>
    <row r="37" spans="3:14" ht="6" customHeight="1" thickBot="1" x14ac:dyDescent="0.3">
      <c r="C37" s="96"/>
      <c r="D37" s="96"/>
      <c r="E37" s="96"/>
      <c r="F37" s="96"/>
      <c r="G37" s="96"/>
      <c r="H37" s="96"/>
      <c r="I37" s="96"/>
      <c r="J37" s="96"/>
      <c r="K37" s="96"/>
      <c r="L37" s="96"/>
      <c r="M37" s="96"/>
      <c r="N37" s="96"/>
    </row>
    <row r="38" spans="3:14" ht="41.25" thickTop="1" thickBot="1" x14ac:dyDescent="0.3">
      <c r="C38" s="853" t="s">
        <v>113</v>
      </c>
      <c r="D38" s="612" t="s">
        <v>749</v>
      </c>
      <c r="E38" s="612" t="s">
        <v>750</v>
      </c>
      <c r="F38" s="612" t="s">
        <v>751</v>
      </c>
      <c r="G38" s="612" t="s">
        <v>752</v>
      </c>
      <c r="H38" s="613" t="s">
        <v>753</v>
      </c>
      <c r="I38" s="612" t="s">
        <v>754</v>
      </c>
      <c r="J38" s="612" t="s">
        <v>755</v>
      </c>
      <c r="K38" s="612" t="s">
        <v>610</v>
      </c>
      <c r="L38" s="612" t="s">
        <v>673</v>
      </c>
      <c r="M38" s="614" t="s">
        <v>748</v>
      </c>
      <c r="N38" s="96"/>
    </row>
    <row r="39" spans="3:14" x14ac:dyDescent="0.25">
      <c r="C39" s="311" t="s">
        <v>114</v>
      </c>
      <c r="D39" s="564">
        <f>(E16-D16)/D16</f>
        <v>0.6361355081555834</v>
      </c>
      <c r="E39" s="564">
        <f t="shared" ref="E39:J39" si="6">(F16-E16)/E16</f>
        <v>-3.9110429447852764E-2</v>
      </c>
      <c r="F39" s="564">
        <f t="shared" si="6"/>
        <v>0.21308858739026337</v>
      </c>
      <c r="G39" s="564">
        <f t="shared" si="6"/>
        <v>1.1815789473684211</v>
      </c>
      <c r="H39" s="564">
        <f t="shared" si="6"/>
        <v>-7.7503015681544024E-2</v>
      </c>
      <c r="I39" s="564">
        <f t="shared" si="6"/>
        <v>0.21510297482837529</v>
      </c>
      <c r="J39" s="564">
        <f t="shared" si="6"/>
        <v>0.64272262577347328</v>
      </c>
      <c r="K39" s="564">
        <f>(L16-K16)/K16</f>
        <v>0.32918440877825089</v>
      </c>
      <c r="L39" s="565">
        <f>(M16-L16)/L16</f>
        <v>-1.1458846722523411E-2</v>
      </c>
      <c r="M39" s="566">
        <f>(N16-M16)/M16</f>
        <v>5.4219120029913997E-2</v>
      </c>
      <c r="N39" s="96"/>
    </row>
    <row r="40" spans="3:14" x14ac:dyDescent="0.25">
      <c r="C40" s="840" t="s">
        <v>115</v>
      </c>
      <c r="D40" s="847">
        <f t="shared" ref="D40:J43" si="7">(E17-D17)/D17</f>
        <v>0.42521994134897362</v>
      </c>
      <c r="E40" s="847">
        <f t="shared" ref="E40:J40" si="8">(F31-E31)/E31</f>
        <v>-3.6965295273624472E-2</v>
      </c>
      <c r="F40" s="847">
        <f t="shared" si="8"/>
        <v>-9.4526807372453392E-2</v>
      </c>
      <c r="G40" s="847">
        <f t="shared" si="8"/>
        <v>0.18831955831877639</v>
      </c>
      <c r="H40" s="847">
        <f t="shared" si="8"/>
        <v>-0.13095846248880769</v>
      </c>
      <c r="I40" s="847">
        <f t="shared" si="8"/>
        <v>0.26822219574587602</v>
      </c>
      <c r="J40" s="847">
        <f t="shared" si="8"/>
        <v>-0.24303450250706496</v>
      </c>
      <c r="K40" s="847">
        <f>(L31-K31)/K31</f>
        <v>6.3396261450376926E-2</v>
      </c>
      <c r="L40" s="848">
        <f>(M31-L31)/L31</f>
        <v>9.7983443356514516E-2</v>
      </c>
      <c r="M40" s="849">
        <f>(N31-M31)/M31</f>
        <v>0.20236896339528709</v>
      </c>
      <c r="N40" s="96"/>
    </row>
    <row r="41" spans="3:14" x14ac:dyDescent="0.25">
      <c r="C41" s="313" t="s">
        <v>116</v>
      </c>
      <c r="D41" s="567">
        <f t="shared" si="7"/>
        <v>0.29613733905579398</v>
      </c>
      <c r="E41" s="567">
        <f t="shared" si="7"/>
        <v>0.14362582781456953</v>
      </c>
      <c r="F41" s="567">
        <f t="shared" si="7"/>
        <v>0.83025696706478469</v>
      </c>
      <c r="G41" s="567">
        <f t="shared" si="7"/>
        <v>0.2537077318568321</v>
      </c>
      <c r="H41" s="567">
        <f t="shared" si="7"/>
        <v>7.9495268138801256E-2</v>
      </c>
      <c r="I41" s="567">
        <f t="shared" si="7"/>
        <v>-0.22618351841028639</v>
      </c>
      <c r="J41" s="567">
        <f t="shared" si="7"/>
        <v>1.7736027190332326</v>
      </c>
      <c r="K41" s="567">
        <f t="shared" ref="K41:M43" si="9">(L18-K18)/K18</f>
        <v>0.46919463544148682</v>
      </c>
      <c r="L41" s="568">
        <f t="shared" si="9"/>
        <v>3.3270006023817245E-2</v>
      </c>
      <c r="M41" s="569">
        <f t="shared" si="9"/>
        <v>-0.22557065339252882</v>
      </c>
      <c r="N41" s="96"/>
    </row>
    <row r="42" spans="3:14" ht="15.75" thickBot="1" x14ac:dyDescent="0.3">
      <c r="C42" s="841" t="s">
        <v>117</v>
      </c>
      <c r="D42" s="850">
        <f t="shared" si="7"/>
        <v>0.26873798846893016</v>
      </c>
      <c r="E42" s="850">
        <f t="shared" si="7"/>
        <v>1.8682150971976775E-2</v>
      </c>
      <c r="F42" s="850">
        <f t="shared" si="7"/>
        <v>0.4029739776951673</v>
      </c>
      <c r="G42" s="850">
        <f t="shared" si="7"/>
        <v>1.2693870340929165</v>
      </c>
      <c r="H42" s="850">
        <f t="shared" si="7"/>
        <v>-0.15085233906748657</v>
      </c>
      <c r="I42" s="850">
        <f t="shared" si="7"/>
        <v>0.20295169126409388</v>
      </c>
      <c r="J42" s="850">
        <f t="shared" si="7"/>
        <v>0.52747085270136407</v>
      </c>
      <c r="K42" s="850">
        <f t="shared" si="9"/>
        <v>0.54138189074582188</v>
      </c>
      <c r="L42" s="851">
        <f t="shared" si="9"/>
        <v>0.26089911641906982</v>
      </c>
      <c r="M42" s="852">
        <f t="shared" si="9"/>
        <v>0.19598028646234406</v>
      </c>
      <c r="N42" s="96"/>
    </row>
    <row r="43" spans="3:14" ht="21.75" customHeight="1" thickBot="1" x14ac:dyDescent="0.3">
      <c r="C43" s="644" t="s">
        <v>111</v>
      </c>
      <c r="D43" s="883">
        <f t="shared" si="7"/>
        <v>0.33843774168600155</v>
      </c>
      <c r="E43" s="883">
        <f t="shared" si="7"/>
        <v>5.7783427712931934E-2</v>
      </c>
      <c r="F43" s="883">
        <f t="shared" si="7"/>
        <v>0.54943734294766744</v>
      </c>
      <c r="G43" s="883">
        <f t="shared" si="7"/>
        <v>0.90974474686221973</v>
      </c>
      <c r="H43" s="883">
        <f t="shared" si="7"/>
        <v>-2.2891744203219613E-2</v>
      </c>
      <c r="I43" s="883">
        <f t="shared" si="7"/>
        <v>-5.1466142684401452E-2</v>
      </c>
      <c r="J43" s="883">
        <f t="shared" si="7"/>
        <v>1.0178870209545057</v>
      </c>
      <c r="K43" s="883">
        <f t="shared" si="9"/>
        <v>0.44948966497542098</v>
      </c>
      <c r="L43" s="884">
        <f t="shared" si="9"/>
        <v>0.14837716729546044</v>
      </c>
      <c r="M43" s="885">
        <f t="shared" si="9"/>
        <v>-5.3134080531340808E-3</v>
      </c>
      <c r="N43" s="96"/>
    </row>
    <row r="44" spans="3:14" ht="15.75" thickTop="1" x14ac:dyDescent="0.25">
      <c r="C44" s="94" t="s">
        <v>118</v>
      </c>
      <c r="D44" s="96"/>
      <c r="E44" s="96"/>
      <c r="F44" s="96"/>
      <c r="G44" s="96"/>
      <c r="H44" s="96"/>
      <c r="I44" s="96"/>
      <c r="J44" s="96"/>
      <c r="K44" s="96"/>
      <c r="L44" s="96"/>
      <c r="M44" s="96"/>
      <c r="N44" s="96"/>
    </row>
    <row r="47" spans="3:14" ht="25.5" customHeight="1" x14ac:dyDescent="0.25">
      <c r="C47" s="1162" t="s">
        <v>584</v>
      </c>
      <c r="D47" s="1162"/>
      <c r="E47" s="1162"/>
      <c r="F47" s="1162"/>
      <c r="G47" s="1162"/>
      <c r="H47" s="1162"/>
      <c r="I47" s="1162"/>
      <c r="J47" s="1162"/>
      <c r="K47" s="1162"/>
      <c r="L47" s="1162"/>
      <c r="M47" s="1162"/>
      <c r="N47" s="308"/>
    </row>
    <row r="48" spans="3:14" ht="16.5" customHeight="1" x14ac:dyDescent="0.25"/>
    <row r="63" spans="3:14" ht="20.25" customHeight="1" x14ac:dyDescent="0.25">
      <c r="C63" s="1009" t="s">
        <v>585</v>
      </c>
      <c r="D63" s="1009"/>
      <c r="E63" s="1009"/>
      <c r="F63" s="1009"/>
      <c r="G63" s="1009"/>
      <c r="H63" s="1009"/>
      <c r="I63" s="1009"/>
      <c r="J63" s="1009"/>
      <c r="K63" s="1009"/>
      <c r="L63" s="1009"/>
      <c r="M63" s="1009"/>
      <c r="N63" s="307"/>
    </row>
    <row r="64" spans="3:14" ht="9" customHeight="1" x14ac:dyDescent="0.25"/>
    <row r="74" spans="4:17" x14ac:dyDescent="0.25">
      <c r="Q74" s="115"/>
    </row>
    <row r="79" spans="4:17" x14ac:dyDescent="0.25">
      <c r="D79" s="95"/>
      <c r="E79" s="6"/>
      <c r="F79" s="6"/>
      <c r="G79" s="6"/>
      <c r="H79" s="6"/>
      <c r="I79" s="6"/>
      <c r="J79" s="6"/>
      <c r="K79" s="6"/>
      <c r="L79" s="138"/>
      <c r="M79" s="138"/>
      <c r="N79" s="138"/>
    </row>
    <row r="81" spans="3:29" ht="26.25" customHeight="1" x14ac:dyDescent="0.25">
      <c r="C81" s="1009" t="s">
        <v>759</v>
      </c>
      <c r="D81" s="1009"/>
      <c r="E81" s="1009"/>
      <c r="F81" s="1009"/>
      <c r="G81" s="1009"/>
      <c r="H81" s="1009"/>
      <c r="I81" s="1009"/>
      <c r="J81" s="1009"/>
      <c r="K81" s="1009"/>
      <c r="L81" s="1009"/>
      <c r="M81" s="1009"/>
      <c r="N81" s="307"/>
    </row>
    <row r="82" spans="3:29" ht="4.5" customHeight="1" thickBot="1" x14ac:dyDescent="0.3"/>
    <row r="83" spans="3:29" ht="22.5" customHeight="1" thickTop="1" thickBot="1" x14ac:dyDescent="0.3">
      <c r="C83" s="889" t="s">
        <v>239</v>
      </c>
      <c r="D83" s="1163" t="s">
        <v>119</v>
      </c>
      <c r="E83" s="1164"/>
      <c r="F83" s="1164"/>
      <c r="G83" s="1164"/>
      <c r="H83" s="1164"/>
      <c r="I83" s="1164"/>
      <c r="J83" s="1164"/>
      <c r="K83" s="1164"/>
      <c r="L83" s="1164"/>
      <c r="M83" s="1164"/>
      <c r="N83" s="890"/>
      <c r="R83" s="877"/>
      <c r="S83" s="879"/>
      <c r="T83" s="879"/>
      <c r="U83" s="879"/>
      <c r="V83" s="879"/>
      <c r="W83" s="879"/>
      <c r="X83" s="879"/>
      <c r="Y83" s="879"/>
      <c r="Z83" s="879"/>
      <c r="AA83" s="879"/>
      <c r="AB83" s="879"/>
      <c r="AC83" s="879"/>
    </row>
    <row r="84" spans="3:29" ht="29.25" customHeight="1" thickBot="1" x14ac:dyDescent="0.3">
      <c r="C84" s="570" t="s">
        <v>765</v>
      </c>
      <c r="D84" s="1157" t="s">
        <v>240</v>
      </c>
      <c r="E84" s="1158"/>
      <c r="F84" s="1158"/>
      <c r="G84" s="1158"/>
      <c r="H84" s="1158"/>
      <c r="I84" s="1158"/>
      <c r="J84" s="1158"/>
      <c r="K84" s="1158"/>
      <c r="L84" s="1158"/>
      <c r="M84" s="1158"/>
      <c r="N84" s="1159"/>
      <c r="R84" s="878"/>
      <c r="S84" s="880"/>
      <c r="T84" s="880"/>
      <c r="U84" s="880"/>
      <c r="V84" s="880"/>
      <c r="W84" s="880"/>
      <c r="X84" s="880"/>
      <c r="Y84" s="880"/>
      <c r="Z84" s="880"/>
      <c r="AA84" s="880"/>
      <c r="AB84" s="880"/>
      <c r="AC84" s="880"/>
    </row>
    <row r="85" spans="3:29" ht="29.25" customHeight="1" thickBot="1" x14ac:dyDescent="0.3">
      <c r="C85" s="891" t="s">
        <v>775</v>
      </c>
      <c r="D85" s="1151" t="s">
        <v>747</v>
      </c>
      <c r="E85" s="1152"/>
      <c r="F85" s="1152"/>
      <c r="G85" s="1152"/>
      <c r="H85" s="1152"/>
      <c r="I85" s="1152"/>
      <c r="J85" s="1152"/>
      <c r="K85" s="1152"/>
      <c r="L85" s="1152"/>
      <c r="M85" s="1152"/>
      <c r="N85" s="1153"/>
      <c r="R85" s="878"/>
      <c r="S85" s="880"/>
      <c r="T85" s="880"/>
      <c r="U85" s="880"/>
      <c r="V85" s="880"/>
      <c r="W85" s="880"/>
      <c r="X85" s="880"/>
      <c r="Y85" s="880"/>
      <c r="Z85" s="880"/>
      <c r="AA85" s="880"/>
      <c r="AB85" s="880"/>
      <c r="AC85" s="880"/>
    </row>
    <row r="86" spans="3:29" ht="29.25" customHeight="1" thickBot="1" x14ac:dyDescent="0.3">
      <c r="C86" s="570" t="s">
        <v>766</v>
      </c>
      <c r="D86" s="1165" t="s">
        <v>745</v>
      </c>
      <c r="E86" s="1166"/>
      <c r="F86" s="1166"/>
      <c r="G86" s="1166"/>
      <c r="H86" s="1166"/>
      <c r="I86" s="1166"/>
      <c r="J86" s="1166"/>
      <c r="K86" s="1166"/>
      <c r="L86" s="1166"/>
      <c r="M86" s="1166"/>
      <c r="N86" s="1167"/>
      <c r="R86" s="878"/>
      <c r="S86" s="881"/>
      <c r="T86" s="881"/>
      <c r="U86" s="881"/>
      <c r="V86" s="881"/>
      <c r="W86" s="881"/>
      <c r="X86" s="881"/>
      <c r="Y86" s="881"/>
      <c r="Z86" s="881"/>
      <c r="AA86" s="881"/>
      <c r="AB86" s="881"/>
      <c r="AC86" s="881"/>
    </row>
    <row r="87" spans="3:29" ht="29.25" customHeight="1" thickBot="1" x14ac:dyDescent="0.3">
      <c r="C87" s="891" t="s">
        <v>767</v>
      </c>
      <c r="D87" s="1151" t="s">
        <v>242</v>
      </c>
      <c r="E87" s="1152"/>
      <c r="F87" s="1152"/>
      <c r="G87" s="1152"/>
      <c r="H87" s="1152"/>
      <c r="I87" s="1152"/>
      <c r="J87" s="1152"/>
      <c r="K87" s="1152"/>
      <c r="L87" s="1152"/>
      <c r="M87" s="1152"/>
      <c r="N87" s="1153"/>
      <c r="O87" s="46"/>
      <c r="P87" s="46"/>
      <c r="Q87" s="157"/>
      <c r="R87" s="878"/>
      <c r="S87" s="880"/>
      <c r="T87" s="880"/>
      <c r="U87" s="880"/>
      <c r="V87" s="880"/>
      <c r="W87" s="880"/>
      <c r="X87" s="880"/>
      <c r="Y87" s="880"/>
      <c r="Z87" s="880"/>
      <c r="AA87" s="880"/>
      <c r="AB87" s="880"/>
      <c r="AC87" s="880"/>
    </row>
    <row r="88" spans="3:29" ht="29.25" customHeight="1" thickBot="1" x14ac:dyDescent="0.3">
      <c r="C88" s="571" t="s">
        <v>768</v>
      </c>
      <c r="D88" s="1168" t="s">
        <v>586</v>
      </c>
      <c r="E88" s="1169"/>
      <c r="F88" s="1169"/>
      <c r="G88" s="1169"/>
      <c r="H88" s="1169"/>
      <c r="I88" s="1169"/>
      <c r="J88" s="1169"/>
      <c r="K88" s="1169"/>
      <c r="L88" s="1169"/>
      <c r="M88" s="1169"/>
      <c r="N88" s="1170"/>
      <c r="R88" s="878"/>
      <c r="S88" s="880"/>
      <c r="T88" s="880"/>
      <c r="U88" s="880"/>
      <c r="V88" s="880"/>
      <c r="W88" s="880"/>
      <c r="X88" s="880"/>
      <c r="Y88" s="880"/>
      <c r="Z88" s="880"/>
      <c r="AA88" s="880"/>
      <c r="AB88" s="880"/>
      <c r="AC88" s="880"/>
    </row>
    <row r="89" spans="3:29" ht="34.5" customHeight="1" thickBot="1" x14ac:dyDescent="0.3">
      <c r="C89" s="891" t="s">
        <v>769</v>
      </c>
      <c r="D89" s="1151" t="s">
        <v>587</v>
      </c>
      <c r="E89" s="1160"/>
      <c r="F89" s="1160"/>
      <c r="G89" s="1160"/>
      <c r="H89" s="1160"/>
      <c r="I89" s="1160"/>
      <c r="J89" s="1160"/>
      <c r="K89" s="1160"/>
      <c r="L89" s="1160"/>
      <c r="M89" s="1160"/>
      <c r="N89" s="1161"/>
      <c r="R89" s="878"/>
      <c r="S89" s="880"/>
      <c r="T89" s="2"/>
      <c r="U89" s="2"/>
      <c r="V89" s="2"/>
      <c r="W89" s="2"/>
      <c r="X89" s="2"/>
      <c r="Y89" s="2"/>
      <c r="Z89" s="2"/>
      <c r="AA89" s="2"/>
      <c r="AB89" s="2"/>
      <c r="AC89" s="2"/>
    </row>
    <row r="90" spans="3:29" ht="33" customHeight="1" thickBot="1" x14ac:dyDescent="0.3">
      <c r="C90" s="570" t="s">
        <v>771</v>
      </c>
      <c r="D90" s="1157" t="s">
        <v>770</v>
      </c>
      <c r="E90" s="1158"/>
      <c r="F90" s="1158"/>
      <c r="G90" s="1158"/>
      <c r="H90" s="1158"/>
      <c r="I90" s="1158"/>
      <c r="J90" s="1158"/>
      <c r="K90" s="1158"/>
      <c r="L90" s="1158"/>
      <c r="M90" s="1158"/>
      <c r="N90" s="1159"/>
      <c r="R90" s="878"/>
      <c r="S90" s="880"/>
      <c r="T90" s="880"/>
      <c r="U90" s="880"/>
      <c r="V90" s="880"/>
      <c r="W90" s="880"/>
      <c r="X90" s="880"/>
      <c r="Y90" s="880"/>
      <c r="Z90" s="880"/>
      <c r="AA90" s="880"/>
      <c r="AB90" s="880"/>
      <c r="AC90" s="880"/>
    </row>
    <row r="91" spans="3:29" ht="30.75" customHeight="1" thickBot="1" x14ac:dyDescent="0.3">
      <c r="C91" s="891" t="s">
        <v>772</v>
      </c>
      <c r="D91" s="1151" t="s">
        <v>2683</v>
      </c>
      <c r="E91" s="1152"/>
      <c r="F91" s="1152"/>
      <c r="G91" s="1152"/>
      <c r="H91" s="1152"/>
      <c r="I91" s="1152"/>
      <c r="J91" s="1152"/>
      <c r="K91" s="1152"/>
      <c r="L91" s="1152"/>
      <c r="M91" s="1152"/>
      <c r="N91" s="1153"/>
      <c r="R91" s="878"/>
      <c r="S91" s="880"/>
      <c r="T91" s="880"/>
      <c r="U91" s="880"/>
      <c r="V91" s="880"/>
      <c r="W91" s="880"/>
      <c r="X91" s="880"/>
      <c r="Y91" s="880"/>
      <c r="Z91" s="880"/>
      <c r="AA91" s="880"/>
      <c r="AB91" s="880"/>
      <c r="AC91" s="880"/>
    </row>
    <row r="92" spans="3:29" ht="31.5" customHeight="1" thickBot="1" x14ac:dyDescent="0.3">
      <c r="C92" s="570" t="s">
        <v>774</v>
      </c>
      <c r="D92" s="1157" t="s">
        <v>773</v>
      </c>
      <c r="E92" s="1158"/>
      <c r="F92" s="1158"/>
      <c r="G92" s="1158"/>
      <c r="H92" s="1158"/>
      <c r="I92" s="1158"/>
      <c r="J92" s="1158"/>
      <c r="K92" s="1158"/>
      <c r="L92" s="1158"/>
      <c r="M92" s="1158"/>
      <c r="N92" s="1159"/>
      <c r="R92" s="878"/>
      <c r="S92" s="882"/>
      <c r="T92" s="882"/>
      <c r="U92" s="882"/>
      <c r="V92" s="882"/>
      <c r="W92" s="882"/>
      <c r="X92" s="882"/>
      <c r="Y92" s="882"/>
      <c r="Z92" s="882"/>
      <c r="AA92" s="882"/>
      <c r="AB92" s="882"/>
      <c r="AC92" s="882"/>
    </row>
    <row r="93" spans="3:29" ht="33.75" customHeight="1" thickBot="1" x14ac:dyDescent="0.3">
      <c r="C93" s="892" t="s">
        <v>776</v>
      </c>
      <c r="D93" s="1154" t="s">
        <v>777</v>
      </c>
      <c r="E93" s="1155"/>
      <c r="F93" s="1155"/>
      <c r="G93" s="1155"/>
      <c r="H93" s="1155"/>
      <c r="I93" s="1155"/>
      <c r="J93" s="1155"/>
      <c r="K93" s="1155"/>
      <c r="L93" s="1155"/>
      <c r="M93" s="1155"/>
      <c r="N93" s="1156"/>
      <c r="R93" s="878"/>
      <c r="S93" s="880"/>
      <c r="T93" s="880"/>
      <c r="U93" s="880"/>
      <c r="V93" s="880"/>
      <c r="W93" s="880"/>
      <c r="X93" s="880"/>
      <c r="Y93" s="880"/>
      <c r="Z93" s="880"/>
      <c r="AA93" s="880"/>
      <c r="AB93" s="880"/>
      <c r="AC93" s="880"/>
    </row>
    <row r="94" spans="3:29" ht="15.75" thickTop="1" x14ac:dyDescent="0.25">
      <c r="C94" s="94" t="s">
        <v>118</v>
      </c>
      <c r="R94" s="29"/>
      <c r="S94" s="29"/>
      <c r="T94" s="29"/>
      <c r="U94" s="29"/>
      <c r="V94" s="29"/>
      <c r="W94" s="29"/>
      <c r="X94" s="29"/>
      <c r="Y94" s="29"/>
      <c r="Z94" s="29"/>
      <c r="AA94" s="29"/>
      <c r="AB94" s="29"/>
      <c r="AC94" s="29"/>
    </row>
    <row r="95" spans="3:29" x14ac:dyDescent="0.25">
      <c r="C95" s="94"/>
      <c r="R95" s="29"/>
      <c r="S95" s="882"/>
      <c r="T95" s="882"/>
      <c r="U95" s="882"/>
      <c r="V95" s="882"/>
      <c r="W95" s="882"/>
      <c r="X95" s="882"/>
      <c r="Y95" s="882"/>
      <c r="Z95" s="882"/>
      <c r="AA95" s="882"/>
      <c r="AB95" s="882"/>
      <c r="AC95" s="882"/>
    </row>
    <row r="96" spans="3:29" x14ac:dyDescent="0.25">
      <c r="R96" s="29"/>
      <c r="S96" s="882"/>
      <c r="T96" s="882"/>
      <c r="U96" s="882"/>
      <c r="V96" s="882"/>
      <c r="W96" s="882"/>
      <c r="X96" s="882"/>
      <c r="Y96" s="882"/>
      <c r="Z96" s="882"/>
      <c r="AA96" s="882"/>
      <c r="AB96" s="882"/>
      <c r="AC96" s="882"/>
    </row>
    <row r="97" spans="3:29" x14ac:dyDescent="0.25">
      <c r="C97" s="1006" t="s">
        <v>37</v>
      </c>
      <c r="D97" s="1006"/>
      <c r="E97" s="1006"/>
      <c r="F97" s="1006"/>
      <c r="G97" s="1006"/>
      <c r="H97" s="1006"/>
      <c r="I97" s="1006"/>
      <c r="J97" s="1006"/>
      <c r="K97" s="1006"/>
      <c r="L97" s="1006"/>
      <c r="M97" s="1006"/>
      <c r="N97" s="1006"/>
      <c r="R97" s="29"/>
      <c r="S97" s="29"/>
      <c r="T97" s="29"/>
      <c r="U97" s="29"/>
      <c r="V97" s="29"/>
      <c r="W97" s="29"/>
      <c r="X97" s="29"/>
      <c r="Y97" s="29"/>
      <c r="Z97" s="29"/>
      <c r="AA97" s="29"/>
      <c r="AB97" s="29"/>
      <c r="AC97" s="29"/>
    </row>
    <row r="98" spans="3:29" x14ac:dyDescent="0.25">
      <c r="C98" s="1006" t="s">
        <v>39</v>
      </c>
      <c r="D98" s="1006"/>
      <c r="E98" s="1006"/>
      <c r="F98" s="1006"/>
      <c r="G98" s="1006"/>
      <c r="H98" s="1006"/>
      <c r="I98" s="1006"/>
      <c r="J98" s="1006"/>
      <c r="K98" s="1006"/>
      <c r="L98" s="1006"/>
      <c r="M98" s="1006"/>
      <c r="N98" s="1006"/>
    </row>
    <row r="99" spans="3:29" x14ac:dyDescent="0.25">
      <c r="C99" s="1006" t="s">
        <v>79</v>
      </c>
      <c r="D99" s="1006"/>
      <c r="E99" s="1006"/>
      <c r="F99" s="1006"/>
      <c r="G99" s="1006"/>
      <c r="H99" s="1006"/>
      <c r="I99" s="1006"/>
      <c r="J99" s="1006"/>
      <c r="K99" s="1006"/>
      <c r="L99" s="1006"/>
      <c r="M99" s="1006"/>
      <c r="N99" s="1006"/>
    </row>
  </sheetData>
  <mergeCells count="27">
    <mergeCell ref="C26:C27"/>
    <mergeCell ref="C8:K8"/>
    <mergeCell ref="C5:L5"/>
    <mergeCell ref="C6:L6"/>
    <mergeCell ref="C7:L7"/>
    <mergeCell ref="C9:L10"/>
    <mergeCell ref="C14:C15"/>
    <mergeCell ref="C24:M24"/>
    <mergeCell ref="C12:N12"/>
    <mergeCell ref="D89:N89"/>
    <mergeCell ref="D90:N90"/>
    <mergeCell ref="C36:M36"/>
    <mergeCell ref="C63:M63"/>
    <mergeCell ref="C47:M47"/>
    <mergeCell ref="C81:M81"/>
    <mergeCell ref="D83:M83"/>
    <mergeCell ref="D84:N84"/>
    <mergeCell ref="D85:N85"/>
    <mergeCell ref="D86:N86"/>
    <mergeCell ref="D87:N87"/>
    <mergeCell ref="D88:N88"/>
    <mergeCell ref="C97:N97"/>
    <mergeCell ref="C98:N98"/>
    <mergeCell ref="C99:N99"/>
    <mergeCell ref="D91:N91"/>
    <mergeCell ref="D93:N93"/>
    <mergeCell ref="D92:N92"/>
  </mergeCells>
  <hyperlinks>
    <hyperlink ref="B16" location="'INÍCIO '!A1" display="INÍCIO"/>
    <hyperlink ref="B17" location="PROJETOS!A1" display="AVANÇAR &gt;&gt;"/>
    <hyperlink ref="B18" location="'HABILITAÇÃO '!A1" display="&lt;&lt; VOLTAR"/>
    <hyperlink ref="C97" location="'INÍCIO '!A1" display="INÍCIO"/>
    <hyperlink ref="C98" location="PROJETOS!A1" display="AVANÇAR &gt;&gt;"/>
    <hyperlink ref="C99" location="'HABILITAÇÃO '!A1" display="&lt;&lt; VOLTAR"/>
  </hyperlinks>
  <printOptions horizontalCentered="1"/>
  <pageMargins left="0.51181102362204722" right="0.51181102362204722" top="0.59055118110236227" bottom="0.39370078740157483" header="0.31496062992125984" footer="0.31496062992125984"/>
  <pageSetup paperSize="9" scale="85" orientation="portrait" r:id="rId1"/>
  <rowBreaks count="1" manualBreakCount="1">
    <brk id="60" min="2" max="14"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40:F40"/>
  <sheetViews>
    <sheetView showGridLines="0" showRowColHeaders="0" topLeftCell="A45" zoomScaleNormal="100" workbookViewId="0">
      <selection activeCell="U50" sqref="U50"/>
    </sheetView>
  </sheetViews>
  <sheetFormatPr baseColWidth="10" defaultColWidth="9.140625" defaultRowHeight="15" x14ac:dyDescent="0.25"/>
  <cols>
    <col min="1" max="1" width="19.5703125" customWidth="1"/>
    <col min="2" max="2" width="13" customWidth="1"/>
    <col min="3" max="3" width="1.7109375" customWidth="1"/>
    <col min="4" max="6" width="9.140625" hidden="1" customWidth="1"/>
    <col min="7" max="7" width="1.7109375" customWidth="1"/>
    <col min="19" max="19" width="2.28515625" customWidth="1"/>
  </cols>
  <sheetData>
    <row r="40" ht="8.25" customHeight="1" x14ac:dyDescent="0.25"/>
  </sheetData>
  <sheetProtection password="EE7B" sheet="1" objects="1" scenarios="1"/>
  <printOptions horizontalCentered="1" verticalCentered="1"/>
  <pageMargins left="0.11811023622047245" right="0.11811023622047245" top="0.39370078740157483" bottom="0.39370078740157483" header="0.31496062992125984" footer="0.31496062992125984"/>
  <pageSetup paperSize="9" scale="93" orientation="portrait" verticalDpi="0" r:id="rId1"/>
  <rowBreaks count="1" manualBreakCount="1">
    <brk id="53" min="2" max="18" man="1"/>
  </row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1:H1"/>
  <sheetViews>
    <sheetView showGridLines="0" showRowColHeaders="0" topLeftCell="A10" zoomScaleNormal="100" workbookViewId="0"/>
  </sheetViews>
  <sheetFormatPr baseColWidth="10" defaultColWidth="9.140625" defaultRowHeight="15" x14ac:dyDescent="0.25"/>
  <cols>
    <col min="1" max="1" width="20.28515625" customWidth="1"/>
    <col min="2" max="2" width="9.5703125" customWidth="1"/>
    <col min="3" max="3" width="1.140625" customWidth="1"/>
    <col min="4" max="4" width="4.85546875" customWidth="1"/>
    <col min="5" max="8" width="9.140625" hidden="1" customWidth="1"/>
    <col min="9" max="9" width="2.28515625" customWidth="1"/>
    <col min="20" max="20" width="6" customWidth="1"/>
  </cols>
  <sheetData/>
  <sheetProtection password="EE7B" sheet="1" objects="1" scenarios="1"/>
  <printOptions horizontalCentered="1"/>
  <pageMargins left="0.31496062992125984" right="0.11811023622047245" top="0.39370078740157483" bottom="0.39370078740157483" header="0.31496062992125984" footer="0.31496062992125984"/>
  <pageSetup paperSize="9" scale="92" orientation="portrait" verticalDpi="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F40:F117"/>
  <sheetViews>
    <sheetView showGridLines="0" showRowColHeaders="0" zoomScaleNormal="100" workbookViewId="0"/>
  </sheetViews>
  <sheetFormatPr baseColWidth="10" defaultColWidth="9.140625" defaultRowHeight="15" x14ac:dyDescent="0.25"/>
  <cols>
    <col min="1" max="1" width="2.7109375" customWidth="1"/>
    <col min="2" max="2" width="7.5703125" customWidth="1"/>
    <col min="3" max="3" width="1.140625" customWidth="1"/>
    <col min="5" max="5" width="2.28515625" customWidth="1"/>
    <col min="6" max="6" width="9.140625" hidden="1" customWidth="1"/>
    <col min="8" max="8" width="1.85546875" customWidth="1"/>
    <col min="9" max="9" width="8" customWidth="1"/>
    <col min="20" max="20" width="6.7109375" customWidth="1"/>
  </cols>
  <sheetData>
    <row r="40" ht="9" customHeight="1" x14ac:dyDescent="0.25"/>
    <row r="79" ht="8.25" customHeight="1" x14ac:dyDescent="0.25"/>
    <row r="117" ht="18.75" customHeight="1" x14ac:dyDescent="0.25"/>
  </sheetData>
  <sheetProtection password="EE7B" sheet="1" objects="1" scenarios="1"/>
  <printOptions horizontalCentered="1"/>
  <pageMargins left="0.11811023622047245" right="0.11811023622047245" top="0.39370078740157483" bottom="0.39370078740157483" header="0.31496062992125984" footer="0.31496062992125984"/>
  <pageSetup paperSize="9" scale="90" orientation="portrait" verticalDpi="0" r:id="rId1"/>
  <rowBreaks count="2" manualBreakCount="2">
    <brk id="52" min="8" max="19" man="1"/>
    <brk id="104" min="8" max="19"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39:G312"/>
  <sheetViews>
    <sheetView showGridLines="0" showRowColHeaders="0" zoomScaleNormal="100" workbookViewId="0"/>
  </sheetViews>
  <sheetFormatPr baseColWidth="10" defaultColWidth="9.140625" defaultRowHeight="15" x14ac:dyDescent="0.25"/>
  <cols>
    <col min="1" max="1" width="3.85546875" customWidth="1"/>
    <col min="2" max="2" width="12.140625" customWidth="1"/>
    <col min="3" max="3" width="0.85546875" customWidth="1"/>
    <col min="4" max="4" width="5.5703125" customWidth="1"/>
    <col min="5" max="7" width="9.140625" hidden="1" customWidth="1"/>
    <col min="8" max="8" width="7.85546875" customWidth="1"/>
    <col min="20" max="20" width="6.28515625" customWidth="1"/>
  </cols>
  <sheetData>
    <row r="39" ht="9" customHeight="1" x14ac:dyDescent="0.25"/>
    <row r="78" ht="8.25" customHeight="1" x14ac:dyDescent="0.25"/>
    <row r="117" ht="7.5" customHeight="1" x14ac:dyDescent="0.25"/>
    <row r="156" ht="5.25" customHeight="1" x14ac:dyDescent="0.25"/>
    <row r="195" ht="6.75" customHeight="1" x14ac:dyDescent="0.25"/>
    <row r="234" ht="6.75" customHeight="1" x14ac:dyDescent="0.25"/>
    <row r="312" ht="14.25" customHeight="1" x14ac:dyDescent="0.25"/>
  </sheetData>
  <sheetProtection password="EE7B" sheet="1" objects="1" scenarios="1"/>
  <printOptions horizontalCentered="1"/>
  <pageMargins left="0.11811023622047245" right="0.11811023622047245" top="0.39370078740157483" bottom="0.39370078740157483" header="0.31496062992125984" footer="0.31496062992125984"/>
  <pageSetup paperSize="9" scale="90" orientation="portrait" verticalDpi="0" r:id="rId1"/>
  <rowBreaks count="6" manualBreakCount="6">
    <brk id="52" min="8" max="19" man="1"/>
    <brk id="104" min="8" max="19" man="1"/>
    <brk id="157" min="8" max="19" man="1"/>
    <brk id="209" min="8" max="19" man="1"/>
    <brk id="261" min="8" max="19" man="1"/>
    <brk id="313" min="8" max="19"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N445"/>
  <sheetViews>
    <sheetView showGridLines="0" showRowColHeaders="0" zoomScaleNormal="100" workbookViewId="0">
      <selection activeCell="A14" sqref="A14:B14"/>
    </sheetView>
  </sheetViews>
  <sheetFormatPr baseColWidth="10" defaultColWidth="9.140625" defaultRowHeight="15" x14ac:dyDescent="0.25"/>
  <cols>
    <col min="1" max="1" width="30.28515625" customWidth="1"/>
    <col min="2" max="2" width="6.7109375" customWidth="1"/>
    <col min="3" max="3" width="12" customWidth="1"/>
    <col min="12" max="12" width="6.7109375" customWidth="1"/>
  </cols>
  <sheetData>
    <row r="4" spans="1:14" ht="15.75" thickBot="1" x14ac:dyDescent="0.3"/>
    <row r="5" spans="1:14" ht="15.75" thickTop="1" x14ac:dyDescent="0.25">
      <c r="C5" s="661"/>
      <c r="D5" s="662"/>
      <c r="E5" s="662"/>
      <c r="F5" s="662"/>
      <c r="G5" s="662"/>
      <c r="H5" s="662"/>
      <c r="I5" s="662"/>
      <c r="J5" s="662"/>
      <c r="K5" s="663"/>
    </row>
    <row r="6" spans="1:14" ht="15.75" x14ac:dyDescent="0.25">
      <c r="C6" s="1021" t="s">
        <v>35</v>
      </c>
      <c r="D6" s="1022"/>
      <c r="E6" s="1022"/>
      <c r="F6" s="1022"/>
      <c r="G6" s="1022"/>
      <c r="H6" s="1022"/>
      <c r="I6" s="1022"/>
      <c r="J6" s="1022"/>
      <c r="K6" s="1023"/>
    </row>
    <row r="7" spans="1:14" ht="15.75" x14ac:dyDescent="0.25">
      <c r="C7" s="1021" t="s">
        <v>36</v>
      </c>
      <c r="D7" s="1022"/>
      <c r="E7" s="1022"/>
      <c r="F7" s="1022"/>
      <c r="G7" s="1022"/>
      <c r="H7" s="1022"/>
      <c r="I7" s="1022"/>
      <c r="J7" s="1022"/>
      <c r="K7" s="1023"/>
    </row>
    <row r="8" spans="1:14" ht="15.75" x14ac:dyDescent="0.25">
      <c r="C8" s="1021" t="s">
        <v>38</v>
      </c>
      <c r="D8" s="1022"/>
      <c r="E8" s="1022"/>
      <c r="F8" s="1022"/>
      <c r="G8" s="1022"/>
      <c r="H8" s="1022"/>
      <c r="I8" s="1022"/>
      <c r="J8" s="1022"/>
      <c r="K8" s="1023"/>
    </row>
    <row r="9" spans="1:14" x14ac:dyDescent="0.25">
      <c r="C9" s="1019"/>
      <c r="D9" s="1020"/>
      <c r="E9" s="1020"/>
      <c r="F9" s="1020"/>
      <c r="G9" s="1020"/>
      <c r="H9" s="1020"/>
      <c r="I9" s="1020"/>
      <c r="J9" s="1020"/>
      <c r="K9" s="1178"/>
    </row>
    <row r="10" spans="1:14" x14ac:dyDescent="0.25">
      <c r="C10" s="1179" t="s">
        <v>173</v>
      </c>
      <c r="D10" s="1180"/>
      <c r="E10" s="1180"/>
      <c r="F10" s="1180"/>
      <c r="G10" s="1180"/>
      <c r="H10" s="1180"/>
      <c r="I10" s="1180"/>
      <c r="J10" s="1180"/>
      <c r="K10" s="1181"/>
    </row>
    <row r="11" spans="1:14" ht="42.75" customHeight="1" thickBot="1" x14ac:dyDescent="0.3">
      <c r="C11" s="1182"/>
      <c r="D11" s="1183"/>
      <c r="E11" s="1183"/>
      <c r="F11" s="1183"/>
      <c r="G11" s="1183"/>
      <c r="H11" s="1183"/>
      <c r="I11" s="1183"/>
      <c r="J11" s="1183"/>
      <c r="K11" s="1184"/>
    </row>
    <row r="12" spans="1:14" ht="15.75" thickTop="1" x14ac:dyDescent="0.25"/>
    <row r="13" spans="1:14" ht="32.25" customHeight="1" x14ac:dyDescent="0.25">
      <c r="C13" s="1176" t="s">
        <v>1192</v>
      </c>
      <c r="D13" s="1176"/>
      <c r="E13" s="1176"/>
      <c r="F13" s="1176"/>
      <c r="G13" s="1176"/>
      <c r="H13" s="1176"/>
      <c r="I13" s="1176"/>
      <c r="J13" s="1176"/>
      <c r="K13" s="1176"/>
      <c r="L13" s="932"/>
      <c r="M13" s="932"/>
      <c r="N13" s="932"/>
    </row>
    <row r="14" spans="1:14" x14ac:dyDescent="0.25">
      <c r="A14" s="1173" t="s">
        <v>37</v>
      </c>
      <c r="B14" s="1173"/>
    </row>
    <row r="15" spans="1:14" x14ac:dyDescent="0.25">
      <c r="A15" s="1175" t="s">
        <v>112</v>
      </c>
      <c r="B15" s="1175"/>
    </row>
    <row r="16" spans="1:14" x14ac:dyDescent="0.25">
      <c r="A16" s="1175" t="s">
        <v>63</v>
      </c>
      <c r="B16" s="1175"/>
    </row>
    <row r="26" spans="1:2" x14ac:dyDescent="0.25">
      <c r="A26" s="1006"/>
      <c r="B26" s="1006"/>
    </row>
    <row r="27" spans="1:2" x14ac:dyDescent="0.25">
      <c r="A27" s="1174"/>
      <c r="B27" s="1174"/>
    </row>
    <row r="28" spans="1:2" x14ac:dyDescent="0.25">
      <c r="A28" s="1174"/>
      <c r="B28" s="1174"/>
    </row>
    <row r="29" spans="1:2" x14ac:dyDescent="0.25">
      <c r="A29" s="154"/>
      <c r="B29" s="154"/>
    </row>
    <row r="30" spans="1:2" x14ac:dyDescent="0.25">
      <c r="A30" s="154"/>
      <c r="B30" s="154"/>
    </row>
    <row r="31" spans="1:2" x14ac:dyDescent="0.25">
      <c r="A31" s="154"/>
      <c r="B31" s="154"/>
    </row>
    <row r="32" spans="1:2" x14ac:dyDescent="0.25">
      <c r="A32" s="154"/>
      <c r="B32" s="154"/>
    </row>
    <row r="33" spans="1:11" ht="3.75" customHeight="1" x14ac:dyDescent="0.25">
      <c r="A33" s="154"/>
      <c r="B33" s="154"/>
    </row>
    <row r="34" spans="1:11" ht="22.5" customHeight="1" x14ac:dyDescent="0.25">
      <c r="A34" s="154"/>
      <c r="B34" s="154"/>
      <c r="C34" s="1177" t="s">
        <v>1193</v>
      </c>
      <c r="D34" s="1177"/>
      <c r="E34" s="1177"/>
      <c r="F34" s="1177"/>
      <c r="G34" s="1177"/>
      <c r="H34" s="1177"/>
      <c r="I34" s="1177"/>
      <c r="J34" s="1177"/>
      <c r="K34" s="1177"/>
    </row>
    <row r="35" spans="1:11" ht="5.25" customHeight="1" x14ac:dyDescent="0.25">
      <c r="A35" s="154"/>
      <c r="B35" s="154"/>
    </row>
    <row r="36" spans="1:11" x14ac:dyDescent="0.25">
      <c r="A36" s="154"/>
      <c r="B36" s="154"/>
    </row>
    <row r="37" spans="1:11" x14ac:dyDescent="0.25">
      <c r="A37" s="154"/>
      <c r="B37" s="154"/>
    </row>
    <row r="38" spans="1:11" x14ac:dyDescent="0.25">
      <c r="A38" s="154"/>
      <c r="B38" s="154"/>
    </row>
    <row r="39" spans="1:11" x14ac:dyDescent="0.25">
      <c r="A39" s="154"/>
      <c r="B39" s="154"/>
    </row>
    <row r="40" spans="1:11" x14ac:dyDescent="0.25">
      <c r="A40" s="154"/>
      <c r="B40" s="154"/>
    </row>
    <row r="43" spans="1:11" x14ac:dyDescent="0.25">
      <c r="A43" s="1006"/>
      <c r="B43" s="1006"/>
    </row>
    <row r="44" spans="1:11" x14ac:dyDescent="0.25">
      <c r="A44" s="1174"/>
      <c r="B44" s="1174"/>
    </row>
    <row r="45" spans="1:11" x14ac:dyDescent="0.25">
      <c r="A45" s="1174"/>
      <c r="B45" s="1174"/>
    </row>
    <row r="91" spans="1:2" x14ac:dyDescent="0.25">
      <c r="A91" s="1173" t="s">
        <v>37</v>
      </c>
      <c r="B91" s="1173"/>
    </row>
    <row r="92" spans="1:2" x14ac:dyDescent="0.25">
      <c r="A92" s="1175" t="s">
        <v>112</v>
      </c>
      <c r="B92" s="1175"/>
    </row>
    <row r="93" spans="1:2" x14ac:dyDescent="0.25">
      <c r="A93" s="1175" t="s">
        <v>63</v>
      </c>
      <c r="B93" s="1175"/>
    </row>
    <row r="108" spans="3:11" ht="11.25" customHeight="1" x14ac:dyDescent="0.25"/>
    <row r="109" spans="3:11" ht="7.5" customHeight="1" x14ac:dyDescent="0.25"/>
    <row r="110" spans="3:11" ht="25.5" customHeight="1" x14ac:dyDescent="0.25">
      <c r="C110" s="1177" t="s">
        <v>1194</v>
      </c>
      <c r="D110" s="1177"/>
      <c r="E110" s="1177"/>
      <c r="F110" s="1177"/>
      <c r="G110" s="1177"/>
      <c r="H110" s="1177"/>
      <c r="I110" s="1177"/>
      <c r="J110" s="1177"/>
      <c r="K110" s="1177"/>
    </row>
    <row r="111" spans="3:11" ht="11.25" customHeight="1" x14ac:dyDescent="0.25"/>
    <row r="128" spans="1:2" x14ac:dyDescent="0.25">
      <c r="A128" s="1006"/>
      <c r="B128" s="1006"/>
    </row>
    <row r="129" spans="1:2" x14ac:dyDescent="0.25">
      <c r="A129" s="1174"/>
      <c r="B129" s="1174"/>
    </row>
    <row r="130" spans="1:2" x14ac:dyDescent="0.25">
      <c r="A130" s="1174"/>
      <c r="B130" s="1174"/>
    </row>
    <row r="162" spans="3:11" x14ac:dyDescent="0.25">
      <c r="F162" s="1006"/>
      <c r="G162" s="1006"/>
    </row>
    <row r="163" spans="3:11" x14ac:dyDescent="0.25">
      <c r="F163" s="1174"/>
      <c r="G163" s="1174"/>
    </row>
    <row r="164" spans="3:11" x14ac:dyDescent="0.25">
      <c r="F164" s="1174"/>
      <c r="G164" s="1174"/>
    </row>
    <row r="166" spans="3:11" ht="20.25" customHeight="1" x14ac:dyDescent="0.25">
      <c r="C166" s="1177" t="s">
        <v>1195</v>
      </c>
      <c r="D166" s="1177"/>
      <c r="E166" s="1177"/>
      <c r="F166" s="1177"/>
      <c r="G166" s="1177"/>
      <c r="H166" s="1177"/>
      <c r="I166" s="1177"/>
      <c r="J166" s="1177"/>
      <c r="K166" s="1177"/>
    </row>
    <row r="207" spans="1:2" x14ac:dyDescent="0.25">
      <c r="A207" s="1173" t="s">
        <v>37</v>
      </c>
      <c r="B207" s="1173"/>
    </row>
    <row r="208" spans="1:2" x14ac:dyDescent="0.25">
      <c r="A208" s="1175" t="s">
        <v>112</v>
      </c>
      <c r="B208" s="1175"/>
    </row>
    <row r="209" spans="1:8" x14ac:dyDescent="0.25">
      <c r="A209" s="1175" t="s">
        <v>63</v>
      </c>
      <c r="B209" s="1175"/>
      <c r="F209" s="1006"/>
      <c r="G209" s="1006"/>
    </row>
    <row r="210" spans="1:8" x14ac:dyDescent="0.25">
      <c r="F210" s="1174"/>
      <c r="G210" s="1174"/>
    </row>
    <row r="211" spans="1:8" x14ac:dyDescent="0.25">
      <c r="F211" s="1174"/>
      <c r="G211" s="1174"/>
    </row>
    <row r="221" spans="1:8" ht="6" customHeight="1" x14ac:dyDescent="0.25"/>
    <row r="222" spans="1:8" ht="7.5" customHeight="1" x14ac:dyDescent="0.25"/>
    <row r="224" spans="1:8" x14ac:dyDescent="0.25">
      <c r="G224" s="1006"/>
      <c r="H224" s="1006"/>
    </row>
    <row r="225" spans="1:8" x14ac:dyDescent="0.25">
      <c r="G225" s="1174"/>
      <c r="H225" s="1174"/>
    </row>
    <row r="226" spans="1:8" x14ac:dyDescent="0.25">
      <c r="G226" s="1174"/>
      <c r="H226" s="1174"/>
    </row>
    <row r="233" spans="1:8" x14ac:dyDescent="0.25">
      <c r="A233" s="1006"/>
      <c r="B233" s="1006"/>
    </row>
    <row r="234" spans="1:8" x14ac:dyDescent="0.25">
      <c r="A234" s="1174"/>
      <c r="B234" s="1174"/>
    </row>
    <row r="235" spans="1:8" x14ac:dyDescent="0.25">
      <c r="A235" s="1174"/>
      <c r="B235" s="1174"/>
    </row>
    <row r="276" ht="6.75" customHeight="1" x14ac:dyDescent="0.25"/>
    <row r="277" ht="8.25" customHeight="1" x14ac:dyDescent="0.25"/>
    <row r="319" spans="1:2" x14ac:dyDescent="0.25">
      <c r="A319" s="1173" t="s">
        <v>37</v>
      </c>
      <c r="B319" s="1173"/>
    </row>
    <row r="320" spans="1:2" x14ac:dyDescent="0.25">
      <c r="A320" s="1175" t="s">
        <v>112</v>
      </c>
      <c r="B320" s="1175"/>
    </row>
    <row r="321" spans="1:2" x14ac:dyDescent="0.25">
      <c r="A321" s="1175" t="s">
        <v>63</v>
      </c>
      <c r="B321" s="1175"/>
    </row>
    <row r="331" spans="1:2" ht="8.25" customHeight="1" x14ac:dyDescent="0.25"/>
    <row r="332" spans="1:2" ht="6.75" customHeight="1" x14ac:dyDescent="0.25"/>
    <row r="342" spans="1:2" x14ac:dyDescent="0.25">
      <c r="A342" s="1006"/>
      <c r="B342" s="1006"/>
    </row>
    <row r="343" spans="1:2" x14ac:dyDescent="0.25">
      <c r="A343" s="1174"/>
      <c r="B343" s="1174"/>
    </row>
    <row r="344" spans="1:2" x14ac:dyDescent="0.25">
      <c r="A344" s="1174"/>
      <c r="B344" s="1174"/>
    </row>
    <row r="360" spans="3:11" ht="9" customHeight="1" x14ac:dyDescent="0.25"/>
    <row r="361" spans="3:11" ht="23.25" x14ac:dyDescent="0.25">
      <c r="C361" s="1176" t="s">
        <v>1196</v>
      </c>
      <c r="D361" s="1176"/>
      <c r="E361" s="1176"/>
      <c r="F361" s="1176"/>
      <c r="G361" s="1176"/>
      <c r="H361" s="1176"/>
      <c r="I361" s="1176"/>
      <c r="J361" s="1176"/>
      <c r="K361" s="1176"/>
    </row>
    <row r="362" spans="3:11" ht="7.5" customHeight="1" x14ac:dyDescent="0.25"/>
    <row r="363" spans="3:11" ht="7.5" customHeight="1" x14ac:dyDescent="0.25"/>
    <row r="385" ht="10.5" customHeight="1" x14ac:dyDescent="0.25"/>
    <row r="386" ht="10.5" customHeight="1" x14ac:dyDescent="0.25"/>
    <row r="387" ht="8.25" customHeight="1" x14ac:dyDescent="0.25"/>
    <row r="420" spans="1:2" x14ac:dyDescent="0.25">
      <c r="A420" s="1173" t="s">
        <v>37</v>
      </c>
      <c r="B420" s="1173"/>
    </row>
    <row r="421" spans="1:2" x14ac:dyDescent="0.25">
      <c r="A421" s="1175" t="s">
        <v>112</v>
      </c>
      <c r="B421" s="1175"/>
    </row>
    <row r="422" spans="1:2" x14ac:dyDescent="0.25">
      <c r="A422" s="1175" t="s">
        <v>63</v>
      </c>
      <c r="B422" s="1175"/>
    </row>
    <row r="442" spans="7:8" x14ac:dyDescent="0.25">
      <c r="G442" s="1173" t="s">
        <v>37</v>
      </c>
      <c r="H442" s="1173"/>
    </row>
    <row r="443" spans="7:8" x14ac:dyDescent="0.25">
      <c r="G443" s="1175" t="s">
        <v>112</v>
      </c>
      <c r="H443" s="1175"/>
    </row>
    <row r="444" spans="7:8" x14ac:dyDescent="0.25">
      <c r="G444" s="1175" t="s">
        <v>63</v>
      </c>
      <c r="H444" s="1175"/>
    </row>
    <row r="445" spans="7:8" x14ac:dyDescent="0.25">
      <c r="G445" s="1174"/>
      <c r="H445" s="1174"/>
    </row>
  </sheetData>
  <sheetProtection password="EE7B" sheet="1" objects="1" scenarios="1"/>
  <mergeCells count="53">
    <mergeCell ref="A344:B344"/>
    <mergeCell ref="G443:H443"/>
    <mergeCell ref="G444:H444"/>
    <mergeCell ref="G445:H445"/>
    <mergeCell ref="A233:B233"/>
    <mergeCell ref="A234:B234"/>
    <mergeCell ref="A235:B235"/>
    <mergeCell ref="A342:B342"/>
    <mergeCell ref="A343:B343"/>
    <mergeCell ref="C361:K361"/>
    <mergeCell ref="A319:B319"/>
    <mergeCell ref="A320:B320"/>
    <mergeCell ref="A321:B321"/>
    <mergeCell ref="A420:B420"/>
    <mergeCell ref="A421:B421"/>
    <mergeCell ref="A422:B422"/>
    <mergeCell ref="C13:K13"/>
    <mergeCell ref="C34:K34"/>
    <mergeCell ref="C110:K110"/>
    <mergeCell ref="C166:K166"/>
    <mergeCell ref="C6:K6"/>
    <mergeCell ref="C7:K7"/>
    <mergeCell ref="C8:K8"/>
    <mergeCell ref="C9:K9"/>
    <mergeCell ref="C10:K11"/>
    <mergeCell ref="F210:G210"/>
    <mergeCell ref="A91:B91"/>
    <mergeCell ref="A92:B92"/>
    <mergeCell ref="A93:B93"/>
    <mergeCell ref="A207:B207"/>
    <mergeCell ref="A208:B208"/>
    <mergeCell ref="A209:B209"/>
    <mergeCell ref="A43:B43"/>
    <mergeCell ref="A44:B44"/>
    <mergeCell ref="A45:B45"/>
    <mergeCell ref="A129:B129"/>
    <mergeCell ref="A130:B130"/>
    <mergeCell ref="G442:H442"/>
    <mergeCell ref="G224:H224"/>
    <mergeCell ref="G225:H225"/>
    <mergeCell ref="G226:H226"/>
    <mergeCell ref="A14:B14"/>
    <mergeCell ref="A15:B15"/>
    <mergeCell ref="A16:B16"/>
    <mergeCell ref="A128:B128"/>
    <mergeCell ref="A26:B26"/>
    <mergeCell ref="F211:G211"/>
    <mergeCell ref="A27:B27"/>
    <mergeCell ref="A28:B28"/>
    <mergeCell ref="F162:G162"/>
    <mergeCell ref="F163:G163"/>
    <mergeCell ref="F164:G164"/>
    <mergeCell ref="F209:G209"/>
  </mergeCells>
  <hyperlinks>
    <hyperlink ref="A14" location="INÍCIO!A1" display="INÍCIO"/>
    <hyperlink ref="A16" location="'HORÁRIO DOS ACIDENTES'!A1" display="&lt;&lt;  VOLTAR"/>
    <hyperlink ref="A15" location="MULTAS!A1" display="AVAÇAR &gt;&gt;"/>
    <hyperlink ref="A15:B15" location="GEOREFENCIAMENTO!A1" display="AVAÇAR &gt;&gt;"/>
    <hyperlink ref="A16:B16" location="MULTAS!A1" display="&lt;&lt;  VOLTAR"/>
    <hyperlink ref="A14:B14" location="'INÍCIO '!A1" display="INÍCIO"/>
    <hyperlink ref="A91" location="INÍCIO!A1" display="INÍCIO"/>
    <hyperlink ref="A93" location="'HORÁRIO DOS ACIDENTES'!A1" display="&lt;&lt;  VOLTAR"/>
    <hyperlink ref="A92" location="MULTAS!A1" display="AVAÇAR &gt;&gt;"/>
    <hyperlink ref="A92:B92" location="GEOREFENCIAMENTO!A1" display="AVAÇAR &gt;&gt;"/>
    <hyperlink ref="A93:B93" location="MULTAS!A1" display="&lt;&lt;  VOLTAR"/>
    <hyperlink ref="A91:B91" location="'INÍCIO '!A1" display="INÍCIO"/>
    <hyperlink ref="A207" location="INÍCIO!A1" display="INÍCIO"/>
    <hyperlink ref="A209" location="'HORÁRIO DOS ACIDENTES'!A1" display="&lt;&lt;  VOLTAR"/>
    <hyperlink ref="A208" location="MULTAS!A1" display="AVAÇAR &gt;&gt;"/>
    <hyperlink ref="A208:B208" location="GEOREFENCIAMENTO!A1" display="AVAÇAR &gt;&gt;"/>
    <hyperlink ref="A209:B209" location="MULTAS!A1" display="&lt;&lt;  VOLTAR"/>
    <hyperlink ref="A207:B207" location="'INÍCIO '!A1" display="INÍCIO"/>
    <hyperlink ref="A319" location="INÍCIO!A1" display="INÍCIO"/>
    <hyperlink ref="A321" location="'HORÁRIO DOS ACIDENTES'!A1" display="&lt;&lt;  VOLTAR"/>
    <hyperlink ref="A320" location="MULTAS!A1" display="AVAÇAR &gt;&gt;"/>
    <hyperlink ref="A320:B320" location="GEOREFENCIAMENTO!A1" display="AVAÇAR &gt;&gt;"/>
    <hyperlink ref="A321:B321" location="MULTAS!A1" display="&lt;&lt;  VOLTAR"/>
    <hyperlink ref="A319:B319" location="'INÍCIO '!A1" display="INÍCIO"/>
    <hyperlink ref="A420" location="INÍCIO!A1" display="INÍCIO"/>
    <hyperlink ref="A422" location="'HORÁRIO DOS ACIDENTES'!A1" display="&lt;&lt;  VOLTAR"/>
    <hyperlink ref="A421" location="MULTAS!A1" display="AVAÇAR &gt;&gt;"/>
    <hyperlink ref="A421:B421" location="GEOREFENCIAMENTO!A1" display="AVAÇAR &gt;&gt;"/>
    <hyperlink ref="A422:B422" location="MULTAS!A1" display="&lt;&lt;  VOLTAR"/>
    <hyperlink ref="A420:B420" location="'INÍCIO '!A1" display="INÍCIO"/>
    <hyperlink ref="G442" location="INÍCIO!A1" display="INÍCIO"/>
    <hyperlink ref="G444" location="'HORÁRIO DOS ACIDENTES'!A1" display="&lt;&lt;  VOLTAR"/>
    <hyperlink ref="G443" location="MULTAS!A1" display="AVAÇAR &gt;&gt;"/>
    <hyperlink ref="G443:H443" location="GEOREFENCIAMENTO!A1" display="AVAÇAR &gt;&gt;"/>
    <hyperlink ref="G444:H444" location="MULTAS!A1" display="&lt;&lt;  VOLTAR"/>
    <hyperlink ref="G442:H442" location="'INÍCIO '!A1" display="INÍCIO"/>
  </hyperlinks>
  <printOptions horizontalCentered="1"/>
  <pageMargins left="0.51181102362204722" right="0.51181102362204722" top="0.78740157480314965" bottom="0.78740157480314965" header="0.31496062992125984" footer="0.31496062992125984"/>
  <pageSetup paperSize="9" scale="88" orientation="portrait" r:id="rId1"/>
  <rowBreaks count="7" manualBreakCount="7">
    <brk id="53" min="1" max="11" man="1"/>
    <brk id="109" min="1" max="11" man="1"/>
    <brk id="165" min="1" max="11" man="1"/>
    <brk id="221" min="1" max="11" man="1"/>
    <brk id="276" min="1" max="11" man="1"/>
    <brk id="331" min="1" max="11" man="1"/>
    <brk id="386" min="1" max="11" man="1"/>
  </rowBreaks>
  <colBreaks count="1" manualBreakCount="1">
    <brk id="1"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5:R3403"/>
  <sheetViews>
    <sheetView showGridLines="0" showRowColHeaders="0" zoomScaleNormal="100" workbookViewId="0">
      <selection activeCell="B16" sqref="B16"/>
    </sheetView>
  </sheetViews>
  <sheetFormatPr baseColWidth="10" defaultColWidth="9.140625" defaultRowHeight="15" x14ac:dyDescent="0.25"/>
  <cols>
    <col min="1" max="1" width="12.7109375" customWidth="1"/>
    <col min="2" max="2" width="12.140625" customWidth="1"/>
    <col min="3" max="4" width="31.7109375" bestFit="1" customWidth="1"/>
    <col min="5" max="5" width="27.85546875" bestFit="1" customWidth="1"/>
    <col min="6" max="6" width="15.7109375" customWidth="1"/>
    <col min="7" max="7" width="13.42578125" bestFit="1" customWidth="1"/>
    <col min="8" max="8" width="17" bestFit="1" customWidth="1"/>
    <col min="9" max="9" width="14.7109375" customWidth="1"/>
    <col min="10" max="10" width="11" bestFit="1" customWidth="1"/>
    <col min="11" max="11" width="12.42578125" bestFit="1" customWidth="1"/>
    <col min="12" max="12" width="12.42578125" customWidth="1"/>
    <col min="13" max="13" width="29" bestFit="1" customWidth="1"/>
    <col min="14" max="15" width="17" bestFit="1" customWidth="1"/>
    <col min="16" max="16" width="10.85546875" bestFit="1" customWidth="1"/>
    <col min="18" max="18" width="23.85546875" bestFit="1" customWidth="1"/>
  </cols>
  <sheetData>
    <row r="15" spans="1:2" ht="42.75" customHeight="1" x14ac:dyDescent="0.25"/>
    <row r="16" spans="1:2" ht="42.75" customHeight="1" x14ac:dyDescent="0.25">
      <c r="A16" s="155"/>
      <c r="B16" s="952" t="s">
        <v>37</v>
      </c>
    </row>
    <row r="17" spans="1:18" ht="42.75" customHeight="1" x14ac:dyDescent="0.25">
      <c r="A17" s="951"/>
      <c r="B17" s="953" t="s">
        <v>112</v>
      </c>
    </row>
    <row r="18" spans="1:18" ht="42.75" customHeight="1" x14ac:dyDescent="0.25">
      <c r="A18" s="951"/>
      <c r="B18" s="953" t="s">
        <v>63</v>
      </c>
    </row>
    <row r="19" spans="1:18" ht="42.75" customHeight="1" x14ac:dyDescent="0.25"/>
    <row r="20" spans="1:18" ht="42.75" customHeight="1" x14ac:dyDescent="0.25"/>
    <row r="21" spans="1:18" ht="42.75" customHeight="1" x14ac:dyDescent="0.25"/>
    <row r="22" spans="1:18" ht="42.75" customHeight="1" x14ac:dyDescent="0.25"/>
    <row r="23" spans="1:18" ht="15.75" customHeight="1" x14ac:dyDescent="0.25"/>
    <row r="24" spans="1:18" ht="175.5" customHeight="1" x14ac:dyDescent="0.25"/>
    <row r="25" spans="1:18" ht="42.75" customHeight="1" x14ac:dyDescent="0.25"/>
    <row r="26" spans="1:18" ht="21" customHeight="1" x14ac:dyDescent="0.25"/>
    <row r="27" spans="1:18" ht="11.25" customHeight="1" x14ac:dyDescent="0.25"/>
    <row r="28" spans="1:18" ht="6" customHeight="1" thickBot="1" x14ac:dyDescent="0.3"/>
    <row r="29" spans="1:18" ht="33.75" customHeight="1" thickBot="1" x14ac:dyDescent="0.3">
      <c r="B29" s="935" t="s">
        <v>1198</v>
      </c>
      <c r="C29" s="936" t="s">
        <v>1199</v>
      </c>
      <c r="D29" s="936" t="s">
        <v>1200</v>
      </c>
      <c r="E29" s="936" t="s">
        <v>1201</v>
      </c>
      <c r="F29" s="936" t="s">
        <v>1202</v>
      </c>
      <c r="G29" s="936" t="s">
        <v>1203</v>
      </c>
      <c r="H29" s="950" t="s">
        <v>1204</v>
      </c>
      <c r="I29" s="936" t="s">
        <v>1205</v>
      </c>
      <c r="J29" s="936" t="s">
        <v>1206</v>
      </c>
      <c r="K29" s="936" t="s">
        <v>1207</v>
      </c>
      <c r="L29" s="936" t="s">
        <v>1208</v>
      </c>
      <c r="M29" s="936" t="s">
        <v>1209</v>
      </c>
      <c r="N29" s="936" t="s">
        <v>1210</v>
      </c>
      <c r="O29" s="936" t="s">
        <v>1211</v>
      </c>
      <c r="P29" s="936" t="s">
        <v>1212</v>
      </c>
      <c r="Q29" s="936" t="s">
        <v>1213</v>
      </c>
      <c r="R29" s="937" t="s">
        <v>1214</v>
      </c>
    </row>
    <row r="30" spans="1:18" x14ac:dyDescent="0.25">
      <c r="B30" s="938" t="s">
        <v>1215</v>
      </c>
      <c r="C30" s="939" t="s">
        <v>388</v>
      </c>
      <c r="D30" s="939" t="s">
        <v>798</v>
      </c>
      <c r="E30" s="939" t="s">
        <v>1143</v>
      </c>
      <c r="F30" s="939" t="s">
        <v>1216</v>
      </c>
      <c r="G30" s="939" t="s">
        <v>1217</v>
      </c>
      <c r="H30" s="939" t="s">
        <v>1218</v>
      </c>
      <c r="I30" s="939" t="s">
        <v>51</v>
      </c>
      <c r="J30" s="939" t="s">
        <v>1219</v>
      </c>
      <c r="K30" s="939" t="s">
        <v>1220</v>
      </c>
      <c r="L30" s="939" t="s">
        <v>1221</v>
      </c>
      <c r="M30" s="939" t="s">
        <v>233</v>
      </c>
      <c r="N30" s="939" t="s">
        <v>1222</v>
      </c>
      <c r="O30" s="939" t="s">
        <v>1223</v>
      </c>
      <c r="P30" s="954">
        <v>-63834998</v>
      </c>
      <c r="Q30" s="958">
        <v>-8766362</v>
      </c>
      <c r="R30" s="940" t="s">
        <v>182</v>
      </c>
    </row>
    <row r="31" spans="1:18" x14ac:dyDescent="0.25">
      <c r="B31" s="941" t="s">
        <v>1215</v>
      </c>
      <c r="C31" s="942" t="s">
        <v>805</v>
      </c>
      <c r="D31" s="942" t="s">
        <v>1165</v>
      </c>
      <c r="E31" s="942" t="s">
        <v>306</v>
      </c>
      <c r="F31" s="942" t="s">
        <v>1224</v>
      </c>
      <c r="G31" s="942" t="s">
        <v>1217</v>
      </c>
      <c r="H31" s="942" t="s">
        <v>1218</v>
      </c>
      <c r="I31" s="942" t="s">
        <v>1225</v>
      </c>
      <c r="J31" s="942" t="s">
        <v>1219</v>
      </c>
      <c r="K31" s="942" t="s">
        <v>1220</v>
      </c>
      <c r="L31" s="942" t="s">
        <v>1221</v>
      </c>
      <c r="M31" s="942" t="s">
        <v>233</v>
      </c>
      <c r="N31" s="942" t="s">
        <v>1222</v>
      </c>
      <c r="O31" s="942" t="s">
        <v>1223</v>
      </c>
      <c r="P31" s="955">
        <v>-63856293</v>
      </c>
      <c r="Q31" s="959">
        <v>-8739176</v>
      </c>
      <c r="R31" s="943" t="s">
        <v>182</v>
      </c>
    </row>
    <row r="32" spans="1:18" x14ac:dyDescent="0.25">
      <c r="B32" s="944" t="s">
        <v>1215</v>
      </c>
      <c r="C32" s="945" t="s">
        <v>341</v>
      </c>
      <c r="D32" s="945" t="s">
        <v>1110</v>
      </c>
      <c r="E32" s="945" t="s">
        <v>319</v>
      </c>
      <c r="F32" s="945" t="s">
        <v>1226</v>
      </c>
      <c r="G32" s="945" t="s">
        <v>1217</v>
      </c>
      <c r="H32" s="945" t="s">
        <v>1218</v>
      </c>
      <c r="I32" s="945" t="s">
        <v>1225</v>
      </c>
      <c r="J32" s="945" t="s">
        <v>1219</v>
      </c>
      <c r="K32" s="945" t="s">
        <v>1227</v>
      </c>
      <c r="L32" s="945" t="s">
        <v>1221</v>
      </c>
      <c r="M32" s="945" t="s">
        <v>233</v>
      </c>
      <c r="N32" s="945" t="s">
        <v>1222</v>
      </c>
      <c r="O32" s="945" t="s">
        <v>1223</v>
      </c>
      <c r="P32" s="956">
        <v>-63878174</v>
      </c>
      <c r="Q32" s="960">
        <v>-8728373</v>
      </c>
      <c r="R32" s="946" t="s">
        <v>182</v>
      </c>
    </row>
    <row r="33" spans="1:18" x14ac:dyDescent="0.25">
      <c r="B33" s="941" t="s">
        <v>1215</v>
      </c>
      <c r="C33" s="942" t="s">
        <v>375</v>
      </c>
      <c r="D33" s="942" t="s">
        <v>373</v>
      </c>
      <c r="E33" s="942" t="s">
        <v>307</v>
      </c>
      <c r="F33" s="942" t="s">
        <v>1228</v>
      </c>
      <c r="G33" s="942" t="s">
        <v>1217</v>
      </c>
      <c r="H33" s="942" t="s">
        <v>1218</v>
      </c>
      <c r="I33" s="942" t="s">
        <v>1225</v>
      </c>
      <c r="J33" s="942" t="s">
        <v>1219</v>
      </c>
      <c r="K33" s="942" t="s">
        <v>1229</v>
      </c>
      <c r="L33" s="942" t="s">
        <v>1221</v>
      </c>
      <c r="M33" s="942" t="s">
        <v>233</v>
      </c>
      <c r="N33" s="942" t="s">
        <v>1222</v>
      </c>
      <c r="O33" s="942" t="s">
        <v>1223</v>
      </c>
      <c r="P33" s="955">
        <v>-63862879</v>
      </c>
      <c r="Q33" s="959">
        <v>-8750241</v>
      </c>
      <c r="R33" s="943" t="s">
        <v>69</v>
      </c>
    </row>
    <row r="34" spans="1:18" x14ac:dyDescent="0.25">
      <c r="B34" s="944" t="s">
        <v>1215</v>
      </c>
      <c r="C34" s="945" t="s">
        <v>577</v>
      </c>
      <c r="D34" s="945" t="s">
        <v>498</v>
      </c>
      <c r="E34" s="945" t="s">
        <v>237</v>
      </c>
      <c r="F34" s="945" t="s">
        <v>1230</v>
      </c>
      <c r="G34" s="945" t="s">
        <v>1217</v>
      </c>
      <c r="H34" s="945" t="s">
        <v>1218</v>
      </c>
      <c r="I34" s="945" t="s">
        <v>1231</v>
      </c>
      <c r="J34" s="945" t="s">
        <v>1219</v>
      </c>
      <c r="K34" s="945" t="s">
        <v>1220</v>
      </c>
      <c r="L34" s="945" t="s">
        <v>1221</v>
      </c>
      <c r="M34" s="945" t="s">
        <v>233</v>
      </c>
      <c r="N34" s="945" t="s">
        <v>1222</v>
      </c>
      <c r="O34" s="945" t="s">
        <v>1223</v>
      </c>
      <c r="P34" s="956">
        <v>-63826052</v>
      </c>
      <c r="Q34" s="960">
        <v>-8768834</v>
      </c>
      <c r="R34" s="946" t="s">
        <v>1232</v>
      </c>
    </row>
    <row r="35" spans="1:18" x14ac:dyDescent="0.25">
      <c r="B35" s="941" t="s">
        <v>1215</v>
      </c>
      <c r="C35" s="942" t="s">
        <v>782</v>
      </c>
      <c r="D35" s="942" t="s">
        <v>367</v>
      </c>
      <c r="E35" s="942" t="s">
        <v>329</v>
      </c>
      <c r="F35" s="942" t="s">
        <v>1233</v>
      </c>
      <c r="G35" s="942" t="s">
        <v>1217</v>
      </c>
      <c r="H35" s="942" t="s">
        <v>1218</v>
      </c>
      <c r="I35" s="942" t="s">
        <v>1231</v>
      </c>
      <c r="J35" s="942" t="s">
        <v>1219</v>
      </c>
      <c r="K35" s="942" t="s">
        <v>1229</v>
      </c>
      <c r="L35" s="942" t="s">
        <v>1221</v>
      </c>
      <c r="M35" s="942" t="s">
        <v>233</v>
      </c>
      <c r="N35" s="942" t="s">
        <v>1222</v>
      </c>
      <c r="O35" s="942" t="s">
        <v>1223</v>
      </c>
      <c r="P35" s="955">
        <v>-63910141</v>
      </c>
      <c r="Q35" s="959">
        <v>-8753671</v>
      </c>
      <c r="R35" s="943" t="s">
        <v>69</v>
      </c>
    </row>
    <row r="36" spans="1:18" x14ac:dyDescent="0.25">
      <c r="B36" s="944" t="s">
        <v>1215</v>
      </c>
      <c r="C36" s="945" t="s">
        <v>374</v>
      </c>
      <c r="D36" s="945" t="s">
        <v>420</v>
      </c>
      <c r="E36" s="945" t="s">
        <v>303</v>
      </c>
      <c r="F36" s="945" t="s">
        <v>1234</v>
      </c>
      <c r="G36" s="945" t="s">
        <v>1217</v>
      </c>
      <c r="H36" s="945" t="s">
        <v>1235</v>
      </c>
      <c r="I36" s="945" t="s">
        <v>1231</v>
      </c>
      <c r="J36" s="945" t="s">
        <v>1219</v>
      </c>
      <c r="K36" s="945" t="s">
        <v>1229</v>
      </c>
      <c r="L36" s="945" t="s">
        <v>1221</v>
      </c>
      <c r="M36" s="945" t="s">
        <v>233</v>
      </c>
      <c r="N36" s="945" t="s">
        <v>1236</v>
      </c>
      <c r="O36" s="945" t="s">
        <v>1223</v>
      </c>
      <c r="P36" s="956">
        <v>-63877836</v>
      </c>
      <c r="Q36" s="960">
        <v>-8756236</v>
      </c>
      <c r="R36" s="946" t="s">
        <v>69</v>
      </c>
    </row>
    <row r="37" spans="1:18" x14ac:dyDescent="0.25">
      <c r="B37" s="941" t="s">
        <v>1215</v>
      </c>
      <c r="C37" s="942" t="s">
        <v>780</v>
      </c>
      <c r="D37" s="942" t="s">
        <v>510</v>
      </c>
      <c r="E37" s="942" t="s">
        <v>339</v>
      </c>
      <c r="F37" s="942" t="s">
        <v>1237</v>
      </c>
      <c r="G37" s="942" t="s">
        <v>1217</v>
      </c>
      <c r="H37" s="942" t="s">
        <v>1218</v>
      </c>
      <c r="I37" s="942" t="s">
        <v>51</v>
      </c>
      <c r="J37" s="942" t="s">
        <v>1219</v>
      </c>
      <c r="K37" s="942" t="s">
        <v>1229</v>
      </c>
      <c r="L37" s="942" t="s">
        <v>1221</v>
      </c>
      <c r="M37" s="942" t="s">
        <v>233</v>
      </c>
      <c r="N37" s="942" t="s">
        <v>1222</v>
      </c>
      <c r="O37" s="942" t="s">
        <v>1223</v>
      </c>
      <c r="P37" s="955">
        <v>-63844376</v>
      </c>
      <c r="Q37" s="959">
        <v>-8751581</v>
      </c>
      <c r="R37" s="943" t="s">
        <v>182</v>
      </c>
    </row>
    <row r="38" spans="1:18" x14ac:dyDescent="0.25">
      <c r="B38" s="944" t="s">
        <v>1215</v>
      </c>
      <c r="C38" s="945" t="s">
        <v>386</v>
      </c>
      <c r="D38" s="945" t="s">
        <v>555</v>
      </c>
      <c r="E38" s="945" t="s">
        <v>324</v>
      </c>
      <c r="F38" s="945" t="s">
        <v>1238</v>
      </c>
      <c r="G38" s="945" t="s">
        <v>1217</v>
      </c>
      <c r="H38" s="945" t="s">
        <v>1235</v>
      </c>
      <c r="I38" s="945" t="s">
        <v>51</v>
      </c>
      <c r="J38" s="945" t="s">
        <v>1219</v>
      </c>
      <c r="K38" s="945" t="s">
        <v>1220</v>
      </c>
      <c r="L38" s="945" t="s">
        <v>1221</v>
      </c>
      <c r="M38" s="945" t="s">
        <v>1239</v>
      </c>
      <c r="N38" s="945" t="s">
        <v>1240</v>
      </c>
      <c r="O38" s="945" t="s">
        <v>1223</v>
      </c>
      <c r="P38" s="956">
        <v>-63850997</v>
      </c>
      <c r="Q38" s="960">
        <v>-8773993</v>
      </c>
      <c r="R38" s="946" t="s">
        <v>69</v>
      </c>
    </row>
    <row r="39" spans="1:18" x14ac:dyDescent="0.25">
      <c r="B39" s="941" t="s">
        <v>1215</v>
      </c>
      <c r="C39" s="942" t="s">
        <v>380</v>
      </c>
      <c r="D39" s="942" t="s">
        <v>1085</v>
      </c>
      <c r="E39" s="942" t="s">
        <v>317</v>
      </c>
      <c r="F39" s="942" t="s">
        <v>1241</v>
      </c>
      <c r="G39" s="942" t="s">
        <v>1217</v>
      </c>
      <c r="H39" s="942" t="s">
        <v>69</v>
      </c>
      <c r="I39" s="942" t="s">
        <v>51</v>
      </c>
      <c r="J39" s="942" t="s">
        <v>1219</v>
      </c>
      <c r="K39" s="942" t="s">
        <v>1220</v>
      </c>
      <c r="L39" s="942" t="s">
        <v>69</v>
      </c>
      <c r="M39" s="942" t="s">
        <v>234</v>
      </c>
      <c r="N39" s="942" t="s">
        <v>1240</v>
      </c>
      <c r="O39" s="942" t="s">
        <v>1223</v>
      </c>
      <c r="P39" s="955">
        <v>-63868309</v>
      </c>
      <c r="Q39" s="959">
        <v>-8789675</v>
      </c>
      <c r="R39" s="943" t="s">
        <v>182</v>
      </c>
    </row>
    <row r="40" spans="1:18" x14ac:dyDescent="0.25">
      <c r="B40" s="944" t="s">
        <v>1215</v>
      </c>
      <c r="C40" s="945" t="s">
        <v>778</v>
      </c>
      <c r="D40" s="945" t="s">
        <v>386</v>
      </c>
      <c r="E40" s="945" t="s">
        <v>306</v>
      </c>
      <c r="F40" s="945" t="s">
        <v>1242</v>
      </c>
      <c r="G40" s="945" t="s">
        <v>1217</v>
      </c>
      <c r="H40" s="945" t="s">
        <v>1235</v>
      </c>
      <c r="I40" s="945" t="s">
        <v>51</v>
      </c>
      <c r="J40" s="945" t="s">
        <v>1219</v>
      </c>
      <c r="K40" s="945" t="s">
        <v>1229</v>
      </c>
      <c r="L40" s="945" t="s">
        <v>1221</v>
      </c>
      <c r="M40" s="945" t="s">
        <v>1239</v>
      </c>
      <c r="N40" s="945" t="s">
        <v>1236</v>
      </c>
      <c r="O40" s="945" t="s">
        <v>1223</v>
      </c>
      <c r="P40" s="956">
        <v>-63854408</v>
      </c>
      <c r="Q40" s="960">
        <v>-8732428</v>
      </c>
      <c r="R40" s="946" t="s">
        <v>182</v>
      </c>
    </row>
    <row r="41" spans="1:18" x14ac:dyDescent="0.25">
      <c r="B41" s="941" t="s">
        <v>1215</v>
      </c>
      <c r="C41" s="942" t="s">
        <v>396</v>
      </c>
      <c r="D41" s="942" t="s">
        <v>370</v>
      </c>
      <c r="E41" s="942" t="s">
        <v>308</v>
      </c>
      <c r="F41" s="942" t="s">
        <v>1243</v>
      </c>
      <c r="G41" s="942" t="s">
        <v>1217</v>
      </c>
      <c r="H41" s="942" t="s">
        <v>69</v>
      </c>
      <c r="I41" s="942" t="s">
        <v>51</v>
      </c>
      <c r="J41" s="942" t="s">
        <v>1219</v>
      </c>
      <c r="K41" s="942" t="s">
        <v>1229</v>
      </c>
      <c r="L41" s="942" t="s">
        <v>69</v>
      </c>
      <c r="M41" s="942" t="s">
        <v>233</v>
      </c>
      <c r="N41" s="942" t="s">
        <v>69</v>
      </c>
      <c r="O41" s="942" t="s">
        <v>69</v>
      </c>
      <c r="P41" s="955">
        <v>-63893156</v>
      </c>
      <c r="Q41" s="959">
        <v>-8773656</v>
      </c>
      <c r="R41" s="943" t="s">
        <v>182</v>
      </c>
    </row>
    <row r="42" spans="1:18" x14ac:dyDescent="0.25">
      <c r="B42" s="944" t="s">
        <v>1244</v>
      </c>
      <c r="C42" s="945" t="s">
        <v>428</v>
      </c>
      <c r="D42" s="945" t="s">
        <v>398</v>
      </c>
      <c r="E42" s="945" t="s">
        <v>301</v>
      </c>
      <c r="F42" s="945" t="s">
        <v>1245</v>
      </c>
      <c r="G42" s="945" t="s">
        <v>1246</v>
      </c>
      <c r="H42" s="945" t="s">
        <v>1218</v>
      </c>
      <c r="I42" s="945" t="s">
        <v>1225</v>
      </c>
      <c r="J42" s="945" t="s">
        <v>1219</v>
      </c>
      <c r="K42" s="945" t="s">
        <v>1220</v>
      </c>
      <c r="L42" s="945" t="s">
        <v>1221</v>
      </c>
      <c r="M42" s="945" t="s">
        <v>233</v>
      </c>
      <c r="N42" s="945" t="s">
        <v>1222</v>
      </c>
      <c r="O42" s="945" t="s">
        <v>1223</v>
      </c>
      <c r="P42" s="956">
        <v>-63899334</v>
      </c>
      <c r="Q42" s="960">
        <v>-8759165</v>
      </c>
      <c r="R42" s="946" t="s">
        <v>182</v>
      </c>
    </row>
    <row r="43" spans="1:18" x14ac:dyDescent="0.25">
      <c r="A43" s="952" t="s">
        <v>37</v>
      </c>
      <c r="B43" s="941" t="s">
        <v>1244</v>
      </c>
      <c r="C43" s="942" t="s">
        <v>889</v>
      </c>
      <c r="D43" s="942" t="s">
        <v>370</v>
      </c>
      <c r="E43" s="942" t="s">
        <v>318</v>
      </c>
      <c r="F43" s="942" t="s">
        <v>1247</v>
      </c>
      <c r="G43" s="942" t="s">
        <v>1246</v>
      </c>
      <c r="H43" s="942" t="s">
        <v>1218</v>
      </c>
      <c r="I43" s="942" t="s">
        <v>1225</v>
      </c>
      <c r="J43" s="942" t="s">
        <v>1219</v>
      </c>
      <c r="K43" s="942" t="s">
        <v>1220</v>
      </c>
      <c r="L43" s="942" t="s">
        <v>1221</v>
      </c>
      <c r="M43" s="942" t="s">
        <v>234</v>
      </c>
      <c r="N43" s="942" t="s">
        <v>1222</v>
      </c>
      <c r="O43" s="942" t="s">
        <v>1223</v>
      </c>
      <c r="P43" s="955">
        <v>-63848178</v>
      </c>
      <c r="Q43" s="959">
        <v>-8763842</v>
      </c>
      <c r="R43" s="943" t="s">
        <v>69</v>
      </c>
    </row>
    <row r="44" spans="1:18" x14ac:dyDescent="0.25">
      <c r="A44" s="953" t="s">
        <v>112</v>
      </c>
      <c r="B44" s="944" t="s">
        <v>1244</v>
      </c>
      <c r="C44" s="945" t="s">
        <v>381</v>
      </c>
      <c r="D44" s="945" t="s">
        <v>717</v>
      </c>
      <c r="E44" s="945" t="s">
        <v>314</v>
      </c>
      <c r="F44" s="945" t="s">
        <v>1248</v>
      </c>
      <c r="G44" s="945" t="s">
        <v>1246</v>
      </c>
      <c r="H44" s="945" t="s">
        <v>1218</v>
      </c>
      <c r="I44" s="945" t="s">
        <v>1231</v>
      </c>
      <c r="J44" s="945" t="s">
        <v>1219</v>
      </c>
      <c r="K44" s="945" t="s">
        <v>1220</v>
      </c>
      <c r="L44" s="945" t="s">
        <v>1221</v>
      </c>
      <c r="M44" s="945" t="s">
        <v>231</v>
      </c>
      <c r="N44" s="945" t="s">
        <v>1222</v>
      </c>
      <c r="O44" s="945" t="s">
        <v>1223</v>
      </c>
      <c r="P44" s="956">
        <v>-63884475</v>
      </c>
      <c r="Q44" s="960">
        <v>-8799793</v>
      </c>
      <c r="R44" s="946" t="s">
        <v>182</v>
      </c>
    </row>
    <row r="45" spans="1:18" x14ac:dyDescent="0.25">
      <c r="A45" s="953" t="s">
        <v>63</v>
      </c>
      <c r="B45" s="941" t="s">
        <v>1244</v>
      </c>
      <c r="C45" s="942" t="s">
        <v>795</v>
      </c>
      <c r="D45" s="942" t="s">
        <v>821</v>
      </c>
      <c r="E45" s="942" t="s">
        <v>314</v>
      </c>
      <c r="F45" s="942" t="s">
        <v>1249</v>
      </c>
      <c r="G45" s="942" t="s">
        <v>1246</v>
      </c>
      <c r="H45" s="942" t="s">
        <v>1218</v>
      </c>
      <c r="I45" s="942" t="s">
        <v>1231</v>
      </c>
      <c r="J45" s="942" t="s">
        <v>1219</v>
      </c>
      <c r="K45" s="942" t="s">
        <v>1220</v>
      </c>
      <c r="L45" s="942" t="s">
        <v>1221</v>
      </c>
      <c r="M45" s="942" t="s">
        <v>233</v>
      </c>
      <c r="N45" s="942" t="s">
        <v>1222</v>
      </c>
      <c r="O45" s="942" t="s">
        <v>1223</v>
      </c>
      <c r="P45" s="955">
        <v>-63878675</v>
      </c>
      <c r="Q45" s="959">
        <v>-8799422</v>
      </c>
      <c r="R45" s="943" t="s">
        <v>182</v>
      </c>
    </row>
    <row r="46" spans="1:18" x14ac:dyDescent="0.25">
      <c r="B46" s="944" t="s">
        <v>1244</v>
      </c>
      <c r="C46" s="945" t="s">
        <v>393</v>
      </c>
      <c r="D46" s="945" t="s">
        <v>399</v>
      </c>
      <c r="E46" s="945" t="s">
        <v>1142</v>
      </c>
      <c r="F46" s="945" t="s">
        <v>1250</v>
      </c>
      <c r="G46" s="945" t="s">
        <v>1246</v>
      </c>
      <c r="H46" s="945" t="s">
        <v>1218</v>
      </c>
      <c r="I46" s="945" t="s">
        <v>1231</v>
      </c>
      <c r="J46" s="945" t="s">
        <v>1219</v>
      </c>
      <c r="K46" s="945" t="s">
        <v>1220</v>
      </c>
      <c r="L46" s="945" t="s">
        <v>1221</v>
      </c>
      <c r="M46" s="945" t="s">
        <v>233</v>
      </c>
      <c r="N46" s="945" t="s">
        <v>1222</v>
      </c>
      <c r="O46" s="945" t="s">
        <v>69</v>
      </c>
      <c r="P46" s="956">
        <v>-63889457</v>
      </c>
      <c r="Q46" s="960">
        <v>-8763796</v>
      </c>
      <c r="R46" s="946" t="s">
        <v>182</v>
      </c>
    </row>
    <row r="47" spans="1:18" x14ac:dyDescent="0.25">
      <c r="B47" s="941" t="s">
        <v>1244</v>
      </c>
      <c r="C47" s="942" t="s">
        <v>372</v>
      </c>
      <c r="D47" s="942" t="s">
        <v>341</v>
      </c>
      <c r="E47" s="942" t="s">
        <v>302</v>
      </c>
      <c r="F47" s="942" t="s">
        <v>1251</v>
      </c>
      <c r="G47" s="942" t="s">
        <v>1246</v>
      </c>
      <c r="H47" s="942" t="s">
        <v>1218</v>
      </c>
      <c r="I47" s="942" t="s">
        <v>51</v>
      </c>
      <c r="J47" s="942" t="s">
        <v>1219</v>
      </c>
      <c r="K47" s="942" t="s">
        <v>1229</v>
      </c>
      <c r="L47" s="942" t="s">
        <v>1221</v>
      </c>
      <c r="M47" s="942" t="s">
        <v>233</v>
      </c>
      <c r="N47" s="942" t="s">
        <v>1222</v>
      </c>
      <c r="O47" s="942" t="s">
        <v>69</v>
      </c>
      <c r="P47" s="955">
        <v>-63873469</v>
      </c>
      <c r="Q47" s="959">
        <v>-8762248</v>
      </c>
      <c r="R47" s="943" t="s">
        <v>69</v>
      </c>
    </row>
    <row r="48" spans="1:18" x14ac:dyDescent="0.25">
      <c r="B48" s="944" t="s">
        <v>1244</v>
      </c>
      <c r="C48" s="945" t="s">
        <v>818</v>
      </c>
      <c r="D48" s="945" t="s">
        <v>428</v>
      </c>
      <c r="E48" s="945" t="s">
        <v>301</v>
      </c>
      <c r="F48" s="945" t="s">
        <v>1252</v>
      </c>
      <c r="G48" s="945" t="s">
        <v>1246</v>
      </c>
      <c r="H48" s="945" t="s">
        <v>1235</v>
      </c>
      <c r="I48" s="945" t="s">
        <v>51</v>
      </c>
      <c r="J48" s="945" t="s">
        <v>1219</v>
      </c>
      <c r="K48" s="945" t="s">
        <v>1220</v>
      </c>
      <c r="L48" s="945" t="s">
        <v>1221</v>
      </c>
      <c r="M48" s="945" t="s">
        <v>1239</v>
      </c>
      <c r="N48" s="945" t="s">
        <v>1236</v>
      </c>
      <c r="O48" s="945" t="s">
        <v>1223</v>
      </c>
      <c r="P48" s="956">
        <v>-63902587</v>
      </c>
      <c r="Q48" s="960">
        <v>-8759878</v>
      </c>
      <c r="R48" s="946" t="s">
        <v>182</v>
      </c>
    </row>
    <row r="49" spans="2:18" x14ac:dyDescent="0.25">
      <c r="B49" s="941" t="s">
        <v>1253</v>
      </c>
      <c r="C49" s="942" t="s">
        <v>681</v>
      </c>
      <c r="D49" s="942" t="s">
        <v>479</v>
      </c>
      <c r="E49" s="942" t="s">
        <v>676</v>
      </c>
      <c r="F49" s="942" t="s">
        <v>1254</v>
      </c>
      <c r="G49" s="942" t="s">
        <v>1246</v>
      </c>
      <c r="H49" s="942" t="s">
        <v>1218</v>
      </c>
      <c r="I49" s="942" t="s">
        <v>1225</v>
      </c>
      <c r="J49" s="942" t="s">
        <v>1219</v>
      </c>
      <c r="K49" s="942" t="s">
        <v>1220</v>
      </c>
      <c r="L49" s="942" t="s">
        <v>1221</v>
      </c>
      <c r="M49" s="942" t="s">
        <v>231</v>
      </c>
      <c r="N49" s="942" t="s">
        <v>1222</v>
      </c>
      <c r="O49" s="942" t="s">
        <v>69</v>
      </c>
      <c r="P49" s="955">
        <v>-63860527</v>
      </c>
      <c r="Q49" s="959">
        <v>-8785446</v>
      </c>
      <c r="R49" s="943" t="s">
        <v>182</v>
      </c>
    </row>
    <row r="50" spans="2:18" x14ac:dyDescent="0.25">
      <c r="B50" s="944" t="s">
        <v>1253</v>
      </c>
      <c r="C50" s="945" t="s">
        <v>778</v>
      </c>
      <c r="D50" s="945" t="s">
        <v>341</v>
      </c>
      <c r="E50" s="945" t="s">
        <v>319</v>
      </c>
      <c r="F50" s="945" t="s">
        <v>1255</v>
      </c>
      <c r="G50" s="945" t="s">
        <v>1246</v>
      </c>
      <c r="H50" s="945" t="s">
        <v>1218</v>
      </c>
      <c r="I50" s="945" t="s">
        <v>1231</v>
      </c>
      <c r="J50" s="945" t="s">
        <v>1219</v>
      </c>
      <c r="K50" s="945" t="s">
        <v>1229</v>
      </c>
      <c r="L50" s="945" t="s">
        <v>1221</v>
      </c>
      <c r="M50" s="945" t="s">
        <v>233</v>
      </c>
      <c r="N50" s="945" t="s">
        <v>1222</v>
      </c>
      <c r="O50" s="945" t="s">
        <v>1256</v>
      </c>
      <c r="P50" s="956">
        <v>-63878139</v>
      </c>
      <c r="Q50" s="960">
        <v>-8737082</v>
      </c>
      <c r="R50" s="946" t="s">
        <v>182</v>
      </c>
    </row>
    <row r="51" spans="2:18" x14ac:dyDescent="0.25">
      <c r="B51" s="941" t="s">
        <v>1253</v>
      </c>
      <c r="C51" s="942" t="s">
        <v>367</v>
      </c>
      <c r="D51" s="942" t="s">
        <v>371</v>
      </c>
      <c r="E51" s="942" t="s">
        <v>306</v>
      </c>
      <c r="F51" s="942" t="s">
        <v>1257</v>
      </c>
      <c r="G51" s="942" t="s">
        <v>1246</v>
      </c>
      <c r="H51" s="942" t="s">
        <v>1218</v>
      </c>
      <c r="I51" s="942" t="s">
        <v>51</v>
      </c>
      <c r="J51" s="942" t="s">
        <v>1219</v>
      </c>
      <c r="K51" s="942" t="s">
        <v>1229</v>
      </c>
      <c r="L51" s="942" t="s">
        <v>1221</v>
      </c>
      <c r="M51" s="942" t="s">
        <v>231</v>
      </c>
      <c r="N51" s="942" t="s">
        <v>1222</v>
      </c>
      <c r="O51" s="942" t="s">
        <v>69</v>
      </c>
      <c r="P51" s="955">
        <v>-63848336</v>
      </c>
      <c r="Q51" s="959">
        <v>-8740376</v>
      </c>
      <c r="R51" s="943" t="s">
        <v>1258</v>
      </c>
    </row>
    <row r="52" spans="2:18" x14ac:dyDescent="0.25">
      <c r="B52" s="944" t="s">
        <v>1253</v>
      </c>
      <c r="C52" s="945" t="s">
        <v>1180</v>
      </c>
      <c r="D52" s="945" t="s">
        <v>505</v>
      </c>
      <c r="E52" s="945" t="s">
        <v>316</v>
      </c>
      <c r="F52" s="945" t="s">
        <v>1259</v>
      </c>
      <c r="G52" s="945" t="s">
        <v>1246</v>
      </c>
      <c r="H52" s="945" t="s">
        <v>1218</v>
      </c>
      <c r="I52" s="945" t="s">
        <v>1225</v>
      </c>
      <c r="J52" s="945" t="s">
        <v>1219</v>
      </c>
      <c r="K52" s="945" t="s">
        <v>1220</v>
      </c>
      <c r="L52" s="945" t="s">
        <v>1221</v>
      </c>
      <c r="M52" s="945" t="s">
        <v>233</v>
      </c>
      <c r="N52" s="945" t="s">
        <v>1222</v>
      </c>
      <c r="O52" s="945" t="s">
        <v>69</v>
      </c>
      <c r="P52" s="956">
        <v>-63892302</v>
      </c>
      <c r="Q52" s="960">
        <v>-8790687</v>
      </c>
      <c r="R52" s="946" t="s">
        <v>182</v>
      </c>
    </row>
    <row r="53" spans="2:18" x14ac:dyDescent="0.25">
      <c r="B53" s="941" t="s">
        <v>1253</v>
      </c>
      <c r="C53" s="942" t="s">
        <v>779</v>
      </c>
      <c r="D53" s="942" t="s">
        <v>450</v>
      </c>
      <c r="E53" s="942" t="s">
        <v>328</v>
      </c>
      <c r="F53" s="942" t="s">
        <v>1260</v>
      </c>
      <c r="G53" s="942" t="s">
        <v>1246</v>
      </c>
      <c r="H53" s="942" t="s">
        <v>1218</v>
      </c>
      <c r="I53" s="942" t="s">
        <v>1225</v>
      </c>
      <c r="J53" s="942" t="s">
        <v>1219</v>
      </c>
      <c r="K53" s="942" t="s">
        <v>1220</v>
      </c>
      <c r="L53" s="942" t="s">
        <v>1221</v>
      </c>
      <c r="M53" s="942" t="s">
        <v>233</v>
      </c>
      <c r="N53" s="942" t="s">
        <v>1222</v>
      </c>
      <c r="O53" s="942" t="s">
        <v>1256</v>
      </c>
      <c r="P53" s="955">
        <v>-63840757</v>
      </c>
      <c r="Q53" s="959">
        <v>-8757525</v>
      </c>
      <c r="R53" s="943" t="s">
        <v>1232</v>
      </c>
    </row>
    <row r="54" spans="2:18" x14ac:dyDescent="0.25">
      <c r="B54" s="944" t="s">
        <v>1253</v>
      </c>
      <c r="C54" s="945" t="s">
        <v>368</v>
      </c>
      <c r="D54" s="945" t="s">
        <v>790</v>
      </c>
      <c r="E54" s="945" t="s">
        <v>333</v>
      </c>
      <c r="F54" s="945" t="s">
        <v>1261</v>
      </c>
      <c r="G54" s="945" t="s">
        <v>1246</v>
      </c>
      <c r="H54" s="945" t="s">
        <v>1218</v>
      </c>
      <c r="I54" s="945" t="s">
        <v>1225</v>
      </c>
      <c r="J54" s="945" t="s">
        <v>1219</v>
      </c>
      <c r="K54" s="945" t="s">
        <v>1220</v>
      </c>
      <c r="L54" s="945" t="s">
        <v>1221</v>
      </c>
      <c r="M54" s="945" t="s">
        <v>231</v>
      </c>
      <c r="N54" s="945" t="s">
        <v>1222</v>
      </c>
      <c r="O54" s="945" t="s">
        <v>1223</v>
      </c>
      <c r="P54" s="956">
        <v>-63871615</v>
      </c>
      <c r="Q54" s="960">
        <v>-8777846</v>
      </c>
      <c r="R54" s="946" t="s">
        <v>1232</v>
      </c>
    </row>
    <row r="55" spans="2:18" x14ac:dyDescent="0.25">
      <c r="B55" s="941" t="s">
        <v>1253</v>
      </c>
      <c r="C55" s="942" t="s">
        <v>621</v>
      </c>
      <c r="D55" s="942" t="s">
        <v>373</v>
      </c>
      <c r="E55" s="942" t="s">
        <v>307</v>
      </c>
      <c r="F55" s="942" t="s">
        <v>1262</v>
      </c>
      <c r="G55" s="942" t="s">
        <v>1246</v>
      </c>
      <c r="H55" s="942" t="s">
        <v>1218</v>
      </c>
      <c r="I55" s="942" t="s">
        <v>1231</v>
      </c>
      <c r="J55" s="942" t="s">
        <v>1219</v>
      </c>
      <c r="K55" s="942" t="s">
        <v>1220</v>
      </c>
      <c r="L55" s="942" t="s">
        <v>1221</v>
      </c>
      <c r="M55" s="942" t="s">
        <v>233</v>
      </c>
      <c r="N55" s="942" t="s">
        <v>1222</v>
      </c>
      <c r="O55" s="942" t="s">
        <v>69</v>
      </c>
      <c r="P55" s="955">
        <v>-63865815</v>
      </c>
      <c r="Q55" s="959">
        <v>-8750928</v>
      </c>
      <c r="R55" s="943" t="s">
        <v>182</v>
      </c>
    </row>
    <row r="56" spans="2:18" x14ac:dyDescent="0.25">
      <c r="B56" s="944" t="s">
        <v>1253</v>
      </c>
      <c r="C56" s="945" t="s">
        <v>384</v>
      </c>
      <c r="D56" s="945" t="s">
        <v>827</v>
      </c>
      <c r="E56" s="945" t="s">
        <v>305</v>
      </c>
      <c r="F56" s="945" t="s">
        <v>1263</v>
      </c>
      <c r="G56" s="945" t="s">
        <v>1246</v>
      </c>
      <c r="H56" s="945" t="s">
        <v>1218</v>
      </c>
      <c r="I56" s="945" t="s">
        <v>1231</v>
      </c>
      <c r="J56" s="945" t="s">
        <v>1219</v>
      </c>
      <c r="K56" s="945" t="s">
        <v>1229</v>
      </c>
      <c r="L56" s="945" t="s">
        <v>1221</v>
      </c>
      <c r="M56" s="945" t="s">
        <v>233</v>
      </c>
      <c r="N56" s="945" t="s">
        <v>1222</v>
      </c>
      <c r="O56" s="945" t="s">
        <v>1256</v>
      </c>
      <c r="P56" s="956">
        <v>-63907185</v>
      </c>
      <c r="Q56" s="960">
        <v>-8756421</v>
      </c>
      <c r="R56" s="946" t="s">
        <v>1258</v>
      </c>
    </row>
    <row r="57" spans="2:18" x14ac:dyDescent="0.25">
      <c r="B57" s="941" t="s">
        <v>1253</v>
      </c>
      <c r="C57" s="942" t="s">
        <v>341</v>
      </c>
      <c r="D57" s="942" t="s">
        <v>367</v>
      </c>
      <c r="E57" s="942" t="s">
        <v>303</v>
      </c>
      <c r="F57" s="942" t="s">
        <v>1264</v>
      </c>
      <c r="G57" s="942" t="s">
        <v>1246</v>
      </c>
      <c r="H57" s="942" t="s">
        <v>1218</v>
      </c>
      <c r="I57" s="942" t="s">
        <v>1231</v>
      </c>
      <c r="J57" s="942" t="s">
        <v>1219</v>
      </c>
      <c r="K57" s="942" t="s">
        <v>1220</v>
      </c>
      <c r="L57" s="942" t="s">
        <v>1221</v>
      </c>
      <c r="M57" s="942" t="s">
        <v>233</v>
      </c>
      <c r="N57" s="942" t="s">
        <v>1222</v>
      </c>
      <c r="O57" s="942" t="s">
        <v>1223</v>
      </c>
      <c r="P57" s="955">
        <v>-63876997</v>
      </c>
      <c r="Q57" s="959">
        <v>-8746629</v>
      </c>
      <c r="R57" s="943" t="s">
        <v>1258</v>
      </c>
    </row>
    <row r="58" spans="2:18" x14ac:dyDescent="0.25">
      <c r="B58" s="944" t="s">
        <v>1253</v>
      </c>
      <c r="C58" s="945" t="s">
        <v>374</v>
      </c>
      <c r="D58" s="945" t="s">
        <v>797</v>
      </c>
      <c r="E58" s="945" t="s">
        <v>307</v>
      </c>
      <c r="F58" s="945" t="s">
        <v>1265</v>
      </c>
      <c r="G58" s="945" t="s">
        <v>1246</v>
      </c>
      <c r="H58" s="945" t="s">
        <v>1218</v>
      </c>
      <c r="I58" s="945" t="s">
        <v>51</v>
      </c>
      <c r="J58" s="945" t="s">
        <v>1219</v>
      </c>
      <c r="K58" s="945" t="s">
        <v>1229</v>
      </c>
      <c r="L58" s="945" t="s">
        <v>1221</v>
      </c>
      <c r="M58" s="945" t="s">
        <v>233</v>
      </c>
      <c r="N58" s="945" t="s">
        <v>1222</v>
      </c>
      <c r="O58" s="945" t="s">
        <v>1223</v>
      </c>
      <c r="P58" s="956">
        <v>-63867247</v>
      </c>
      <c r="Q58" s="960">
        <v>-8753979</v>
      </c>
      <c r="R58" s="946" t="s">
        <v>1258</v>
      </c>
    </row>
    <row r="59" spans="2:18" x14ac:dyDescent="0.25">
      <c r="B59" s="941" t="s">
        <v>1253</v>
      </c>
      <c r="C59" s="942" t="s">
        <v>341</v>
      </c>
      <c r="D59" s="942" t="s">
        <v>790</v>
      </c>
      <c r="E59" s="942" t="s">
        <v>302</v>
      </c>
      <c r="F59" s="942" t="s">
        <v>1243</v>
      </c>
      <c r="G59" s="942" t="s">
        <v>1246</v>
      </c>
      <c r="H59" s="942" t="s">
        <v>69</v>
      </c>
      <c r="I59" s="942" t="s">
        <v>51</v>
      </c>
      <c r="J59" s="942" t="s">
        <v>1219</v>
      </c>
      <c r="K59" s="942" t="s">
        <v>1227</v>
      </c>
      <c r="L59" s="942" t="s">
        <v>69</v>
      </c>
      <c r="M59" s="942" t="s">
        <v>233</v>
      </c>
      <c r="N59" s="942" t="s">
        <v>69</v>
      </c>
      <c r="O59" s="942" t="s">
        <v>69</v>
      </c>
      <c r="P59" s="955">
        <v>-63873295</v>
      </c>
      <c r="Q59" s="959">
        <v>-8776038</v>
      </c>
      <c r="R59" s="943" t="s">
        <v>182</v>
      </c>
    </row>
    <row r="60" spans="2:18" x14ac:dyDescent="0.25">
      <c r="B60" s="944" t="s">
        <v>1266</v>
      </c>
      <c r="C60" s="945" t="s">
        <v>376</v>
      </c>
      <c r="D60" s="945" t="s">
        <v>707</v>
      </c>
      <c r="E60" s="945" t="s">
        <v>1141</v>
      </c>
      <c r="F60" s="945" t="s">
        <v>1267</v>
      </c>
      <c r="G60" s="945" t="s">
        <v>1268</v>
      </c>
      <c r="H60" s="945" t="s">
        <v>1218</v>
      </c>
      <c r="I60" s="945" t="s">
        <v>1225</v>
      </c>
      <c r="J60" s="945" t="s">
        <v>1219</v>
      </c>
      <c r="K60" s="945" t="s">
        <v>1220</v>
      </c>
      <c r="L60" s="945" t="s">
        <v>1221</v>
      </c>
      <c r="M60" s="945" t="s">
        <v>233</v>
      </c>
      <c r="N60" s="945" t="s">
        <v>1222</v>
      </c>
      <c r="O60" s="945" t="s">
        <v>1223</v>
      </c>
      <c r="P60" s="956">
        <v>-63870531</v>
      </c>
      <c r="Q60" s="960">
        <v>-8766259</v>
      </c>
      <c r="R60" s="946" t="s">
        <v>182</v>
      </c>
    </row>
    <row r="61" spans="2:18" x14ac:dyDescent="0.25">
      <c r="B61" s="941" t="s">
        <v>1266</v>
      </c>
      <c r="C61" s="942" t="s">
        <v>788</v>
      </c>
      <c r="D61" s="942" t="s">
        <v>359</v>
      </c>
      <c r="E61" s="942" t="s">
        <v>330</v>
      </c>
      <c r="F61" s="942" t="s">
        <v>1269</v>
      </c>
      <c r="G61" s="942" t="s">
        <v>1268</v>
      </c>
      <c r="H61" s="942" t="s">
        <v>1218</v>
      </c>
      <c r="I61" s="942" t="s">
        <v>1225</v>
      </c>
      <c r="J61" s="942" t="s">
        <v>1219</v>
      </c>
      <c r="K61" s="942" t="s">
        <v>1229</v>
      </c>
      <c r="L61" s="942" t="s">
        <v>1221</v>
      </c>
      <c r="M61" s="942" t="s">
        <v>235</v>
      </c>
      <c r="N61" s="942" t="s">
        <v>1222</v>
      </c>
      <c r="O61" s="942" t="s">
        <v>1256</v>
      </c>
      <c r="P61" s="955">
        <v>-63904896</v>
      </c>
      <c r="Q61" s="959">
        <v>-8770255</v>
      </c>
      <c r="R61" s="943" t="s">
        <v>182</v>
      </c>
    </row>
    <row r="62" spans="2:18" x14ac:dyDescent="0.25">
      <c r="B62" s="944" t="s">
        <v>1266</v>
      </c>
      <c r="C62" s="945" t="s">
        <v>376</v>
      </c>
      <c r="D62" s="945" t="s">
        <v>419</v>
      </c>
      <c r="E62" s="945" t="s">
        <v>1141</v>
      </c>
      <c r="F62" s="945" t="s">
        <v>1270</v>
      </c>
      <c r="G62" s="945" t="s">
        <v>1268</v>
      </c>
      <c r="H62" s="945" t="s">
        <v>1218</v>
      </c>
      <c r="I62" s="945" t="s">
        <v>1225</v>
      </c>
      <c r="J62" s="945" t="s">
        <v>1219</v>
      </c>
      <c r="K62" s="945" t="s">
        <v>1220</v>
      </c>
      <c r="L62" s="945" t="s">
        <v>1221</v>
      </c>
      <c r="M62" s="945" t="s">
        <v>233</v>
      </c>
      <c r="N62" s="945" t="s">
        <v>1222</v>
      </c>
      <c r="O62" s="945" t="s">
        <v>1256</v>
      </c>
      <c r="P62" s="956">
        <v>-63869603</v>
      </c>
      <c r="Q62" s="960">
        <v>-8766051</v>
      </c>
      <c r="R62" s="946" t="s">
        <v>182</v>
      </c>
    </row>
    <row r="63" spans="2:18" x14ac:dyDescent="0.25">
      <c r="B63" s="941" t="s">
        <v>1266</v>
      </c>
      <c r="C63" s="942" t="s">
        <v>412</v>
      </c>
      <c r="D63" s="942" t="s">
        <v>393</v>
      </c>
      <c r="E63" s="942" t="s">
        <v>301</v>
      </c>
      <c r="F63" s="942" t="s">
        <v>1271</v>
      </c>
      <c r="G63" s="942" t="s">
        <v>1268</v>
      </c>
      <c r="H63" s="942" t="s">
        <v>1218</v>
      </c>
      <c r="I63" s="942" t="s">
        <v>1231</v>
      </c>
      <c r="J63" s="942" t="s">
        <v>1219</v>
      </c>
      <c r="K63" s="942" t="s">
        <v>1220</v>
      </c>
      <c r="L63" s="942" t="s">
        <v>1221</v>
      </c>
      <c r="M63" s="942" t="s">
        <v>233</v>
      </c>
      <c r="N63" s="942" t="s">
        <v>1222</v>
      </c>
      <c r="O63" s="942" t="s">
        <v>1256</v>
      </c>
      <c r="P63" s="955">
        <v>-63904398</v>
      </c>
      <c r="Q63" s="959">
        <v>-8766955</v>
      </c>
      <c r="R63" s="943" t="s">
        <v>182</v>
      </c>
    </row>
    <row r="64" spans="2:18" x14ac:dyDescent="0.25">
      <c r="B64" s="944" t="s">
        <v>1266</v>
      </c>
      <c r="C64" s="945" t="s">
        <v>461</v>
      </c>
      <c r="D64" s="945" t="s">
        <v>887</v>
      </c>
      <c r="E64" s="945" t="s">
        <v>324</v>
      </c>
      <c r="F64" s="945" t="s">
        <v>1272</v>
      </c>
      <c r="G64" s="945" t="s">
        <v>1268</v>
      </c>
      <c r="H64" s="945" t="s">
        <v>1218</v>
      </c>
      <c r="I64" s="945" t="s">
        <v>1231</v>
      </c>
      <c r="J64" s="945" t="s">
        <v>1219</v>
      </c>
      <c r="K64" s="945" t="s">
        <v>1220</v>
      </c>
      <c r="L64" s="945" t="s">
        <v>1221</v>
      </c>
      <c r="M64" s="945" t="s">
        <v>233</v>
      </c>
      <c r="N64" s="945" t="s">
        <v>1222</v>
      </c>
      <c r="O64" s="945" t="s">
        <v>1256</v>
      </c>
      <c r="P64" s="956">
        <v>-63842896</v>
      </c>
      <c r="Q64" s="960">
        <v>-8771446</v>
      </c>
      <c r="R64" s="946" t="s">
        <v>182</v>
      </c>
    </row>
    <row r="65" spans="2:18" x14ac:dyDescent="0.25">
      <c r="B65" s="941" t="s">
        <v>1266</v>
      </c>
      <c r="C65" s="942" t="s">
        <v>376</v>
      </c>
      <c r="D65" s="942" t="s">
        <v>816</v>
      </c>
      <c r="E65" s="942" t="s">
        <v>1141</v>
      </c>
      <c r="F65" s="942" t="s">
        <v>1273</v>
      </c>
      <c r="G65" s="942" t="s">
        <v>1268</v>
      </c>
      <c r="H65" s="942" t="s">
        <v>1218</v>
      </c>
      <c r="I65" s="942" t="s">
        <v>1231</v>
      </c>
      <c r="J65" s="942" t="s">
        <v>1219</v>
      </c>
      <c r="K65" s="942" t="s">
        <v>1220</v>
      </c>
      <c r="L65" s="942" t="s">
        <v>1221</v>
      </c>
      <c r="M65" s="942" t="s">
        <v>233</v>
      </c>
      <c r="N65" s="942" t="s">
        <v>1222</v>
      </c>
      <c r="O65" s="942" t="s">
        <v>1256</v>
      </c>
      <c r="P65" s="955">
        <v>-63862757</v>
      </c>
      <c r="Q65" s="959">
        <v>-8764522</v>
      </c>
      <c r="R65" s="943" t="s">
        <v>1232</v>
      </c>
    </row>
    <row r="66" spans="2:18" x14ac:dyDescent="0.25">
      <c r="B66" s="944" t="s">
        <v>1266</v>
      </c>
      <c r="C66" s="945" t="s">
        <v>437</v>
      </c>
      <c r="D66" s="945" t="s">
        <v>911</v>
      </c>
      <c r="E66" s="945" t="s">
        <v>317</v>
      </c>
      <c r="F66" s="945" t="s">
        <v>1274</v>
      </c>
      <c r="G66" s="945" t="s">
        <v>1268</v>
      </c>
      <c r="H66" s="945" t="s">
        <v>1218</v>
      </c>
      <c r="I66" s="945" t="s">
        <v>51</v>
      </c>
      <c r="J66" s="945" t="s">
        <v>1219</v>
      </c>
      <c r="K66" s="945" t="s">
        <v>1220</v>
      </c>
      <c r="L66" s="945" t="s">
        <v>1221</v>
      </c>
      <c r="M66" s="945" t="s">
        <v>231</v>
      </c>
      <c r="N66" s="945" t="s">
        <v>1222</v>
      </c>
      <c r="O66" s="945" t="s">
        <v>1223</v>
      </c>
      <c r="P66" s="956">
        <v>-63874888</v>
      </c>
      <c r="Q66" s="960">
        <v>-8785684</v>
      </c>
      <c r="R66" s="946" t="s">
        <v>69</v>
      </c>
    </row>
    <row r="67" spans="2:18" x14ac:dyDescent="0.25">
      <c r="B67" s="941" t="s">
        <v>1266</v>
      </c>
      <c r="C67" s="942" t="s">
        <v>366</v>
      </c>
      <c r="D67" s="942" t="s">
        <v>368</v>
      </c>
      <c r="E67" s="942" t="s">
        <v>315</v>
      </c>
      <c r="F67" s="942" t="s">
        <v>1275</v>
      </c>
      <c r="G67" s="942" t="s">
        <v>1268</v>
      </c>
      <c r="H67" s="942" t="s">
        <v>69</v>
      </c>
      <c r="I67" s="942" t="s">
        <v>1225</v>
      </c>
      <c r="J67" s="942" t="s">
        <v>1219</v>
      </c>
      <c r="K67" s="942" t="s">
        <v>1229</v>
      </c>
      <c r="L67" s="942" t="s">
        <v>69</v>
      </c>
      <c r="M67" s="942" t="s">
        <v>233</v>
      </c>
      <c r="N67" s="942" t="s">
        <v>69</v>
      </c>
      <c r="O67" s="942" t="s">
        <v>69</v>
      </c>
      <c r="P67" s="955">
        <v>-63894492</v>
      </c>
      <c r="Q67" s="959">
        <v>-8793346</v>
      </c>
      <c r="R67" s="943" t="s">
        <v>1258</v>
      </c>
    </row>
    <row r="68" spans="2:18" x14ac:dyDescent="0.25">
      <c r="B68" s="944" t="s">
        <v>1276</v>
      </c>
      <c r="C68" s="945" t="s">
        <v>341</v>
      </c>
      <c r="D68" s="945" t="s">
        <v>457</v>
      </c>
      <c r="E68" s="945" t="s">
        <v>302</v>
      </c>
      <c r="F68" s="945" t="s">
        <v>1277</v>
      </c>
      <c r="G68" s="945" t="s">
        <v>1278</v>
      </c>
      <c r="H68" s="945" t="s">
        <v>1218</v>
      </c>
      <c r="I68" s="945" t="s">
        <v>51</v>
      </c>
      <c r="J68" s="945" t="s">
        <v>1219</v>
      </c>
      <c r="K68" s="945" t="s">
        <v>1229</v>
      </c>
      <c r="L68" s="945" t="s">
        <v>1221</v>
      </c>
      <c r="M68" s="945" t="s">
        <v>233</v>
      </c>
      <c r="N68" s="945" t="s">
        <v>1222</v>
      </c>
      <c r="O68" s="945" t="s">
        <v>1223</v>
      </c>
      <c r="P68" s="956">
        <v>-63872152</v>
      </c>
      <c r="Q68" s="960">
        <v>-8774189</v>
      </c>
      <c r="R68" s="946" t="s">
        <v>182</v>
      </c>
    </row>
    <row r="69" spans="2:18" x14ac:dyDescent="0.25">
      <c r="B69" s="941" t="s">
        <v>1276</v>
      </c>
      <c r="C69" s="942" t="s">
        <v>533</v>
      </c>
      <c r="D69" s="942" t="s">
        <v>444</v>
      </c>
      <c r="E69" s="942" t="s">
        <v>306</v>
      </c>
      <c r="F69" s="942" t="s">
        <v>1279</v>
      </c>
      <c r="G69" s="942" t="s">
        <v>1278</v>
      </c>
      <c r="H69" s="942" t="s">
        <v>1218</v>
      </c>
      <c r="I69" s="942" t="s">
        <v>1231</v>
      </c>
      <c r="J69" s="942" t="s">
        <v>1219</v>
      </c>
      <c r="K69" s="942" t="s">
        <v>1220</v>
      </c>
      <c r="L69" s="942" t="s">
        <v>1221</v>
      </c>
      <c r="M69" s="942" t="s">
        <v>233</v>
      </c>
      <c r="N69" s="942" t="s">
        <v>1222</v>
      </c>
      <c r="O69" s="942" t="s">
        <v>1223</v>
      </c>
      <c r="P69" s="955">
        <v>-63861017</v>
      </c>
      <c r="Q69" s="959">
        <v>-8739629</v>
      </c>
      <c r="R69" s="943" t="s">
        <v>182</v>
      </c>
    </row>
    <row r="70" spans="2:18" x14ac:dyDescent="0.25">
      <c r="B70" s="944" t="s">
        <v>1276</v>
      </c>
      <c r="C70" s="945" t="s">
        <v>780</v>
      </c>
      <c r="D70" s="945" t="s">
        <v>805</v>
      </c>
      <c r="E70" s="945" t="s">
        <v>320</v>
      </c>
      <c r="F70" s="945" t="s">
        <v>1280</v>
      </c>
      <c r="G70" s="945" t="s">
        <v>1278</v>
      </c>
      <c r="H70" s="945" t="s">
        <v>1218</v>
      </c>
      <c r="I70" s="945" t="s">
        <v>1231</v>
      </c>
      <c r="J70" s="945" t="s">
        <v>1219</v>
      </c>
      <c r="K70" s="945" t="s">
        <v>1229</v>
      </c>
      <c r="L70" s="945" t="s">
        <v>1221</v>
      </c>
      <c r="M70" s="945" t="s">
        <v>233</v>
      </c>
      <c r="N70" s="945" t="s">
        <v>1222</v>
      </c>
      <c r="O70" s="945" t="s">
        <v>1223</v>
      </c>
      <c r="P70" s="956">
        <v>-63853183</v>
      </c>
      <c r="Q70" s="960">
        <v>-8753503</v>
      </c>
      <c r="R70" s="946" t="s">
        <v>182</v>
      </c>
    </row>
    <row r="71" spans="2:18" x14ac:dyDescent="0.25">
      <c r="B71" s="941" t="s">
        <v>1276</v>
      </c>
      <c r="C71" s="942" t="s">
        <v>385</v>
      </c>
      <c r="D71" s="942" t="s">
        <v>368</v>
      </c>
      <c r="E71" s="942" t="s">
        <v>316</v>
      </c>
      <c r="F71" s="942" t="s">
        <v>1281</v>
      </c>
      <c r="G71" s="942" t="s">
        <v>1278</v>
      </c>
      <c r="H71" s="942" t="s">
        <v>1218</v>
      </c>
      <c r="I71" s="942" t="s">
        <v>1225</v>
      </c>
      <c r="J71" s="942" t="s">
        <v>1219</v>
      </c>
      <c r="K71" s="942" t="s">
        <v>1220</v>
      </c>
      <c r="L71" s="942" t="s">
        <v>1221</v>
      </c>
      <c r="M71" s="942" t="s">
        <v>233</v>
      </c>
      <c r="N71" s="942" t="s">
        <v>1222</v>
      </c>
      <c r="O71" s="942" t="s">
        <v>1223</v>
      </c>
      <c r="P71" s="955">
        <v>-63882411</v>
      </c>
      <c r="Q71" s="959">
        <v>-8790689</v>
      </c>
      <c r="R71" s="943" t="s">
        <v>1232</v>
      </c>
    </row>
    <row r="72" spans="2:18" x14ac:dyDescent="0.25">
      <c r="B72" s="944" t="s">
        <v>1276</v>
      </c>
      <c r="C72" s="945" t="s">
        <v>374</v>
      </c>
      <c r="D72" s="945" t="s">
        <v>654</v>
      </c>
      <c r="E72" s="945" t="s">
        <v>1282</v>
      </c>
      <c r="F72" s="945" t="s">
        <v>1283</v>
      </c>
      <c r="G72" s="945" t="s">
        <v>1278</v>
      </c>
      <c r="H72" s="945" t="s">
        <v>1218</v>
      </c>
      <c r="I72" s="945" t="s">
        <v>1225</v>
      </c>
      <c r="J72" s="945" t="s">
        <v>1219</v>
      </c>
      <c r="K72" s="945" t="s">
        <v>1220</v>
      </c>
      <c r="L72" s="945" t="s">
        <v>1221</v>
      </c>
      <c r="M72" s="945" t="s">
        <v>233</v>
      </c>
      <c r="N72" s="945" t="s">
        <v>1222</v>
      </c>
      <c r="O72" s="945" t="s">
        <v>1223</v>
      </c>
      <c r="P72" s="956">
        <v>-63833764</v>
      </c>
      <c r="Q72" s="960">
        <v>-8746785</v>
      </c>
      <c r="R72" s="946" t="s">
        <v>69</v>
      </c>
    </row>
    <row r="73" spans="2:18" x14ac:dyDescent="0.25">
      <c r="B73" s="941" t="s">
        <v>1276</v>
      </c>
      <c r="C73" s="942" t="s">
        <v>368</v>
      </c>
      <c r="D73" s="942" t="s">
        <v>327</v>
      </c>
      <c r="E73" s="942" t="s">
        <v>316</v>
      </c>
      <c r="F73" s="942" t="s">
        <v>1284</v>
      </c>
      <c r="G73" s="942" t="s">
        <v>1278</v>
      </c>
      <c r="H73" s="942" t="s">
        <v>1218</v>
      </c>
      <c r="I73" s="942" t="s">
        <v>1231</v>
      </c>
      <c r="J73" s="942" t="s">
        <v>1219</v>
      </c>
      <c r="K73" s="942" t="s">
        <v>1220</v>
      </c>
      <c r="L73" s="942" t="s">
        <v>1221</v>
      </c>
      <c r="M73" s="942" t="s">
        <v>233</v>
      </c>
      <c r="N73" s="942" t="s">
        <v>1222</v>
      </c>
      <c r="O73" s="942" t="s">
        <v>1223</v>
      </c>
      <c r="P73" s="955">
        <v>-63885896</v>
      </c>
      <c r="Q73" s="959">
        <v>-8791456</v>
      </c>
      <c r="R73" s="943" t="s">
        <v>69</v>
      </c>
    </row>
    <row r="74" spans="2:18" x14ac:dyDescent="0.25">
      <c r="B74" s="944" t="s">
        <v>1276</v>
      </c>
      <c r="C74" s="945" t="s">
        <v>392</v>
      </c>
      <c r="D74" s="945" t="s">
        <v>783</v>
      </c>
      <c r="E74" s="945" t="s">
        <v>301</v>
      </c>
      <c r="F74" s="945" t="s">
        <v>1285</v>
      </c>
      <c r="G74" s="945" t="s">
        <v>1278</v>
      </c>
      <c r="H74" s="945" t="s">
        <v>1218</v>
      </c>
      <c r="I74" s="945" t="s">
        <v>51</v>
      </c>
      <c r="J74" s="945" t="s">
        <v>1219</v>
      </c>
      <c r="K74" s="945" t="s">
        <v>1220</v>
      </c>
      <c r="L74" s="945" t="s">
        <v>1221</v>
      </c>
      <c r="M74" s="945" t="s">
        <v>233</v>
      </c>
      <c r="N74" s="945" t="s">
        <v>1222</v>
      </c>
      <c r="O74" s="945" t="s">
        <v>1223</v>
      </c>
      <c r="P74" s="956">
        <v>-63900383</v>
      </c>
      <c r="Q74" s="960">
        <v>-8761616</v>
      </c>
      <c r="R74" s="946" t="s">
        <v>69</v>
      </c>
    </row>
    <row r="75" spans="2:18" x14ac:dyDescent="0.25">
      <c r="B75" s="941" t="s">
        <v>1276</v>
      </c>
      <c r="C75" s="942" t="s">
        <v>367</v>
      </c>
      <c r="D75" s="942" t="s">
        <v>794</v>
      </c>
      <c r="E75" s="942" t="s">
        <v>306</v>
      </c>
      <c r="F75" s="942" t="s">
        <v>1286</v>
      </c>
      <c r="G75" s="942" t="s">
        <v>1278</v>
      </c>
      <c r="H75" s="942" t="s">
        <v>1218</v>
      </c>
      <c r="I75" s="942" t="s">
        <v>51</v>
      </c>
      <c r="J75" s="942" t="s">
        <v>1219</v>
      </c>
      <c r="K75" s="942" t="s">
        <v>1229</v>
      </c>
      <c r="L75" s="942" t="s">
        <v>1221</v>
      </c>
      <c r="M75" s="942" t="s">
        <v>233</v>
      </c>
      <c r="N75" s="942" t="s">
        <v>1222</v>
      </c>
      <c r="O75" s="942" t="s">
        <v>1223</v>
      </c>
      <c r="P75" s="955">
        <v>-63861625</v>
      </c>
      <c r="Q75" s="959">
        <v>-8743254</v>
      </c>
      <c r="R75" s="943" t="s">
        <v>69</v>
      </c>
    </row>
    <row r="76" spans="2:18" x14ac:dyDescent="0.25">
      <c r="B76" s="944" t="s">
        <v>1287</v>
      </c>
      <c r="C76" s="945" t="s">
        <v>780</v>
      </c>
      <c r="D76" s="945" t="s">
        <v>1069</v>
      </c>
      <c r="E76" s="945" t="s">
        <v>339</v>
      </c>
      <c r="F76" s="945" t="s">
        <v>1288</v>
      </c>
      <c r="G76" s="945" t="s">
        <v>1289</v>
      </c>
      <c r="H76" s="945" t="s">
        <v>1218</v>
      </c>
      <c r="I76" s="945" t="s">
        <v>51</v>
      </c>
      <c r="J76" s="945" t="s">
        <v>1219</v>
      </c>
      <c r="K76" s="945" t="s">
        <v>1229</v>
      </c>
      <c r="L76" s="945" t="s">
        <v>1221</v>
      </c>
      <c r="M76" s="945" t="s">
        <v>233</v>
      </c>
      <c r="N76" s="945" t="s">
        <v>1222</v>
      </c>
      <c r="O76" s="945" t="s">
        <v>1223</v>
      </c>
      <c r="P76" s="956">
        <v>-63847995</v>
      </c>
      <c r="Q76" s="960">
        <v>-8752375</v>
      </c>
      <c r="R76" s="946" t="s">
        <v>182</v>
      </c>
    </row>
    <row r="77" spans="2:18" x14ac:dyDescent="0.25">
      <c r="B77" s="941" t="s">
        <v>1287</v>
      </c>
      <c r="C77" s="942" t="s">
        <v>386</v>
      </c>
      <c r="D77" s="942" t="s">
        <v>483</v>
      </c>
      <c r="E77" s="942" t="s">
        <v>313</v>
      </c>
      <c r="F77" s="942" t="s">
        <v>1290</v>
      </c>
      <c r="G77" s="942" t="s">
        <v>1289</v>
      </c>
      <c r="H77" s="942" t="s">
        <v>1218</v>
      </c>
      <c r="I77" s="942" t="s">
        <v>1225</v>
      </c>
      <c r="J77" s="942" t="s">
        <v>1219</v>
      </c>
      <c r="K77" s="942" t="s">
        <v>1220</v>
      </c>
      <c r="L77" s="942" t="s">
        <v>1221</v>
      </c>
      <c r="M77" s="942" t="s">
        <v>232</v>
      </c>
      <c r="N77" s="942" t="s">
        <v>1222</v>
      </c>
      <c r="O77" s="942" t="s">
        <v>1223</v>
      </c>
      <c r="P77" s="955">
        <v>-63851445</v>
      </c>
      <c r="Q77" s="959">
        <v>-8746105</v>
      </c>
      <c r="R77" s="943" t="s">
        <v>182</v>
      </c>
    </row>
    <row r="78" spans="2:18" x14ac:dyDescent="0.25">
      <c r="B78" s="944" t="s">
        <v>1287</v>
      </c>
      <c r="C78" s="945" t="s">
        <v>367</v>
      </c>
      <c r="D78" s="945" t="s">
        <v>416</v>
      </c>
      <c r="E78" s="945" t="s">
        <v>309</v>
      </c>
      <c r="F78" s="945" t="s">
        <v>1291</v>
      </c>
      <c r="G78" s="945" t="s">
        <v>1289</v>
      </c>
      <c r="H78" s="945" t="s">
        <v>1218</v>
      </c>
      <c r="I78" s="945" t="s">
        <v>51</v>
      </c>
      <c r="J78" s="945" t="s">
        <v>1219</v>
      </c>
      <c r="K78" s="945" t="s">
        <v>1229</v>
      </c>
      <c r="L78" s="945" t="s">
        <v>1221</v>
      </c>
      <c r="M78" s="945" t="s">
        <v>233</v>
      </c>
      <c r="N78" s="945" t="s">
        <v>1222</v>
      </c>
      <c r="O78" s="945" t="s">
        <v>1223</v>
      </c>
      <c r="P78" s="956">
        <v>-63889305</v>
      </c>
      <c r="Q78" s="960">
        <v>-8749252</v>
      </c>
      <c r="R78" s="946" t="s">
        <v>182</v>
      </c>
    </row>
    <row r="79" spans="2:18" x14ac:dyDescent="0.25">
      <c r="B79" s="941" t="s">
        <v>1287</v>
      </c>
      <c r="C79" s="942" t="s">
        <v>379</v>
      </c>
      <c r="D79" s="942" t="s">
        <v>367</v>
      </c>
      <c r="E79" s="942" t="s">
        <v>305</v>
      </c>
      <c r="F79" s="942" t="s">
        <v>1292</v>
      </c>
      <c r="G79" s="942" t="s">
        <v>1289</v>
      </c>
      <c r="H79" s="942" t="s">
        <v>1218</v>
      </c>
      <c r="I79" s="942" t="s">
        <v>1225</v>
      </c>
      <c r="J79" s="942" t="s">
        <v>1219</v>
      </c>
      <c r="K79" s="942" t="s">
        <v>1220</v>
      </c>
      <c r="L79" s="942" t="s">
        <v>1221</v>
      </c>
      <c r="M79" s="942" t="s">
        <v>234</v>
      </c>
      <c r="N79" s="942" t="s">
        <v>1222</v>
      </c>
      <c r="O79" s="942" t="s">
        <v>1223</v>
      </c>
      <c r="P79" s="955">
        <v>-63904186</v>
      </c>
      <c r="Q79" s="959">
        <v>-8752455</v>
      </c>
      <c r="R79" s="943" t="s">
        <v>182</v>
      </c>
    </row>
    <row r="80" spans="2:18" x14ac:dyDescent="0.25">
      <c r="B80" s="944" t="s">
        <v>1287</v>
      </c>
      <c r="C80" s="945" t="s">
        <v>366</v>
      </c>
      <c r="D80" s="945" t="s">
        <v>947</v>
      </c>
      <c r="E80" s="945" t="s">
        <v>212</v>
      </c>
      <c r="F80" s="945" t="s">
        <v>1293</v>
      </c>
      <c r="G80" s="945" t="s">
        <v>1289</v>
      </c>
      <c r="H80" s="945" t="s">
        <v>1294</v>
      </c>
      <c r="I80" s="945" t="s">
        <v>51</v>
      </c>
      <c r="J80" s="945" t="s">
        <v>1219</v>
      </c>
      <c r="K80" s="945" t="s">
        <v>1229</v>
      </c>
      <c r="L80" s="945" t="s">
        <v>1221</v>
      </c>
      <c r="M80" s="945" t="s">
        <v>231</v>
      </c>
      <c r="N80" s="945" t="s">
        <v>1222</v>
      </c>
      <c r="O80" s="945" t="s">
        <v>1223</v>
      </c>
      <c r="P80" s="956">
        <v>-63892072</v>
      </c>
      <c r="Q80" s="960">
        <v>-8802845</v>
      </c>
      <c r="R80" s="946" t="s">
        <v>182</v>
      </c>
    </row>
    <row r="81" spans="2:18" x14ac:dyDescent="0.25">
      <c r="B81" s="941" t="s">
        <v>1287</v>
      </c>
      <c r="C81" s="942" t="s">
        <v>369</v>
      </c>
      <c r="D81" s="942" t="s">
        <v>786</v>
      </c>
      <c r="E81" s="942" t="s">
        <v>304</v>
      </c>
      <c r="F81" s="942" t="s">
        <v>1295</v>
      </c>
      <c r="G81" s="942" t="s">
        <v>1289</v>
      </c>
      <c r="H81" s="942" t="s">
        <v>1218</v>
      </c>
      <c r="I81" s="942" t="s">
        <v>51</v>
      </c>
      <c r="J81" s="942" t="s">
        <v>1219</v>
      </c>
      <c r="K81" s="942" t="s">
        <v>1229</v>
      </c>
      <c r="L81" s="942" t="s">
        <v>1221</v>
      </c>
      <c r="M81" s="942" t="s">
        <v>182</v>
      </c>
      <c r="N81" s="942" t="s">
        <v>1222</v>
      </c>
      <c r="O81" s="942" t="s">
        <v>1223</v>
      </c>
      <c r="P81" s="955">
        <v>-63885722</v>
      </c>
      <c r="Q81" s="959">
        <v>-8757401</v>
      </c>
      <c r="R81" s="943" t="s">
        <v>1258</v>
      </c>
    </row>
    <row r="82" spans="2:18" x14ac:dyDescent="0.25">
      <c r="B82" s="944" t="s">
        <v>1287</v>
      </c>
      <c r="C82" s="945" t="s">
        <v>367</v>
      </c>
      <c r="D82" s="945" t="s">
        <v>401</v>
      </c>
      <c r="E82" s="945" t="s">
        <v>309</v>
      </c>
      <c r="F82" s="945" t="s">
        <v>1296</v>
      </c>
      <c r="G82" s="945" t="s">
        <v>1289</v>
      </c>
      <c r="H82" s="945" t="s">
        <v>1218</v>
      </c>
      <c r="I82" s="945" t="s">
        <v>1225</v>
      </c>
      <c r="J82" s="945" t="s">
        <v>1219</v>
      </c>
      <c r="K82" s="945" t="s">
        <v>1229</v>
      </c>
      <c r="L82" s="945" t="s">
        <v>1221</v>
      </c>
      <c r="M82" s="945" t="s">
        <v>1297</v>
      </c>
      <c r="N82" s="945" t="s">
        <v>1222</v>
      </c>
      <c r="O82" s="945" t="s">
        <v>1223</v>
      </c>
      <c r="P82" s="956">
        <v>-63890918</v>
      </c>
      <c r="Q82" s="960">
        <v>-8749594</v>
      </c>
      <c r="R82" s="946" t="s">
        <v>69</v>
      </c>
    </row>
    <row r="83" spans="2:18" x14ac:dyDescent="0.25">
      <c r="B83" s="941" t="s">
        <v>1287</v>
      </c>
      <c r="C83" s="942" t="s">
        <v>341</v>
      </c>
      <c r="D83" s="942" t="s">
        <v>778</v>
      </c>
      <c r="E83" s="942" t="s">
        <v>319</v>
      </c>
      <c r="F83" s="942" t="s">
        <v>1298</v>
      </c>
      <c r="G83" s="942" t="s">
        <v>1289</v>
      </c>
      <c r="H83" s="942" t="s">
        <v>1218</v>
      </c>
      <c r="I83" s="942" t="s">
        <v>1231</v>
      </c>
      <c r="J83" s="942" t="s">
        <v>1219</v>
      </c>
      <c r="K83" s="942" t="s">
        <v>1227</v>
      </c>
      <c r="L83" s="942" t="s">
        <v>1221</v>
      </c>
      <c r="M83" s="942" t="s">
        <v>234</v>
      </c>
      <c r="N83" s="942" t="s">
        <v>1222</v>
      </c>
      <c r="O83" s="942" t="s">
        <v>1223</v>
      </c>
      <c r="P83" s="955">
        <v>-63878139</v>
      </c>
      <c r="Q83" s="959">
        <v>-8737082</v>
      </c>
      <c r="R83" s="943" t="s">
        <v>69</v>
      </c>
    </row>
    <row r="84" spans="2:18" x14ac:dyDescent="0.25">
      <c r="B84" s="944" t="s">
        <v>1287</v>
      </c>
      <c r="C84" s="945" t="s">
        <v>780</v>
      </c>
      <c r="D84" s="945" t="s">
        <v>431</v>
      </c>
      <c r="E84" s="945" t="s">
        <v>320</v>
      </c>
      <c r="F84" s="945" t="s">
        <v>1299</v>
      </c>
      <c r="G84" s="945" t="s">
        <v>1289</v>
      </c>
      <c r="H84" s="945" t="s">
        <v>1218</v>
      </c>
      <c r="I84" s="945" t="s">
        <v>1225</v>
      </c>
      <c r="J84" s="945" t="s">
        <v>1219</v>
      </c>
      <c r="K84" s="945" t="s">
        <v>1229</v>
      </c>
      <c r="L84" s="945" t="s">
        <v>1221</v>
      </c>
      <c r="M84" s="945" t="s">
        <v>233</v>
      </c>
      <c r="N84" s="945" t="s">
        <v>1222</v>
      </c>
      <c r="O84" s="945" t="s">
        <v>1223</v>
      </c>
      <c r="P84" s="956">
        <v>-63854635</v>
      </c>
      <c r="Q84" s="960">
        <v>-8753842</v>
      </c>
      <c r="R84" s="946" t="s">
        <v>69</v>
      </c>
    </row>
    <row r="85" spans="2:18" x14ac:dyDescent="0.25">
      <c r="B85" s="941" t="s">
        <v>1287</v>
      </c>
      <c r="C85" s="942" t="s">
        <v>372</v>
      </c>
      <c r="D85" s="942" t="s">
        <v>802</v>
      </c>
      <c r="E85" s="942" t="s">
        <v>1142</v>
      </c>
      <c r="F85" s="942" t="s">
        <v>1300</v>
      </c>
      <c r="G85" s="942" t="s">
        <v>1289</v>
      </c>
      <c r="H85" s="942" t="s">
        <v>1218</v>
      </c>
      <c r="I85" s="942" t="s">
        <v>1225</v>
      </c>
      <c r="J85" s="942" t="s">
        <v>1219</v>
      </c>
      <c r="K85" s="942" t="s">
        <v>1229</v>
      </c>
      <c r="L85" s="942" t="s">
        <v>1221</v>
      </c>
      <c r="M85" s="942" t="s">
        <v>233</v>
      </c>
      <c r="N85" s="942" t="s">
        <v>1222</v>
      </c>
      <c r="O85" s="942" t="s">
        <v>1223</v>
      </c>
      <c r="P85" s="955">
        <v>-63890639</v>
      </c>
      <c r="Q85" s="959">
        <v>-8766002</v>
      </c>
      <c r="R85" s="943" t="s">
        <v>182</v>
      </c>
    </row>
    <row r="86" spans="2:18" x14ac:dyDescent="0.25">
      <c r="B86" s="944" t="s">
        <v>1287</v>
      </c>
      <c r="C86" s="945" t="s">
        <v>387</v>
      </c>
      <c r="D86" s="945" t="s">
        <v>400</v>
      </c>
      <c r="E86" s="945" t="s">
        <v>312</v>
      </c>
      <c r="F86" s="945" t="s">
        <v>1301</v>
      </c>
      <c r="G86" s="945" t="s">
        <v>1289</v>
      </c>
      <c r="H86" s="945" t="s">
        <v>1218</v>
      </c>
      <c r="I86" s="945" t="s">
        <v>1225</v>
      </c>
      <c r="J86" s="945" t="s">
        <v>1219</v>
      </c>
      <c r="K86" s="945" t="s">
        <v>1220</v>
      </c>
      <c r="L86" s="945" t="s">
        <v>1221</v>
      </c>
      <c r="M86" s="945" t="s">
        <v>234</v>
      </c>
      <c r="N86" s="945" t="s">
        <v>1222</v>
      </c>
      <c r="O86" s="945" t="s">
        <v>1223</v>
      </c>
      <c r="P86" s="956">
        <v>-63890095</v>
      </c>
      <c r="Q86" s="960">
        <v>-8795615</v>
      </c>
      <c r="R86" s="946" t="s">
        <v>1258</v>
      </c>
    </row>
    <row r="87" spans="2:18" x14ac:dyDescent="0.25">
      <c r="B87" s="941" t="s">
        <v>1302</v>
      </c>
      <c r="C87" s="942" t="s">
        <v>371</v>
      </c>
      <c r="D87" s="942" t="s">
        <v>376</v>
      </c>
      <c r="E87" s="942" t="s">
        <v>318</v>
      </c>
      <c r="F87" s="942" t="s">
        <v>1261</v>
      </c>
      <c r="G87" s="942" t="s">
        <v>1268</v>
      </c>
      <c r="H87" s="942" t="s">
        <v>1218</v>
      </c>
      <c r="I87" s="942" t="s">
        <v>1225</v>
      </c>
      <c r="J87" s="942" t="s">
        <v>1219</v>
      </c>
      <c r="K87" s="942" t="s">
        <v>1229</v>
      </c>
      <c r="L87" s="942" t="s">
        <v>1221</v>
      </c>
      <c r="M87" s="942" t="s">
        <v>234</v>
      </c>
      <c r="N87" s="942" t="s">
        <v>1222</v>
      </c>
      <c r="O87" s="942" t="s">
        <v>1223</v>
      </c>
      <c r="P87" s="955">
        <v>-63843855</v>
      </c>
      <c r="Q87" s="959">
        <v>-8760294</v>
      </c>
      <c r="R87" s="943" t="s">
        <v>1258</v>
      </c>
    </row>
    <row r="88" spans="2:18" x14ac:dyDescent="0.25">
      <c r="B88" s="944" t="s">
        <v>1302</v>
      </c>
      <c r="C88" s="945" t="s">
        <v>797</v>
      </c>
      <c r="D88" s="945" t="s">
        <v>1181</v>
      </c>
      <c r="E88" s="945" t="s">
        <v>1141</v>
      </c>
      <c r="F88" s="945" t="s">
        <v>1245</v>
      </c>
      <c r="G88" s="945" t="s">
        <v>1268</v>
      </c>
      <c r="H88" s="945" t="s">
        <v>1218</v>
      </c>
      <c r="I88" s="945" t="s">
        <v>1225</v>
      </c>
      <c r="J88" s="945" t="s">
        <v>1219</v>
      </c>
      <c r="K88" s="945" t="s">
        <v>1220</v>
      </c>
      <c r="L88" s="945" t="s">
        <v>1221</v>
      </c>
      <c r="M88" s="945" t="s">
        <v>233</v>
      </c>
      <c r="N88" s="945" t="s">
        <v>1222</v>
      </c>
      <c r="O88" s="945" t="s">
        <v>1223</v>
      </c>
      <c r="P88" s="956">
        <v>-63865944</v>
      </c>
      <c r="Q88" s="960">
        <v>-8759875</v>
      </c>
      <c r="R88" s="946" t="s">
        <v>182</v>
      </c>
    </row>
    <row r="89" spans="2:18" x14ac:dyDescent="0.25">
      <c r="B89" s="941" t="s">
        <v>1302</v>
      </c>
      <c r="C89" s="942" t="s">
        <v>407</v>
      </c>
      <c r="D89" s="942" t="s">
        <v>401</v>
      </c>
      <c r="E89" s="942" t="s">
        <v>309</v>
      </c>
      <c r="F89" s="942" t="s">
        <v>1303</v>
      </c>
      <c r="G89" s="942" t="s">
        <v>1268</v>
      </c>
      <c r="H89" s="942" t="s">
        <v>1235</v>
      </c>
      <c r="I89" s="942" t="s">
        <v>1231</v>
      </c>
      <c r="J89" s="942" t="s">
        <v>1219</v>
      </c>
      <c r="K89" s="942" t="s">
        <v>1220</v>
      </c>
      <c r="L89" s="942" t="s">
        <v>1221</v>
      </c>
      <c r="M89" s="942" t="s">
        <v>231</v>
      </c>
      <c r="N89" s="942" t="s">
        <v>1236</v>
      </c>
      <c r="O89" s="942" t="s">
        <v>1223</v>
      </c>
      <c r="P89" s="955">
        <v>-63890681</v>
      </c>
      <c r="Q89" s="959">
        <v>-8750684</v>
      </c>
      <c r="R89" s="943" t="s">
        <v>182</v>
      </c>
    </row>
    <row r="90" spans="2:18" x14ac:dyDescent="0.25">
      <c r="B90" s="944" t="s">
        <v>1302</v>
      </c>
      <c r="C90" s="945" t="s">
        <v>782</v>
      </c>
      <c r="D90" s="945" t="s">
        <v>778</v>
      </c>
      <c r="E90" s="945" t="s">
        <v>355</v>
      </c>
      <c r="F90" s="945" t="s">
        <v>1304</v>
      </c>
      <c r="G90" s="945" t="s">
        <v>1268</v>
      </c>
      <c r="H90" s="945" t="s">
        <v>1235</v>
      </c>
      <c r="I90" s="945" t="s">
        <v>1231</v>
      </c>
      <c r="J90" s="945" t="s">
        <v>1219</v>
      </c>
      <c r="K90" s="945" t="s">
        <v>1229</v>
      </c>
      <c r="L90" s="945" t="s">
        <v>1221</v>
      </c>
      <c r="M90" s="945" t="s">
        <v>234</v>
      </c>
      <c r="N90" s="945" t="s">
        <v>1236</v>
      </c>
      <c r="O90" s="945" t="s">
        <v>1223</v>
      </c>
      <c r="P90" s="956">
        <v>-63912357</v>
      </c>
      <c r="Q90" s="960">
        <v>-8742986</v>
      </c>
      <c r="R90" s="946" t="s">
        <v>1232</v>
      </c>
    </row>
    <row r="91" spans="2:18" x14ac:dyDescent="0.25">
      <c r="B91" s="941" t="s">
        <v>1302</v>
      </c>
      <c r="C91" s="942" t="s">
        <v>341</v>
      </c>
      <c r="D91" s="942" t="s">
        <v>359</v>
      </c>
      <c r="E91" s="942" t="s">
        <v>302</v>
      </c>
      <c r="F91" s="942" t="s">
        <v>1305</v>
      </c>
      <c r="G91" s="942" t="s">
        <v>1268</v>
      </c>
      <c r="H91" s="942" t="s">
        <v>1218</v>
      </c>
      <c r="I91" s="942" t="s">
        <v>51</v>
      </c>
      <c r="J91" s="942" t="s">
        <v>1219</v>
      </c>
      <c r="K91" s="942" t="s">
        <v>1227</v>
      </c>
      <c r="L91" s="942" t="s">
        <v>1221</v>
      </c>
      <c r="M91" s="942" t="s">
        <v>233</v>
      </c>
      <c r="N91" s="942" t="s">
        <v>1222</v>
      </c>
      <c r="O91" s="942" t="s">
        <v>69</v>
      </c>
      <c r="P91" s="955">
        <v>-63873255</v>
      </c>
      <c r="Q91" s="959">
        <v>-8763381</v>
      </c>
      <c r="R91" s="943" t="s">
        <v>182</v>
      </c>
    </row>
    <row r="92" spans="2:18" x14ac:dyDescent="0.25">
      <c r="B92" s="944" t="s">
        <v>1302</v>
      </c>
      <c r="C92" s="945" t="s">
        <v>782</v>
      </c>
      <c r="D92" s="945" t="s">
        <v>647</v>
      </c>
      <c r="E92" s="945" t="s">
        <v>355</v>
      </c>
      <c r="F92" s="945" t="s">
        <v>1306</v>
      </c>
      <c r="G92" s="945" t="s">
        <v>1268</v>
      </c>
      <c r="H92" s="945" t="s">
        <v>1218</v>
      </c>
      <c r="I92" s="945" t="s">
        <v>51</v>
      </c>
      <c r="J92" s="945" t="s">
        <v>1219</v>
      </c>
      <c r="K92" s="945" t="s">
        <v>1229</v>
      </c>
      <c r="L92" s="945" t="s">
        <v>1221</v>
      </c>
      <c r="M92" s="945" t="s">
        <v>231</v>
      </c>
      <c r="N92" s="945" t="s">
        <v>1222</v>
      </c>
      <c r="O92" s="945" t="s">
        <v>1256</v>
      </c>
      <c r="P92" s="956">
        <v>-63911473</v>
      </c>
      <c r="Q92" s="960">
        <v>-8747284</v>
      </c>
      <c r="R92" s="946" t="s">
        <v>69</v>
      </c>
    </row>
    <row r="93" spans="2:18" x14ac:dyDescent="0.25">
      <c r="B93" s="941" t="s">
        <v>1307</v>
      </c>
      <c r="C93" s="942" t="s">
        <v>794</v>
      </c>
      <c r="D93" s="942" t="s">
        <v>780</v>
      </c>
      <c r="E93" s="942" t="s">
        <v>320</v>
      </c>
      <c r="F93" s="942" t="s">
        <v>1308</v>
      </c>
      <c r="G93" s="942" t="s">
        <v>1309</v>
      </c>
      <c r="H93" s="942" t="s">
        <v>1218</v>
      </c>
      <c r="I93" s="942" t="s">
        <v>1225</v>
      </c>
      <c r="J93" s="942" t="s">
        <v>1219</v>
      </c>
      <c r="K93" s="942" t="s">
        <v>1220</v>
      </c>
      <c r="L93" s="942" t="s">
        <v>1221</v>
      </c>
      <c r="M93" s="942" t="s">
        <v>233</v>
      </c>
      <c r="N93" s="942" t="s">
        <v>1222</v>
      </c>
      <c r="O93" s="942" t="s">
        <v>1223</v>
      </c>
      <c r="P93" s="955">
        <v>-63858993</v>
      </c>
      <c r="Q93" s="959">
        <v>-8754809</v>
      </c>
      <c r="R93" s="943" t="s">
        <v>182</v>
      </c>
    </row>
    <row r="94" spans="2:18" x14ac:dyDescent="0.25">
      <c r="B94" s="944" t="s">
        <v>1307</v>
      </c>
      <c r="C94" s="945" t="s">
        <v>369</v>
      </c>
      <c r="D94" s="945" t="s">
        <v>796</v>
      </c>
      <c r="E94" s="945" t="s">
        <v>304</v>
      </c>
      <c r="F94" s="945" t="s">
        <v>1310</v>
      </c>
      <c r="G94" s="945" t="s">
        <v>1309</v>
      </c>
      <c r="H94" s="945" t="s">
        <v>1218</v>
      </c>
      <c r="I94" s="945" t="s">
        <v>1225</v>
      </c>
      <c r="J94" s="945" t="s">
        <v>1219</v>
      </c>
      <c r="K94" s="945" t="s">
        <v>1229</v>
      </c>
      <c r="L94" s="945" t="s">
        <v>1221</v>
      </c>
      <c r="M94" s="945" t="s">
        <v>234</v>
      </c>
      <c r="N94" s="945" t="s">
        <v>1222</v>
      </c>
      <c r="O94" s="945" t="s">
        <v>1256</v>
      </c>
      <c r="P94" s="956">
        <v>-63895129</v>
      </c>
      <c r="Q94" s="960">
        <v>-8759398</v>
      </c>
      <c r="R94" s="946" t="s">
        <v>182</v>
      </c>
    </row>
    <row r="95" spans="2:18" x14ac:dyDescent="0.25">
      <c r="B95" s="941" t="s">
        <v>1307</v>
      </c>
      <c r="C95" s="942" t="s">
        <v>778</v>
      </c>
      <c r="D95" s="942" t="s">
        <v>481</v>
      </c>
      <c r="E95" s="942" t="s">
        <v>306</v>
      </c>
      <c r="F95" s="942" t="s">
        <v>1248</v>
      </c>
      <c r="G95" s="942" t="s">
        <v>1309</v>
      </c>
      <c r="H95" s="942" t="s">
        <v>1218</v>
      </c>
      <c r="I95" s="942" t="s">
        <v>1231</v>
      </c>
      <c r="J95" s="942" t="s">
        <v>1219</v>
      </c>
      <c r="K95" s="942" t="s">
        <v>1229</v>
      </c>
      <c r="L95" s="942" t="s">
        <v>1221</v>
      </c>
      <c r="M95" s="942" t="s">
        <v>233</v>
      </c>
      <c r="N95" s="942" t="s">
        <v>1222</v>
      </c>
      <c r="O95" s="942" t="s">
        <v>1223</v>
      </c>
      <c r="P95" s="955">
        <v>-63860556</v>
      </c>
      <c r="Q95" s="959">
        <v>-8733724</v>
      </c>
      <c r="R95" s="943" t="s">
        <v>182</v>
      </c>
    </row>
    <row r="96" spans="2:18" x14ac:dyDescent="0.25">
      <c r="B96" s="944" t="s">
        <v>1307</v>
      </c>
      <c r="C96" s="945" t="s">
        <v>1184</v>
      </c>
      <c r="D96" s="945" t="s">
        <v>371</v>
      </c>
      <c r="E96" s="945" t="s">
        <v>313</v>
      </c>
      <c r="F96" s="945" t="s">
        <v>1311</v>
      </c>
      <c r="G96" s="945" t="s">
        <v>1309</v>
      </c>
      <c r="H96" s="945" t="s">
        <v>1218</v>
      </c>
      <c r="I96" s="945" t="s">
        <v>1231</v>
      </c>
      <c r="J96" s="945" t="s">
        <v>1219</v>
      </c>
      <c r="K96" s="945" t="s">
        <v>1220</v>
      </c>
      <c r="L96" s="945" t="s">
        <v>1221</v>
      </c>
      <c r="M96" s="945" t="s">
        <v>231</v>
      </c>
      <c r="N96" s="945" t="s">
        <v>1222</v>
      </c>
      <c r="O96" s="945" t="s">
        <v>1223</v>
      </c>
      <c r="P96" s="956">
        <v>-63847961</v>
      </c>
      <c r="Q96" s="960">
        <v>-8742077</v>
      </c>
      <c r="R96" s="946" t="s">
        <v>182</v>
      </c>
    </row>
    <row r="97" spans="1:18" x14ac:dyDescent="0.25">
      <c r="B97" s="941" t="s">
        <v>1307</v>
      </c>
      <c r="C97" s="942" t="s">
        <v>401</v>
      </c>
      <c r="D97" s="942" t="s">
        <v>1171</v>
      </c>
      <c r="E97" s="942" t="s">
        <v>1142</v>
      </c>
      <c r="F97" s="942" t="s">
        <v>1312</v>
      </c>
      <c r="G97" s="942" t="s">
        <v>1309</v>
      </c>
      <c r="H97" s="942" t="s">
        <v>1218</v>
      </c>
      <c r="I97" s="942" t="s">
        <v>1231</v>
      </c>
      <c r="J97" s="942" t="s">
        <v>1219</v>
      </c>
      <c r="K97" s="942" t="s">
        <v>1220</v>
      </c>
      <c r="L97" s="942" t="s">
        <v>1221</v>
      </c>
      <c r="M97" s="942" t="s">
        <v>231</v>
      </c>
      <c r="N97" s="942" t="s">
        <v>1222</v>
      </c>
      <c r="O97" s="942" t="s">
        <v>1223</v>
      </c>
      <c r="P97" s="955">
        <v>-63887658</v>
      </c>
      <c r="Q97" s="959">
        <v>-8764473</v>
      </c>
      <c r="R97" s="943" t="s">
        <v>182</v>
      </c>
    </row>
    <row r="98" spans="1:18" x14ac:dyDescent="0.25">
      <c r="B98" s="944" t="s">
        <v>1307</v>
      </c>
      <c r="C98" s="945" t="s">
        <v>783</v>
      </c>
      <c r="D98" s="945" t="s">
        <v>401</v>
      </c>
      <c r="E98" s="945" t="s">
        <v>304</v>
      </c>
      <c r="F98" s="945" t="s">
        <v>1313</v>
      </c>
      <c r="G98" s="945" t="s">
        <v>1309</v>
      </c>
      <c r="H98" s="945" t="s">
        <v>1218</v>
      </c>
      <c r="I98" s="945" t="s">
        <v>51</v>
      </c>
      <c r="J98" s="945" t="s">
        <v>1219</v>
      </c>
      <c r="K98" s="945" t="s">
        <v>1220</v>
      </c>
      <c r="L98" s="945" t="s">
        <v>1221</v>
      </c>
      <c r="M98" s="945" t="s">
        <v>233</v>
      </c>
      <c r="N98" s="945" t="s">
        <v>1222</v>
      </c>
      <c r="O98" s="945" t="s">
        <v>1223</v>
      </c>
      <c r="P98" s="956">
        <v>-63888846</v>
      </c>
      <c r="Q98" s="960">
        <v>-8759125</v>
      </c>
      <c r="R98" s="946" t="s">
        <v>69</v>
      </c>
    </row>
    <row r="99" spans="1:18" x14ac:dyDescent="0.25">
      <c r="B99" s="941" t="s">
        <v>1307</v>
      </c>
      <c r="C99" s="942" t="s">
        <v>802</v>
      </c>
      <c r="D99" s="942" t="s">
        <v>373</v>
      </c>
      <c r="E99" s="942" t="s">
        <v>304</v>
      </c>
      <c r="F99" s="942" t="s">
        <v>1314</v>
      </c>
      <c r="G99" s="942" t="s">
        <v>1309</v>
      </c>
      <c r="H99" s="942" t="s">
        <v>69</v>
      </c>
      <c r="I99" s="942" t="s">
        <v>1225</v>
      </c>
      <c r="J99" s="942" t="s">
        <v>1219</v>
      </c>
      <c r="K99" s="942" t="s">
        <v>1220</v>
      </c>
      <c r="L99" s="942" t="s">
        <v>69</v>
      </c>
      <c r="M99" s="942" t="s">
        <v>233</v>
      </c>
      <c r="N99" s="942" t="s">
        <v>69</v>
      </c>
      <c r="O99" s="942" t="s">
        <v>69</v>
      </c>
      <c r="P99" s="955">
        <v>-63892683</v>
      </c>
      <c r="Q99" s="959">
        <v>-8756643</v>
      </c>
      <c r="R99" s="943" t="s">
        <v>1258</v>
      </c>
    </row>
    <row r="100" spans="1:18" x14ac:dyDescent="0.25">
      <c r="B100" s="944" t="s">
        <v>1315</v>
      </c>
      <c r="C100" s="945" t="s">
        <v>367</v>
      </c>
      <c r="D100" s="945" t="s">
        <v>395</v>
      </c>
      <c r="E100" s="945" t="s">
        <v>303</v>
      </c>
      <c r="F100" s="945" t="s">
        <v>1316</v>
      </c>
      <c r="G100" s="945" t="s">
        <v>1317</v>
      </c>
      <c r="H100" s="945" t="s">
        <v>1218</v>
      </c>
      <c r="I100" s="945" t="s">
        <v>51</v>
      </c>
      <c r="J100" s="945" t="s">
        <v>1219</v>
      </c>
      <c r="K100" s="945" t="s">
        <v>1229</v>
      </c>
      <c r="L100" s="945" t="s">
        <v>1221</v>
      </c>
      <c r="M100" s="945" t="s">
        <v>233</v>
      </c>
      <c r="N100" s="945" t="s">
        <v>1222</v>
      </c>
      <c r="O100" s="945" t="s">
        <v>1223</v>
      </c>
      <c r="P100" s="956">
        <v>-63883659</v>
      </c>
      <c r="Q100" s="960">
        <v>-8748055</v>
      </c>
      <c r="R100" s="946" t="s">
        <v>69</v>
      </c>
    </row>
    <row r="101" spans="1:18" x14ac:dyDescent="0.25">
      <c r="B101" s="941" t="s">
        <v>1315</v>
      </c>
      <c r="C101" s="942" t="s">
        <v>783</v>
      </c>
      <c r="D101" s="942" t="s">
        <v>401</v>
      </c>
      <c r="E101" s="942" t="s">
        <v>304</v>
      </c>
      <c r="F101" s="942" t="s">
        <v>1318</v>
      </c>
      <c r="G101" s="942" t="s">
        <v>1317</v>
      </c>
      <c r="H101" s="942" t="s">
        <v>1218</v>
      </c>
      <c r="I101" s="942" t="s">
        <v>51</v>
      </c>
      <c r="J101" s="942" t="s">
        <v>1219</v>
      </c>
      <c r="K101" s="942" t="s">
        <v>1220</v>
      </c>
      <c r="L101" s="942" t="s">
        <v>1221</v>
      </c>
      <c r="M101" s="942" t="s">
        <v>230</v>
      </c>
      <c r="N101" s="942" t="s">
        <v>1222</v>
      </c>
      <c r="O101" s="942" t="s">
        <v>1223</v>
      </c>
      <c r="P101" s="955">
        <v>-63888846</v>
      </c>
      <c r="Q101" s="959">
        <v>-8759125</v>
      </c>
      <c r="R101" s="943" t="s">
        <v>69</v>
      </c>
    </row>
    <row r="102" spans="1:18" x14ac:dyDescent="0.25">
      <c r="B102" s="944" t="s">
        <v>1315</v>
      </c>
      <c r="C102" s="945" t="s">
        <v>392</v>
      </c>
      <c r="D102" s="945" t="s">
        <v>359</v>
      </c>
      <c r="E102" s="945" t="s">
        <v>308</v>
      </c>
      <c r="F102" s="945" t="s">
        <v>1319</v>
      </c>
      <c r="G102" s="945" t="s">
        <v>1317</v>
      </c>
      <c r="H102" s="945" t="s">
        <v>1218</v>
      </c>
      <c r="I102" s="945" t="s">
        <v>1225</v>
      </c>
      <c r="J102" s="945" t="s">
        <v>1219</v>
      </c>
      <c r="K102" s="945" t="s">
        <v>1220</v>
      </c>
      <c r="L102" s="945" t="s">
        <v>1221</v>
      </c>
      <c r="M102" s="945" t="s">
        <v>1297</v>
      </c>
      <c r="N102" s="945" t="s">
        <v>1222</v>
      </c>
      <c r="O102" s="945" t="s">
        <v>1223</v>
      </c>
      <c r="P102" s="956">
        <v>-63898715</v>
      </c>
      <c r="Q102" s="960">
        <v>-8769283</v>
      </c>
      <c r="R102" s="946" t="s">
        <v>69</v>
      </c>
    </row>
    <row r="103" spans="1:18" x14ac:dyDescent="0.25">
      <c r="B103" s="941" t="s">
        <v>1315</v>
      </c>
      <c r="C103" s="942" t="s">
        <v>388</v>
      </c>
      <c r="D103" s="942" t="s">
        <v>798</v>
      </c>
      <c r="E103" s="942" t="s">
        <v>1143</v>
      </c>
      <c r="F103" s="942" t="s">
        <v>1320</v>
      </c>
      <c r="G103" s="942" t="s">
        <v>1317</v>
      </c>
      <c r="H103" s="942" t="s">
        <v>1218</v>
      </c>
      <c r="I103" s="942" t="s">
        <v>51</v>
      </c>
      <c r="J103" s="942" t="s">
        <v>1219</v>
      </c>
      <c r="K103" s="942" t="s">
        <v>1220</v>
      </c>
      <c r="L103" s="942" t="s">
        <v>1221</v>
      </c>
      <c r="M103" s="942" t="s">
        <v>233</v>
      </c>
      <c r="N103" s="942" t="s">
        <v>1222</v>
      </c>
      <c r="O103" s="942" t="s">
        <v>1256</v>
      </c>
      <c r="P103" s="955">
        <v>-63834998</v>
      </c>
      <c r="Q103" s="959">
        <v>-8766362</v>
      </c>
      <c r="R103" s="943" t="s">
        <v>182</v>
      </c>
    </row>
    <row r="104" spans="1:18" x14ac:dyDescent="0.25">
      <c r="B104" s="944" t="s">
        <v>1315</v>
      </c>
      <c r="C104" s="945" t="s">
        <v>341</v>
      </c>
      <c r="D104" s="945" t="s">
        <v>367</v>
      </c>
      <c r="E104" s="945" t="s">
        <v>303</v>
      </c>
      <c r="F104" s="945" t="s">
        <v>1321</v>
      </c>
      <c r="G104" s="945" t="s">
        <v>1317</v>
      </c>
      <c r="H104" s="945" t="s">
        <v>1218</v>
      </c>
      <c r="I104" s="945" t="s">
        <v>51</v>
      </c>
      <c r="J104" s="945" t="s">
        <v>1219</v>
      </c>
      <c r="K104" s="945" t="s">
        <v>1227</v>
      </c>
      <c r="L104" s="945" t="s">
        <v>1221</v>
      </c>
      <c r="M104" s="945" t="s">
        <v>231</v>
      </c>
      <c r="N104" s="945" t="s">
        <v>1222</v>
      </c>
      <c r="O104" s="945" t="s">
        <v>1223</v>
      </c>
      <c r="P104" s="956">
        <v>-63876997</v>
      </c>
      <c r="Q104" s="960">
        <v>-8746629</v>
      </c>
      <c r="R104" s="946" t="s">
        <v>182</v>
      </c>
    </row>
    <row r="105" spans="1:18" x14ac:dyDescent="0.25">
      <c r="A105" s="952" t="s">
        <v>37</v>
      </c>
      <c r="B105" s="941" t="s">
        <v>1322</v>
      </c>
      <c r="C105" s="942" t="s">
        <v>373</v>
      </c>
      <c r="D105" s="942" t="s">
        <v>796</v>
      </c>
      <c r="E105" s="942" t="s">
        <v>304</v>
      </c>
      <c r="F105" s="942" t="s">
        <v>33</v>
      </c>
      <c r="G105" s="942" t="s">
        <v>1217</v>
      </c>
      <c r="H105" s="942" t="s">
        <v>1218</v>
      </c>
      <c r="I105" s="942" t="s">
        <v>69</v>
      </c>
      <c r="J105" s="942" t="s">
        <v>1323</v>
      </c>
      <c r="K105" s="942" t="s">
        <v>1229</v>
      </c>
      <c r="L105" s="942" t="s">
        <v>1221</v>
      </c>
      <c r="M105" s="942" t="s">
        <v>233</v>
      </c>
      <c r="N105" s="942" t="s">
        <v>1222</v>
      </c>
      <c r="O105" s="942" t="s">
        <v>1223</v>
      </c>
      <c r="P105" s="955">
        <v>-63895593</v>
      </c>
      <c r="Q105" s="959">
        <v>-8757268</v>
      </c>
      <c r="R105" s="943" t="s">
        <v>69</v>
      </c>
    </row>
    <row r="106" spans="1:18" x14ac:dyDescent="0.25">
      <c r="A106" s="953" t="s">
        <v>112</v>
      </c>
      <c r="B106" s="944" t="s">
        <v>1322</v>
      </c>
      <c r="C106" s="945" t="s">
        <v>370</v>
      </c>
      <c r="D106" s="945" t="s">
        <v>798</v>
      </c>
      <c r="E106" s="945" t="s">
        <v>310</v>
      </c>
      <c r="F106" s="945" t="s">
        <v>1324</v>
      </c>
      <c r="G106" s="945" t="s">
        <v>1217</v>
      </c>
      <c r="H106" s="945" t="s">
        <v>1218</v>
      </c>
      <c r="I106" s="945" t="s">
        <v>1225</v>
      </c>
      <c r="J106" s="945" t="s">
        <v>1219</v>
      </c>
      <c r="K106" s="945" t="s">
        <v>1229</v>
      </c>
      <c r="L106" s="945" t="s">
        <v>1221</v>
      </c>
      <c r="M106" s="945" t="s">
        <v>233</v>
      </c>
      <c r="N106" s="945" t="s">
        <v>1222</v>
      </c>
      <c r="O106" s="945" t="s">
        <v>1223</v>
      </c>
      <c r="P106" s="956">
        <v>-63836332</v>
      </c>
      <c r="Q106" s="960">
        <v>-8760956</v>
      </c>
      <c r="R106" s="946" t="s">
        <v>182</v>
      </c>
    </row>
    <row r="107" spans="1:18" x14ac:dyDescent="0.25">
      <c r="A107" s="953" t="s">
        <v>63</v>
      </c>
      <c r="B107" s="941" t="s">
        <v>1322</v>
      </c>
      <c r="C107" s="942" t="s">
        <v>369</v>
      </c>
      <c r="D107" s="942" t="s">
        <v>788</v>
      </c>
      <c r="E107" s="942" t="s">
        <v>332</v>
      </c>
      <c r="F107" s="942" t="s">
        <v>1325</v>
      </c>
      <c r="G107" s="942" t="s">
        <v>1217</v>
      </c>
      <c r="H107" s="942" t="s">
        <v>1218</v>
      </c>
      <c r="I107" s="942" t="s">
        <v>1225</v>
      </c>
      <c r="J107" s="942" t="s">
        <v>1219</v>
      </c>
      <c r="K107" s="942" t="s">
        <v>1229</v>
      </c>
      <c r="L107" s="942" t="s">
        <v>1221</v>
      </c>
      <c r="M107" s="942" t="s">
        <v>231</v>
      </c>
      <c r="N107" s="942" t="s">
        <v>1222</v>
      </c>
      <c r="O107" s="942" t="s">
        <v>1223</v>
      </c>
      <c r="P107" s="955">
        <v>-63906663</v>
      </c>
      <c r="Q107" s="959">
        <v>-8761865</v>
      </c>
      <c r="R107" s="943" t="s">
        <v>182</v>
      </c>
    </row>
    <row r="108" spans="1:18" x14ac:dyDescent="0.25">
      <c r="B108" s="944" t="s">
        <v>1322</v>
      </c>
      <c r="C108" s="945" t="s">
        <v>372</v>
      </c>
      <c r="D108" s="945" t="s">
        <v>406</v>
      </c>
      <c r="E108" s="945" t="s">
        <v>1142</v>
      </c>
      <c r="F108" s="945" t="s">
        <v>1326</v>
      </c>
      <c r="G108" s="945" t="s">
        <v>1217</v>
      </c>
      <c r="H108" s="945" t="s">
        <v>1218</v>
      </c>
      <c r="I108" s="945" t="s">
        <v>1225</v>
      </c>
      <c r="J108" s="945" t="s">
        <v>1219</v>
      </c>
      <c r="K108" s="945" t="s">
        <v>1229</v>
      </c>
      <c r="L108" s="945" t="s">
        <v>1221</v>
      </c>
      <c r="M108" s="945" t="s">
        <v>233</v>
      </c>
      <c r="N108" s="945" t="s">
        <v>1222</v>
      </c>
      <c r="O108" s="945" t="s">
        <v>1223</v>
      </c>
      <c r="P108" s="956">
        <v>-63892194</v>
      </c>
      <c r="Q108" s="960">
        <v>-8766341</v>
      </c>
      <c r="R108" s="946" t="s">
        <v>1258</v>
      </c>
    </row>
    <row r="109" spans="1:18" x14ac:dyDescent="0.25">
      <c r="B109" s="941" t="s">
        <v>1322</v>
      </c>
      <c r="C109" s="942" t="s">
        <v>393</v>
      </c>
      <c r="D109" s="942" t="s">
        <v>412</v>
      </c>
      <c r="E109" s="942" t="s">
        <v>301</v>
      </c>
      <c r="F109" s="942" t="s">
        <v>1290</v>
      </c>
      <c r="G109" s="942" t="s">
        <v>1217</v>
      </c>
      <c r="H109" s="942" t="s">
        <v>1218</v>
      </c>
      <c r="I109" s="942" t="s">
        <v>1225</v>
      </c>
      <c r="J109" s="942" t="s">
        <v>1219</v>
      </c>
      <c r="K109" s="942" t="s">
        <v>1220</v>
      </c>
      <c r="L109" s="942" t="s">
        <v>1221</v>
      </c>
      <c r="M109" s="942" t="s">
        <v>233</v>
      </c>
      <c r="N109" s="942" t="s">
        <v>1222</v>
      </c>
      <c r="O109" s="942" t="s">
        <v>1223</v>
      </c>
      <c r="P109" s="955">
        <v>-63904398</v>
      </c>
      <c r="Q109" s="959">
        <v>-8766955</v>
      </c>
      <c r="R109" s="943" t="s">
        <v>69</v>
      </c>
    </row>
    <row r="110" spans="1:18" x14ac:dyDescent="0.25">
      <c r="B110" s="944" t="s">
        <v>1322</v>
      </c>
      <c r="C110" s="945" t="s">
        <v>368</v>
      </c>
      <c r="D110" s="945" t="s">
        <v>817</v>
      </c>
      <c r="E110" s="945" t="s">
        <v>316</v>
      </c>
      <c r="F110" s="945" t="s">
        <v>1327</v>
      </c>
      <c r="G110" s="945" t="s">
        <v>1217</v>
      </c>
      <c r="H110" s="945" t="s">
        <v>1218</v>
      </c>
      <c r="I110" s="945" t="s">
        <v>1225</v>
      </c>
      <c r="J110" s="945" t="s">
        <v>1219</v>
      </c>
      <c r="K110" s="945" t="s">
        <v>1220</v>
      </c>
      <c r="L110" s="945" t="s">
        <v>1221</v>
      </c>
      <c r="M110" s="945" t="s">
        <v>232</v>
      </c>
      <c r="N110" s="945" t="s">
        <v>1222</v>
      </c>
      <c r="O110" s="945" t="s">
        <v>1223</v>
      </c>
      <c r="P110" s="956">
        <v>-63883035</v>
      </c>
      <c r="Q110" s="960">
        <v>-8790823</v>
      </c>
      <c r="R110" s="946" t="s">
        <v>1258</v>
      </c>
    </row>
    <row r="111" spans="1:18" x14ac:dyDescent="0.25">
      <c r="B111" s="941" t="s">
        <v>1322</v>
      </c>
      <c r="C111" s="942" t="s">
        <v>783</v>
      </c>
      <c r="D111" s="942" t="s">
        <v>818</v>
      </c>
      <c r="E111" s="942" t="s">
        <v>301</v>
      </c>
      <c r="F111" s="942" t="s">
        <v>1328</v>
      </c>
      <c r="G111" s="942" t="s">
        <v>1217</v>
      </c>
      <c r="H111" s="942" t="s">
        <v>1235</v>
      </c>
      <c r="I111" s="942" t="s">
        <v>1231</v>
      </c>
      <c r="J111" s="942" t="s">
        <v>1219</v>
      </c>
      <c r="K111" s="942" t="s">
        <v>1220</v>
      </c>
      <c r="L111" s="942" t="s">
        <v>1221</v>
      </c>
      <c r="M111" s="942" t="s">
        <v>233</v>
      </c>
      <c r="N111" s="942" t="s">
        <v>1236</v>
      </c>
      <c r="O111" s="942" t="s">
        <v>1223</v>
      </c>
      <c r="P111" s="955">
        <v>-63902101</v>
      </c>
      <c r="Q111" s="959">
        <v>-8761987</v>
      </c>
      <c r="R111" s="943" t="s">
        <v>69</v>
      </c>
    </row>
    <row r="112" spans="1:18" x14ac:dyDescent="0.25">
      <c r="B112" s="944" t="s">
        <v>1322</v>
      </c>
      <c r="C112" s="945" t="s">
        <v>371</v>
      </c>
      <c r="D112" s="945" t="s">
        <v>482</v>
      </c>
      <c r="E112" s="945" t="s">
        <v>339</v>
      </c>
      <c r="F112" s="945" t="s">
        <v>1329</v>
      </c>
      <c r="G112" s="945" t="s">
        <v>1217</v>
      </c>
      <c r="H112" s="945" t="s">
        <v>1235</v>
      </c>
      <c r="I112" s="945" t="s">
        <v>1231</v>
      </c>
      <c r="J112" s="945" t="s">
        <v>1219</v>
      </c>
      <c r="K112" s="945" t="s">
        <v>1229</v>
      </c>
      <c r="L112" s="945" t="s">
        <v>1221</v>
      </c>
      <c r="M112" s="945" t="s">
        <v>233</v>
      </c>
      <c r="N112" s="945" t="s">
        <v>1236</v>
      </c>
      <c r="O112" s="945" t="s">
        <v>1223</v>
      </c>
      <c r="P112" s="956">
        <v>-63847451</v>
      </c>
      <c r="Q112" s="960">
        <v>-8744398</v>
      </c>
      <c r="R112" s="946" t="s">
        <v>1330</v>
      </c>
    </row>
    <row r="113" spans="2:18" x14ac:dyDescent="0.25">
      <c r="B113" s="941" t="s">
        <v>1322</v>
      </c>
      <c r="C113" s="942" t="s">
        <v>366</v>
      </c>
      <c r="D113" s="942" t="s">
        <v>872</v>
      </c>
      <c r="E113" s="942" t="s">
        <v>315</v>
      </c>
      <c r="F113" s="942" t="s">
        <v>1331</v>
      </c>
      <c r="G113" s="942" t="s">
        <v>1217</v>
      </c>
      <c r="H113" s="942" t="s">
        <v>1235</v>
      </c>
      <c r="I113" s="942" t="s">
        <v>51</v>
      </c>
      <c r="J113" s="942" t="s">
        <v>1219</v>
      </c>
      <c r="K113" s="942" t="s">
        <v>1229</v>
      </c>
      <c r="L113" s="942" t="s">
        <v>1221</v>
      </c>
      <c r="M113" s="942" t="s">
        <v>234</v>
      </c>
      <c r="N113" s="942" t="s">
        <v>1236</v>
      </c>
      <c r="O113" s="942" t="s">
        <v>1223</v>
      </c>
      <c r="P113" s="955">
        <v>-63894706</v>
      </c>
      <c r="Q113" s="959">
        <v>-8792444</v>
      </c>
      <c r="R113" s="943" t="s">
        <v>69</v>
      </c>
    </row>
    <row r="114" spans="2:18" x14ac:dyDescent="0.25">
      <c r="B114" s="944" t="s">
        <v>1322</v>
      </c>
      <c r="C114" s="945" t="s">
        <v>381</v>
      </c>
      <c r="D114" s="945" t="s">
        <v>641</v>
      </c>
      <c r="E114" s="945" t="s">
        <v>345</v>
      </c>
      <c r="F114" s="945" t="s">
        <v>1332</v>
      </c>
      <c r="G114" s="945" t="s">
        <v>1217</v>
      </c>
      <c r="H114" s="945" t="s">
        <v>1218</v>
      </c>
      <c r="I114" s="945" t="s">
        <v>51</v>
      </c>
      <c r="J114" s="945" t="s">
        <v>1219</v>
      </c>
      <c r="K114" s="945" t="s">
        <v>1220</v>
      </c>
      <c r="L114" s="945" t="s">
        <v>1221</v>
      </c>
      <c r="M114" s="945" t="s">
        <v>233</v>
      </c>
      <c r="N114" s="945" t="s">
        <v>1222</v>
      </c>
      <c r="O114" s="945" t="s">
        <v>1223</v>
      </c>
      <c r="P114" s="956">
        <v>-63880755</v>
      </c>
      <c r="Q114" s="960">
        <v>-8804785</v>
      </c>
      <c r="R114" s="946" t="s">
        <v>69</v>
      </c>
    </row>
    <row r="115" spans="2:18" x14ac:dyDescent="0.25">
      <c r="B115" s="941" t="s">
        <v>1322</v>
      </c>
      <c r="C115" s="942" t="s">
        <v>1162</v>
      </c>
      <c r="D115" s="942" t="s">
        <v>494</v>
      </c>
      <c r="E115" s="942" t="s">
        <v>316</v>
      </c>
      <c r="F115" s="942" t="s">
        <v>1333</v>
      </c>
      <c r="G115" s="942" t="s">
        <v>1217</v>
      </c>
      <c r="H115" s="942" t="s">
        <v>1218</v>
      </c>
      <c r="I115" s="942" t="s">
        <v>51</v>
      </c>
      <c r="J115" s="942" t="s">
        <v>1219</v>
      </c>
      <c r="K115" s="942" t="s">
        <v>1220</v>
      </c>
      <c r="L115" s="942" t="s">
        <v>1221</v>
      </c>
      <c r="M115" s="942" t="s">
        <v>233</v>
      </c>
      <c r="N115" s="942" t="s">
        <v>1222</v>
      </c>
      <c r="O115" s="942" t="s">
        <v>69</v>
      </c>
      <c r="P115" s="955">
        <v>-63886696</v>
      </c>
      <c r="Q115" s="959">
        <v>-8790974</v>
      </c>
      <c r="R115" s="943" t="s">
        <v>1330</v>
      </c>
    </row>
    <row r="116" spans="2:18" x14ac:dyDescent="0.25">
      <c r="B116" s="944" t="s">
        <v>1322</v>
      </c>
      <c r="C116" s="945" t="s">
        <v>372</v>
      </c>
      <c r="D116" s="945" t="s">
        <v>786</v>
      </c>
      <c r="E116" s="945" t="s">
        <v>1142</v>
      </c>
      <c r="F116" s="945" t="s">
        <v>1245</v>
      </c>
      <c r="G116" s="945" t="s">
        <v>1217</v>
      </c>
      <c r="H116" s="945" t="s">
        <v>69</v>
      </c>
      <c r="I116" s="945" t="s">
        <v>1225</v>
      </c>
      <c r="J116" s="945" t="s">
        <v>1219</v>
      </c>
      <c r="K116" s="945" t="s">
        <v>1229</v>
      </c>
      <c r="L116" s="945" t="s">
        <v>69</v>
      </c>
      <c r="M116" s="945" t="s">
        <v>233</v>
      </c>
      <c r="N116" s="945" t="s">
        <v>69</v>
      </c>
      <c r="O116" s="945" t="s">
        <v>69</v>
      </c>
      <c r="P116" s="956">
        <v>-63884177</v>
      </c>
      <c r="Q116" s="960">
        <v>-8764591</v>
      </c>
      <c r="R116" s="946" t="s">
        <v>182</v>
      </c>
    </row>
    <row r="117" spans="2:18" x14ac:dyDescent="0.25">
      <c r="B117" s="941" t="s">
        <v>1322</v>
      </c>
      <c r="C117" s="942" t="s">
        <v>381</v>
      </c>
      <c r="D117" s="942" t="s">
        <v>387</v>
      </c>
      <c r="E117" s="942" t="s">
        <v>312</v>
      </c>
      <c r="F117" s="942" t="s">
        <v>1334</v>
      </c>
      <c r="G117" s="942" t="s">
        <v>1217</v>
      </c>
      <c r="H117" s="942" t="s">
        <v>69</v>
      </c>
      <c r="I117" s="942" t="s">
        <v>51</v>
      </c>
      <c r="J117" s="942" t="s">
        <v>1219</v>
      </c>
      <c r="K117" s="942" t="s">
        <v>1220</v>
      </c>
      <c r="L117" s="942" t="s">
        <v>69</v>
      </c>
      <c r="M117" s="942" t="s">
        <v>233</v>
      </c>
      <c r="N117" s="942" t="s">
        <v>69</v>
      </c>
      <c r="O117" s="942" t="s">
        <v>69</v>
      </c>
      <c r="P117" s="955">
        <v>-63886592</v>
      </c>
      <c r="Q117" s="959">
        <v>-8794836</v>
      </c>
      <c r="R117" s="943" t="s">
        <v>182</v>
      </c>
    </row>
    <row r="118" spans="2:18" x14ac:dyDescent="0.25">
      <c r="B118" s="944" t="s">
        <v>1335</v>
      </c>
      <c r="C118" s="945" t="s">
        <v>382</v>
      </c>
      <c r="D118" s="945" t="s">
        <v>1166</v>
      </c>
      <c r="E118" s="945" t="s">
        <v>237</v>
      </c>
      <c r="F118" s="945" t="s">
        <v>1336</v>
      </c>
      <c r="G118" s="945" t="s">
        <v>1246</v>
      </c>
      <c r="H118" s="945" t="s">
        <v>1235</v>
      </c>
      <c r="I118" s="945" t="s">
        <v>1225</v>
      </c>
      <c r="J118" s="945" t="s">
        <v>1219</v>
      </c>
      <c r="K118" s="945" t="s">
        <v>1220</v>
      </c>
      <c r="L118" s="945" t="s">
        <v>1221</v>
      </c>
      <c r="M118" s="945" t="s">
        <v>233</v>
      </c>
      <c r="N118" s="945" t="s">
        <v>1236</v>
      </c>
      <c r="O118" s="945" t="s">
        <v>1223</v>
      </c>
      <c r="P118" s="956">
        <v>-63828803</v>
      </c>
      <c r="Q118" s="960">
        <v>-8770086</v>
      </c>
      <c r="R118" s="946" t="s">
        <v>1232</v>
      </c>
    </row>
    <row r="119" spans="2:18" x14ac:dyDescent="0.25">
      <c r="B119" s="941" t="s">
        <v>1335</v>
      </c>
      <c r="C119" s="942" t="s">
        <v>1162</v>
      </c>
      <c r="D119" s="942" t="s">
        <v>310</v>
      </c>
      <c r="E119" s="942" t="s">
        <v>316</v>
      </c>
      <c r="F119" s="942" t="s">
        <v>1337</v>
      </c>
      <c r="G119" s="942" t="s">
        <v>1246</v>
      </c>
      <c r="H119" s="942" t="s">
        <v>1218</v>
      </c>
      <c r="I119" s="942" t="s">
        <v>1231</v>
      </c>
      <c r="J119" s="942" t="s">
        <v>1219</v>
      </c>
      <c r="K119" s="942" t="s">
        <v>1220</v>
      </c>
      <c r="L119" s="942" t="s">
        <v>1221</v>
      </c>
      <c r="M119" s="942" t="s">
        <v>230</v>
      </c>
      <c r="N119" s="942" t="s">
        <v>1222</v>
      </c>
      <c r="O119" s="942" t="s">
        <v>1223</v>
      </c>
      <c r="P119" s="955">
        <v>-63884308</v>
      </c>
      <c r="Q119" s="959">
        <v>-8790452</v>
      </c>
      <c r="R119" s="943" t="s">
        <v>182</v>
      </c>
    </row>
    <row r="120" spans="2:18" x14ac:dyDescent="0.25">
      <c r="B120" s="944" t="s">
        <v>1335</v>
      </c>
      <c r="C120" s="945" t="s">
        <v>341</v>
      </c>
      <c r="D120" s="945" t="s">
        <v>485</v>
      </c>
      <c r="E120" s="945" t="s">
        <v>302</v>
      </c>
      <c r="F120" s="945" t="s">
        <v>1338</v>
      </c>
      <c r="G120" s="945" t="s">
        <v>1246</v>
      </c>
      <c r="H120" s="945" t="s">
        <v>69</v>
      </c>
      <c r="I120" s="945" t="s">
        <v>1231</v>
      </c>
      <c r="J120" s="945" t="s">
        <v>1219</v>
      </c>
      <c r="K120" s="945" t="s">
        <v>1229</v>
      </c>
      <c r="L120" s="945" t="s">
        <v>1221</v>
      </c>
      <c r="M120" s="945" t="s">
        <v>231</v>
      </c>
      <c r="N120" s="945" t="s">
        <v>1222</v>
      </c>
      <c r="O120" s="945" t="s">
        <v>1223</v>
      </c>
      <c r="P120" s="956">
        <v>-63871704</v>
      </c>
      <c r="Q120" s="960">
        <v>-8771424</v>
      </c>
      <c r="R120" s="946" t="s">
        <v>182</v>
      </c>
    </row>
    <row r="121" spans="2:18" x14ac:dyDescent="0.25">
      <c r="B121" s="941" t="s">
        <v>1335</v>
      </c>
      <c r="C121" s="942" t="s">
        <v>376</v>
      </c>
      <c r="D121" s="942" t="s">
        <v>422</v>
      </c>
      <c r="E121" s="942" t="s">
        <v>302</v>
      </c>
      <c r="F121" s="942" t="s">
        <v>1339</v>
      </c>
      <c r="G121" s="942" t="s">
        <v>1246</v>
      </c>
      <c r="H121" s="942" t="s">
        <v>1218</v>
      </c>
      <c r="I121" s="942" t="s">
        <v>51</v>
      </c>
      <c r="J121" s="942" t="s">
        <v>1219</v>
      </c>
      <c r="K121" s="942" t="s">
        <v>1220</v>
      </c>
      <c r="L121" s="942" t="s">
        <v>1221</v>
      </c>
      <c r="M121" s="942" t="s">
        <v>233</v>
      </c>
      <c r="N121" s="942" t="s">
        <v>1222</v>
      </c>
      <c r="O121" s="942" t="s">
        <v>1256</v>
      </c>
      <c r="P121" s="955">
        <v>-63877382</v>
      </c>
      <c r="Q121" s="959">
        <v>-8767732</v>
      </c>
      <c r="R121" s="943" t="s">
        <v>1258</v>
      </c>
    </row>
    <row r="122" spans="2:18" x14ac:dyDescent="0.25">
      <c r="B122" s="944" t="s">
        <v>1335</v>
      </c>
      <c r="C122" s="945" t="s">
        <v>370</v>
      </c>
      <c r="D122" s="945" t="s">
        <v>794</v>
      </c>
      <c r="E122" s="945" t="s">
        <v>318</v>
      </c>
      <c r="F122" s="945" t="s">
        <v>1340</v>
      </c>
      <c r="G122" s="945" t="s">
        <v>1246</v>
      </c>
      <c r="H122" s="945" t="s">
        <v>1218</v>
      </c>
      <c r="I122" s="945" t="s">
        <v>51</v>
      </c>
      <c r="J122" s="945" t="s">
        <v>1219</v>
      </c>
      <c r="K122" s="945" t="s">
        <v>1229</v>
      </c>
      <c r="L122" s="945" t="s">
        <v>1221</v>
      </c>
      <c r="M122" s="945" t="s">
        <v>233</v>
      </c>
      <c r="N122" s="945" t="s">
        <v>1222</v>
      </c>
      <c r="O122" s="945" t="s">
        <v>1223</v>
      </c>
      <c r="P122" s="956">
        <v>-63856637</v>
      </c>
      <c r="Q122" s="960">
        <v>-8765559</v>
      </c>
      <c r="R122" s="946" t="s">
        <v>1341</v>
      </c>
    </row>
    <row r="123" spans="2:18" x14ac:dyDescent="0.25">
      <c r="B123" s="941" t="s">
        <v>1335</v>
      </c>
      <c r="C123" s="942" t="s">
        <v>310</v>
      </c>
      <c r="D123" s="942" t="s">
        <v>411</v>
      </c>
      <c r="E123" s="942" t="s">
        <v>314</v>
      </c>
      <c r="F123" s="942" t="s">
        <v>1342</v>
      </c>
      <c r="G123" s="942" t="s">
        <v>1246</v>
      </c>
      <c r="H123" s="942" t="s">
        <v>1218</v>
      </c>
      <c r="I123" s="942" t="s">
        <v>51</v>
      </c>
      <c r="J123" s="942" t="s">
        <v>1219</v>
      </c>
      <c r="K123" s="942" t="s">
        <v>1220</v>
      </c>
      <c r="L123" s="942" t="s">
        <v>1221</v>
      </c>
      <c r="M123" s="942" t="s">
        <v>1297</v>
      </c>
      <c r="N123" s="942" t="s">
        <v>1222</v>
      </c>
      <c r="O123" s="942" t="s">
        <v>1223</v>
      </c>
      <c r="P123" s="955">
        <v>-63877573</v>
      </c>
      <c r="Q123" s="959">
        <v>-8803966</v>
      </c>
      <c r="R123" s="943" t="s">
        <v>69</v>
      </c>
    </row>
    <row r="124" spans="2:18" x14ac:dyDescent="0.25">
      <c r="B124" s="944" t="s">
        <v>1335</v>
      </c>
      <c r="C124" s="945" t="s">
        <v>375</v>
      </c>
      <c r="D124" s="945" t="s">
        <v>388</v>
      </c>
      <c r="E124" s="945" t="s">
        <v>311</v>
      </c>
      <c r="F124" s="945" t="s">
        <v>1343</v>
      </c>
      <c r="G124" s="945" t="s">
        <v>1246</v>
      </c>
      <c r="H124" s="945" t="s">
        <v>1218</v>
      </c>
      <c r="I124" s="945" t="s">
        <v>51</v>
      </c>
      <c r="J124" s="945" t="s">
        <v>1219</v>
      </c>
      <c r="K124" s="945" t="s">
        <v>1229</v>
      </c>
      <c r="L124" s="945" t="s">
        <v>1221</v>
      </c>
      <c r="M124" s="945" t="s">
        <v>231</v>
      </c>
      <c r="N124" s="945" t="s">
        <v>1222</v>
      </c>
      <c r="O124" s="945" t="s">
        <v>1223</v>
      </c>
      <c r="P124" s="956">
        <v>-63858051</v>
      </c>
      <c r="Q124" s="960">
        <v>-8772055</v>
      </c>
      <c r="R124" s="946" t="s">
        <v>69</v>
      </c>
    </row>
    <row r="125" spans="2:18" x14ac:dyDescent="0.25">
      <c r="B125" s="941" t="s">
        <v>1335</v>
      </c>
      <c r="C125" s="942" t="s">
        <v>791</v>
      </c>
      <c r="D125" s="942" t="s">
        <v>781</v>
      </c>
      <c r="E125" s="942" t="s">
        <v>1143</v>
      </c>
      <c r="F125" s="942" t="s">
        <v>1237</v>
      </c>
      <c r="G125" s="942" t="s">
        <v>1246</v>
      </c>
      <c r="H125" s="942" t="s">
        <v>69</v>
      </c>
      <c r="I125" s="942" t="s">
        <v>1231</v>
      </c>
      <c r="J125" s="942" t="s">
        <v>1219</v>
      </c>
      <c r="K125" s="942" t="s">
        <v>1220</v>
      </c>
      <c r="L125" s="942" t="s">
        <v>69</v>
      </c>
      <c r="M125" s="942" t="s">
        <v>233</v>
      </c>
      <c r="N125" s="942" t="s">
        <v>69</v>
      </c>
      <c r="O125" s="942" t="s">
        <v>69</v>
      </c>
      <c r="P125" s="955">
        <v>-63834897</v>
      </c>
      <c r="Q125" s="959">
        <v>-8772675</v>
      </c>
      <c r="R125" s="943" t="s">
        <v>69</v>
      </c>
    </row>
    <row r="126" spans="2:18" x14ac:dyDescent="0.25">
      <c r="B126" s="944" t="s">
        <v>1344</v>
      </c>
      <c r="C126" s="945" t="s">
        <v>373</v>
      </c>
      <c r="D126" s="945" t="s">
        <v>395</v>
      </c>
      <c r="E126" s="945" t="s">
        <v>303</v>
      </c>
      <c r="F126" s="945" t="s">
        <v>1345</v>
      </c>
      <c r="G126" s="945" t="s">
        <v>1317</v>
      </c>
      <c r="H126" s="945" t="s">
        <v>1235</v>
      </c>
      <c r="I126" s="945" t="s">
        <v>1225</v>
      </c>
      <c r="J126" s="945" t="s">
        <v>1323</v>
      </c>
      <c r="K126" s="945" t="s">
        <v>1229</v>
      </c>
      <c r="L126" s="945" t="s">
        <v>1221</v>
      </c>
      <c r="M126" s="945" t="s">
        <v>233</v>
      </c>
      <c r="N126" s="945" t="s">
        <v>1240</v>
      </c>
      <c r="O126" s="945" t="s">
        <v>1256</v>
      </c>
      <c r="P126" s="956">
        <v>-63882304</v>
      </c>
      <c r="Q126" s="960">
        <v>-8754423</v>
      </c>
      <c r="R126" s="946" t="s">
        <v>1258</v>
      </c>
    </row>
    <row r="127" spans="2:18" x14ac:dyDescent="0.25">
      <c r="B127" s="941" t="s">
        <v>1344</v>
      </c>
      <c r="C127" s="942" t="s">
        <v>341</v>
      </c>
      <c r="D127" s="942" t="s">
        <v>778</v>
      </c>
      <c r="E127" s="942" t="s">
        <v>319</v>
      </c>
      <c r="F127" s="942" t="s">
        <v>1346</v>
      </c>
      <c r="G127" s="942" t="s">
        <v>1317</v>
      </c>
      <c r="H127" s="942" t="s">
        <v>1235</v>
      </c>
      <c r="I127" s="942" t="s">
        <v>1225</v>
      </c>
      <c r="J127" s="942" t="s">
        <v>1219</v>
      </c>
      <c r="K127" s="942" t="s">
        <v>1227</v>
      </c>
      <c r="L127" s="942" t="s">
        <v>1221</v>
      </c>
      <c r="M127" s="942" t="s">
        <v>233</v>
      </c>
      <c r="N127" s="942" t="s">
        <v>1236</v>
      </c>
      <c r="O127" s="942" t="s">
        <v>69</v>
      </c>
      <c r="P127" s="955">
        <v>-63878139</v>
      </c>
      <c r="Q127" s="959">
        <v>-8737082</v>
      </c>
      <c r="R127" s="943" t="s">
        <v>182</v>
      </c>
    </row>
    <row r="128" spans="2:18" x14ac:dyDescent="0.25">
      <c r="B128" s="944" t="s">
        <v>1344</v>
      </c>
      <c r="C128" s="945" t="s">
        <v>781</v>
      </c>
      <c r="D128" s="945" t="s">
        <v>404</v>
      </c>
      <c r="E128" s="945" t="s">
        <v>310</v>
      </c>
      <c r="F128" s="945" t="s">
        <v>1347</v>
      </c>
      <c r="G128" s="945" t="s">
        <v>1317</v>
      </c>
      <c r="H128" s="945" t="s">
        <v>1235</v>
      </c>
      <c r="I128" s="945" t="s">
        <v>1225</v>
      </c>
      <c r="J128" s="945" t="s">
        <v>1219</v>
      </c>
      <c r="K128" s="945" t="s">
        <v>1220</v>
      </c>
      <c r="L128" s="945" t="s">
        <v>1221</v>
      </c>
      <c r="M128" s="945" t="s">
        <v>233</v>
      </c>
      <c r="N128" s="945" t="s">
        <v>1236</v>
      </c>
      <c r="O128" s="945" t="s">
        <v>1223</v>
      </c>
      <c r="P128" s="956">
        <v>-63837065</v>
      </c>
      <c r="Q128" s="960">
        <v>-8763114</v>
      </c>
      <c r="R128" s="946" t="s">
        <v>182</v>
      </c>
    </row>
    <row r="129" spans="2:18" x14ac:dyDescent="0.25">
      <c r="B129" s="941" t="s">
        <v>1344</v>
      </c>
      <c r="C129" s="942" t="s">
        <v>801</v>
      </c>
      <c r="D129" s="942" t="s">
        <v>1186</v>
      </c>
      <c r="E129" s="942" t="s">
        <v>350</v>
      </c>
      <c r="F129" s="942" t="s">
        <v>1348</v>
      </c>
      <c r="G129" s="942" t="s">
        <v>1317</v>
      </c>
      <c r="H129" s="942" t="s">
        <v>1218</v>
      </c>
      <c r="I129" s="942" t="s">
        <v>1231</v>
      </c>
      <c r="J129" s="942" t="s">
        <v>1219</v>
      </c>
      <c r="K129" s="942" t="s">
        <v>1220</v>
      </c>
      <c r="L129" s="942" t="s">
        <v>1221</v>
      </c>
      <c r="M129" s="942" t="s">
        <v>233</v>
      </c>
      <c r="N129" s="942" t="s">
        <v>1222</v>
      </c>
      <c r="O129" s="942" t="s">
        <v>1223</v>
      </c>
      <c r="P129" s="955">
        <v>-63802172</v>
      </c>
      <c r="Q129" s="959">
        <v>-8777824</v>
      </c>
      <c r="R129" s="943" t="s">
        <v>182</v>
      </c>
    </row>
    <row r="130" spans="2:18" x14ac:dyDescent="0.25">
      <c r="B130" s="944" t="s">
        <v>1344</v>
      </c>
      <c r="C130" s="945" t="s">
        <v>388</v>
      </c>
      <c r="D130" s="945" t="s">
        <v>781</v>
      </c>
      <c r="E130" s="945" t="s">
        <v>1143</v>
      </c>
      <c r="F130" s="945" t="s">
        <v>1349</v>
      </c>
      <c r="G130" s="945" t="s">
        <v>1317</v>
      </c>
      <c r="H130" s="945" t="s">
        <v>1218</v>
      </c>
      <c r="I130" s="945" t="s">
        <v>51</v>
      </c>
      <c r="J130" s="945" t="s">
        <v>1219</v>
      </c>
      <c r="K130" s="945" t="s">
        <v>1220</v>
      </c>
      <c r="L130" s="945" t="s">
        <v>1221</v>
      </c>
      <c r="M130" s="945" t="s">
        <v>234</v>
      </c>
      <c r="N130" s="945" t="s">
        <v>1222</v>
      </c>
      <c r="O130" s="945" t="s">
        <v>1223</v>
      </c>
      <c r="P130" s="956">
        <v>-63836243</v>
      </c>
      <c r="Q130" s="960">
        <v>-8766636</v>
      </c>
      <c r="R130" s="946" t="s">
        <v>69</v>
      </c>
    </row>
    <row r="131" spans="2:18" x14ac:dyDescent="0.25">
      <c r="B131" s="941" t="s">
        <v>1344</v>
      </c>
      <c r="C131" s="942" t="s">
        <v>376</v>
      </c>
      <c r="D131" s="942" t="s">
        <v>901</v>
      </c>
      <c r="E131" s="942" t="s">
        <v>335</v>
      </c>
      <c r="F131" s="942" t="s">
        <v>1350</v>
      </c>
      <c r="G131" s="942" t="s">
        <v>1317</v>
      </c>
      <c r="H131" s="942" t="s">
        <v>1218</v>
      </c>
      <c r="I131" s="942" t="s">
        <v>51</v>
      </c>
      <c r="J131" s="942" t="s">
        <v>1219</v>
      </c>
      <c r="K131" s="942" t="s">
        <v>1220</v>
      </c>
      <c r="L131" s="942" t="s">
        <v>1221</v>
      </c>
      <c r="M131" s="942" t="s">
        <v>233</v>
      </c>
      <c r="N131" s="942" t="s">
        <v>1222</v>
      </c>
      <c r="O131" s="942" t="s">
        <v>1223</v>
      </c>
      <c r="P131" s="955">
        <v>-63829542</v>
      </c>
      <c r="Q131" s="959">
        <v>-8757074</v>
      </c>
      <c r="R131" s="943" t="s">
        <v>182</v>
      </c>
    </row>
    <row r="132" spans="2:18" x14ac:dyDescent="0.25">
      <c r="B132" s="944" t="s">
        <v>1344</v>
      </c>
      <c r="C132" s="945" t="s">
        <v>368</v>
      </c>
      <c r="D132" s="945" t="s">
        <v>828</v>
      </c>
      <c r="E132" s="945" t="s">
        <v>316</v>
      </c>
      <c r="F132" s="945" t="s">
        <v>1351</v>
      </c>
      <c r="G132" s="945" t="s">
        <v>1317</v>
      </c>
      <c r="H132" s="945" t="s">
        <v>1218</v>
      </c>
      <c r="I132" s="945" t="s">
        <v>1225</v>
      </c>
      <c r="J132" s="945" t="s">
        <v>1219</v>
      </c>
      <c r="K132" s="945" t="s">
        <v>1220</v>
      </c>
      <c r="L132" s="945" t="s">
        <v>1221</v>
      </c>
      <c r="M132" s="945" t="s">
        <v>1239</v>
      </c>
      <c r="N132" s="945" t="s">
        <v>1222</v>
      </c>
      <c r="O132" s="945" t="s">
        <v>1223</v>
      </c>
      <c r="P132" s="956">
        <v>-63878549</v>
      </c>
      <c r="Q132" s="960">
        <v>-8789678</v>
      </c>
      <c r="R132" s="946" t="s">
        <v>69</v>
      </c>
    </row>
    <row r="133" spans="2:18" x14ac:dyDescent="0.25">
      <c r="B133" s="941" t="s">
        <v>1352</v>
      </c>
      <c r="C133" s="942" t="s">
        <v>367</v>
      </c>
      <c r="D133" s="942" t="s">
        <v>422</v>
      </c>
      <c r="E133" s="942" t="s">
        <v>303</v>
      </c>
      <c r="F133" s="942" t="s">
        <v>1353</v>
      </c>
      <c r="G133" s="942" t="s">
        <v>1278</v>
      </c>
      <c r="H133" s="942" t="s">
        <v>1218</v>
      </c>
      <c r="I133" s="942" t="s">
        <v>1225</v>
      </c>
      <c r="J133" s="942" t="s">
        <v>1219</v>
      </c>
      <c r="K133" s="942" t="s">
        <v>1229</v>
      </c>
      <c r="L133" s="942" t="s">
        <v>1221</v>
      </c>
      <c r="M133" s="942" t="s">
        <v>234</v>
      </c>
      <c r="N133" s="942" t="s">
        <v>1222</v>
      </c>
      <c r="O133" s="942" t="s">
        <v>1223</v>
      </c>
      <c r="P133" s="955">
        <v>-63881752</v>
      </c>
      <c r="Q133" s="959">
        <v>-8747644</v>
      </c>
      <c r="R133" s="943" t="s">
        <v>182</v>
      </c>
    </row>
    <row r="134" spans="2:18" x14ac:dyDescent="0.25">
      <c r="B134" s="944" t="s">
        <v>1352</v>
      </c>
      <c r="C134" s="945" t="s">
        <v>370</v>
      </c>
      <c r="D134" s="945" t="s">
        <v>395</v>
      </c>
      <c r="E134" s="945" t="s">
        <v>302</v>
      </c>
      <c r="F134" s="945" t="s">
        <v>1234</v>
      </c>
      <c r="G134" s="945" t="s">
        <v>1278</v>
      </c>
      <c r="H134" s="945" t="s">
        <v>1235</v>
      </c>
      <c r="I134" s="945" t="s">
        <v>1231</v>
      </c>
      <c r="J134" s="945" t="s">
        <v>1219</v>
      </c>
      <c r="K134" s="945" t="s">
        <v>1229</v>
      </c>
      <c r="L134" s="945" t="s">
        <v>1221</v>
      </c>
      <c r="M134" s="945" t="s">
        <v>233</v>
      </c>
      <c r="N134" s="945" t="s">
        <v>1236</v>
      </c>
      <c r="O134" s="945" t="s">
        <v>1223</v>
      </c>
      <c r="P134" s="956">
        <v>-63878794</v>
      </c>
      <c r="Q134" s="960">
        <v>-8770455</v>
      </c>
      <c r="R134" s="946" t="s">
        <v>182</v>
      </c>
    </row>
    <row r="135" spans="2:18" x14ac:dyDescent="0.25">
      <c r="B135" s="941" t="s">
        <v>1352</v>
      </c>
      <c r="C135" s="942" t="s">
        <v>410</v>
      </c>
      <c r="D135" s="942" t="s">
        <v>917</v>
      </c>
      <c r="E135" s="942" t="s">
        <v>317</v>
      </c>
      <c r="F135" s="942" t="s">
        <v>1354</v>
      </c>
      <c r="G135" s="942" t="s">
        <v>1278</v>
      </c>
      <c r="H135" s="942" t="s">
        <v>1218</v>
      </c>
      <c r="I135" s="942" t="s">
        <v>1231</v>
      </c>
      <c r="J135" s="942" t="s">
        <v>1219</v>
      </c>
      <c r="K135" s="942" t="s">
        <v>1220</v>
      </c>
      <c r="L135" s="942" t="s">
        <v>1221</v>
      </c>
      <c r="M135" s="942" t="s">
        <v>233</v>
      </c>
      <c r="N135" s="942" t="s">
        <v>1222</v>
      </c>
      <c r="O135" s="942" t="s">
        <v>1223</v>
      </c>
      <c r="P135" s="955">
        <v>-63875204</v>
      </c>
      <c r="Q135" s="959">
        <v>-8791138</v>
      </c>
      <c r="R135" s="943" t="s">
        <v>182</v>
      </c>
    </row>
    <row r="136" spans="2:18" x14ac:dyDescent="0.25">
      <c r="B136" s="944" t="s">
        <v>1352</v>
      </c>
      <c r="C136" s="945" t="s">
        <v>448</v>
      </c>
      <c r="D136" s="945" t="s">
        <v>380</v>
      </c>
      <c r="E136" s="945" t="s">
        <v>331</v>
      </c>
      <c r="F136" s="945" t="s">
        <v>1355</v>
      </c>
      <c r="G136" s="945" t="s">
        <v>1278</v>
      </c>
      <c r="H136" s="945" t="s">
        <v>1235</v>
      </c>
      <c r="I136" s="945" t="s">
        <v>51</v>
      </c>
      <c r="J136" s="945" t="s">
        <v>1219</v>
      </c>
      <c r="K136" s="945" t="s">
        <v>1220</v>
      </c>
      <c r="L136" s="945" t="s">
        <v>1221</v>
      </c>
      <c r="M136" s="945" t="s">
        <v>232</v>
      </c>
      <c r="N136" s="945" t="s">
        <v>1222</v>
      </c>
      <c r="O136" s="945" t="s">
        <v>1223</v>
      </c>
      <c r="P136" s="956">
        <v>-63869565</v>
      </c>
      <c r="Q136" s="960">
        <v>-8792896</v>
      </c>
      <c r="R136" s="946" t="s">
        <v>1232</v>
      </c>
    </row>
    <row r="137" spans="2:18" x14ac:dyDescent="0.25">
      <c r="B137" s="941" t="s">
        <v>1352</v>
      </c>
      <c r="C137" s="942" t="s">
        <v>366</v>
      </c>
      <c r="D137" s="942" t="s">
        <v>370</v>
      </c>
      <c r="E137" s="942" t="s">
        <v>308</v>
      </c>
      <c r="F137" s="942" t="s">
        <v>1356</v>
      </c>
      <c r="G137" s="942" t="s">
        <v>1278</v>
      </c>
      <c r="H137" s="942" t="s">
        <v>1218</v>
      </c>
      <c r="I137" s="942" t="s">
        <v>51</v>
      </c>
      <c r="J137" s="942" t="s">
        <v>1219</v>
      </c>
      <c r="K137" s="942" t="s">
        <v>1229</v>
      </c>
      <c r="L137" s="942" t="s">
        <v>1221</v>
      </c>
      <c r="M137" s="942" t="s">
        <v>231</v>
      </c>
      <c r="N137" s="942" t="s">
        <v>1222</v>
      </c>
      <c r="O137" s="942" t="s">
        <v>1223</v>
      </c>
      <c r="P137" s="955">
        <v>-63898625</v>
      </c>
      <c r="Q137" s="959">
        <v>-8774821</v>
      </c>
      <c r="R137" s="943" t="s">
        <v>182</v>
      </c>
    </row>
    <row r="138" spans="2:18" x14ac:dyDescent="0.25">
      <c r="B138" s="944" t="s">
        <v>1352</v>
      </c>
      <c r="C138" s="945" t="s">
        <v>367</v>
      </c>
      <c r="D138" s="945" t="s">
        <v>782</v>
      </c>
      <c r="E138" s="945" t="s">
        <v>329</v>
      </c>
      <c r="F138" s="945" t="s">
        <v>33</v>
      </c>
      <c r="G138" s="945" t="s">
        <v>1278</v>
      </c>
      <c r="H138" s="945" t="s">
        <v>69</v>
      </c>
      <c r="I138" s="945" t="s">
        <v>1231</v>
      </c>
      <c r="J138" s="945" t="s">
        <v>1219</v>
      </c>
      <c r="K138" s="945" t="s">
        <v>1229</v>
      </c>
      <c r="L138" s="945" t="s">
        <v>69</v>
      </c>
      <c r="M138" s="945" t="s">
        <v>1297</v>
      </c>
      <c r="N138" s="945" t="s">
        <v>69</v>
      </c>
      <c r="O138" s="945" t="s">
        <v>69</v>
      </c>
      <c r="P138" s="956">
        <v>-63910141</v>
      </c>
      <c r="Q138" s="960">
        <v>-8753671</v>
      </c>
      <c r="R138" s="946" t="s">
        <v>182</v>
      </c>
    </row>
    <row r="139" spans="2:18" x14ac:dyDescent="0.25">
      <c r="B139" s="941" t="s">
        <v>1357</v>
      </c>
      <c r="C139" s="942" t="s">
        <v>367</v>
      </c>
      <c r="D139" s="942" t="s">
        <v>375</v>
      </c>
      <c r="E139" s="942" t="s">
        <v>307</v>
      </c>
      <c r="F139" s="942" t="s">
        <v>1358</v>
      </c>
      <c r="G139" s="942" t="s">
        <v>1289</v>
      </c>
      <c r="H139" s="942" t="s">
        <v>1218</v>
      </c>
      <c r="I139" s="942" t="s">
        <v>51</v>
      </c>
      <c r="J139" s="942" t="s">
        <v>1219</v>
      </c>
      <c r="K139" s="942" t="s">
        <v>1229</v>
      </c>
      <c r="L139" s="942" t="s">
        <v>1221</v>
      </c>
      <c r="M139" s="942" t="s">
        <v>232</v>
      </c>
      <c r="N139" s="942" t="s">
        <v>1222</v>
      </c>
      <c r="O139" s="942" t="s">
        <v>1223</v>
      </c>
      <c r="P139" s="955">
        <v>-63864235</v>
      </c>
      <c r="Q139" s="959">
        <v>-8743825</v>
      </c>
      <c r="R139" s="943" t="s">
        <v>69</v>
      </c>
    </row>
    <row r="140" spans="2:18" x14ac:dyDescent="0.25">
      <c r="B140" s="944" t="s">
        <v>1357</v>
      </c>
      <c r="C140" s="945" t="s">
        <v>781</v>
      </c>
      <c r="D140" s="945" t="s">
        <v>404</v>
      </c>
      <c r="E140" s="945" t="s">
        <v>310</v>
      </c>
      <c r="F140" s="945" t="s">
        <v>1359</v>
      </c>
      <c r="G140" s="945" t="s">
        <v>1289</v>
      </c>
      <c r="H140" s="945" t="s">
        <v>1218</v>
      </c>
      <c r="I140" s="945" t="s">
        <v>51</v>
      </c>
      <c r="J140" s="945" t="s">
        <v>1219</v>
      </c>
      <c r="K140" s="945" t="s">
        <v>1220</v>
      </c>
      <c r="L140" s="945" t="s">
        <v>1221</v>
      </c>
      <c r="M140" s="945" t="s">
        <v>232</v>
      </c>
      <c r="N140" s="945" t="s">
        <v>1222</v>
      </c>
      <c r="O140" s="945" t="s">
        <v>1223</v>
      </c>
      <c r="P140" s="956">
        <v>-63837065</v>
      </c>
      <c r="Q140" s="960">
        <v>-8763114</v>
      </c>
      <c r="R140" s="946" t="s">
        <v>182</v>
      </c>
    </row>
    <row r="141" spans="2:18" x14ac:dyDescent="0.25">
      <c r="B141" s="941" t="s">
        <v>1357</v>
      </c>
      <c r="C141" s="942" t="s">
        <v>369</v>
      </c>
      <c r="D141" s="942" t="s">
        <v>416</v>
      </c>
      <c r="E141" s="942" t="s">
        <v>304</v>
      </c>
      <c r="F141" s="942" t="s">
        <v>1360</v>
      </c>
      <c r="G141" s="942" t="s">
        <v>1289</v>
      </c>
      <c r="H141" s="942" t="s">
        <v>1218</v>
      </c>
      <c r="I141" s="942" t="s">
        <v>1225</v>
      </c>
      <c r="J141" s="942" t="s">
        <v>1219</v>
      </c>
      <c r="K141" s="942" t="s">
        <v>1229</v>
      </c>
      <c r="L141" s="942" t="s">
        <v>1221</v>
      </c>
      <c r="M141" s="942" t="s">
        <v>233</v>
      </c>
      <c r="N141" s="942" t="s">
        <v>1222</v>
      </c>
      <c r="O141" s="942" t="s">
        <v>1256</v>
      </c>
      <c r="P141" s="955">
        <v>-63887454</v>
      </c>
      <c r="Q141" s="959">
        <v>-8757766</v>
      </c>
      <c r="R141" s="943" t="s">
        <v>182</v>
      </c>
    </row>
    <row r="142" spans="2:18" x14ac:dyDescent="0.25">
      <c r="B142" s="944" t="s">
        <v>1357</v>
      </c>
      <c r="C142" s="945" t="s">
        <v>372</v>
      </c>
      <c r="D142" s="945" t="s">
        <v>422</v>
      </c>
      <c r="E142" s="945" t="s">
        <v>302</v>
      </c>
      <c r="F142" s="945" t="s">
        <v>1361</v>
      </c>
      <c r="G142" s="945" t="s">
        <v>1289</v>
      </c>
      <c r="H142" s="945" t="s">
        <v>1218</v>
      </c>
      <c r="I142" s="945" t="s">
        <v>1225</v>
      </c>
      <c r="J142" s="945" t="s">
        <v>1219</v>
      </c>
      <c r="K142" s="945" t="s">
        <v>1229</v>
      </c>
      <c r="L142" s="945" t="s">
        <v>1221</v>
      </c>
      <c r="M142" s="945" t="s">
        <v>1239</v>
      </c>
      <c r="N142" s="945" t="s">
        <v>1222</v>
      </c>
      <c r="O142" s="945" t="s">
        <v>1223</v>
      </c>
      <c r="P142" s="956">
        <v>-63878368</v>
      </c>
      <c r="Q142" s="960">
        <v>-8763319</v>
      </c>
      <c r="R142" s="946" t="s">
        <v>182</v>
      </c>
    </row>
    <row r="143" spans="2:18" x14ac:dyDescent="0.25">
      <c r="B143" s="941" t="s">
        <v>1357</v>
      </c>
      <c r="C143" s="942" t="s">
        <v>393</v>
      </c>
      <c r="D143" s="942" t="s">
        <v>378</v>
      </c>
      <c r="E143" s="942" t="s">
        <v>1142</v>
      </c>
      <c r="F143" s="942" t="s">
        <v>1245</v>
      </c>
      <c r="G143" s="942" t="s">
        <v>1289</v>
      </c>
      <c r="H143" s="942" t="s">
        <v>1218</v>
      </c>
      <c r="I143" s="942" t="s">
        <v>1225</v>
      </c>
      <c r="J143" s="942" t="s">
        <v>1219</v>
      </c>
      <c r="K143" s="942" t="s">
        <v>1220</v>
      </c>
      <c r="L143" s="942" t="s">
        <v>1221</v>
      </c>
      <c r="M143" s="942" t="s">
        <v>231</v>
      </c>
      <c r="N143" s="942" t="s">
        <v>1222</v>
      </c>
      <c r="O143" s="942" t="s">
        <v>1223</v>
      </c>
      <c r="P143" s="955">
        <v>-63893818</v>
      </c>
      <c r="Q143" s="959">
        <v>-8764736</v>
      </c>
      <c r="R143" s="943" t="s">
        <v>182</v>
      </c>
    </row>
    <row r="144" spans="2:18" x14ac:dyDescent="0.25">
      <c r="B144" s="944" t="s">
        <v>1357</v>
      </c>
      <c r="C144" s="945" t="s">
        <v>799</v>
      </c>
      <c r="D144" s="945" t="s">
        <v>428</v>
      </c>
      <c r="E144" s="945" t="s">
        <v>332</v>
      </c>
      <c r="F144" s="945" t="s">
        <v>1362</v>
      </c>
      <c r="G144" s="945" t="s">
        <v>1289</v>
      </c>
      <c r="H144" s="945" t="s">
        <v>1218</v>
      </c>
      <c r="I144" s="945" t="s">
        <v>1225</v>
      </c>
      <c r="J144" s="945" t="s">
        <v>1219</v>
      </c>
      <c r="K144" s="945" t="s">
        <v>1220</v>
      </c>
      <c r="L144" s="945" t="s">
        <v>1221</v>
      </c>
      <c r="M144" s="945" t="s">
        <v>233</v>
      </c>
      <c r="N144" s="945" t="s">
        <v>1222</v>
      </c>
      <c r="O144" s="945" t="s">
        <v>1223</v>
      </c>
      <c r="P144" s="956">
        <v>-63904375</v>
      </c>
      <c r="Q144" s="960">
        <v>-8760263</v>
      </c>
      <c r="R144" s="946" t="s">
        <v>182</v>
      </c>
    </row>
    <row r="145" spans="2:18" x14ac:dyDescent="0.25">
      <c r="B145" s="941" t="s">
        <v>1357</v>
      </c>
      <c r="C145" s="942" t="s">
        <v>371</v>
      </c>
      <c r="D145" s="942" t="s">
        <v>814</v>
      </c>
      <c r="E145" s="942" t="s">
        <v>324</v>
      </c>
      <c r="F145" s="942" t="s">
        <v>1363</v>
      </c>
      <c r="G145" s="942" t="s">
        <v>1289</v>
      </c>
      <c r="H145" s="942" t="s">
        <v>1218</v>
      </c>
      <c r="I145" s="942" t="s">
        <v>1225</v>
      </c>
      <c r="J145" s="942" t="s">
        <v>1219</v>
      </c>
      <c r="K145" s="942" t="s">
        <v>1229</v>
      </c>
      <c r="L145" s="942" t="s">
        <v>1221</v>
      </c>
      <c r="M145" s="942" t="s">
        <v>231</v>
      </c>
      <c r="N145" s="942" t="s">
        <v>1222</v>
      </c>
      <c r="O145" s="942" t="s">
        <v>1256</v>
      </c>
      <c r="P145" s="955">
        <v>-63841992</v>
      </c>
      <c r="Q145" s="959">
        <v>-8768656</v>
      </c>
      <c r="R145" s="943" t="s">
        <v>1232</v>
      </c>
    </row>
    <row r="146" spans="2:18" x14ac:dyDescent="0.25">
      <c r="B146" s="944" t="s">
        <v>1357</v>
      </c>
      <c r="C146" s="945" t="s">
        <v>781</v>
      </c>
      <c r="D146" s="945" t="s">
        <v>370</v>
      </c>
      <c r="E146" s="945" t="s">
        <v>310</v>
      </c>
      <c r="F146" s="945" t="s">
        <v>1233</v>
      </c>
      <c r="G146" s="945" t="s">
        <v>1289</v>
      </c>
      <c r="H146" s="945" t="s">
        <v>1218</v>
      </c>
      <c r="I146" s="945" t="s">
        <v>1231</v>
      </c>
      <c r="J146" s="945" t="s">
        <v>1219</v>
      </c>
      <c r="K146" s="945" t="s">
        <v>1229</v>
      </c>
      <c r="L146" s="945" t="s">
        <v>1221</v>
      </c>
      <c r="M146" s="945" t="s">
        <v>233</v>
      </c>
      <c r="N146" s="945" t="s">
        <v>1222</v>
      </c>
      <c r="O146" s="945" t="s">
        <v>1223</v>
      </c>
      <c r="P146" s="956">
        <v>-63837495</v>
      </c>
      <c r="Q146" s="960">
        <v>-8761205</v>
      </c>
      <c r="R146" s="946" t="s">
        <v>182</v>
      </c>
    </row>
    <row r="147" spans="2:18" x14ac:dyDescent="0.25">
      <c r="B147" s="941" t="s">
        <v>1357</v>
      </c>
      <c r="C147" s="942" t="s">
        <v>238</v>
      </c>
      <c r="D147" s="942" t="s">
        <v>408</v>
      </c>
      <c r="E147" s="942" t="s">
        <v>676</v>
      </c>
      <c r="F147" s="942" t="s">
        <v>1355</v>
      </c>
      <c r="G147" s="942" t="s">
        <v>1289</v>
      </c>
      <c r="H147" s="942" t="s">
        <v>1235</v>
      </c>
      <c r="I147" s="942" t="s">
        <v>51</v>
      </c>
      <c r="J147" s="942" t="s">
        <v>1219</v>
      </c>
      <c r="K147" s="942" t="s">
        <v>1220</v>
      </c>
      <c r="L147" s="942" t="s">
        <v>1364</v>
      </c>
      <c r="M147" s="942" t="s">
        <v>231</v>
      </c>
      <c r="N147" s="942" t="s">
        <v>1236</v>
      </c>
      <c r="O147" s="942" t="s">
        <v>1223</v>
      </c>
      <c r="P147" s="955">
        <v>-63870505</v>
      </c>
      <c r="Q147" s="959">
        <v>-8786291</v>
      </c>
      <c r="R147" s="943" t="s">
        <v>69</v>
      </c>
    </row>
    <row r="148" spans="2:18" x14ac:dyDescent="0.25">
      <c r="B148" s="944" t="s">
        <v>1357</v>
      </c>
      <c r="C148" s="945" t="s">
        <v>310</v>
      </c>
      <c r="D148" s="945" t="s">
        <v>452</v>
      </c>
      <c r="E148" s="945" t="s">
        <v>314</v>
      </c>
      <c r="F148" s="945" t="s">
        <v>33</v>
      </c>
      <c r="G148" s="945" t="s">
        <v>1289</v>
      </c>
      <c r="H148" s="945" t="s">
        <v>1235</v>
      </c>
      <c r="I148" s="945" t="s">
        <v>69</v>
      </c>
      <c r="J148" s="945" t="s">
        <v>1219</v>
      </c>
      <c r="K148" s="945" t="s">
        <v>1220</v>
      </c>
      <c r="L148" s="945" t="s">
        <v>1221</v>
      </c>
      <c r="M148" s="945" t="s">
        <v>233</v>
      </c>
      <c r="N148" s="945" t="s">
        <v>182</v>
      </c>
      <c r="O148" s="945" t="s">
        <v>1256</v>
      </c>
      <c r="P148" s="956">
        <v>-63883145</v>
      </c>
      <c r="Q148" s="960">
        <v>-8795751</v>
      </c>
      <c r="R148" s="946" t="s">
        <v>182</v>
      </c>
    </row>
    <row r="149" spans="2:18" x14ac:dyDescent="0.25">
      <c r="B149" s="941" t="s">
        <v>1357</v>
      </c>
      <c r="C149" s="942" t="s">
        <v>372</v>
      </c>
      <c r="D149" s="942" t="s">
        <v>800</v>
      </c>
      <c r="E149" s="942" t="s">
        <v>1282</v>
      </c>
      <c r="F149" s="942" t="s">
        <v>1365</v>
      </c>
      <c r="G149" s="942" t="s">
        <v>1289</v>
      </c>
      <c r="H149" s="942" t="s">
        <v>1218</v>
      </c>
      <c r="I149" s="942" t="s">
        <v>51</v>
      </c>
      <c r="J149" s="942" t="s">
        <v>1219</v>
      </c>
      <c r="K149" s="942" t="s">
        <v>1229</v>
      </c>
      <c r="L149" s="942" t="s">
        <v>1221</v>
      </c>
      <c r="M149" s="942" t="s">
        <v>234</v>
      </c>
      <c r="N149" s="942" t="s">
        <v>1222</v>
      </c>
      <c r="O149" s="942" t="s">
        <v>1223</v>
      </c>
      <c r="P149" s="955">
        <v>-63834445</v>
      </c>
      <c r="Q149" s="959">
        <v>-8753639</v>
      </c>
      <c r="R149" s="943" t="s">
        <v>182</v>
      </c>
    </row>
    <row r="150" spans="2:18" x14ac:dyDescent="0.25">
      <c r="B150" s="944" t="s">
        <v>1357</v>
      </c>
      <c r="C150" s="945" t="s">
        <v>368</v>
      </c>
      <c r="D150" s="945" t="s">
        <v>560</v>
      </c>
      <c r="E150" s="945" t="s">
        <v>316</v>
      </c>
      <c r="F150" s="945" t="s">
        <v>1366</v>
      </c>
      <c r="G150" s="945" t="s">
        <v>1289</v>
      </c>
      <c r="H150" s="945" t="s">
        <v>69</v>
      </c>
      <c r="I150" s="945" t="s">
        <v>51</v>
      </c>
      <c r="J150" s="945" t="s">
        <v>1219</v>
      </c>
      <c r="K150" s="945" t="s">
        <v>1220</v>
      </c>
      <c r="L150" s="945" t="s">
        <v>69</v>
      </c>
      <c r="M150" s="945" t="s">
        <v>231</v>
      </c>
      <c r="N150" s="945" t="s">
        <v>69</v>
      </c>
      <c r="O150" s="945" t="s">
        <v>69</v>
      </c>
      <c r="P150" s="956">
        <v>-63879085</v>
      </c>
      <c r="Q150" s="960">
        <v>-8789967</v>
      </c>
      <c r="R150" s="946" t="s">
        <v>182</v>
      </c>
    </row>
    <row r="151" spans="2:18" x14ac:dyDescent="0.25">
      <c r="B151" s="941" t="s">
        <v>1367</v>
      </c>
      <c r="C151" s="942" t="s">
        <v>367</v>
      </c>
      <c r="D151" s="942" t="s">
        <v>395</v>
      </c>
      <c r="E151" s="942" t="s">
        <v>303</v>
      </c>
      <c r="F151" s="942" t="s">
        <v>1368</v>
      </c>
      <c r="G151" s="942" t="s">
        <v>1289</v>
      </c>
      <c r="H151" s="942" t="s">
        <v>1235</v>
      </c>
      <c r="I151" s="942" t="s">
        <v>1225</v>
      </c>
      <c r="J151" s="942" t="s">
        <v>1219</v>
      </c>
      <c r="K151" s="942" t="s">
        <v>1229</v>
      </c>
      <c r="L151" s="942" t="s">
        <v>1221</v>
      </c>
      <c r="M151" s="942" t="s">
        <v>233</v>
      </c>
      <c r="N151" s="942" t="s">
        <v>1222</v>
      </c>
      <c r="O151" s="942" t="s">
        <v>1223</v>
      </c>
      <c r="P151" s="955">
        <v>-63883659</v>
      </c>
      <c r="Q151" s="959">
        <v>-8748055</v>
      </c>
      <c r="R151" s="943" t="s">
        <v>182</v>
      </c>
    </row>
    <row r="152" spans="2:18" x14ac:dyDescent="0.25">
      <c r="B152" s="944" t="s">
        <v>1367</v>
      </c>
      <c r="C152" s="945" t="s">
        <v>722</v>
      </c>
      <c r="D152" s="945" t="s">
        <v>983</v>
      </c>
      <c r="E152" s="945" t="s">
        <v>326</v>
      </c>
      <c r="F152" s="945" t="s">
        <v>1369</v>
      </c>
      <c r="G152" s="945" t="s">
        <v>1289</v>
      </c>
      <c r="H152" s="945" t="s">
        <v>1218</v>
      </c>
      <c r="I152" s="945" t="s">
        <v>1225</v>
      </c>
      <c r="J152" s="945" t="s">
        <v>1219</v>
      </c>
      <c r="K152" s="945" t="s">
        <v>1370</v>
      </c>
      <c r="L152" s="945" t="s">
        <v>1221</v>
      </c>
      <c r="M152" s="945" t="s">
        <v>1239</v>
      </c>
      <c r="N152" s="945" t="s">
        <v>1222</v>
      </c>
      <c r="O152" s="945" t="s">
        <v>1223</v>
      </c>
      <c r="P152" s="956">
        <v>-63908501</v>
      </c>
      <c r="Q152" s="960">
        <v>-8726754</v>
      </c>
      <c r="R152" s="946" t="s">
        <v>182</v>
      </c>
    </row>
    <row r="153" spans="2:18" x14ac:dyDescent="0.25">
      <c r="B153" s="941" t="s">
        <v>1367</v>
      </c>
      <c r="C153" s="942" t="s">
        <v>779</v>
      </c>
      <c r="D153" s="942" t="s">
        <v>391</v>
      </c>
      <c r="E153" s="942" t="s">
        <v>302</v>
      </c>
      <c r="F153" s="942" t="s">
        <v>1304</v>
      </c>
      <c r="G153" s="942" t="s">
        <v>1289</v>
      </c>
      <c r="H153" s="942" t="s">
        <v>1218</v>
      </c>
      <c r="I153" s="942" t="s">
        <v>1231</v>
      </c>
      <c r="J153" s="942" t="s">
        <v>1219</v>
      </c>
      <c r="K153" s="942" t="s">
        <v>1220</v>
      </c>
      <c r="L153" s="942" t="s">
        <v>1221</v>
      </c>
      <c r="M153" s="942" t="s">
        <v>233</v>
      </c>
      <c r="N153" s="942" t="s">
        <v>1222</v>
      </c>
      <c r="O153" s="942" t="s">
        <v>1223</v>
      </c>
      <c r="P153" s="955">
        <v>-63878768</v>
      </c>
      <c r="Q153" s="959">
        <v>-8766009</v>
      </c>
      <c r="R153" s="943" t="s">
        <v>1232</v>
      </c>
    </row>
    <row r="154" spans="2:18" x14ac:dyDescent="0.25">
      <c r="B154" s="944" t="s">
        <v>1367</v>
      </c>
      <c r="C154" s="945" t="s">
        <v>382</v>
      </c>
      <c r="D154" s="945" t="s">
        <v>830</v>
      </c>
      <c r="E154" s="945" t="s">
        <v>335</v>
      </c>
      <c r="F154" s="945" t="s">
        <v>1288</v>
      </c>
      <c r="G154" s="945" t="s">
        <v>1289</v>
      </c>
      <c r="H154" s="945" t="s">
        <v>1218</v>
      </c>
      <c r="I154" s="945" t="s">
        <v>51</v>
      </c>
      <c r="J154" s="945" t="s">
        <v>1219</v>
      </c>
      <c r="K154" s="945" t="s">
        <v>1220</v>
      </c>
      <c r="L154" s="945" t="s">
        <v>1221</v>
      </c>
      <c r="M154" s="945" t="s">
        <v>233</v>
      </c>
      <c r="N154" s="945" t="s">
        <v>1222</v>
      </c>
      <c r="O154" s="945" t="s">
        <v>1223</v>
      </c>
      <c r="P154" s="956">
        <v>-63829361</v>
      </c>
      <c r="Q154" s="960">
        <v>-8767611</v>
      </c>
      <c r="R154" s="946" t="s">
        <v>1258</v>
      </c>
    </row>
    <row r="155" spans="2:18" x14ac:dyDescent="0.25">
      <c r="B155" s="941" t="s">
        <v>1367</v>
      </c>
      <c r="C155" s="942" t="s">
        <v>367</v>
      </c>
      <c r="D155" s="942" t="s">
        <v>386</v>
      </c>
      <c r="E155" s="942" t="s">
        <v>306</v>
      </c>
      <c r="F155" s="942" t="s">
        <v>1371</v>
      </c>
      <c r="G155" s="942" t="s">
        <v>1289</v>
      </c>
      <c r="H155" s="942" t="s">
        <v>1218</v>
      </c>
      <c r="I155" s="942" t="s">
        <v>51</v>
      </c>
      <c r="J155" s="942" t="s">
        <v>1219</v>
      </c>
      <c r="K155" s="942" t="s">
        <v>1229</v>
      </c>
      <c r="L155" s="942" t="s">
        <v>1221</v>
      </c>
      <c r="M155" s="942" t="s">
        <v>182</v>
      </c>
      <c r="N155" s="942" t="s">
        <v>1222</v>
      </c>
      <c r="O155" s="942" t="s">
        <v>69</v>
      </c>
      <c r="P155" s="955">
        <v>-63852518</v>
      </c>
      <c r="Q155" s="959">
        <v>-8741271</v>
      </c>
      <c r="R155" s="943" t="s">
        <v>182</v>
      </c>
    </row>
    <row r="156" spans="2:18" x14ac:dyDescent="0.25">
      <c r="B156" s="944" t="s">
        <v>1367</v>
      </c>
      <c r="C156" s="945" t="s">
        <v>406</v>
      </c>
      <c r="D156" s="945" t="s">
        <v>373</v>
      </c>
      <c r="E156" s="945" t="s">
        <v>304</v>
      </c>
      <c r="F156" s="945" t="s">
        <v>1321</v>
      </c>
      <c r="G156" s="945" t="s">
        <v>1289</v>
      </c>
      <c r="H156" s="945" t="s">
        <v>1218</v>
      </c>
      <c r="I156" s="945" t="s">
        <v>51</v>
      </c>
      <c r="J156" s="945" t="s">
        <v>1219</v>
      </c>
      <c r="K156" s="945" t="s">
        <v>1220</v>
      </c>
      <c r="L156" s="945" t="s">
        <v>1221</v>
      </c>
      <c r="M156" s="945" t="s">
        <v>233</v>
      </c>
      <c r="N156" s="945" t="s">
        <v>1222</v>
      </c>
      <c r="O156" s="945" t="s">
        <v>1223</v>
      </c>
      <c r="P156" s="956">
        <v>-63894225</v>
      </c>
      <c r="Q156" s="960">
        <v>-8756975</v>
      </c>
      <c r="R156" s="946" t="s">
        <v>182</v>
      </c>
    </row>
    <row r="157" spans="2:18" x14ac:dyDescent="0.25">
      <c r="B157" s="941" t="s">
        <v>1367</v>
      </c>
      <c r="C157" s="942" t="s">
        <v>796</v>
      </c>
      <c r="D157" s="942" t="s">
        <v>369</v>
      </c>
      <c r="E157" s="942" t="s">
        <v>304</v>
      </c>
      <c r="F157" s="942" t="s">
        <v>1372</v>
      </c>
      <c r="G157" s="942" t="s">
        <v>1289</v>
      </c>
      <c r="H157" s="942" t="s">
        <v>69</v>
      </c>
      <c r="I157" s="942" t="s">
        <v>1231</v>
      </c>
      <c r="J157" s="942" t="s">
        <v>1219</v>
      </c>
      <c r="K157" s="942" t="s">
        <v>1220</v>
      </c>
      <c r="L157" s="942" t="s">
        <v>69</v>
      </c>
      <c r="M157" s="942" t="s">
        <v>234</v>
      </c>
      <c r="N157" s="942" t="s">
        <v>69</v>
      </c>
      <c r="O157" s="942" t="s">
        <v>69</v>
      </c>
      <c r="P157" s="955">
        <v>-63895129</v>
      </c>
      <c r="Q157" s="959">
        <v>-8759398</v>
      </c>
      <c r="R157" s="943" t="s">
        <v>182</v>
      </c>
    </row>
    <row r="158" spans="2:18" x14ac:dyDescent="0.25">
      <c r="B158" s="944" t="s">
        <v>1373</v>
      </c>
      <c r="C158" s="945" t="s">
        <v>368</v>
      </c>
      <c r="D158" s="945" t="s">
        <v>366</v>
      </c>
      <c r="E158" s="945" t="s">
        <v>315</v>
      </c>
      <c r="F158" s="945" t="s">
        <v>1374</v>
      </c>
      <c r="G158" s="945" t="s">
        <v>1217</v>
      </c>
      <c r="H158" s="945" t="s">
        <v>1218</v>
      </c>
      <c r="I158" s="945" t="s">
        <v>1225</v>
      </c>
      <c r="J158" s="945" t="s">
        <v>1219</v>
      </c>
      <c r="K158" s="945" t="s">
        <v>1220</v>
      </c>
      <c r="L158" s="945" t="s">
        <v>1221</v>
      </c>
      <c r="M158" s="945" t="s">
        <v>233</v>
      </c>
      <c r="N158" s="945" t="s">
        <v>1222</v>
      </c>
      <c r="O158" s="945" t="s">
        <v>1223</v>
      </c>
      <c r="P158" s="956">
        <v>-63894492</v>
      </c>
      <c r="Q158" s="960">
        <v>-8793346</v>
      </c>
      <c r="R158" s="946" t="s">
        <v>182</v>
      </c>
    </row>
    <row r="159" spans="2:18" x14ac:dyDescent="0.25">
      <c r="B159" s="941" t="s">
        <v>1373</v>
      </c>
      <c r="C159" s="942" t="s">
        <v>370</v>
      </c>
      <c r="D159" s="942" t="s">
        <v>889</v>
      </c>
      <c r="E159" s="942" t="s">
        <v>318</v>
      </c>
      <c r="F159" s="942" t="s">
        <v>1375</v>
      </c>
      <c r="G159" s="942" t="s">
        <v>1217</v>
      </c>
      <c r="H159" s="942" t="s">
        <v>1218</v>
      </c>
      <c r="I159" s="942" t="s">
        <v>1225</v>
      </c>
      <c r="J159" s="942" t="s">
        <v>1219</v>
      </c>
      <c r="K159" s="942" t="s">
        <v>1229</v>
      </c>
      <c r="L159" s="942" t="s">
        <v>1221</v>
      </c>
      <c r="M159" s="942" t="s">
        <v>234</v>
      </c>
      <c r="N159" s="942" t="s">
        <v>1222</v>
      </c>
      <c r="O159" s="942" t="s">
        <v>1256</v>
      </c>
      <c r="P159" s="955">
        <v>-63848178</v>
      </c>
      <c r="Q159" s="959">
        <v>-8763842</v>
      </c>
      <c r="R159" s="943" t="s">
        <v>182</v>
      </c>
    </row>
    <row r="160" spans="2:18" x14ac:dyDescent="0.25">
      <c r="B160" s="944" t="s">
        <v>1373</v>
      </c>
      <c r="C160" s="945" t="s">
        <v>370</v>
      </c>
      <c r="D160" s="945" t="s">
        <v>541</v>
      </c>
      <c r="E160" s="945" t="s">
        <v>318</v>
      </c>
      <c r="F160" s="945" t="s">
        <v>1376</v>
      </c>
      <c r="G160" s="945" t="s">
        <v>1217</v>
      </c>
      <c r="H160" s="945" t="s">
        <v>1218</v>
      </c>
      <c r="I160" s="945" t="s">
        <v>1225</v>
      </c>
      <c r="J160" s="945" t="s">
        <v>1219</v>
      </c>
      <c r="K160" s="945" t="s">
        <v>1229</v>
      </c>
      <c r="L160" s="945" t="s">
        <v>1221</v>
      </c>
      <c r="M160" s="945" t="s">
        <v>233</v>
      </c>
      <c r="N160" s="945" t="s">
        <v>1222</v>
      </c>
      <c r="O160" s="945" t="s">
        <v>1256</v>
      </c>
      <c r="P160" s="956">
        <v>-63856572</v>
      </c>
      <c r="Q160" s="960">
        <v>-8765544</v>
      </c>
      <c r="R160" s="946" t="s">
        <v>69</v>
      </c>
    </row>
    <row r="161" spans="2:18" x14ac:dyDescent="0.25">
      <c r="B161" s="941" t="s">
        <v>1373</v>
      </c>
      <c r="C161" s="942" t="s">
        <v>1122</v>
      </c>
      <c r="D161" s="942" t="s">
        <v>478</v>
      </c>
      <c r="E161" s="942" t="s">
        <v>315</v>
      </c>
      <c r="F161" s="942" t="s">
        <v>1377</v>
      </c>
      <c r="G161" s="942" t="s">
        <v>1217</v>
      </c>
      <c r="H161" s="942" t="s">
        <v>1218</v>
      </c>
      <c r="I161" s="942" t="s">
        <v>1231</v>
      </c>
      <c r="J161" s="942" t="s">
        <v>1219</v>
      </c>
      <c r="K161" s="942" t="s">
        <v>1220</v>
      </c>
      <c r="L161" s="942" t="s">
        <v>1364</v>
      </c>
      <c r="M161" s="942" t="s">
        <v>233</v>
      </c>
      <c r="N161" s="942" t="s">
        <v>1222</v>
      </c>
      <c r="O161" s="942" t="s">
        <v>1256</v>
      </c>
      <c r="P161" s="955">
        <v>-63896329</v>
      </c>
      <c r="Q161" s="959">
        <v>-8796145</v>
      </c>
      <c r="R161" s="943" t="s">
        <v>69</v>
      </c>
    </row>
    <row r="162" spans="2:18" x14ac:dyDescent="0.25">
      <c r="B162" s="944" t="s">
        <v>1373</v>
      </c>
      <c r="C162" s="945" t="s">
        <v>373</v>
      </c>
      <c r="D162" s="945" t="s">
        <v>401</v>
      </c>
      <c r="E162" s="945" t="s">
        <v>304</v>
      </c>
      <c r="F162" s="945" t="s">
        <v>1378</v>
      </c>
      <c r="G162" s="945" t="s">
        <v>1217</v>
      </c>
      <c r="H162" s="945" t="s">
        <v>1218</v>
      </c>
      <c r="I162" s="945" t="s">
        <v>1231</v>
      </c>
      <c r="J162" s="945" t="s">
        <v>1323</v>
      </c>
      <c r="K162" s="945" t="s">
        <v>1229</v>
      </c>
      <c r="L162" s="945" t="s">
        <v>1221</v>
      </c>
      <c r="M162" s="945" t="s">
        <v>233</v>
      </c>
      <c r="N162" s="945" t="s">
        <v>1222</v>
      </c>
      <c r="O162" s="945" t="s">
        <v>1256</v>
      </c>
      <c r="P162" s="956">
        <v>-63889542</v>
      </c>
      <c r="Q162" s="960">
        <v>-8755976</v>
      </c>
      <c r="R162" s="946" t="s">
        <v>182</v>
      </c>
    </row>
    <row r="163" spans="2:18" x14ac:dyDescent="0.25">
      <c r="B163" s="941" t="s">
        <v>1373</v>
      </c>
      <c r="C163" s="942" t="s">
        <v>520</v>
      </c>
      <c r="D163" s="942" t="s">
        <v>366</v>
      </c>
      <c r="E163" s="942" t="s">
        <v>308</v>
      </c>
      <c r="F163" s="942" t="s">
        <v>1379</v>
      </c>
      <c r="G163" s="942" t="s">
        <v>1217</v>
      </c>
      <c r="H163" s="942" t="s">
        <v>1218</v>
      </c>
      <c r="I163" s="942" t="s">
        <v>1231</v>
      </c>
      <c r="J163" s="942" t="s">
        <v>1219</v>
      </c>
      <c r="K163" s="942" t="s">
        <v>1220</v>
      </c>
      <c r="L163" s="942" t="s">
        <v>1221</v>
      </c>
      <c r="M163" s="942" t="s">
        <v>233</v>
      </c>
      <c r="N163" s="942" t="s">
        <v>1222</v>
      </c>
      <c r="O163" s="942" t="s">
        <v>1223</v>
      </c>
      <c r="P163" s="955">
        <v>-63898145</v>
      </c>
      <c r="Q163" s="959">
        <v>-8777076</v>
      </c>
      <c r="R163" s="943" t="s">
        <v>182</v>
      </c>
    </row>
    <row r="164" spans="2:18" x14ac:dyDescent="0.25">
      <c r="B164" s="944" t="s">
        <v>1373</v>
      </c>
      <c r="C164" s="945" t="s">
        <v>780</v>
      </c>
      <c r="D164" s="945" t="s">
        <v>395</v>
      </c>
      <c r="E164" s="945" t="s">
        <v>302</v>
      </c>
      <c r="F164" s="945" t="s">
        <v>1338</v>
      </c>
      <c r="G164" s="945" t="s">
        <v>1217</v>
      </c>
      <c r="H164" s="945" t="s">
        <v>1218</v>
      </c>
      <c r="I164" s="945" t="s">
        <v>1231</v>
      </c>
      <c r="J164" s="945" t="s">
        <v>1219</v>
      </c>
      <c r="K164" s="945" t="s">
        <v>1229</v>
      </c>
      <c r="L164" s="945" t="s">
        <v>1221</v>
      </c>
      <c r="M164" s="945" t="s">
        <v>233</v>
      </c>
      <c r="N164" s="945" t="s">
        <v>1222</v>
      </c>
      <c r="O164" s="945" t="s">
        <v>1256</v>
      </c>
      <c r="P164" s="956">
        <v>-63881615</v>
      </c>
      <c r="Q164" s="960">
        <v>-8760125</v>
      </c>
      <c r="R164" s="946" t="s">
        <v>1341</v>
      </c>
    </row>
    <row r="165" spans="2:18" x14ac:dyDescent="0.25">
      <c r="B165" s="941" t="s">
        <v>1373</v>
      </c>
      <c r="C165" s="942" t="s">
        <v>783</v>
      </c>
      <c r="D165" s="942" t="s">
        <v>394</v>
      </c>
      <c r="E165" s="942" t="s">
        <v>301</v>
      </c>
      <c r="F165" s="942" t="s">
        <v>33</v>
      </c>
      <c r="G165" s="942" t="s">
        <v>1217</v>
      </c>
      <c r="H165" s="942" t="s">
        <v>69</v>
      </c>
      <c r="I165" s="942" t="s">
        <v>1231</v>
      </c>
      <c r="J165" s="942" t="s">
        <v>1219</v>
      </c>
      <c r="K165" s="942" t="s">
        <v>1220</v>
      </c>
      <c r="L165" s="942" t="s">
        <v>69</v>
      </c>
      <c r="M165" s="942" t="s">
        <v>233</v>
      </c>
      <c r="N165" s="942" t="s">
        <v>69</v>
      </c>
      <c r="O165" s="942" t="s">
        <v>69</v>
      </c>
      <c r="P165" s="955">
        <v>-63897801</v>
      </c>
      <c r="Q165" s="959">
        <v>-8761058</v>
      </c>
      <c r="R165" s="943" t="s">
        <v>182</v>
      </c>
    </row>
    <row r="166" spans="2:18" x14ac:dyDescent="0.25">
      <c r="B166" s="944" t="s">
        <v>1380</v>
      </c>
      <c r="C166" s="945" t="s">
        <v>368</v>
      </c>
      <c r="D166" s="945" t="s">
        <v>310</v>
      </c>
      <c r="E166" s="945" t="s">
        <v>316</v>
      </c>
      <c r="F166" s="945" t="s">
        <v>1381</v>
      </c>
      <c r="G166" s="945" t="s">
        <v>1309</v>
      </c>
      <c r="H166" s="945" t="s">
        <v>1218</v>
      </c>
      <c r="I166" s="945" t="s">
        <v>1225</v>
      </c>
      <c r="J166" s="945" t="s">
        <v>1219</v>
      </c>
      <c r="K166" s="945" t="s">
        <v>1220</v>
      </c>
      <c r="L166" s="945" t="s">
        <v>1221</v>
      </c>
      <c r="M166" s="945" t="s">
        <v>233</v>
      </c>
      <c r="N166" s="945" t="s">
        <v>1222</v>
      </c>
      <c r="O166" s="945" t="s">
        <v>1256</v>
      </c>
      <c r="P166" s="956">
        <v>-63884165</v>
      </c>
      <c r="Q166" s="960">
        <v>-8791075</v>
      </c>
      <c r="R166" s="946" t="s">
        <v>1232</v>
      </c>
    </row>
    <row r="167" spans="2:18" x14ac:dyDescent="0.25">
      <c r="B167" s="941" t="s">
        <v>1380</v>
      </c>
      <c r="C167" s="942" t="s">
        <v>370</v>
      </c>
      <c r="D167" s="942" t="s">
        <v>1163</v>
      </c>
      <c r="E167" s="942" t="s">
        <v>330</v>
      </c>
      <c r="F167" s="942" t="s">
        <v>1382</v>
      </c>
      <c r="G167" s="942" t="s">
        <v>1309</v>
      </c>
      <c r="H167" s="942" t="s">
        <v>1218</v>
      </c>
      <c r="I167" s="942" t="s">
        <v>1225</v>
      </c>
      <c r="J167" s="942" t="s">
        <v>1219</v>
      </c>
      <c r="K167" s="942" t="s">
        <v>1229</v>
      </c>
      <c r="L167" s="942" t="s">
        <v>1221</v>
      </c>
      <c r="M167" s="942" t="s">
        <v>233</v>
      </c>
      <c r="N167" s="942" t="s">
        <v>1222</v>
      </c>
      <c r="O167" s="942" t="s">
        <v>1223</v>
      </c>
      <c r="P167" s="955">
        <v>-63901881</v>
      </c>
      <c r="Q167" s="959">
        <v>-8775465</v>
      </c>
      <c r="R167" s="943" t="s">
        <v>69</v>
      </c>
    </row>
    <row r="168" spans="2:18" x14ac:dyDescent="0.25">
      <c r="B168" s="944" t="s">
        <v>1380</v>
      </c>
      <c r="C168" s="945" t="s">
        <v>780</v>
      </c>
      <c r="D168" s="945" t="s">
        <v>406</v>
      </c>
      <c r="E168" s="945" t="s">
        <v>1142</v>
      </c>
      <c r="F168" s="945" t="s">
        <v>1383</v>
      </c>
      <c r="G168" s="945" t="s">
        <v>1309</v>
      </c>
      <c r="H168" s="945" t="s">
        <v>1218</v>
      </c>
      <c r="I168" s="945" t="s">
        <v>1225</v>
      </c>
      <c r="J168" s="945" t="s">
        <v>1219</v>
      </c>
      <c r="K168" s="945" t="s">
        <v>1229</v>
      </c>
      <c r="L168" s="945" t="s">
        <v>1221</v>
      </c>
      <c r="M168" s="945" t="s">
        <v>233</v>
      </c>
      <c r="N168" s="945" t="s">
        <v>1222</v>
      </c>
      <c r="O168" s="945" t="s">
        <v>1256</v>
      </c>
      <c r="P168" s="956">
        <v>-63893059</v>
      </c>
      <c r="Q168" s="960">
        <v>-8762376</v>
      </c>
      <c r="R168" s="946" t="s">
        <v>182</v>
      </c>
    </row>
    <row r="169" spans="2:18" x14ac:dyDescent="0.25">
      <c r="B169" s="941" t="s">
        <v>1380</v>
      </c>
      <c r="C169" s="942" t="s">
        <v>412</v>
      </c>
      <c r="D169" s="942" t="s">
        <v>424</v>
      </c>
      <c r="E169" s="942" t="s">
        <v>305</v>
      </c>
      <c r="F169" s="942" t="s">
        <v>1384</v>
      </c>
      <c r="G169" s="942" t="s">
        <v>1309</v>
      </c>
      <c r="H169" s="942" t="s">
        <v>1218</v>
      </c>
      <c r="I169" s="942" t="s">
        <v>1225</v>
      </c>
      <c r="J169" s="942" t="s">
        <v>1219</v>
      </c>
      <c r="K169" s="942" t="s">
        <v>1220</v>
      </c>
      <c r="L169" s="942" t="s">
        <v>1221</v>
      </c>
      <c r="M169" s="942" t="s">
        <v>233</v>
      </c>
      <c r="N169" s="942" t="s">
        <v>1222</v>
      </c>
      <c r="O169" s="942" t="s">
        <v>1256</v>
      </c>
      <c r="P169" s="955">
        <v>-63907825</v>
      </c>
      <c r="Q169" s="959">
        <v>-8750874</v>
      </c>
      <c r="R169" s="943" t="s">
        <v>69</v>
      </c>
    </row>
    <row r="170" spans="2:18" x14ac:dyDescent="0.25">
      <c r="B170" s="944" t="s">
        <v>1380</v>
      </c>
      <c r="C170" s="945" t="s">
        <v>369</v>
      </c>
      <c r="D170" s="945" t="s">
        <v>802</v>
      </c>
      <c r="E170" s="945" t="s">
        <v>304</v>
      </c>
      <c r="F170" s="945" t="s">
        <v>1254</v>
      </c>
      <c r="G170" s="945" t="s">
        <v>1309</v>
      </c>
      <c r="H170" s="945" t="s">
        <v>1218</v>
      </c>
      <c r="I170" s="945" t="s">
        <v>1225</v>
      </c>
      <c r="J170" s="945" t="s">
        <v>1219</v>
      </c>
      <c r="K170" s="945" t="s">
        <v>1229</v>
      </c>
      <c r="L170" s="945" t="s">
        <v>1221</v>
      </c>
      <c r="M170" s="945" t="s">
        <v>233</v>
      </c>
      <c r="N170" s="945" t="s">
        <v>1222</v>
      </c>
      <c r="O170" s="945" t="s">
        <v>1256</v>
      </c>
      <c r="P170" s="956">
        <v>-63892217</v>
      </c>
      <c r="Q170" s="960">
        <v>-8758773</v>
      </c>
      <c r="R170" s="946" t="s">
        <v>182</v>
      </c>
    </row>
    <row r="171" spans="2:18" x14ac:dyDescent="0.25">
      <c r="B171" s="941" t="s">
        <v>1380</v>
      </c>
      <c r="C171" s="942" t="s">
        <v>367</v>
      </c>
      <c r="D171" s="942" t="s">
        <v>412</v>
      </c>
      <c r="E171" s="942" t="s">
        <v>305</v>
      </c>
      <c r="F171" s="942" t="s">
        <v>1385</v>
      </c>
      <c r="G171" s="942" t="s">
        <v>1309</v>
      </c>
      <c r="H171" s="942" t="s">
        <v>1218</v>
      </c>
      <c r="I171" s="942" t="s">
        <v>1225</v>
      </c>
      <c r="J171" s="942" t="s">
        <v>1219</v>
      </c>
      <c r="K171" s="942" t="s">
        <v>1229</v>
      </c>
      <c r="L171" s="942" t="s">
        <v>1221</v>
      </c>
      <c r="M171" s="942" t="s">
        <v>233</v>
      </c>
      <c r="N171" s="942" t="s">
        <v>1222</v>
      </c>
      <c r="O171" s="942" t="s">
        <v>1223</v>
      </c>
      <c r="P171" s="955">
        <v>-63907338</v>
      </c>
      <c r="Q171" s="959">
        <v>-8753095</v>
      </c>
      <c r="R171" s="943" t="s">
        <v>69</v>
      </c>
    </row>
    <row r="172" spans="2:18" x14ac:dyDescent="0.25">
      <c r="B172" s="944" t="s">
        <v>1380</v>
      </c>
      <c r="C172" s="945" t="s">
        <v>799</v>
      </c>
      <c r="D172" s="945" t="s">
        <v>428</v>
      </c>
      <c r="E172" s="945" t="s">
        <v>332</v>
      </c>
      <c r="F172" s="945" t="s">
        <v>1386</v>
      </c>
      <c r="G172" s="945" t="s">
        <v>1309</v>
      </c>
      <c r="H172" s="945" t="s">
        <v>1218</v>
      </c>
      <c r="I172" s="945" t="s">
        <v>1225</v>
      </c>
      <c r="J172" s="945" t="s">
        <v>1219</v>
      </c>
      <c r="K172" s="945" t="s">
        <v>1220</v>
      </c>
      <c r="L172" s="945" t="s">
        <v>1221</v>
      </c>
      <c r="M172" s="945" t="s">
        <v>233</v>
      </c>
      <c r="N172" s="945" t="s">
        <v>1222</v>
      </c>
      <c r="O172" s="945" t="s">
        <v>1223</v>
      </c>
      <c r="P172" s="956">
        <v>-63904375</v>
      </c>
      <c r="Q172" s="960">
        <v>-8760263</v>
      </c>
      <c r="R172" s="946" t="s">
        <v>182</v>
      </c>
    </row>
    <row r="173" spans="2:18" x14ac:dyDescent="0.25">
      <c r="B173" s="941" t="s">
        <v>1380</v>
      </c>
      <c r="C173" s="942" t="s">
        <v>465</v>
      </c>
      <c r="D173" s="942" t="s">
        <v>426</v>
      </c>
      <c r="E173" s="942" t="s">
        <v>312</v>
      </c>
      <c r="F173" s="942" t="s">
        <v>1387</v>
      </c>
      <c r="G173" s="942" t="s">
        <v>1309</v>
      </c>
      <c r="H173" s="942" t="s">
        <v>1218</v>
      </c>
      <c r="I173" s="942" t="s">
        <v>1231</v>
      </c>
      <c r="J173" s="942" t="s">
        <v>1219</v>
      </c>
      <c r="K173" s="942" t="s">
        <v>1220</v>
      </c>
      <c r="L173" s="942" t="s">
        <v>1221</v>
      </c>
      <c r="M173" s="942" t="s">
        <v>233</v>
      </c>
      <c r="N173" s="942" t="s">
        <v>1222</v>
      </c>
      <c r="O173" s="942" t="s">
        <v>1223</v>
      </c>
      <c r="P173" s="955">
        <v>-63888451</v>
      </c>
      <c r="Q173" s="959">
        <v>-8794638</v>
      </c>
      <c r="R173" s="943" t="s">
        <v>182</v>
      </c>
    </row>
    <row r="174" spans="2:18" x14ac:dyDescent="0.25">
      <c r="B174" s="944" t="s">
        <v>1380</v>
      </c>
      <c r="C174" s="945" t="s">
        <v>412</v>
      </c>
      <c r="D174" s="945" t="s">
        <v>1034</v>
      </c>
      <c r="E174" s="945" t="s">
        <v>301</v>
      </c>
      <c r="F174" s="945" t="s">
        <v>1388</v>
      </c>
      <c r="G174" s="945" t="s">
        <v>1309</v>
      </c>
      <c r="H174" s="945" t="s">
        <v>1218</v>
      </c>
      <c r="I174" s="945" t="s">
        <v>1231</v>
      </c>
      <c r="J174" s="945" t="s">
        <v>1219</v>
      </c>
      <c r="K174" s="945" t="s">
        <v>1220</v>
      </c>
      <c r="L174" s="945" t="s">
        <v>1221</v>
      </c>
      <c r="M174" s="945" t="s">
        <v>234</v>
      </c>
      <c r="N174" s="945" t="s">
        <v>1222</v>
      </c>
      <c r="O174" s="945" t="s">
        <v>1223</v>
      </c>
      <c r="P174" s="956">
        <v>-63904615</v>
      </c>
      <c r="Q174" s="960">
        <v>-8765951</v>
      </c>
      <c r="R174" s="946" t="s">
        <v>182</v>
      </c>
    </row>
    <row r="175" spans="2:18" x14ac:dyDescent="0.25">
      <c r="B175" s="941" t="s">
        <v>1380</v>
      </c>
      <c r="C175" s="942" t="s">
        <v>778</v>
      </c>
      <c r="D175" s="942" t="s">
        <v>784</v>
      </c>
      <c r="E175" s="942" t="s">
        <v>341</v>
      </c>
      <c r="F175" s="942" t="s">
        <v>1389</v>
      </c>
      <c r="G175" s="942" t="s">
        <v>1309</v>
      </c>
      <c r="H175" s="942" t="s">
        <v>1218</v>
      </c>
      <c r="I175" s="942" t="s">
        <v>1231</v>
      </c>
      <c r="J175" s="942" t="s">
        <v>1219</v>
      </c>
      <c r="K175" s="942" t="s">
        <v>1229</v>
      </c>
      <c r="L175" s="942" t="s">
        <v>1221</v>
      </c>
      <c r="M175" s="942" t="s">
        <v>233</v>
      </c>
      <c r="N175" s="942" t="s">
        <v>1222</v>
      </c>
      <c r="O175" s="942" t="s">
        <v>1256</v>
      </c>
      <c r="P175" s="955">
        <v>-63863181</v>
      </c>
      <c r="Q175" s="959">
        <v>-8734243</v>
      </c>
      <c r="R175" s="943" t="s">
        <v>1258</v>
      </c>
    </row>
    <row r="176" spans="2:18" x14ac:dyDescent="0.25">
      <c r="B176" s="944" t="s">
        <v>1380</v>
      </c>
      <c r="C176" s="945" t="s">
        <v>375</v>
      </c>
      <c r="D176" s="945" t="s">
        <v>376</v>
      </c>
      <c r="E176" s="945" t="s">
        <v>1141</v>
      </c>
      <c r="F176" s="945" t="s">
        <v>1390</v>
      </c>
      <c r="G176" s="945" t="s">
        <v>1309</v>
      </c>
      <c r="H176" s="945" t="s">
        <v>1218</v>
      </c>
      <c r="I176" s="945" t="s">
        <v>51</v>
      </c>
      <c r="J176" s="945" t="s">
        <v>1219</v>
      </c>
      <c r="K176" s="945" t="s">
        <v>1229</v>
      </c>
      <c r="L176" s="945" t="s">
        <v>1221</v>
      </c>
      <c r="M176" s="945" t="s">
        <v>231</v>
      </c>
      <c r="N176" s="945" t="s">
        <v>1222</v>
      </c>
      <c r="O176" s="945" t="s">
        <v>1223</v>
      </c>
      <c r="P176" s="956">
        <v>-63859834</v>
      </c>
      <c r="Q176" s="960">
        <v>-8763896</v>
      </c>
      <c r="R176" s="946" t="s">
        <v>182</v>
      </c>
    </row>
    <row r="177" spans="2:18" x14ac:dyDescent="0.25">
      <c r="B177" s="941" t="s">
        <v>1380</v>
      </c>
      <c r="C177" s="942" t="s">
        <v>835</v>
      </c>
      <c r="D177" s="942" t="s">
        <v>413</v>
      </c>
      <c r="E177" s="942" t="s">
        <v>335</v>
      </c>
      <c r="F177" s="942" t="s">
        <v>1391</v>
      </c>
      <c r="G177" s="942" t="s">
        <v>1309</v>
      </c>
      <c r="H177" s="942" t="s">
        <v>1218</v>
      </c>
      <c r="I177" s="942" t="s">
        <v>51</v>
      </c>
      <c r="J177" s="942" t="s">
        <v>1219</v>
      </c>
      <c r="K177" s="942" t="s">
        <v>1220</v>
      </c>
      <c r="L177" s="942" t="s">
        <v>1221</v>
      </c>
      <c r="M177" s="942" t="s">
        <v>233</v>
      </c>
      <c r="N177" s="942" t="s">
        <v>1222</v>
      </c>
      <c r="O177" s="942" t="s">
        <v>1223</v>
      </c>
      <c r="P177" s="955">
        <v>-63827436</v>
      </c>
      <c r="Q177" s="959">
        <v>-8763664</v>
      </c>
      <c r="R177" s="943" t="s">
        <v>1258</v>
      </c>
    </row>
    <row r="178" spans="2:18" x14ac:dyDescent="0.25">
      <c r="B178" s="944" t="s">
        <v>1380</v>
      </c>
      <c r="C178" s="945" t="s">
        <v>371</v>
      </c>
      <c r="D178" s="945" t="s">
        <v>780</v>
      </c>
      <c r="E178" s="945" t="s">
        <v>339</v>
      </c>
      <c r="F178" s="945" t="s">
        <v>1392</v>
      </c>
      <c r="G178" s="945" t="s">
        <v>1309</v>
      </c>
      <c r="H178" s="945" t="s">
        <v>1218</v>
      </c>
      <c r="I178" s="945" t="s">
        <v>51</v>
      </c>
      <c r="J178" s="945" t="s">
        <v>1219</v>
      </c>
      <c r="K178" s="945" t="s">
        <v>1229</v>
      </c>
      <c r="L178" s="945" t="s">
        <v>1221</v>
      </c>
      <c r="M178" s="945" t="s">
        <v>233</v>
      </c>
      <c r="N178" s="945" t="s">
        <v>1222</v>
      </c>
      <c r="O178" s="945" t="s">
        <v>1256</v>
      </c>
      <c r="P178" s="956">
        <v>-63845762</v>
      </c>
      <c r="Q178" s="960">
        <v>-8751876</v>
      </c>
      <c r="R178" s="946" t="s">
        <v>1232</v>
      </c>
    </row>
    <row r="179" spans="2:18" x14ac:dyDescent="0.25">
      <c r="B179" s="941" t="s">
        <v>1380</v>
      </c>
      <c r="C179" s="942" t="s">
        <v>781</v>
      </c>
      <c r="D179" s="942" t="s">
        <v>787</v>
      </c>
      <c r="E179" s="942" t="s">
        <v>1143</v>
      </c>
      <c r="F179" s="942" t="s">
        <v>1393</v>
      </c>
      <c r="G179" s="942" t="s">
        <v>1309</v>
      </c>
      <c r="H179" s="942" t="s">
        <v>69</v>
      </c>
      <c r="I179" s="942" t="s">
        <v>51</v>
      </c>
      <c r="J179" s="942" t="s">
        <v>1219</v>
      </c>
      <c r="K179" s="942" t="s">
        <v>1220</v>
      </c>
      <c r="L179" s="942" t="s">
        <v>69</v>
      </c>
      <c r="M179" s="942" t="s">
        <v>1297</v>
      </c>
      <c r="N179" s="942" t="s">
        <v>69</v>
      </c>
      <c r="O179" s="942" t="s">
        <v>69</v>
      </c>
      <c r="P179" s="955">
        <v>-63835426</v>
      </c>
      <c r="Q179" s="959">
        <v>-8770357</v>
      </c>
      <c r="R179" s="943" t="s">
        <v>182</v>
      </c>
    </row>
    <row r="180" spans="2:18" x14ac:dyDescent="0.25">
      <c r="B180" s="944" t="s">
        <v>1380</v>
      </c>
      <c r="C180" s="945" t="s">
        <v>376</v>
      </c>
      <c r="D180" s="945" t="s">
        <v>781</v>
      </c>
      <c r="E180" s="945" t="s">
        <v>310</v>
      </c>
      <c r="F180" s="945" t="s">
        <v>1394</v>
      </c>
      <c r="G180" s="945" t="s">
        <v>1309</v>
      </c>
      <c r="H180" s="945" t="s">
        <v>69</v>
      </c>
      <c r="I180" s="945" t="s">
        <v>1225</v>
      </c>
      <c r="J180" s="945" t="s">
        <v>1219</v>
      </c>
      <c r="K180" s="945" t="s">
        <v>1220</v>
      </c>
      <c r="L180" s="945" t="s">
        <v>69</v>
      </c>
      <c r="M180" s="945" t="s">
        <v>1297</v>
      </c>
      <c r="N180" s="945" t="s">
        <v>69</v>
      </c>
      <c r="O180" s="945" t="s">
        <v>69</v>
      </c>
      <c r="P180" s="956">
        <v>-63837991</v>
      </c>
      <c r="Q180" s="960">
        <v>-8758976</v>
      </c>
      <c r="R180" s="946" t="s">
        <v>69</v>
      </c>
    </row>
    <row r="181" spans="2:18" x14ac:dyDescent="0.25">
      <c r="B181" s="941" t="s">
        <v>1395</v>
      </c>
      <c r="C181" s="942" t="s">
        <v>780</v>
      </c>
      <c r="D181" s="942" t="s">
        <v>797</v>
      </c>
      <c r="E181" s="942" t="s">
        <v>1141</v>
      </c>
      <c r="F181" s="942" t="s">
        <v>1396</v>
      </c>
      <c r="G181" s="942" t="s">
        <v>1317</v>
      </c>
      <c r="H181" s="942" t="s">
        <v>1218</v>
      </c>
      <c r="I181" s="942" t="s">
        <v>1225</v>
      </c>
      <c r="J181" s="942" t="s">
        <v>1219</v>
      </c>
      <c r="K181" s="942" t="s">
        <v>1229</v>
      </c>
      <c r="L181" s="942" t="s">
        <v>1221</v>
      </c>
      <c r="M181" s="942" t="s">
        <v>233</v>
      </c>
      <c r="N181" s="942" t="s">
        <v>1222</v>
      </c>
      <c r="O181" s="942" t="s">
        <v>1223</v>
      </c>
      <c r="P181" s="955">
        <v>-63866663</v>
      </c>
      <c r="Q181" s="959">
        <v>-8756566</v>
      </c>
      <c r="R181" s="943" t="s">
        <v>69</v>
      </c>
    </row>
    <row r="182" spans="2:18" x14ac:dyDescent="0.25">
      <c r="B182" s="944" t="s">
        <v>1395</v>
      </c>
      <c r="C182" s="945" t="s">
        <v>341</v>
      </c>
      <c r="D182" s="945" t="s">
        <v>374</v>
      </c>
      <c r="E182" s="945" t="s">
        <v>303</v>
      </c>
      <c r="F182" s="945" t="s">
        <v>1397</v>
      </c>
      <c r="G182" s="945" t="s">
        <v>1317</v>
      </c>
      <c r="H182" s="945" t="s">
        <v>1218</v>
      </c>
      <c r="I182" s="945" t="s">
        <v>1231</v>
      </c>
      <c r="J182" s="945" t="s">
        <v>1219</v>
      </c>
      <c r="K182" s="945" t="s">
        <v>1227</v>
      </c>
      <c r="L182" s="945" t="s">
        <v>1221</v>
      </c>
      <c r="M182" s="945" t="s">
        <v>233</v>
      </c>
      <c r="N182" s="945" t="s">
        <v>1222</v>
      </c>
      <c r="O182" s="945" t="s">
        <v>69</v>
      </c>
      <c r="P182" s="956">
        <v>-63874945</v>
      </c>
      <c r="Q182" s="960">
        <v>-8755612</v>
      </c>
      <c r="R182" s="946" t="s">
        <v>69</v>
      </c>
    </row>
    <row r="183" spans="2:18" x14ac:dyDescent="0.25">
      <c r="B183" s="941" t="s">
        <v>1395</v>
      </c>
      <c r="C183" s="942" t="s">
        <v>780</v>
      </c>
      <c r="D183" s="942" t="s">
        <v>386</v>
      </c>
      <c r="E183" s="942" t="s">
        <v>320</v>
      </c>
      <c r="F183" s="942" t="s">
        <v>1281</v>
      </c>
      <c r="G183" s="942" t="s">
        <v>1317</v>
      </c>
      <c r="H183" s="942" t="s">
        <v>1218</v>
      </c>
      <c r="I183" s="942" t="s">
        <v>1225</v>
      </c>
      <c r="J183" s="942" t="s">
        <v>1219</v>
      </c>
      <c r="K183" s="942" t="s">
        <v>1229</v>
      </c>
      <c r="L183" s="942" t="s">
        <v>1221</v>
      </c>
      <c r="M183" s="942" t="s">
        <v>233</v>
      </c>
      <c r="N183" s="942" t="s">
        <v>1222</v>
      </c>
      <c r="O183" s="942" t="s">
        <v>1223</v>
      </c>
      <c r="P183" s="955">
        <v>-63849978</v>
      </c>
      <c r="Q183" s="959">
        <v>-8752799</v>
      </c>
      <c r="R183" s="943" t="s">
        <v>69</v>
      </c>
    </row>
    <row r="184" spans="2:18" x14ac:dyDescent="0.25">
      <c r="B184" s="944" t="s">
        <v>1395</v>
      </c>
      <c r="C184" s="945" t="s">
        <v>374</v>
      </c>
      <c r="D184" s="945" t="s">
        <v>371</v>
      </c>
      <c r="E184" s="945" t="s">
        <v>339</v>
      </c>
      <c r="F184" s="945" t="s">
        <v>1398</v>
      </c>
      <c r="G184" s="945" t="s">
        <v>1317</v>
      </c>
      <c r="H184" s="945" t="s">
        <v>1218</v>
      </c>
      <c r="I184" s="945" t="s">
        <v>1225</v>
      </c>
      <c r="J184" s="945" t="s">
        <v>1219</v>
      </c>
      <c r="K184" s="945" t="s">
        <v>1229</v>
      </c>
      <c r="L184" s="945" t="s">
        <v>182</v>
      </c>
      <c r="M184" s="945" t="s">
        <v>230</v>
      </c>
      <c r="N184" s="945" t="s">
        <v>1222</v>
      </c>
      <c r="O184" s="945" t="s">
        <v>1223</v>
      </c>
      <c r="P184" s="956">
        <v>-63846314</v>
      </c>
      <c r="Q184" s="960">
        <v>-8749427</v>
      </c>
      <c r="R184" s="946" t="s">
        <v>69</v>
      </c>
    </row>
    <row r="185" spans="2:18" x14ac:dyDescent="0.25">
      <c r="B185" s="941" t="s">
        <v>1395</v>
      </c>
      <c r="C185" s="942" t="s">
        <v>1012</v>
      </c>
      <c r="D185" s="942" t="s">
        <v>624</v>
      </c>
      <c r="E185" s="942" t="s">
        <v>348</v>
      </c>
      <c r="F185" s="942" t="s">
        <v>1300</v>
      </c>
      <c r="G185" s="942" t="s">
        <v>1317</v>
      </c>
      <c r="H185" s="942" t="s">
        <v>1218</v>
      </c>
      <c r="I185" s="942" t="s">
        <v>1225</v>
      </c>
      <c r="J185" s="942" t="s">
        <v>1219</v>
      </c>
      <c r="K185" s="942" t="s">
        <v>1220</v>
      </c>
      <c r="L185" s="942" t="s">
        <v>1221</v>
      </c>
      <c r="M185" s="942" t="s">
        <v>233</v>
      </c>
      <c r="N185" s="942" t="s">
        <v>1222</v>
      </c>
      <c r="O185" s="942" t="s">
        <v>69</v>
      </c>
      <c r="P185" s="955">
        <v>-63881894</v>
      </c>
      <c r="Q185" s="959">
        <v>-8812706</v>
      </c>
      <c r="R185" s="943" t="s">
        <v>182</v>
      </c>
    </row>
    <row r="186" spans="2:18" x14ac:dyDescent="0.25">
      <c r="B186" s="944" t="s">
        <v>1395</v>
      </c>
      <c r="C186" s="945" t="s">
        <v>783</v>
      </c>
      <c r="D186" s="945" t="s">
        <v>401</v>
      </c>
      <c r="E186" s="945" t="s">
        <v>304</v>
      </c>
      <c r="F186" s="945" t="s">
        <v>1399</v>
      </c>
      <c r="G186" s="945" t="s">
        <v>1317</v>
      </c>
      <c r="H186" s="945" t="s">
        <v>1218</v>
      </c>
      <c r="I186" s="945" t="s">
        <v>1231</v>
      </c>
      <c r="J186" s="945" t="s">
        <v>1219</v>
      </c>
      <c r="K186" s="945" t="s">
        <v>1220</v>
      </c>
      <c r="L186" s="945" t="s">
        <v>1221</v>
      </c>
      <c r="M186" s="945" t="s">
        <v>233</v>
      </c>
      <c r="N186" s="945" t="s">
        <v>1222</v>
      </c>
      <c r="O186" s="945" t="s">
        <v>1223</v>
      </c>
      <c r="P186" s="956">
        <v>-63888846</v>
      </c>
      <c r="Q186" s="960">
        <v>-8759125</v>
      </c>
      <c r="R186" s="946" t="s">
        <v>1232</v>
      </c>
    </row>
    <row r="187" spans="2:18" x14ac:dyDescent="0.25">
      <c r="B187" s="941" t="s">
        <v>1395</v>
      </c>
      <c r="C187" s="942" t="s">
        <v>368</v>
      </c>
      <c r="D187" s="942" t="s">
        <v>561</v>
      </c>
      <c r="E187" s="942" t="s">
        <v>333</v>
      </c>
      <c r="F187" s="942" t="s">
        <v>1400</v>
      </c>
      <c r="G187" s="942" t="s">
        <v>1317</v>
      </c>
      <c r="H187" s="942" t="s">
        <v>1218</v>
      </c>
      <c r="I187" s="942" t="s">
        <v>1231</v>
      </c>
      <c r="J187" s="942" t="s">
        <v>1219</v>
      </c>
      <c r="K187" s="942" t="s">
        <v>1220</v>
      </c>
      <c r="L187" s="942" t="s">
        <v>1221</v>
      </c>
      <c r="M187" s="942" t="s">
        <v>233</v>
      </c>
      <c r="N187" s="942" t="s">
        <v>1222</v>
      </c>
      <c r="O187" s="942" t="s">
        <v>1223</v>
      </c>
      <c r="P187" s="955">
        <v>-63872487</v>
      </c>
      <c r="Q187" s="959">
        <v>-8779318</v>
      </c>
      <c r="R187" s="943" t="s">
        <v>1232</v>
      </c>
    </row>
    <row r="188" spans="2:18" x14ac:dyDescent="0.25">
      <c r="B188" s="944" t="s">
        <v>1395</v>
      </c>
      <c r="C188" s="945" t="s">
        <v>374</v>
      </c>
      <c r="D188" s="945" t="s">
        <v>876</v>
      </c>
      <c r="E188" s="945" t="s">
        <v>339</v>
      </c>
      <c r="F188" s="945" t="s">
        <v>1401</v>
      </c>
      <c r="G188" s="945" t="s">
        <v>1317</v>
      </c>
      <c r="H188" s="945" t="s">
        <v>1218</v>
      </c>
      <c r="I188" s="945" t="s">
        <v>1231</v>
      </c>
      <c r="J188" s="945" t="s">
        <v>1219</v>
      </c>
      <c r="K188" s="945" t="s">
        <v>1229</v>
      </c>
      <c r="L188" s="945" t="s">
        <v>1221</v>
      </c>
      <c r="M188" s="945" t="s">
        <v>233</v>
      </c>
      <c r="N188" s="945" t="s">
        <v>1222</v>
      </c>
      <c r="O188" s="945" t="s">
        <v>1223</v>
      </c>
      <c r="P188" s="956">
        <v>-63837842</v>
      </c>
      <c r="Q188" s="960">
        <v>-8747516</v>
      </c>
      <c r="R188" s="946" t="s">
        <v>182</v>
      </c>
    </row>
    <row r="189" spans="2:18" x14ac:dyDescent="0.25">
      <c r="B189" s="941" t="s">
        <v>1395</v>
      </c>
      <c r="C189" s="942" t="s">
        <v>795</v>
      </c>
      <c r="D189" s="942" t="s">
        <v>834</v>
      </c>
      <c r="E189" s="942" t="s">
        <v>314</v>
      </c>
      <c r="F189" s="942" t="s">
        <v>1402</v>
      </c>
      <c r="G189" s="942" t="s">
        <v>1317</v>
      </c>
      <c r="H189" s="942" t="s">
        <v>1218</v>
      </c>
      <c r="I189" s="942" t="s">
        <v>1231</v>
      </c>
      <c r="J189" s="942" t="s">
        <v>1219</v>
      </c>
      <c r="K189" s="942" t="s">
        <v>1220</v>
      </c>
      <c r="L189" s="942" t="s">
        <v>1221</v>
      </c>
      <c r="M189" s="942" t="s">
        <v>233</v>
      </c>
      <c r="N189" s="942" t="s">
        <v>1222</v>
      </c>
      <c r="O189" s="942" t="s">
        <v>69</v>
      </c>
      <c r="P189" s="955">
        <v>-63877392</v>
      </c>
      <c r="Q189" s="959">
        <v>-8801245</v>
      </c>
      <c r="R189" s="943" t="s">
        <v>69</v>
      </c>
    </row>
    <row r="190" spans="2:18" x14ac:dyDescent="0.25">
      <c r="B190" s="944" t="s">
        <v>1395</v>
      </c>
      <c r="C190" s="945" t="s">
        <v>789</v>
      </c>
      <c r="D190" s="945" t="s">
        <v>1129</v>
      </c>
      <c r="E190" s="945" t="s">
        <v>676</v>
      </c>
      <c r="F190" s="945" t="s">
        <v>1403</v>
      </c>
      <c r="G190" s="945" t="s">
        <v>1317</v>
      </c>
      <c r="H190" s="945" t="s">
        <v>1218</v>
      </c>
      <c r="I190" s="945" t="s">
        <v>51</v>
      </c>
      <c r="J190" s="945" t="s">
        <v>1219</v>
      </c>
      <c r="K190" s="945" t="s">
        <v>1370</v>
      </c>
      <c r="L190" s="945" t="s">
        <v>1364</v>
      </c>
      <c r="M190" s="945" t="s">
        <v>233</v>
      </c>
      <c r="N190" s="945" t="s">
        <v>1222</v>
      </c>
      <c r="O190" s="945" t="s">
        <v>1223</v>
      </c>
      <c r="P190" s="956">
        <v>-63860648</v>
      </c>
      <c r="Q190" s="960">
        <v>-8790273</v>
      </c>
      <c r="R190" s="946" t="s">
        <v>182</v>
      </c>
    </row>
    <row r="191" spans="2:18" x14ac:dyDescent="0.25">
      <c r="B191" s="941" t="s">
        <v>1395</v>
      </c>
      <c r="C191" s="942" t="s">
        <v>806</v>
      </c>
      <c r="D191" s="942" t="s">
        <v>623</v>
      </c>
      <c r="E191" s="942" t="s">
        <v>311</v>
      </c>
      <c r="F191" s="942" t="s">
        <v>1404</v>
      </c>
      <c r="G191" s="942" t="s">
        <v>1317</v>
      </c>
      <c r="H191" s="942" t="s">
        <v>1218</v>
      </c>
      <c r="I191" s="942" t="s">
        <v>51</v>
      </c>
      <c r="J191" s="942" t="s">
        <v>1219</v>
      </c>
      <c r="K191" s="942" t="s">
        <v>1220</v>
      </c>
      <c r="L191" s="942" t="s">
        <v>1221</v>
      </c>
      <c r="M191" s="942" t="s">
        <v>233</v>
      </c>
      <c r="N191" s="942" t="s">
        <v>1222</v>
      </c>
      <c r="O191" s="942" t="s">
        <v>1223</v>
      </c>
      <c r="P191" s="955">
        <v>-63869095</v>
      </c>
      <c r="Q191" s="959">
        <v>-8771129</v>
      </c>
      <c r="R191" s="943" t="s">
        <v>182</v>
      </c>
    </row>
    <row r="192" spans="2:18" x14ac:dyDescent="0.25">
      <c r="B192" s="944" t="s">
        <v>1395</v>
      </c>
      <c r="C192" s="945" t="s">
        <v>367</v>
      </c>
      <c r="D192" s="945" t="s">
        <v>403</v>
      </c>
      <c r="E192" s="945" t="s">
        <v>303</v>
      </c>
      <c r="F192" s="945" t="s">
        <v>1405</v>
      </c>
      <c r="G192" s="945" t="s">
        <v>1317</v>
      </c>
      <c r="H192" s="945" t="s">
        <v>1218</v>
      </c>
      <c r="I192" s="945" t="s">
        <v>51</v>
      </c>
      <c r="J192" s="945" t="s">
        <v>1219</v>
      </c>
      <c r="K192" s="945" t="s">
        <v>1229</v>
      </c>
      <c r="L192" s="945" t="s">
        <v>1221</v>
      </c>
      <c r="M192" s="945" t="s">
        <v>233</v>
      </c>
      <c r="N192" s="945" t="s">
        <v>1222</v>
      </c>
      <c r="O192" s="945" t="s">
        <v>1223</v>
      </c>
      <c r="P192" s="956">
        <v>-63885644</v>
      </c>
      <c r="Q192" s="960">
        <v>-8748473</v>
      </c>
      <c r="R192" s="946" t="s">
        <v>182</v>
      </c>
    </row>
    <row r="193" spans="2:18" x14ac:dyDescent="0.25">
      <c r="B193" s="941" t="s">
        <v>1395</v>
      </c>
      <c r="C193" s="942" t="s">
        <v>368</v>
      </c>
      <c r="D193" s="942" t="s">
        <v>790</v>
      </c>
      <c r="E193" s="942" t="s">
        <v>333</v>
      </c>
      <c r="F193" s="942" t="s">
        <v>1406</v>
      </c>
      <c r="G193" s="942" t="s">
        <v>1317</v>
      </c>
      <c r="H193" s="942" t="s">
        <v>1218</v>
      </c>
      <c r="I193" s="942" t="s">
        <v>51</v>
      </c>
      <c r="J193" s="942" t="s">
        <v>1219</v>
      </c>
      <c r="K193" s="942" t="s">
        <v>1220</v>
      </c>
      <c r="L193" s="942" t="s">
        <v>1221</v>
      </c>
      <c r="M193" s="942" t="s">
        <v>233</v>
      </c>
      <c r="N193" s="942" t="s">
        <v>1222</v>
      </c>
      <c r="O193" s="942" t="s">
        <v>1223</v>
      </c>
      <c r="P193" s="955">
        <v>-63871615</v>
      </c>
      <c r="Q193" s="959">
        <v>-8777846</v>
      </c>
      <c r="R193" s="943" t="s">
        <v>182</v>
      </c>
    </row>
    <row r="194" spans="2:18" x14ac:dyDescent="0.25">
      <c r="B194" s="944" t="s">
        <v>1407</v>
      </c>
      <c r="C194" s="945" t="s">
        <v>394</v>
      </c>
      <c r="D194" s="945" t="s">
        <v>780</v>
      </c>
      <c r="E194" s="945" t="s">
        <v>301</v>
      </c>
      <c r="F194" s="945" t="s">
        <v>33</v>
      </c>
      <c r="G194" s="945" t="s">
        <v>1217</v>
      </c>
      <c r="H194" s="945" t="s">
        <v>1218</v>
      </c>
      <c r="I194" s="945" t="s">
        <v>1225</v>
      </c>
      <c r="J194" s="945" t="s">
        <v>1219</v>
      </c>
      <c r="K194" s="945" t="s">
        <v>1220</v>
      </c>
      <c r="L194" s="945" t="s">
        <v>1221</v>
      </c>
      <c r="M194" s="945" t="s">
        <v>231</v>
      </c>
      <c r="N194" s="945" t="s">
        <v>1222</v>
      </c>
      <c r="O194" s="945" t="s">
        <v>69</v>
      </c>
      <c r="P194" s="956">
        <v>-63897307</v>
      </c>
      <c r="Q194" s="960">
        <v>-8763294</v>
      </c>
      <c r="R194" s="946" t="s">
        <v>69</v>
      </c>
    </row>
    <row r="195" spans="2:18" x14ac:dyDescent="0.25">
      <c r="B195" s="941" t="s">
        <v>1407</v>
      </c>
      <c r="C195" s="942" t="s">
        <v>380</v>
      </c>
      <c r="D195" s="942" t="s">
        <v>448</v>
      </c>
      <c r="E195" s="942" t="s">
        <v>331</v>
      </c>
      <c r="F195" s="942" t="s">
        <v>33</v>
      </c>
      <c r="G195" s="942" t="s">
        <v>1217</v>
      </c>
      <c r="H195" s="942" t="s">
        <v>1218</v>
      </c>
      <c r="I195" s="942" t="s">
        <v>1231</v>
      </c>
      <c r="J195" s="942" t="s">
        <v>1219</v>
      </c>
      <c r="K195" s="942" t="s">
        <v>1220</v>
      </c>
      <c r="L195" s="942" t="s">
        <v>1221</v>
      </c>
      <c r="M195" s="942" t="s">
        <v>233</v>
      </c>
      <c r="N195" s="942" t="s">
        <v>1222</v>
      </c>
      <c r="O195" s="942" t="s">
        <v>1223</v>
      </c>
      <c r="P195" s="955">
        <v>-63869565</v>
      </c>
      <c r="Q195" s="959">
        <v>-8792896</v>
      </c>
      <c r="R195" s="943" t="s">
        <v>1232</v>
      </c>
    </row>
    <row r="196" spans="2:18" x14ac:dyDescent="0.25">
      <c r="B196" s="944" t="s">
        <v>1407</v>
      </c>
      <c r="C196" s="945" t="s">
        <v>381</v>
      </c>
      <c r="D196" s="945" t="s">
        <v>410</v>
      </c>
      <c r="E196" s="945" t="s">
        <v>312</v>
      </c>
      <c r="F196" s="945" t="s">
        <v>33</v>
      </c>
      <c r="G196" s="945" t="s">
        <v>1217</v>
      </c>
      <c r="H196" s="945" t="s">
        <v>1218</v>
      </c>
      <c r="I196" s="945" t="s">
        <v>1231</v>
      </c>
      <c r="J196" s="945" t="s">
        <v>1219</v>
      </c>
      <c r="K196" s="945" t="s">
        <v>1220</v>
      </c>
      <c r="L196" s="945" t="s">
        <v>1221</v>
      </c>
      <c r="M196" s="945" t="s">
        <v>233</v>
      </c>
      <c r="N196" s="945" t="s">
        <v>1222</v>
      </c>
      <c r="O196" s="945" t="s">
        <v>69</v>
      </c>
      <c r="P196" s="956">
        <v>-63886857</v>
      </c>
      <c r="Q196" s="960">
        <v>-8793681</v>
      </c>
      <c r="R196" s="946" t="s">
        <v>1232</v>
      </c>
    </row>
    <row r="197" spans="2:18" x14ac:dyDescent="0.25">
      <c r="B197" s="941" t="s">
        <v>1407</v>
      </c>
      <c r="C197" s="942" t="s">
        <v>787</v>
      </c>
      <c r="D197" s="942" t="s">
        <v>389</v>
      </c>
      <c r="E197" s="942" t="s">
        <v>346</v>
      </c>
      <c r="F197" s="942" t="s">
        <v>33</v>
      </c>
      <c r="G197" s="942" t="s">
        <v>1217</v>
      </c>
      <c r="H197" s="942" t="s">
        <v>1218</v>
      </c>
      <c r="I197" s="942" t="s">
        <v>1231</v>
      </c>
      <c r="J197" s="942" t="s">
        <v>1219</v>
      </c>
      <c r="K197" s="942" t="s">
        <v>1220</v>
      </c>
      <c r="L197" s="942" t="s">
        <v>1221</v>
      </c>
      <c r="M197" s="942" t="s">
        <v>232</v>
      </c>
      <c r="N197" s="942" t="s">
        <v>1222</v>
      </c>
      <c r="O197" s="942" t="s">
        <v>1223</v>
      </c>
      <c r="P197" s="955">
        <v>-63818284</v>
      </c>
      <c r="Q197" s="959">
        <v>-8766459</v>
      </c>
      <c r="R197" s="943" t="s">
        <v>182</v>
      </c>
    </row>
    <row r="198" spans="2:18" x14ac:dyDescent="0.25">
      <c r="B198" s="944" t="s">
        <v>1407</v>
      </c>
      <c r="C198" s="945" t="s">
        <v>387</v>
      </c>
      <c r="D198" s="945" t="s">
        <v>310</v>
      </c>
      <c r="E198" s="945" t="s">
        <v>314</v>
      </c>
      <c r="F198" s="945" t="s">
        <v>33</v>
      </c>
      <c r="G198" s="945" t="s">
        <v>1217</v>
      </c>
      <c r="H198" s="945" t="s">
        <v>1218</v>
      </c>
      <c r="I198" s="945" t="s">
        <v>1231</v>
      </c>
      <c r="J198" s="945" t="s">
        <v>1219</v>
      </c>
      <c r="K198" s="945" t="s">
        <v>1220</v>
      </c>
      <c r="L198" s="945" t="s">
        <v>1221</v>
      </c>
      <c r="M198" s="945" t="s">
        <v>233</v>
      </c>
      <c r="N198" s="945" t="s">
        <v>1222</v>
      </c>
      <c r="O198" s="945" t="s">
        <v>69</v>
      </c>
      <c r="P198" s="956">
        <v>-63883489</v>
      </c>
      <c r="Q198" s="960">
        <v>-8794164</v>
      </c>
      <c r="R198" s="946" t="s">
        <v>182</v>
      </c>
    </row>
    <row r="199" spans="2:18" x14ac:dyDescent="0.25">
      <c r="B199" s="941" t="s">
        <v>1407</v>
      </c>
      <c r="C199" s="942" t="s">
        <v>781</v>
      </c>
      <c r="D199" s="942" t="s">
        <v>779</v>
      </c>
      <c r="E199" s="942" t="s">
        <v>328</v>
      </c>
      <c r="F199" s="942" t="s">
        <v>33</v>
      </c>
      <c r="G199" s="942" t="s">
        <v>1217</v>
      </c>
      <c r="H199" s="942" t="s">
        <v>1218</v>
      </c>
      <c r="I199" s="942" t="s">
        <v>51</v>
      </c>
      <c r="J199" s="942" t="s">
        <v>1219</v>
      </c>
      <c r="K199" s="942" t="s">
        <v>1220</v>
      </c>
      <c r="L199" s="942" t="s">
        <v>1221</v>
      </c>
      <c r="M199" s="942" t="s">
        <v>233</v>
      </c>
      <c r="N199" s="942" t="s">
        <v>1222</v>
      </c>
      <c r="O199" s="942" t="s">
        <v>1223</v>
      </c>
      <c r="P199" s="955">
        <v>-63838446</v>
      </c>
      <c r="Q199" s="959">
        <v>-8757006</v>
      </c>
      <c r="R199" s="943" t="s">
        <v>69</v>
      </c>
    </row>
    <row r="200" spans="2:18" x14ac:dyDescent="0.25">
      <c r="B200" s="944" t="s">
        <v>1407</v>
      </c>
      <c r="C200" s="945" t="s">
        <v>368</v>
      </c>
      <c r="D200" s="945" t="s">
        <v>870</v>
      </c>
      <c r="E200" s="945" t="s">
        <v>316</v>
      </c>
      <c r="F200" s="945" t="s">
        <v>33</v>
      </c>
      <c r="G200" s="945" t="s">
        <v>1217</v>
      </c>
      <c r="H200" s="945" t="s">
        <v>1218</v>
      </c>
      <c r="I200" s="945" t="s">
        <v>51</v>
      </c>
      <c r="J200" s="945" t="s">
        <v>1219</v>
      </c>
      <c r="K200" s="945" t="s">
        <v>1220</v>
      </c>
      <c r="L200" s="945" t="s">
        <v>1221</v>
      </c>
      <c r="M200" s="945" t="s">
        <v>232</v>
      </c>
      <c r="N200" s="945" t="s">
        <v>1222</v>
      </c>
      <c r="O200" s="945" t="s">
        <v>1223</v>
      </c>
      <c r="P200" s="956">
        <v>-63878417</v>
      </c>
      <c r="Q200" s="960">
        <v>-8789425</v>
      </c>
      <c r="R200" s="946" t="s">
        <v>182</v>
      </c>
    </row>
    <row r="201" spans="2:18" x14ac:dyDescent="0.25">
      <c r="B201" s="941" t="s">
        <v>1407</v>
      </c>
      <c r="C201" s="942" t="s">
        <v>341</v>
      </c>
      <c r="D201" s="942" t="s">
        <v>370</v>
      </c>
      <c r="E201" s="942" t="s">
        <v>302</v>
      </c>
      <c r="F201" s="942" t="s">
        <v>1408</v>
      </c>
      <c r="G201" s="942" t="s">
        <v>1217</v>
      </c>
      <c r="H201" s="942" t="s">
        <v>1218</v>
      </c>
      <c r="I201" s="942" t="s">
        <v>51</v>
      </c>
      <c r="J201" s="942" t="s">
        <v>1219</v>
      </c>
      <c r="K201" s="942" t="s">
        <v>1220</v>
      </c>
      <c r="L201" s="942" t="s">
        <v>1221</v>
      </c>
      <c r="M201" s="942" t="s">
        <v>182</v>
      </c>
      <c r="N201" s="942" t="s">
        <v>1222</v>
      </c>
      <c r="O201" s="942" t="s">
        <v>1256</v>
      </c>
      <c r="P201" s="955">
        <v>-63872175</v>
      </c>
      <c r="Q201" s="959">
        <v>-8768963</v>
      </c>
      <c r="R201" s="943" t="s">
        <v>182</v>
      </c>
    </row>
    <row r="202" spans="2:18" x14ac:dyDescent="0.25">
      <c r="B202" s="944" t="s">
        <v>1407</v>
      </c>
      <c r="C202" s="945" t="s">
        <v>778</v>
      </c>
      <c r="D202" s="945" t="s">
        <v>341</v>
      </c>
      <c r="E202" s="945" t="s">
        <v>319</v>
      </c>
      <c r="F202" s="945" t="s">
        <v>1409</v>
      </c>
      <c r="G202" s="945" t="s">
        <v>1217</v>
      </c>
      <c r="H202" s="945" t="s">
        <v>69</v>
      </c>
      <c r="I202" s="945" t="s">
        <v>1225</v>
      </c>
      <c r="J202" s="945" t="s">
        <v>1219</v>
      </c>
      <c r="K202" s="945" t="s">
        <v>1229</v>
      </c>
      <c r="L202" s="945" t="s">
        <v>69</v>
      </c>
      <c r="M202" s="945" t="s">
        <v>1297</v>
      </c>
      <c r="N202" s="945" t="s">
        <v>69</v>
      </c>
      <c r="O202" s="945" t="s">
        <v>69</v>
      </c>
      <c r="P202" s="956">
        <v>-63878139</v>
      </c>
      <c r="Q202" s="960">
        <v>-8737082</v>
      </c>
      <c r="R202" s="946" t="s">
        <v>1232</v>
      </c>
    </row>
    <row r="203" spans="2:18" x14ac:dyDescent="0.25">
      <c r="B203" s="941" t="s">
        <v>1410</v>
      </c>
      <c r="C203" s="942" t="s">
        <v>782</v>
      </c>
      <c r="D203" s="942" t="s">
        <v>780</v>
      </c>
      <c r="E203" s="942" t="s">
        <v>301</v>
      </c>
      <c r="F203" s="942" t="s">
        <v>1411</v>
      </c>
      <c r="G203" s="942" t="s">
        <v>1246</v>
      </c>
      <c r="H203" s="942" t="s">
        <v>1218</v>
      </c>
      <c r="I203" s="942" t="s">
        <v>1225</v>
      </c>
      <c r="J203" s="942" t="s">
        <v>1219</v>
      </c>
      <c r="K203" s="942" t="s">
        <v>1229</v>
      </c>
      <c r="L203" s="942" t="s">
        <v>1221</v>
      </c>
      <c r="M203" s="942" t="s">
        <v>233</v>
      </c>
      <c r="N203" s="942" t="s">
        <v>1222</v>
      </c>
      <c r="O203" s="942" t="s">
        <v>1256</v>
      </c>
      <c r="P203" s="955">
        <v>-63907648</v>
      </c>
      <c r="Q203" s="959">
        <v>-8765506</v>
      </c>
      <c r="R203" s="943" t="s">
        <v>182</v>
      </c>
    </row>
    <row r="204" spans="2:18" x14ac:dyDescent="0.25">
      <c r="B204" s="944" t="s">
        <v>1410</v>
      </c>
      <c r="C204" s="945" t="s">
        <v>783</v>
      </c>
      <c r="D204" s="945" t="s">
        <v>401</v>
      </c>
      <c r="E204" s="945" t="s">
        <v>304</v>
      </c>
      <c r="F204" s="945" t="s">
        <v>1412</v>
      </c>
      <c r="G204" s="945" t="s">
        <v>1246</v>
      </c>
      <c r="H204" s="945" t="s">
        <v>1218</v>
      </c>
      <c r="I204" s="945" t="s">
        <v>1225</v>
      </c>
      <c r="J204" s="945" t="s">
        <v>1219</v>
      </c>
      <c r="K204" s="945" t="s">
        <v>1220</v>
      </c>
      <c r="L204" s="945" t="s">
        <v>1221</v>
      </c>
      <c r="M204" s="945" t="s">
        <v>233</v>
      </c>
      <c r="N204" s="945" t="s">
        <v>1222</v>
      </c>
      <c r="O204" s="945" t="s">
        <v>1256</v>
      </c>
      <c r="P204" s="956">
        <v>-63888846</v>
      </c>
      <c r="Q204" s="960">
        <v>-8759125</v>
      </c>
      <c r="R204" s="946" t="s">
        <v>1232</v>
      </c>
    </row>
    <row r="205" spans="2:18" x14ac:dyDescent="0.25">
      <c r="B205" s="941" t="s">
        <v>1410</v>
      </c>
      <c r="C205" s="942" t="s">
        <v>780</v>
      </c>
      <c r="D205" s="942" t="s">
        <v>402</v>
      </c>
      <c r="E205" s="942" t="s">
        <v>302</v>
      </c>
      <c r="F205" s="942" t="s">
        <v>1413</v>
      </c>
      <c r="G205" s="942" t="s">
        <v>1246</v>
      </c>
      <c r="H205" s="942" t="s">
        <v>1218</v>
      </c>
      <c r="I205" s="942" t="s">
        <v>1231</v>
      </c>
      <c r="J205" s="942" t="s">
        <v>1219</v>
      </c>
      <c r="K205" s="942" t="s">
        <v>1229</v>
      </c>
      <c r="L205" s="942" t="s">
        <v>1221</v>
      </c>
      <c r="M205" s="942" t="s">
        <v>233</v>
      </c>
      <c r="N205" s="942" t="s">
        <v>1222</v>
      </c>
      <c r="O205" s="942" t="s">
        <v>1223</v>
      </c>
      <c r="P205" s="955">
        <v>-63882565</v>
      </c>
      <c r="Q205" s="959">
        <v>-8760355</v>
      </c>
      <c r="R205" s="943" t="s">
        <v>182</v>
      </c>
    </row>
    <row r="206" spans="2:18" x14ac:dyDescent="0.25">
      <c r="B206" s="944" t="s">
        <v>1410</v>
      </c>
      <c r="C206" s="945" t="s">
        <v>373</v>
      </c>
      <c r="D206" s="945" t="s">
        <v>805</v>
      </c>
      <c r="E206" s="945" t="s">
        <v>313</v>
      </c>
      <c r="F206" s="945" t="s">
        <v>1414</v>
      </c>
      <c r="G206" s="945" t="s">
        <v>1246</v>
      </c>
      <c r="H206" s="945" t="s">
        <v>1218</v>
      </c>
      <c r="I206" s="945" t="s">
        <v>1231</v>
      </c>
      <c r="J206" s="945" t="s">
        <v>1323</v>
      </c>
      <c r="K206" s="945" t="s">
        <v>1229</v>
      </c>
      <c r="L206" s="945" t="s">
        <v>1221</v>
      </c>
      <c r="M206" s="945" t="s">
        <v>233</v>
      </c>
      <c r="N206" s="945" t="s">
        <v>1222</v>
      </c>
      <c r="O206" s="945" t="s">
        <v>1256</v>
      </c>
      <c r="P206" s="956">
        <v>-63854294</v>
      </c>
      <c r="Q206" s="960">
        <v>-8748369</v>
      </c>
      <c r="R206" s="946" t="s">
        <v>182</v>
      </c>
    </row>
    <row r="207" spans="2:18" x14ac:dyDescent="0.25">
      <c r="B207" s="941" t="s">
        <v>1410</v>
      </c>
      <c r="C207" s="942" t="s">
        <v>371</v>
      </c>
      <c r="D207" s="942" t="s">
        <v>374</v>
      </c>
      <c r="E207" s="942" t="s">
        <v>339</v>
      </c>
      <c r="F207" s="942" t="s">
        <v>1286</v>
      </c>
      <c r="G207" s="942" t="s">
        <v>1246</v>
      </c>
      <c r="H207" s="942" t="s">
        <v>1218</v>
      </c>
      <c r="I207" s="942" t="s">
        <v>51</v>
      </c>
      <c r="J207" s="942" t="s">
        <v>1219</v>
      </c>
      <c r="K207" s="942" t="s">
        <v>1229</v>
      </c>
      <c r="L207" s="942" t="s">
        <v>1221</v>
      </c>
      <c r="M207" s="942" t="s">
        <v>231</v>
      </c>
      <c r="N207" s="942" t="s">
        <v>1222</v>
      </c>
      <c r="O207" s="942" t="s">
        <v>1223</v>
      </c>
      <c r="P207" s="955">
        <v>-63846314</v>
      </c>
      <c r="Q207" s="959">
        <v>-8749427</v>
      </c>
      <c r="R207" s="943" t="s">
        <v>1232</v>
      </c>
    </row>
    <row r="208" spans="2:18" x14ac:dyDescent="0.25">
      <c r="B208" s="944" t="s">
        <v>1410</v>
      </c>
      <c r="C208" s="945" t="s">
        <v>785</v>
      </c>
      <c r="D208" s="945" t="s">
        <v>982</v>
      </c>
      <c r="E208" s="945" t="s">
        <v>326</v>
      </c>
      <c r="F208" s="945" t="s">
        <v>1403</v>
      </c>
      <c r="G208" s="945" t="s">
        <v>1246</v>
      </c>
      <c r="H208" s="945" t="s">
        <v>1218</v>
      </c>
      <c r="I208" s="945" t="s">
        <v>51</v>
      </c>
      <c r="J208" s="945" t="s">
        <v>1219</v>
      </c>
      <c r="K208" s="945" t="s">
        <v>1370</v>
      </c>
      <c r="L208" s="945" t="s">
        <v>1364</v>
      </c>
      <c r="M208" s="945" t="s">
        <v>234</v>
      </c>
      <c r="N208" s="945" t="s">
        <v>1222</v>
      </c>
      <c r="O208" s="945" t="s">
        <v>1256</v>
      </c>
      <c r="P208" s="956">
        <v>-63912149</v>
      </c>
      <c r="Q208" s="960">
        <v>-8731442</v>
      </c>
      <c r="R208" s="946" t="s">
        <v>182</v>
      </c>
    </row>
    <row r="209" spans="1:18" x14ac:dyDescent="0.25">
      <c r="B209" s="941" t="s">
        <v>1410</v>
      </c>
      <c r="C209" s="942" t="s">
        <v>376</v>
      </c>
      <c r="D209" s="942" t="s">
        <v>794</v>
      </c>
      <c r="E209" s="942" t="s">
        <v>318</v>
      </c>
      <c r="F209" s="942" t="s">
        <v>1415</v>
      </c>
      <c r="G209" s="942" t="s">
        <v>1246</v>
      </c>
      <c r="H209" s="942" t="s">
        <v>1218</v>
      </c>
      <c r="I209" s="942" t="s">
        <v>51</v>
      </c>
      <c r="J209" s="942" t="s">
        <v>1219</v>
      </c>
      <c r="K209" s="942" t="s">
        <v>1220</v>
      </c>
      <c r="L209" s="942" t="s">
        <v>1221</v>
      </c>
      <c r="M209" s="942" t="s">
        <v>233</v>
      </c>
      <c r="N209" s="942" t="s">
        <v>1222</v>
      </c>
      <c r="O209" s="942" t="s">
        <v>1223</v>
      </c>
      <c r="P209" s="955">
        <v>-63857133</v>
      </c>
      <c r="Q209" s="959">
        <v>-8763304</v>
      </c>
      <c r="R209" s="943" t="s">
        <v>69</v>
      </c>
    </row>
    <row r="210" spans="1:18" x14ac:dyDescent="0.25">
      <c r="B210" s="944" t="s">
        <v>1410</v>
      </c>
      <c r="C210" s="945" t="s">
        <v>491</v>
      </c>
      <c r="D210" s="945" t="s">
        <v>341</v>
      </c>
      <c r="E210" s="945" t="s">
        <v>319</v>
      </c>
      <c r="F210" s="945" t="s">
        <v>33</v>
      </c>
      <c r="G210" s="945" t="s">
        <v>1246</v>
      </c>
      <c r="H210" s="945" t="s">
        <v>69</v>
      </c>
      <c r="I210" s="945" t="s">
        <v>1225</v>
      </c>
      <c r="J210" s="945" t="s">
        <v>1219</v>
      </c>
      <c r="K210" s="945" t="s">
        <v>1220</v>
      </c>
      <c r="L210" s="945" t="s">
        <v>69</v>
      </c>
      <c r="M210" s="945" t="s">
        <v>1297</v>
      </c>
      <c r="N210" s="945" t="s">
        <v>69</v>
      </c>
      <c r="O210" s="945" t="s">
        <v>1223</v>
      </c>
      <c r="P210" s="956">
        <v>-63878155</v>
      </c>
      <c r="Q210" s="960">
        <v>-8734865</v>
      </c>
      <c r="R210" s="946" t="s">
        <v>69</v>
      </c>
    </row>
    <row r="211" spans="1:18" x14ac:dyDescent="0.25">
      <c r="B211" s="941" t="s">
        <v>1410</v>
      </c>
      <c r="C211" s="942" t="s">
        <v>396</v>
      </c>
      <c r="D211" s="942" t="s">
        <v>376</v>
      </c>
      <c r="E211" s="942" t="s">
        <v>308</v>
      </c>
      <c r="F211" s="942" t="s">
        <v>1416</v>
      </c>
      <c r="G211" s="942" t="s">
        <v>1246</v>
      </c>
      <c r="H211" s="942" t="s">
        <v>69</v>
      </c>
      <c r="I211" s="942" t="s">
        <v>1225</v>
      </c>
      <c r="J211" s="942" t="s">
        <v>1219</v>
      </c>
      <c r="K211" s="942" t="s">
        <v>1229</v>
      </c>
      <c r="L211" s="942" t="s">
        <v>69</v>
      </c>
      <c r="M211" s="942" t="s">
        <v>233</v>
      </c>
      <c r="N211" s="942" t="s">
        <v>69</v>
      </c>
      <c r="O211" s="942" t="s">
        <v>69</v>
      </c>
      <c r="P211" s="955">
        <v>-63893606</v>
      </c>
      <c r="Q211" s="959">
        <v>-8771669</v>
      </c>
      <c r="R211" s="943" t="s">
        <v>69</v>
      </c>
    </row>
    <row r="212" spans="1:18" x14ac:dyDescent="0.25">
      <c r="B212" s="944" t="s">
        <v>1417</v>
      </c>
      <c r="C212" s="945" t="s">
        <v>1163</v>
      </c>
      <c r="D212" s="945" t="s">
        <v>792</v>
      </c>
      <c r="E212" s="945" t="s">
        <v>1145</v>
      </c>
      <c r="F212" s="945" t="s">
        <v>1418</v>
      </c>
      <c r="G212" s="945" t="s">
        <v>1268</v>
      </c>
      <c r="H212" s="945" t="s">
        <v>1218</v>
      </c>
      <c r="I212" s="945" t="s">
        <v>1225</v>
      </c>
      <c r="J212" s="945" t="s">
        <v>1219</v>
      </c>
      <c r="K212" s="945" t="s">
        <v>1220</v>
      </c>
      <c r="L212" s="945" t="s">
        <v>1221</v>
      </c>
      <c r="M212" s="945" t="s">
        <v>233</v>
      </c>
      <c r="N212" s="945" t="s">
        <v>1222</v>
      </c>
      <c r="O212" s="945" t="s">
        <v>1223</v>
      </c>
      <c r="P212" s="956">
        <v>-63901607</v>
      </c>
      <c r="Q212" s="960">
        <v>-8776945</v>
      </c>
      <c r="R212" s="946" t="s">
        <v>1330</v>
      </c>
    </row>
    <row r="213" spans="1:18" x14ac:dyDescent="0.25">
      <c r="A213" s="952" t="s">
        <v>37</v>
      </c>
      <c r="B213" s="941" t="s">
        <v>1417</v>
      </c>
      <c r="C213" s="942" t="s">
        <v>376</v>
      </c>
      <c r="D213" s="942" t="s">
        <v>419</v>
      </c>
      <c r="E213" s="942" t="s">
        <v>1141</v>
      </c>
      <c r="F213" s="942" t="s">
        <v>1419</v>
      </c>
      <c r="G213" s="942" t="s">
        <v>1268</v>
      </c>
      <c r="H213" s="942" t="s">
        <v>1218</v>
      </c>
      <c r="I213" s="942" t="s">
        <v>1225</v>
      </c>
      <c r="J213" s="942" t="s">
        <v>1219</v>
      </c>
      <c r="K213" s="942" t="s">
        <v>1220</v>
      </c>
      <c r="L213" s="942" t="s">
        <v>1221</v>
      </c>
      <c r="M213" s="942" t="s">
        <v>233</v>
      </c>
      <c r="N213" s="942" t="s">
        <v>1222</v>
      </c>
      <c r="O213" s="942" t="s">
        <v>1256</v>
      </c>
      <c r="P213" s="955">
        <v>-63869603</v>
      </c>
      <c r="Q213" s="959">
        <v>-8766051</v>
      </c>
      <c r="R213" s="943" t="s">
        <v>69</v>
      </c>
    </row>
    <row r="214" spans="1:18" x14ac:dyDescent="0.25">
      <c r="A214" s="953" t="s">
        <v>112</v>
      </c>
      <c r="B214" s="944" t="s">
        <v>1417</v>
      </c>
      <c r="C214" s="945" t="s">
        <v>401</v>
      </c>
      <c r="D214" s="945" t="s">
        <v>831</v>
      </c>
      <c r="E214" s="945" t="s">
        <v>309</v>
      </c>
      <c r="F214" s="945" t="s">
        <v>1420</v>
      </c>
      <c r="G214" s="945" t="s">
        <v>1268</v>
      </c>
      <c r="H214" s="945" t="s">
        <v>1218</v>
      </c>
      <c r="I214" s="945" t="s">
        <v>1225</v>
      </c>
      <c r="J214" s="945" t="s">
        <v>1219</v>
      </c>
      <c r="K214" s="945" t="s">
        <v>1220</v>
      </c>
      <c r="L214" s="945" t="s">
        <v>1221</v>
      </c>
      <c r="M214" s="945" t="s">
        <v>233</v>
      </c>
      <c r="N214" s="945" t="s">
        <v>1222</v>
      </c>
      <c r="O214" s="945" t="s">
        <v>1223</v>
      </c>
      <c r="P214" s="956">
        <v>-63890454</v>
      </c>
      <c r="Q214" s="960">
        <v>-8751735</v>
      </c>
      <c r="R214" s="946" t="s">
        <v>182</v>
      </c>
    </row>
    <row r="215" spans="1:18" x14ac:dyDescent="0.25">
      <c r="A215" s="953" t="s">
        <v>63</v>
      </c>
      <c r="B215" s="941" t="s">
        <v>1417</v>
      </c>
      <c r="C215" s="942" t="s">
        <v>375</v>
      </c>
      <c r="D215" s="942" t="s">
        <v>376</v>
      </c>
      <c r="E215" s="942" t="s">
        <v>1141</v>
      </c>
      <c r="F215" s="942" t="s">
        <v>1421</v>
      </c>
      <c r="G215" s="942" t="s">
        <v>1268</v>
      </c>
      <c r="H215" s="942" t="s">
        <v>1218</v>
      </c>
      <c r="I215" s="942" t="s">
        <v>1231</v>
      </c>
      <c r="J215" s="942" t="s">
        <v>1219</v>
      </c>
      <c r="K215" s="942" t="s">
        <v>1229</v>
      </c>
      <c r="L215" s="942" t="s">
        <v>1221</v>
      </c>
      <c r="M215" s="942" t="s">
        <v>234</v>
      </c>
      <c r="N215" s="942" t="s">
        <v>1222</v>
      </c>
      <c r="O215" s="942" t="s">
        <v>69</v>
      </c>
      <c r="P215" s="955">
        <v>-63859834</v>
      </c>
      <c r="Q215" s="959">
        <v>-8763896</v>
      </c>
      <c r="R215" s="943" t="s">
        <v>69</v>
      </c>
    </row>
    <row r="216" spans="1:18" x14ac:dyDescent="0.25">
      <c r="B216" s="944" t="s">
        <v>1417</v>
      </c>
      <c r="C216" s="945" t="s">
        <v>372</v>
      </c>
      <c r="D216" s="945" t="s">
        <v>406</v>
      </c>
      <c r="E216" s="945" t="s">
        <v>1142</v>
      </c>
      <c r="F216" s="945" t="s">
        <v>1422</v>
      </c>
      <c r="G216" s="945" t="s">
        <v>1268</v>
      </c>
      <c r="H216" s="945" t="s">
        <v>1218</v>
      </c>
      <c r="I216" s="945" t="s">
        <v>1231</v>
      </c>
      <c r="J216" s="945" t="s">
        <v>1219</v>
      </c>
      <c r="K216" s="945" t="s">
        <v>1229</v>
      </c>
      <c r="L216" s="945" t="s">
        <v>1221</v>
      </c>
      <c r="M216" s="945" t="s">
        <v>233</v>
      </c>
      <c r="N216" s="945" t="s">
        <v>1222</v>
      </c>
      <c r="O216" s="945" t="s">
        <v>1223</v>
      </c>
      <c r="P216" s="956">
        <v>-63892194</v>
      </c>
      <c r="Q216" s="960">
        <v>-8766341</v>
      </c>
      <c r="R216" s="946" t="s">
        <v>69</v>
      </c>
    </row>
    <row r="217" spans="1:18" x14ac:dyDescent="0.25">
      <c r="B217" s="941" t="s">
        <v>1417</v>
      </c>
      <c r="C217" s="942" t="s">
        <v>780</v>
      </c>
      <c r="D217" s="942" t="s">
        <v>429</v>
      </c>
      <c r="E217" s="942" t="s">
        <v>1141</v>
      </c>
      <c r="F217" s="942" t="s">
        <v>1423</v>
      </c>
      <c r="G217" s="942" t="s">
        <v>1268</v>
      </c>
      <c r="H217" s="942" t="s">
        <v>1218</v>
      </c>
      <c r="I217" s="942" t="s">
        <v>1231</v>
      </c>
      <c r="J217" s="942" t="s">
        <v>1219</v>
      </c>
      <c r="K217" s="942" t="s">
        <v>1229</v>
      </c>
      <c r="L217" s="942" t="s">
        <v>1221</v>
      </c>
      <c r="M217" s="942" t="s">
        <v>233</v>
      </c>
      <c r="N217" s="942" t="s">
        <v>1222</v>
      </c>
      <c r="O217" s="942" t="s">
        <v>1223</v>
      </c>
      <c r="P217" s="955">
        <v>-63873365</v>
      </c>
      <c r="Q217" s="959">
        <v>-8758115</v>
      </c>
      <c r="R217" s="943" t="s">
        <v>69</v>
      </c>
    </row>
    <row r="218" spans="1:18" x14ac:dyDescent="0.25">
      <c r="B218" s="944" t="s">
        <v>1417</v>
      </c>
      <c r="C218" s="945" t="s">
        <v>428</v>
      </c>
      <c r="D218" s="945" t="s">
        <v>399</v>
      </c>
      <c r="E218" s="945" t="s">
        <v>304</v>
      </c>
      <c r="F218" s="945" t="s">
        <v>1424</v>
      </c>
      <c r="G218" s="945" t="s">
        <v>1268</v>
      </c>
      <c r="H218" s="945" t="s">
        <v>1218</v>
      </c>
      <c r="I218" s="945" t="s">
        <v>1231</v>
      </c>
      <c r="J218" s="945" t="s">
        <v>1219</v>
      </c>
      <c r="K218" s="945" t="s">
        <v>1220</v>
      </c>
      <c r="L218" s="945" t="s">
        <v>1221</v>
      </c>
      <c r="M218" s="945" t="s">
        <v>233</v>
      </c>
      <c r="N218" s="945" t="s">
        <v>1222</v>
      </c>
      <c r="O218" s="945" t="s">
        <v>1223</v>
      </c>
      <c r="P218" s="956">
        <v>-63890869</v>
      </c>
      <c r="Q218" s="960">
        <v>-8757367</v>
      </c>
      <c r="R218" s="946" t="s">
        <v>1258</v>
      </c>
    </row>
    <row r="219" spans="1:18" x14ac:dyDescent="0.25">
      <c r="B219" s="941" t="s">
        <v>1417</v>
      </c>
      <c r="C219" s="942" t="s">
        <v>371</v>
      </c>
      <c r="D219" s="942" t="s">
        <v>780</v>
      </c>
      <c r="E219" s="942" t="s">
        <v>339</v>
      </c>
      <c r="F219" s="942" t="s">
        <v>1248</v>
      </c>
      <c r="G219" s="942" t="s">
        <v>1268</v>
      </c>
      <c r="H219" s="942" t="s">
        <v>69</v>
      </c>
      <c r="I219" s="942" t="s">
        <v>1231</v>
      </c>
      <c r="J219" s="942" t="s">
        <v>1219</v>
      </c>
      <c r="K219" s="942" t="s">
        <v>1229</v>
      </c>
      <c r="L219" s="942" t="s">
        <v>69</v>
      </c>
      <c r="M219" s="942" t="s">
        <v>233</v>
      </c>
      <c r="N219" s="942" t="s">
        <v>69</v>
      </c>
      <c r="O219" s="942" t="s">
        <v>69</v>
      </c>
      <c r="P219" s="955">
        <v>-63845762</v>
      </c>
      <c r="Q219" s="959">
        <v>-8751876</v>
      </c>
      <c r="R219" s="943" t="s">
        <v>69</v>
      </c>
    </row>
    <row r="220" spans="1:18" x14ac:dyDescent="0.25">
      <c r="B220" s="944" t="s">
        <v>1417</v>
      </c>
      <c r="C220" s="945" t="s">
        <v>406</v>
      </c>
      <c r="D220" s="945" t="s">
        <v>376</v>
      </c>
      <c r="E220" s="945" t="s">
        <v>336</v>
      </c>
      <c r="F220" s="945" t="s">
        <v>1425</v>
      </c>
      <c r="G220" s="945" t="s">
        <v>1268</v>
      </c>
      <c r="H220" s="945" t="s">
        <v>69</v>
      </c>
      <c r="I220" s="945" t="s">
        <v>51</v>
      </c>
      <c r="J220" s="945" t="s">
        <v>1219</v>
      </c>
      <c r="K220" s="945" t="s">
        <v>1220</v>
      </c>
      <c r="L220" s="945" t="s">
        <v>69</v>
      </c>
      <c r="M220" s="945" t="s">
        <v>1297</v>
      </c>
      <c r="N220" s="945" t="s">
        <v>69</v>
      </c>
      <c r="O220" s="945" t="s">
        <v>1256</v>
      </c>
      <c r="P220" s="956">
        <v>-63891294</v>
      </c>
      <c r="Q220" s="960">
        <v>-8770799</v>
      </c>
      <c r="R220" s="946" t="s">
        <v>69</v>
      </c>
    </row>
    <row r="221" spans="1:18" x14ac:dyDescent="0.25">
      <c r="B221" s="941" t="s">
        <v>1426</v>
      </c>
      <c r="C221" s="942" t="s">
        <v>680</v>
      </c>
      <c r="D221" s="942" t="s">
        <v>839</v>
      </c>
      <c r="E221" s="942" t="s">
        <v>317</v>
      </c>
      <c r="F221" s="942" t="s">
        <v>1427</v>
      </c>
      <c r="G221" s="942" t="s">
        <v>1278</v>
      </c>
      <c r="H221" s="942" t="s">
        <v>1218</v>
      </c>
      <c r="I221" s="942" t="s">
        <v>1231</v>
      </c>
      <c r="J221" s="942" t="s">
        <v>1219</v>
      </c>
      <c r="K221" s="942" t="s">
        <v>1220</v>
      </c>
      <c r="L221" s="942" t="s">
        <v>1221</v>
      </c>
      <c r="M221" s="942" t="s">
        <v>231</v>
      </c>
      <c r="N221" s="942" t="s">
        <v>1222</v>
      </c>
      <c r="O221" s="942" t="s">
        <v>1223</v>
      </c>
      <c r="P221" s="955">
        <v>-63877478</v>
      </c>
      <c r="Q221" s="959">
        <v>-8793456</v>
      </c>
      <c r="R221" s="943" t="s">
        <v>182</v>
      </c>
    </row>
    <row r="222" spans="1:18" x14ac:dyDescent="0.25">
      <c r="B222" s="944" t="s">
        <v>1426</v>
      </c>
      <c r="C222" s="945" t="s">
        <v>386</v>
      </c>
      <c r="D222" s="945" t="s">
        <v>964</v>
      </c>
      <c r="E222" s="945" t="s">
        <v>318</v>
      </c>
      <c r="F222" s="945" t="s">
        <v>1428</v>
      </c>
      <c r="G222" s="945" t="s">
        <v>1278</v>
      </c>
      <c r="H222" s="945" t="s">
        <v>1218</v>
      </c>
      <c r="I222" s="945" t="s">
        <v>1225</v>
      </c>
      <c r="J222" s="945" t="s">
        <v>1219</v>
      </c>
      <c r="K222" s="945" t="s">
        <v>1220</v>
      </c>
      <c r="L222" s="945" t="s">
        <v>1221</v>
      </c>
      <c r="M222" s="945" t="s">
        <v>234</v>
      </c>
      <c r="N222" s="945" t="s">
        <v>1222</v>
      </c>
      <c r="O222" s="945" t="s">
        <v>1256</v>
      </c>
      <c r="P222" s="956">
        <v>-63847862</v>
      </c>
      <c r="Q222" s="960">
        <v>-8762198</v>
      </c>
      <c r="R222" s="946" t="s">
        <v>182</v>
      </c>
    </row>
    <row r="223" spans="1:18" x14ac:dyDescent="0.25">
      <c r="B223" s="941" t="s">
        <v>1426</v>
      </c>
      <c r="C223" s="942" t="s">
        <v>794</v>
      </c>
      <c r="D223" s="942" t="s">
        <v>374</v>
      </c>
      <c r="E223" s="942" t="s">
        <v>313</v>
      </c>
      <c r="F223" s="942" t="s">
        <v>1429</v>
      </c>
      <c r="G223" s="942" t="s">
        <v>1278</v>
      </c>
      <c r="H223" s="942" t="s">
        <v>1218</v>
      </c>
      <c r="I223" s="942" t="s">
        <v>1231</v>
      </c>
      <c r="J223" s="942" t="s">
        <v>1219</v>
      </c>
      <c r="K223" s="942" t="s">
        <v>1220</v>
      </c>
      <c r="L223" s="942" t="s">
        <v>1221</v>
      </c>
      <c r="M223" s="942" t="s">
        <v>233</v>
      </c>
      <c r="N223" s="942" t="s">
        <v>1222</v>
      </c>
      <c r="O223" s="942" t="s">
        <v>69</v>
      </c>
      <c r="P223" s="955">
        <v>-63859574</v>
      </c>
      <c r="Q223" s="959">
        <v>-8752303</v>
      </c>
      <c r="R223" s="943" t="s">
        <v>182</v>
      </c>
    </row>
    <row r="224" spans="1:18" x14ac:dyDescent="0.25">
      <c r="B224" s="944" t="s">
        <v>1426</v>
      </c>
      <c r="C224" s="945" t="s">
        <v>372</v>
      </c>
      <c r="D224" s="945" t="s">
        <v>416</v>
      </c>
      <c r="E224" s="945" t="s">
        <v>1142</v>
      </c>
      <c r="F224" s="945" t="s">
        <v>1321</v>
      </c>
      <c r="G224" s="945" t="s">
        <v>1278</v>
      </c>
      <c r="H224" s="945" t="s">
        <v>1218</v>
      </c>
      <c r="I224" s="945" t="s">
        <v>51</v>
      </c>
      <c r="J224" s="945" t="s">
        <v>1219</v>
      </c>
      <c r="K224" s="945" t="s">
        <v>1229</v>
      </c>
      <c r="L224" s="945" t="s">
        <v>1221</v>
      </c>
      <c r="M224" s="945" t="s">
        <v>233</v>
      </c>
      <c r="N224" s="945" t="s">
        <v>1222</v>
      </c>
      <c r="O224" s="945" t="s">
        <v>1256</v>
      </c>
      <c r="P224" s="956">
        <v>-63885878</v>
      </c>
      <c r="Q224" s="960">
        <v>-8764963</v>
      </c>
      <c r="R224" s="946" t="s">
        <v>182</v>
      </c>
    </row>
    <row r="225" spans="2:18" x14ac:dyDescent="0.25">
      <c r="B225" s="941" t="s">
        <v>1426</v>
      </c>
      <c r="C225" s="942" t="s">
        <v>413</v>
      </c>
      <c r="D225" s="942" t="s">
        <v>370</v>
      </c>
      <c r="E225" s="942" t="s">
        <v>335</v>
      </c>
      <c r="F225" s="942" t="s">
        <v>1430</v>
      </c>
      <c r="G225" s="942" t="s">
        <v>1278</v>
      </c>
      <c r="H225" s="942" t="s">
        <v>1218</v>
      </c>
      <c r="I225" s="942" t="s">
        <v>1225</v>
      </c>
      <c r="J225" s="942" t="s">
        <v>1219</v>
      </c>
      <c r="K225" s="942" t="s">
        <v>1220</v>
      </c>
      <c r="L225" s="942" t="s">
        <v>1221</v>
      </c>
      <c r="M225" s="942" t="s">
        <v>232</v>
      </c>
      <c r="N225" s="942" t="s">
        <v>1222</v>
      </c>
      <c r="O225" s="942" t="s">
        <v>1256</v>
      </c>
      <c r="P225" s="955">
        <v>-63826654</v>
      </c>
      <c r="Q225" s="959">
        <v>-8758775</v>
      </c>
      <c r="R225" s="943" t="s">
        <v>182</v>
      </c>
    </row>
    <row r="226" spans="2:18" x14ac:dyDescent="0.25">
      <c r="B226" s="944" t="s">
        <v>1426</v>
      </c>
      <c r="C226" s="945" t="s">
        <v>373</v>
      </c>
      <c r="D226" s="945" t="s">
        <v>786</v>
      </c>
      <c r="E226" s="945" t="s">
        <v>304</v>
      </c>
      <c r="F226" s="945" t="s">
        <v>1431</v>
      </c>
      <c r="G226" s="945" t="s">
        <v>1278</v>
      </c>
      <c r="H226" s="945" t="s">
        <v>69</v>
      </c>
      <c r="I226" s="945" t="s">
        <v>51</v>
      </c>
      <c r="J226" s="945" t="s">
        <v>1323</v>
      </c>
      <c r="K226" s="945" t="s">
        <v>1229</v>
      </c>
      <c r="L226" s="945" t="s">
        <v>69</v>
      </c>
      <c r="M226" s="945" t="s">
        <v>231</v>
      </c>
      <c r="N226" s="945" t="s">
        <v>69</v>
      </c>
      <c r="O226" s="945" t="s">
        <v>69</v>
      </c>
      <c r="P226" s="956">
        <v>-63886181</v>
      </c>
      <c r="Q226" s="960">
        <v>-8755267</v>
      </c>
      <c r="R226" s="946" t="s">
        <v>182</v>
      </c>
    </row>
    <row r="227" spans="2:18" x14ac:dyDescent="0.25">
      <c r="B227" s="941" t="s">
        <v>1426</v>
      </c>
      <c r="C227" s="942" t="s">
        <v>376</v>
      </c>
      <c r="D227" s="942" t="s">
        <v>845</v>
      </c>
      <c r="E227" s="942" t="s">
        <v>310</v>
      </c>
      <c r="F227" s="942" t="s">
        <v>1432</v>
      </c>
      <c r="G227" s="942" t="s">
        <v>1278</v>
      </c>
      <c r="H227" s="942" t="s">
        <v>69</v>
      </c>
      <c r="I227" s="942" t="s">
        <v>1231</v>
      </c>
      <c r="J227" s="942" t="s">
        <v>1219</v>
      </c>
      <c r="K227" s="942" t="s">
        <v>1220</v>
      </c>
      <c r="L227" s="942" t="s">
        <v>69</v>
      </c>
      <c r="M227" s="942" t="s">
        <v>233</v>
      </c>
      <c r="N227" s="942" t="s">
        <v>69</v>
      </c>
      <c r="O227" s="942" t="s">
        <v>69</v>
      </c>
      <c r="P227" s="955">
        <v>-63835107</v>
      </c>
      <c r="Q227" s="959">
        <v>-8758332</v>
      </c>
      <c r="R227" s="943" t="s">
        <v>182</v>
      </c>
    </row>
    <row r="228" spans="2:18" x14ac:dyDescent="0.25">
      <c r="B228" s="944" t="s">
        <v>1433</v>
      </c>
      <c r="C228" s="945" t="s">
        <v>375</v>
      </c>
      <c r="D228" s="945" t="s">
        <v>453</v>
      </c>
      <c r="E228" s="945" t="s">
        <v>311</v>
      </c>
      <c r="F228" s="945" t="s">
        <v>1434</v>
      </c>
      <c r="G228" s="945" t="s">
        <v>1289</v>
      </c>
      <c r="H228" s="945" t="s">
        <v>1235</v>
      </c>
      <c r="I228" s="945" t="s">
        <v>1225</v>
      </c>
      <c r="J228" s="945" t="s">
        <v>1219</v>
      </c>
      <c r="K228" s="945" t="s">
        <v>1229</v>
      </c>
      <c r="L228" s="945" t="s">
        <v>1221</v>
      </c>
      <c r="M228" s="945" t="s">
        <v>233</v>
      </c>
      <c r="N228" s="945" t="s">
        <v>1236</v>
      </c>
      <c r="O228" s="945" t="s">
        <v>1223</v>
      </c>
      <c r="P228" s="956">
        <v>-63855574</v>
      </c>
      <c r="Q228" s="960">
        <v>-8783243</v>
      </c>
      <c r="R228" s="946" t="s">
        <v>1232</v>
      </c>
    </row>
    <row r="229" spans="2:18" x14ac:dyDescent="0.25">
      <c r="B229" s="941" t="s">
        <v>1433</v>
      </c>
      <c r="C229" s="942" t="s">
        <v>1162</v>
      </c>
      <c r="D229" s="942" t="s">
        <v>381</v>
      </c>
      <c r="E229" s="942" t="s">
        <v>316</v>
      </c>
      <c r="F229" s="942" t="s">
        <v>1435</v>
      </c>
      <c r="G229" s="942" t="s">
        <v>1289</v>
      </c>
      <c r="H229" s="942" t="s">
        <v>1218</v>
      </c>
      <c r="I229" s="942" t="s">
        <v>1225</v>
      </c>
      <c r="J229" s="942" t="s">
        <v>1219</v>
      </c>
      <c r="K229" s="942" t="s">
        <v>1220</v>
      </c>
      <c r="L229" s="942" t="s">
        <v>1221</v>
      </c>
      <c r="M229" s="942" t="s">
        <v>233</v>
      </c>
      <c r="N229" s="942" t="s">
        <v>1222</v>
      </c>
      <c r="O229" s="942" t="s">
        <v>1256</v>
      </c>
      <c r="P229" s="955">
        <v>-63887445</v>
      </c>
      <c r="Q229" s="959">
        <v>-8791134</v>
      </c>
      <c r="R229" s="943" t="s">
        <v>182</v>
      </c>
    </row>
    <row r="230" spans="2:18" x14ac:dyDescent="0.25">
      <c r="B230" s="944" t="s">
        <v>1433</v>
      </c>
      <c r="C230" s="945" t="s">
        <v>341</v>
      </c>
      <c r="D230" s="945" t="s">
        <v>374</v>
      </c>
      <c r="E230" s="945" t="s">
        <v>303</v>
      </c>
      <c r="F230" s="945" t="s">
        <v>1436</v>
      </c>
      <c r="G230" s="945" t="s">
        <v>1289</v>
      </c>
      <c r="H230" s="945" t="s">
        <v>1218</v>
      </c>
      <c r="I230" s="945" t="s">
        <v>1225</v>
      </c>
      <c r="J230" s="945" t="s">
        <v>1219</v>
      </c>
      <c r="K230" s="945" t="s">
        <v>1227</v>
      </c>
      <c r="L230" s="945" t="s">
        <v>1221</v>
      </c>
      <c r="M230" s="945" t="s">
        <v>234</v>
      </c>
      <c r="N230" s="945" t="s">
        <v>1222</v>
      </c>
      <c r="O230" s="945" t="s">
        <v>1223</v>
      </c>
      <c r="P230" s="956">
        <v>-63874945</v>
      </c>
      <c r="Q230" s="960">
        <v>-8755612</v>
      </c>
      <c r="R230" s="946" t="s">
        <v>69</v>
      </c>
    </row>
    <row r="231" spans="2:18" x14ac:dyDescent="0.25">
      <c r="B231" s="941" t="s">
        <v>1433</v>
      </c>
      <c r="C231" s="942" t="s">
        <v>341</v>
      </c>
      <c r="D231" s="942" t="s">
        <v>1107</v>
      </c>
      <c r="E231" s="942" t="s">
        <v>303</v>
      </c>
      <c r="F231" s="942" t="s">
        <v>1437</v>
      </c>
      <c r="G231" s="942" t="s">
        <v>1289</v>
      </c>
      <c r="H231" s="942" t="s">
        <v>1218</v>
      </c>
      <c r="I231" s="942" t="s">
        <v>1225</v>
      </c>
      <c r="J231" s="942" t="s">
        <v>1219</v>
      </c>
      <c r="K231" s="942" t="s">
        <v>1227</v>
      </c>
      <c r="L231" s="942" t="s">
        <v>1221</v>
      </c>
      <c r="M231" s="942" t="s">
        <v>1239</v>
      </c>
      <c r="N231" s="942" t="s">
        <v>1222</v>
      </c>
      <c r="O231" s="942" t="s">
        <v>1256</v>
      </c>
      <c r="P231" s="955">
        <v>-63877367</v>
      </c>
      <c r="Q231" s="959">
        <v>-8745004</v>
      </c>
      <c r="R231" s="943" t="s">
        <v>69</v>
      </c>
    </row>
    <row r="232" spans="2:18" x14ac:dyDescent="0.25">
      <c r="B232" s="944" t="s">
        <v>1433</v>
      </c>
      <c r="C232" s="945" t="s">
        <v>389</v>
      </c>
      <c r="D232" s="945" t="s">
        <v>886</v>
      </c>
      <c r="E232" s="945" t="s">
        <v>344</v>
      </c>
      <c r="F232" s="945" t="s">
        <v>1438</v>
      </c>
      <c r="G232" s="945" t="s">
        <v>1289</v>
      </c>
      <c r="H232" s="945" t="s">
        <v>1218</v>
      </c>
      <c r="I232" s="945" t="s">
        <v>1225</v>
      </c>
      <c r="J232" s="945" t="s">
        <v>1219</v>
      </c>
      <c r="K232" s="945" t="s">
        <v>1220</v>
      </c>
      <c r="L232" s="945" t="s">
        <v>1221</v>
      </c>
      <c r="M232" s="945" t="s">
        <v>233</v>
      </c>
      <c r="N232" s="945" t="s">
        <v>1222</v>
      </c>
      <c r="O232" s="945" t="s">
        <v>1256</v>
      </c>
      <c r="P232" s="956">
        <v>-63816983</v>
      </c>
      <c r="Q232" s="960">
        <v>-8772205</v>
      </c>
      <c r="R232" s="946" t="s">
        <v>69</v>
      </c>
    </row>
    <row r="233" spans="2:18" x14ac:dyDescent="0.25">
      <c r="B233" s="941" t="s">
        <v>1433</v>
      </c>
      <c r="C233" s="942" t="s">
        <v>375</v>
      </c>
      <c r="D233" s="942" t="s">
        <v>784</v>
      </c>
      <c r="E233" s="942" t="s">
        <v>341</v>
      </c>
      <c r="F233" s="942" t="s">
        <v>1439</v>
      </c>
      <c r="G233" s="942" t="s">
        <v>1289</v>
      </c>
      <c r="H233" s="942" t="s">
        <v>1218</v>
      </c>
      <c r="I233" s="942" t="s">
        <v>51</v>
      </c>
      <c r="J233" s="942" t="s">
        <v>1219</v>
      </c>
      <c r="K233" s="942" t="s">
        <v>1229</v>
      </c>
      <c r="L233" s="942" t="s">
        <v>1221</v>
      </c>
      <c r="M233" s="942" t="s">
        <v>233</v>
      </c>
      <c r="N233" s="942" t="s">
        <v>1222</v>
      </c>
      <c r="O233" s="942" t="s">
        <v>1223</v>
      </c>
      <c r="P233" s="955">
        <v>-63865755</v>
      </c>
      <c r="Q233" s="959">
        <v>-8736845</v>
      </c>
      <c r="R233" s="943" t="s">
        <v>69</v>
      </c>
    </row>
    <row r="234" spans="2:18" x14ac:dyDescent="0.25">
      <c r="B234" s="944" t="s">
        <v>1433</v>
      </c>
      <c r="C234" s="945" t="s">
        <v>684</v>
      </c>
      <c r="D234" s="945" t="s">
        <v>1178</v>
      </c>
      <c r="E234" s="945" t="s">
        <v>307</v>
      </c>
      <c r="F234" s="945" t="s">
        <v>1440</v>
      </c>
      <c r="G234" s="945" t="s">
        <v>1289</v>
      </c>
      <c r="H234" s="945" t="s">
        <v>1218</v>
      </c>
      <c r="I234" s="945" t="s">
        <v>51</v>
      </c>
      <c r="J234" s="945" t="s">
        <v>1219</v>
      </c>
      <c r="K234" s="945" t="s">
        <v>1220</v>
      </c>
      <c r="L234" s="945" t="s">
        <v>1221</v>
      </c>
      <c r="M234" s="945" t="s">
        <v>1297</v>
      </c>
      <c r="N234" s="945" t="s">
        <v>1222</v>
      </c>
      <c r="O234" s="945" t="s">
        <v>1223</v>
      </c>
      <c r="P234" s="956">
        <v>-63873369</v>
      </c>
      <c r="Q234" s="960">
        <v>-8743483</v>
      </c>
      <c r="R234" s="946" t="s">
        <v>1232</v>
      </c>
    </row>
    <row r="235" spans="2:18" x14ac:dyDescent="0.25">
      <c r="B235" s="941" t="s">
        <v>1433</v>
      </c>
      <c r="C235" s="942" t="s">
        <v>387</v>
      </c>
      <c r="D235" s="942" t="s">
        <v>366</v>
      </c>
      <c r="E235" s="942" t="s">
        <v>315</v>
      </c>
      <c r="F235" s="942" t="s">
        <v>1243</v>
      </c>
      <c r="G235" s="942" t="s">
        <v>1289</v>
      </c>
      <c r="H235" s="942" t="s">
        <v>69</v>
      </c>
      <c r="I235" s="942" t="s">
        <v>51</v>
      </c>
      <c r="J235" s="942" t="s">
        <v>1219</v>
      </c>
      <c r="K235" s="942" t="s">
        <v>1220</v>
      </c>
      <c r="L235" s="942" t="s">
        <v>69</v>
      </c>
      <c r="M235" s="942" t="s">
        <v>1239</v>
      </c>
      <c r="N235" s="942" t="s">
        <v>69</v>
      </c>
      <c r="O235" s="942" t="s">
        <v>69</v>
      </c>
      <c r="P235" s="955">
        <v>-63893886</v>
      </c>
      <c r="Q235" s="959">
        <v>-8796431</v>
      </c>
      <c r="R235" s="943" t="s">
        <v>1232</v>
      </c>
    </row>
    <row r="236" spans="2:18" x14ac:dyDescent="0.25">
      <c r="B236" s="944" t="s">
        <v>1433</v>
      </c>
      <c r="C236" s="945" t="s">
        <v>783</v>
      </c>
      <c r="D236" s="945" t="s">
        <v>392</v>
      </c>
      <c r="E236" s="945" t="s">
        <v>301</v>
      </c>
      <c r="F236" s="945" t="s">
        <v>1441</v>
      </c>
      <c r="G236" s="945" t="s">
        <v>1289</v>
      </c>
      <c r="H236" s="945" t="s">
        <v>69</v>
      </c>
      <c r="I236" s="945" t="s">
        <v>51</v>
      </c>
      <c r="J236" s="945" t="s">
        <v>1219</v>
      </c>
      <c r="K236" s="945" t="s">
        <v>1220</v>
      </c>
      <c r="L236" s="945" t="s">
        <v>69</v>
      </c>
      <c r="M236" s="945" t="s">
        <v>233</v>
      </c>
      <c r="N236" s="945" t="s">
        <v>69</v>
      </c>
      <c r="O236" s="945" t="s">
        <v>69</v>
      </c>
      <c r="P236" s="956">
        <v>-63900383</v>
      </c>
      <c r="Q236" s="960">
        <v>-8761616</v>
      </c>
      <c r="R236" s="946" t="s">
        <v>1232</v>
      </c>
    </row>
    <row r="237" spans="2:18" x14ac:dyDescent="0.25">
      <c r="B237" s="941" t="s">
        <v>1433</v>
      </c>
      <c r="C237" s="942" t="s">
        <v>370</v>
      </c>
      <c r="D237" s="942" t="s">
        <v>449</v>
      </c>
      <c r="E237" s="942" t="s">
        <v>310</v>
      </c>
      <c r="F237" s="942" t="s">
        <v>1442</v>
      </c>
      <c r="G237" s="942" t="s">
        <v>1289</v>
      </c>
      <c r="H237" s="942" t="s">
        <v>69</v>
      </c>
      <c r="I237" s="942" t="s">
        <v>1225</v>
      </c>
      <c r="J237" s="942" t="s">
        <v>1219</v>
      </c>
      <c r="K237" s="942" t="s">
        <v>1229</v>
      </c>
      <c r="L237" s="942" t="s">
        <v>69</v>
      </c>
      <c r="M237" s="942" t="s">
        <v>233</v>
      </c>
      <c r="N237" s="942" t="s">
        <v>69</v>
      </c>
      <c r="O237" s="942" t="s">
        <v>69</v>
      </c>
      <c r="P237" s="955">
        <v>-63842155</v>
      </c>
      <c r="Q237" s="959">
        <v>-8762242</v>
      </c>
      <c r="R237" s="943" t="s">
        <v>182</v>
      </c>
    </row>
    <row r="238" spans="2:18" x14ac:dyDescent="0.25">
      <c r="B238" s="944" t="s">
        <v>1443</v>
      </c>
      <c r="C238" s="945" t="s">
        <v>802</v>
      </c>
      <c r="D238" s="945" t="s">
        <v>496</v>
      </c>
      <c r="E238" s="945" t="s">
        <v>304</v>
      </c>
      <c r="F238" s="945" t="s">
        <v>1444</v>
      </c>
      <c r="G238" s="945" t="s">
        <v>1268</v>
      </c>
      <c r="H238" s="945" t="s">
        <v>1218</v>
      </c>
      <c r="I238" s="945" t="s">
        <v>1231</v>
      </c>
      <c r="J238" s="945" t="s">
        <v>1219</v>
      </c>
      <c r="K238" s="945" t="s">
        <v>1220</v>
      </c>
      <c r="L238" s="945" t="s">
        <v>1221</v>
      </c>
      <c r="M238" s="945" t="s">
        <v>233</v>
      </c>
      <c r="N238" s="945" t="s">
        <v>1222</v>
      </c>
      <c r="O238" s="945" t="s">
        <v>1256</v>
      </c>
      <c r="P238" s="956">
        <v>-63893155</v>
      </c>
      <c r="Q238" s="960">
        <v>-8754545</v>
      </c>
      <c r="R238" s="946" t="s">
        <v>182</v>
      </c>
    </row>
    <row r="239" spans="2:18" x14ac:dyDescent="0.25">
      <c r="B239" s="941" t="s">
        <v>1443</v>
      </c>
      <c r="C239" s="942" t="s">
        <v>394</v>
      </c>
      <c r="D239" s="942" t="s">
        <v>780</v>
      </c>
      <c r="E239" s="942" t="s">
        <v>301</v>
      </c>
      <c r="F239" s="942" t="s">
        <v>1262</v>
      </c>
      <c r="G239" s="942" t="s">
        <v>1268</v>
      </c>
      <c r="H239" s="942" t="s">
        <v>1218</v>
      </c>
      <c r="I239" s="942" t="s">
        <v>1231</v>
      </c>
      <c r="J239" s="942" t="s">
        <v>1219</v>
      </c>
      <c r="K239" s="942" t="s">
        <v>1220</v>
      </c>
      <c r="L239" s="942" t="s">
        <v>1221</v>
      </c>
      <c r="M239" s="942" t="s">
        <v>233</v>
      </c>
      <c r="N239" s="942" t="s">
        <v>1222</v>
      </c>
      <c r="O239" s="942" t="s">
        <v>69</v>
      </c>
      <c r="P239" s="955">
        <v>-63897307</v>
      </c>
      <c r="Q239" s="959">
        <v>-8763294</v>
      </c>
      <c r="R239" s="943" t="s">
        <v>182</v>
      </c>
    </row>
    <row r="240" spans="2:18" x14ac:dyDescent="0.25">
      <c r="B240" s="944" t="s">
        <v>1443</v>
      </c>
      <c r="C240" s="945" t="s">
        <v>370</v>
      </c>
      <c r="D240" s="945" t="s">
        <v>398</v>
      </c>
      <c r="E240" s="945" t="s">
        <v>308</v>
      </c>
      <c r="F240" s="945" t="s">
        <v>1445</v>
      </c>
      <c r="G240" s="945" t="s">
        <v>1268</v>
      </c>
      <c r="H240" s="945" t="s">
        <v>1218</v>
      </c>
      <c r="I240" s="945" t="s">
        <v>51</v>
      </c>
      <c r="J240" s="945" t="s">
        <v>1219</v>
      </c>
      <c r="K240" s="945" t="s">
        <v>1229</v>
      </c>
      <c r="L240" s="945" t="s">
        <v>1221</v>
      </c>
      <c r="M240" s="945" t="s">
        <v>233</v>
      </c>
      <c r="N240" s="945" t="s">
        <v>1222</v>
      </c>
      <c r="O240" s="945" t="s">
        <v>1256</v>
      </c>
      <c r="P240" s="956">
        <v>-63896062</v>
      </c>
      <c r="Q240" s="960">
        <v>-8774275</v>
      </c>
      <c r="R240" s="946" t="s">
        <v>182</v>
      </c>
    </row>
    <row r="241" spans="2:18" x14ac:dyDescent="0.25">
      <c r="B241" s="941" t="s">
        <v>1443</v>
      </c>
      <c r="C241" s="942" t="s">
        <v>372</v>
      </c>
      <c r="D241" s="942" t="s">
        <v>386</v>
      </c>
      <c r="E241" s="942" t="s">
        <v>320</v>
      </c>
      <c r="F241" s="942" t="s">
        <v>1446</v>
      </c>
      <c r="G241" s="942" t="s">
        <v>1268</v>
      </c>
      <c r="H241" s="942" t="s">
        <v>1218</v>
      </c>
      <c r="I241" s="942" t="s">
        <v>51</v>
      </c>
      <c r="J241" s="942" t="s">
        <v>1219</v>
      </c>
      <c r="K241" s="942" t="s">
        <v>1229</v>
      </c>
      <c r="L241" s="942" t="s">
        <v>1221</v>
      </c>
      <c r="M241" s="942" t="s">
        <v>233</v>
      </c>
      <c r="N241" s="942" t="s">
        <v>1222</v>
      </c>
      <c r="O241" s="942" t="s">
        <v>1256</v>
      </c>
      <c r="P241" s="955">
        <v>-63849073</v>
      </c>
      <c r="Q241" s="959">
        <v>-8756876</v>
      </c>
      <c r="R241" s="943" t="s">
        <v>182</v>
      </c>
    </row>
    <row r="242" spans="2:18" x14ac:dyDescent="0.25">
      <c r="B242" s="944" t="s">
        <v>1443</v>
      </c>
      <c r="C242" s="945" t="s">
        <v>392</v>
      </c>
      <c r="D242" s="945" t="s">
        <v>783</v>
      </c>
      <c r="E242" s="945" t="s">
        <v>301</v>
      </c>
      <c r="F242" s="945" t="s">
        <v>1424</v>
      </c>
      <c r="G242" s="945" t="s">
        <v>1268</v>
      </c>
      <c r="H242" s="945" t="s">
        <v>69</v>
      </c>
      <c r="I242" s="945" t="s">
        <v>1231</v>
      </c>
      <c r="J242" s="945" t="s">
        <v>1219</v>
      </c>
      <c r="K242" s="945" t="s">
        <v>1220</v>
      </c>
      <c r="L242" s="945" t="s">
        <v>69</v>
      </c>
      <c r="M242" s="945" t="s">
        <v>233</v>
      </c>
      <c r="N242" s="945" t="s">
        <v>69</v>
      </c>
      <c r="O242" s="945" t="s">
        <v>69</v>
      </c>
      <c r="P242" s="956">
        <v>-63900383</v>
      </c>
      <c r="Q242" s="960">
        <v>-8761616</v>
      </c>
      <c r="R242" s="946" t="s">
        <v>182</v>
      </c>
    </row>
    <row r="243" spans="2:18" x14ac:dyDescent="0.25">
      <c r="B243" s="941" t="s">
        <v>1443</v>
      </c>
      <c r="C243" s="942" t="s">
        <v>367</v>
      </c>
      <c r="D243" s="942" t="s">
        <v>406</v>
      </c>
      <c r="E243" s="942" t="s">
        <v>322</v>
      </c>
      <c r="F243" s="942" t="s">
        <v>33</v>
      </c>
      <c r="G243" s="942" t="s">
        <v>1268</v>
      </c>
      <c r="H243" s="942" t="s">
        <v>69</v>
      </c>
      <c r="I243" s="942" t="s">
        <v>1231</v>
      </c>
      <c r="J243" s="942" t="s">
        <v>1219</v>
      </c>
      <c r="K243" s="942" t="s">
        <v>1229</v>
      </c>
      <c r="L243" s="942" t="s">
        <v>69</v>
      </c>
      <c r="M243" s="942" t="s">
        <v>233</v>
      </c>
      <c r="N243" s="942" t="s">
        <v>69</v>
      </c>
      <c r="O243" s="942" t="s">
        <v>69</v>
      </c>
      <c r="P243" s="955">
        <v>-63895645</v>
      </c>
      <c r="Q243" s="959">
        <v>-8750609</v>
      </c>
      <c r="R243" s="943" t="s">
        <v>182</v>
      </c>
    </row>
    <row r="244" spans="2:18" x14ac:dyDescent="0.25">
      <c r="B244" s="944" t="s">
        <v>1443</v>
      </c>
      <c r="C244" s="945" t="s">
        <v>783</v>
      </c>
      <c r="D244" s="945" t="s">
        <v>366</v>
      </c>
      <c r="E244" s="945" t="s">
        <v>301</v>
      </c>
      <c r="F244" s="945" t="s">
        <v>1375</v>
      </c>
      <c r="G244" s="945" t="s">
        <v>1268</v>
      </c>
      <c r="H244" s="945" t="s">
        <v>69</v>
      </c>
      <c r="I244" s="945" t="s">
        <v>1225</v>
      </c>
      <c r="J244" s="945" t="s">
        <v>1219</v>
      </c>
      <c r="K244" s="945" t="s">
        <v>1220</v>
      </c>
      <c r="L244" s="945" t="s">
        <v>69</v>
      </c>
      <c r="M244" s="945" t="s">
        <v>234</v>
      </c>
      <c r="N244" s="945" t="s">
        <v>69</v>
      </c>
      <c r="O244" s="945" t="s">
        <v>69</v>
      </c>
      <c r="P244" s="956">
        <v>-63901434</v>
      </c>
      <c r="Q244" s="960">
        <v>-8761843</v>
      </c>
      <c r="R244" s="946" t="s">
        <v>182</v>
      </c>
    </row>
    <row r="245" spans="2:18" x14ac:dyDescent="0.25">
      <c r="B245" s="941" t="s">
        <v>1443</v>
      </c>
      <c r="C245" s="942" t="s">
        <v>781</v>
      </c>
      <c r="D245" s="942" t="s">
        <v>404</v>
      </c>
      <c r="E245" s="942" t="s">
        <v>310</v>
      </c>
      <c r="F245" s="942" t="s">
        <v>1248</v>
      </c>
      <c r="G245" s="942" t="s">
        <v>1268</v>
      </c>
      <c r="H245" s="942" t="s">
        <v>69</v>
      </c>
      <c r="I245" s="942" t="s">
        <v>1231</v>
      </c>
      <c r="J245" s="942" t="s">
        <v>1219</v>
      </c>
      <c r="K245" s="942" t="s">
        <v>1220</v>
      </c>
      <c r="L245" s="942" t="s">
        <v>69</v>
      </c>
      <c r="M245" s="942" t="s">
        <v>233</v>
      </c>
      <c r="N245" s="942" t="s">
        <v>69</v>
      </c>
      <c r="O245" s="942" t="s">
        <v>69</v>
      </c>
      <c r="P245" s="955">
        <v>-63837065</v>
      </c>
      <c r="Q245" s="959">
        <v>-8763114</v>
      </c>
      <c r="R245" s="943" t="s">
        <v>182</v>
      </c>
    </row>
    <row r="246" spans="2:18" x14ac:dyDescent="0.25">
      <c r="B246" s="944" t="s">
        <v>1447</v>
      </c>
      <c r="C246" s="945" t="s">
        <v>372</v>
      </c>
      <c r="D246" s="945" t="s">
        <v>808</v>
      </c>
      <c r="E246" s="945" t="s">
        <v>1141</v>
      </c>
      <c r="F246" s="945" t="s">
        <v>1448</v>
      </c>
      <c r="G246" s="945" t="s">
        <v>1309</v>
      </c>
      <c r="H246" s="945" t="s">
        <v>1218</v>
      </c>
      <c r="I246" s="945" t="s">
        <v>51</v>
      </c>
      <c r="J246" s="945" t="s">
        <v>1219</v>
      </c>
      <c r="K246" s="945" t="s">
        <v>1229</v>
      </c>
      <c r="L246" s="945" t="s">
        <v>1221</v>
      </c>
      <c r="M246" s="945" t="s">
        <v>233</v>
      </c>
      <c r="N246" s="945" t="s">
        <v>1222</v>
      </c>
      <c r="O246" s="945" t="s">
        <v>1223</v>
      </c>
      <c r="P246" s="956">
        <v>-63869576</v>
      </c>
      <c r="Q246" s="960">
        <v>-8761399</v>
      </c>
      <c r="R246" s="946" t="s">
        <v>182</v>
      </c>
    </row>
    <row r="247" spans="2:18" x14ac:dyDescent="0.25">
      <c r="B247" s="941" t="s">
        <v>1447</v>
      </c>
      <c r="C247" s="942" t="s">
        <v>369</v>
      </c>
      <c r="D247" s="942" t="s">
        <v>401</v>
      </c>
      <c r="E247" s="942" t="s">
        <v>304</v>
      </c>
      <c r="F247" s="942" t="s">
        <v>1449</v>
      </c>
      <c r="G247" s="942" t="s">
        <v>1309</v>
      </c>
      <c r="H247" s="942" t="s">
        <v>1218</v>
      </c>
      <c r="I247" s="942" t="s">
        <v>1225</v>
      </c>
      <c r="J247" s="942" t="s">
        <v>1219</v>
      </c>
      <c r="K247" s="942" t="s">
        <v>1229</v>
      </c>
      <c r="L247" s="942" t="s">
        <v>1221</v>
      </c>
      <c r="M247" s="942" t="s">
        <v>233</v>
      </c>
      <c r="N247" s="942" t="s">
        <v>1222</v>
      </c>
      <c r="O247" s="942" t="s">
        <v>1223</v>
      </c>
      <c r="P247" s="955">
        <v>-63889063</v>
      </c>
      <c r="Q247" s="959">
        <v>-8758106</v>
      </c>
      <c r="R247" s="943" t="s">
        <v>182</v>
      </c>
    </row>
    <row r="248" spans="2:18" x14ac:dyDescent="0.25">
      <c r="B248" s="944" t="s">
        <v>1447</v>
      </c>
      <c r="C248" s="945" t="s">
        <v>780</v>
      </c>
      <c r="D248" s="945" t="s">
        <v>371</v>
      </c>
      <c r="E248" s="945" t="s">
        <v>339</v>
      </c>
      <c r="F248" s="945" t="s">
        <v>1450</v>
      </c>
      <c r="G248" s="945" t="s">
        <v>1309</v>
      </c>
      <c r="H248" s="945" t="s">
        <v>1218</v>
      </c>
      <c r="I248" s="945" t="s">
        <v>1231</v>
      </c>
      <c r="J248" s="945" t="s">
        <v>1219</v>
      </c>
      <c r="K248" s="945" t="s">
        <v>1229</v>
      </c>
      <c r="L248" s="945" t="s">
        <v>1221</v>
      </c>
      <c r="M248" s="945" t="s">
        <v>233</v>
      </c>
      <c r="N248" s="945" t="s">
        <v>1222</v>
      </c>
      <c r="O248" s="945" t="s">
        <v>1223</v>
      </c>
      <c r="P248" s="956">
        <v>-63845762</v>
      </c>
      <c r="Q248" s="960">
        <v>-8751876</v>
      </c>
      <c r="R248" s="946" t="s">
        <v>1258</v>
      </c>
    </row>
    <row r="249" spans="2:18" x14ac:dyDescent="0.25">
      <c r="B249" s="941" t="s">
        <v>1447</v>
      </c>
      <c r="C249" s="942" t="s">
        <v>368</v>
      </c>
      <c r="D249" s="942" t="s">
        <v>381</v>
      </c>
      <c r="E249" s="942" t="s">
        <v>316</v>
      </c>
      <c r="F249" s="942" t="s">
        <v>1288</v>
      </c>
      <c r="G249" s="942" t="s">
        <v>1309</v>
      </c>
      <c r="H249" s="942" t="s">
        <v>1235</v>
      </c>
      <c r="I249" s="942" t="s">
        <v>51</v>
      </c>
      <c r="J249" s="942" t="s">
        <v>1219</v>
      </c>
      <c r="K249" s="942" t="s">
        <v>1220</v>
      </c>
      <c r="L249" s="942" t="s">
        <v>1221</v>
      </c>
      <c r="M249" s="942" t="s">
        <v>231</v>
      </c>
      <c r="N249" s="942" t="s">
        <v>1240</v>
      </c>
      <c r="O249" s="942" t="s">
        <v>1223</v>
      </c>
      <c r="P249" s="955">
        <v>-63887297</v>
      </c>
      <c r="Q249" s="959">
        <v>-8791768</v>
      </c>
      <c r="R249" s="943" t="s">
        <v>182</v>
      </c>
    </row>
    <row r="250" spans="2:18" x14ac:dyDescent="0.25">
      <c r="B250" s="944" t="s">
        <v>1447</v>
      </c>
      <c r="C250" s="945" t="s">
        <v>404</v>
      </c>
      <c r="D250" s="945" t="s">
        <v>691</v>
      </c>
      <c r="E250" s="945" t="s">
        <v>310</v>
      </c>
      <c r="F250" s="945" t="s">
        <v>1451</v>
      </c>
      <c r="G250" s="945" t="s">
        <v>1309</v>
      </c>
      <c r="H250" s="945" t="s">
        <v>1235</v>
      </c>
      <c r="I250" s="945" t="s">
        <v>1231</v>
      </c>
      <c r="J250" s="945" t="s">
        <v>1219</v>
      </c>
      <c r="K250" s="945" t="s">
        <v>1220</v>
      </c>
      <c r="L250" s="945" t="s">
        <v>1364</v>
      </c>
      <c r="M250" s="945" t="s">
        <v>234</v>
      </c>
      <c r="N250" s="945" t="s">
        <v>1236</v>
      </c>
      <c r="O250" s="945" t="s">
        <v>1223</v>
      </c>
      <c r="P250" s="956">
        <v>-63839982</v>
      </c>
      <c r="Q250" s="960">
        <v>-8763771</v>
      </c>
      <c r="R250" s="946" t="s">
        <v>182</v>
      </c>
    </row>
    <row r="251" spans="2:18" x14ac:dyDescent="0.25">
      <c r="B251" s="941" t="s">
        <v>1447</v>
      </c>
      <c r="C251" s="942" t="s">
        <v>386</v>
      </c>
      <c r="D251" s="942" t="s">
        <v>373</v>
      </c>
      <c r="E251" s="942" t="s">
        <v>313</v>
      </c>
      <c r="F251" s="942" t="s">
        <v>1432</v>
      </c>
      <c r="G251" s="942" t="s">
        <v>1309</v>
      </c>
      <c r="H251" s="942" t="s">
        <v>69</v>
      </c>
      <c r="I251" s="942" t="s">
        <v>1231</v>
      </c>
      <c r="J251" s="942" t="s">
        <v>1219</v>
      </c>
      <c r="K251" s="942" t="s">
        <v>1220</v>
      </c>
      <c r="L251" s="942" t="s">
        <v>69</v>
      </c>
      <c r="M251" s="942" t="s">
        <v>1297</v>
      </c>
      <c r="N251" s="942" t="s">
        <v>69</v>
      </c>
      <c r="O251" s="942" t="s">
        <v>69</v>
      </c>
      <c r="P251" s="955">
        <v>-63851082</v>
      </c>
      <c r="Q251" s="959">
        <v>-8747675</v>
      </c>
      <c r="R251" s="943" t="s">
        <v>182</v>
      </c>
    </row>
    <row r="252" spans="2:18" x14ac:dyDescent="0.25">
      <c r="B252" s="944" t="s">
        <v>1452</v>
      </c>
      <c r="C252" s="945" t="s">
        <v>415</v>
      </c>
      <c r="D252" s="945" t="s">
        <v>1103</v>
      </c>
      <c r="E252" s="945" t="s">
        <v>344</v>
      </c>
      <c r="F252" s="945" t="s">
        <v>1453</v>
      </c>
      <c r="G252" s="945" t="s">
        <v>1317</v>
      </c>
      <c r="H252" s="945" t="s">
        <v>1218</v>
      </c>
      <c r="I252" s="945" t="s">
        <v>51</v>
      </c>
      <c r="J252" s="945" t="s">
        <v>1219</v>
      </c>
      <c r="K252" s="945" t="s">
        <v>1220</v>
      </c>
      <c r="L252" s="945" t="s">
        <v>1221</v>
      </c>
      <c r="M252" s="945" t="s">
        <v>234</v>
      </c>
      <c r="N252" s="945" t="s">
        <v>1222</v>
      </c>
      <c r="O252" s="945" t="s">
        <v>1223</v>
      </c>
      <c r="P252" s="956">
        <v>-63820325</v>
      </c>
      <c r="Q252" s="960">
        <v>-8777795</v>
      </c>
      <c r="R252" s="946" t="s">
        <v>69</v>
      </c>
    </row>
    <row r="253" spans="2:18" x14ac:dyDescent="0.25">
      <c r="B253" s="941" t="s">
        <v>1452</v>
      </c>
      <c r="C253" s="942" t="s">
        <v>396</v>
      </c>
      <c r="D253" s="942" t="s">
        <v>810</v>
      </c>
      <c r="E253" s="942" t="s">
        <v>304</v>
      </c>
      <c r="F253" s="942" t="s">
        <v>1454</v>
      </c>
      <c r="G253" s="942" t="s">
        <v>1317</v>
      </c>
      <c r="H253" s="942" t="s">
        <v>1218</v>
      </c>
      <c r="I253" s="942" t="s">
        <v>1225</v>
      </c>
      <c r="J253" s="942" t="s">
        <v>1219</v>
      </c>
      <c r="K253" s="942" t="s">
        <v>1229</v>
      </c>
      <c r="L253" s="942" t="s">
        <v>1221</v>
      </c>
      <c r="M253" s="942" t="s">
        <v>233</v>
      </c>
      <c r="N253" s="942" t="s">
        <v>1222</v>
      </c>
      <c r="O253" s="942" t="s">
        <v>1223</v>
      </c>
      <c r="P253" s="955">
        <v>-63896902</v>
      </c>
      <c r="Q253" s="959">
        <v>-8756442</v>
      </c>
      <c r="R253" s="943" t="s">
        <v>182</v>
      </c>
    </row>
    <row r="254" spans="2:18" x14ac:dyDescent="0.25">
      <c r="B254" s="944" t="s">
        <v>1452</v>
      </c>
      <c r="C254" s="945" t="s">
        <v>818</v>
      </c>
      <c r="D254" s="945" t="s">
        <v>831</v>
      </c>
      <c r="E254" s="945" t="s">
        <v>305</v>
      </c>
      <c r="F254" s="945" t="s">
        <v>1455</v>
      </c>
      <c r="G254" s="945" t="s">
        <v>1317</v>
      </c>
      <c r="H254" s="945" t="s">
        <v>1218</v>
      </c>
      <c r="I254" s="945" t="s">
        <v>1225</v>
      </c>
      <c r="J254" s="945" t="s">
        <v>1219</v>
      </c>
      <c r="K254" s="945" t="s">
        <v>1220</v>
      </c>
      <c r="L254" s="945" t="s">
        <v>1221</v>
      </c>
      <c r="M254" s="945" t="s">
        <v>233</v>
      </c>
      <c r="N254" s="945" t="s">
        <v>1222</v>
      </c>
      <c r="O254" s="945" t="s">
        <v>1223</v>
      </c>
      <c r="P254" s="956">
        <v>-63903715</v>
      </c>
      <c r="Q254" s="960">
        <v>-8754575</v>
      </c>
      <c r="R254" s="946" t="s">
        <v>182</v>
      </c>
    </row>
    <row r="255" spans="2:18" x14ac:dyDescent="0.25">
      <c r="B255" s="941" t="s">
        <v>1452</v>
      </c>
      <c r="C255" s="942" t="s">
        <v>368</v>
      </c>
      <c r="D255" s="942" t="s">
        <v>408</v>
      </c>
      <c r="E255" s="942" t="s">
        <v>333</v>
      </c>
      <c r="F255" s="942" t="s">
        <v>1456</v>
      </c>
      <c r="G255" s="942" t="s">
        <v>1317</v>
      </c>
      <c r="H255" s="942" t="s">
        <v>1218</v>
      </c>
      <c r="I255" s="942" t="s">
        <v>51</v>
      </c>
      <c r="J255" s="942" t="s">
        <v>1219</v>
      </c>
      <c r="K255" s="942" t="s">
        <v>1220</v>
      </c>
      <c r="L255" s="942" t="s">
        <v>1221</v>
      </c>
      <c r="M255" s="942" t="s">
        <v>234</v>
      </c>
      <c r="N255" s="942" t="s">
        <v>1222</v>
      </c>
      <c r="O255" s="942" t="s">
        <v>1223</v>
      </c>
      <c r="P255" s="955">
        <v>-63875051</v>
      </c>
      <c r="Q255" s="959">
        <v>-8783648</v>
      </c>
      <c r="R255" s="943" t="s">
        <v>1258</v>
      </c>
    </row>
    <row r="256" spans="2:18" x14ac:dyDescent="0.25">
      <c r="B256" s="944" t="s">
        <v>1452</v>
      </c>
      <c r="C256" s="945" t="s">
        <v>404</v>
      </c>
      <c r="D256" s="945" t="s">
        <v>691</v>
      </c>
      <c r="E256" s="945" t="s">
        <v>310</v>
      </c>
      <c r="F256" s="945" t="s">
        <v>33</v>
      </c>
      <c r="G256" s="945" t="s">
        <v>1317</v>
      </c>
      <c r="H256" s="945" t="s">
        <v>69</v>
      </c>
      <c r="I256" s="945" t="s">
        <v>1231</v>
      </c>
      <c r="J256" s="945" t="s">
        <v>1219</v>
      </c>
      <c r="K256" s="945" t="s">
        <v>1220</v>
      </c>
      <c r="L256" s="945" t="s">
        <v>69</v>
      </c>
      <c r="M256" s="945" t="s">
        <v>234</v>
      </c>
      <c r="N256" s="945" t="s">
        <v>69</v>
      </c>
      <c r="O256" s="945" t="s">
        <v>1223</v>
      </c>
      <c r="P256" s="956">
        <v>-63839982</v>
      </c>
      <c r="Q256" s="960">
        <v>-8763771</v>
      </c>
      <c r="R256" s="946" t="s">
        <v>69</v>
      </c>
    </row>
    <row r="257" spans="2:18" x14ac:dyDescent="0.25">
      <c r="B257" s="941" t="s">
        <v>1452</v>
      </c>
      <c r="C257" s="942" t="s">
        <v>384</v>
      </c>
      <c r="D257" s="942" t="s">
        <v>373</v>
      </c>
      <c r="E257" s="942" t="s">
        <v>332</v>
      </c>
      <c r="F257" s="942" t="s">
        <v>1457</v>
      </c>
      <c r="G257" s="942" t="s">
        <v>1317</v>
      </c>
      <c r="H257" s="942" t="s">
        <v>69</v>
      </c>
      <c r="I257" s="942" t="s">
        <v>51</v>
      </c>
      <c r="J257" s="942" t="s">
        <v>1219</v>
      </c>
      <c r="K257" s="942" t="s">
        <v>1229</v>
      </c>
      <c r="L257" s="942" t="s">
        <v>69</v>
      </c>
      <c r="M257" s="942" t="s">
        <v>231</v>
      </c>
      <c r="N257" s="942" t="s">
        <v>69</v>
      </c>
      <c r="O257" s="942" t="s">
        <v>69</v>
      </c>
      <c r="P257" s="955">
        <v>-63906504</v>
      </c>
      <c r="Q257" s="959">
        <v>-8759615</v>
      </c>
      <c r="R257" s="943" t="s">
        <v>1258</v>
      </c>
    </row>
    <row r="258" spans="2:18" x14ac:dyDescent="0.25">
      <c r="B258" s="944" t="s">
        <v>1458</v>
      </c>
      <c r="C258" s="945" t="s">
        <v>369</v>
      </c>
      <c r="D258" s="945" t="s">
        <v>398</v>
      </c>
      <c r="E258" s="945" t="s">
        <v>301</v>
      </c>
      <c r="F258" s="945" t="s">
        <v>1290</v>
      </c>
      <c r="G258" s="945" t="s">
        <v>1317</v>
      </c>
      <c r="H258" s="945" t="s">
        <v>1235</v>
      </c>
      <c r="I258" s="945" t="s">
        <v>1225</v>
      </c>
      <c r="J258" s="945" t="s">
        <v>1219</v>
      </c>
      <c r="K258" s="945" t="s">
        <v>1229</v>
      </c>
      <c r="L258" s="945" t="s">
        <v>1221</v>
      </c>
      <c r="M258" s="945" t="s">
        <v>233</v>
      </c>
      <c r="N258" s="945" t="s">
        <v>1236</v>
      </c>
      <c r="O258" s="945" t="s">
        <v>1256</v>
      </c>
      <c r="P258" s="956">
        <v>-63899097</v>
      </c>
      <c r="Q258" s="960">
        <v>-8760255</v>
      </c>
      <c r="R258" s="946" t="s">
        <v>182</v>
      </c>
    </row>
    <row r="259" spans="2:18" x14ac:dyDescent="0.25">
      <c r="B259" s="941" t="s">
        <v>1458</v>
      </c>
      <c r="C259" s="942" t="s">
        <v>374</v>
      </c>
      <c r="D259" s="942" t="s">
        <v>877</v>
      </c>
      <c r="E259" s="942" t="s">
        <v>339</v>
      </c>
      <c r="F259" s="942" t="s">
        <v>1459</v>
      </c>
      <c r="G259" s="942" t="s">
        <v>1317</v>
      </c>
      <c r="H259" s="942" t="s">
        <v>1218</v>
      </c>
      <c r="I259" s="942" t="s">
        <v>1225</v>
      </c>
      <c r="J259" s="942" t="s">
        <v>1219</v>
      </c>
      <c r="K259" s="942" t="s">
        <v>1220</v>
      </c>
      <c r="L259" s="942" t="s">
        <v>1221</v>
      </c>
      <c r="M259" s="942" t="s">
        <v>1297</v>
      </c>
      <c r="N259" s="942" t="s">
        <v>1222</v>
      </c>
      <c r="O259" s="942" t="s">
        <v>1223</v>
      </c>
      <c r="P259" s="955">
        <v>-63842576</v>
      </c>
      <c r="Q259" s="959">
        <v>-8748364</v>
      </c>
      <c r="R259" s="943" t="s">
        <v>182</v>
      </c>
    </row>
    <row r="260" spans="2:18" x14ac:dyDescent="0.25">
      <c r="B260" s="944" t="s">
        <v>1458</v>
      </c>
      <c r="C260" s="945" t="s">
        <v>1162</v>
      </c>
      <c r="D260" s="945" t="s">
        <v>368</v>
      </c>
      <c r="E260" s="945" t="s">
        <v>316</v>
      </c>
      <c r="F260" s="945" t="s">
        <v>1460</v>
      </c>
      <c r="G260" s="945" t="s">
        <v>1317</v>
      </c>
      <c r="H260" s="945" t="s">
        <v>1218</v>
      </c>
      <c r="I260" s="945" t="s">
        <v>1231</v>
      </c>
      <c r="J260" s="945" t="s">
        <v>1219</v>
      </c>
      <c r="K260" s="945" t="s">
        <v>1220</v>
      </c>
      <c r="L260" s="945" t="s">
        <v>1221</v>
      </c>
      <c r="M260" s="945" t="s">
        <v>233</v>
      </c>
      <c r="N260" s="945" t="s">
        <v>1222</v>
      </c>
      <c r="O260" s="945" t="s">
        <v>1223</v>
      </c>
      <c r="P260" s="956">
        <v>-63878258</v>
      </c>
      <c r="Q260" s="960">
        <v>-8789178</v>
      </c>
      <c r="R260" s="946" t="s">
        <v>182</v>
      </c>
    </row>
    <row r="261" spans="2:18" x14ac:dyDescent="0.25">
      <c r="B261" s="941" t="s">
        <v>1458</v>
      </c>
      <c r="C261" s="942" t="s">
        <v>800</v>
      </c>
      <c r="D261" s="942" t="s">
        <v>372</v>
      </c>
      <c r="E261" s="942" t="s">
        <v>1282</v>
      </c>
      <c r="F261" s="942" t="s">
        <v>1461</v>
      </c>
      <c r="G261" s="942" t="s">
        <v>1317</v>
      </c>
      <c r="H261" s="942" t="s">
        <v>1218</v>
      </c>
      <c r="I261" s="942" t="s">
        <v>1231</v>
      </c>
      <c r="J261" s="942" t="s">
        <v>1219</v>
      </c>
      <c r="K261" s="942" t="s">
        <v>1220</v>
      </c>
      <c r="L261" s="942" t="s">
        <v>1221</v>
      </c>
      <c r="M261" s="942" t="s">
        <v>231</v>
      </c>
      <c r="N261" s="942" t="s">
        <v>1222</v>
      </c>
      <c r="O261" s="942" t="s">
        <v>1223</v>
      </c>
      <c r="P261" s="955">
        <v>-63834445</v>
      </c>
      <c r="Q261" s="959">
        <v>-8753639</v>
      </c>
      <c r="R261" s="943" t="s">
        <v>69</v>
      </c>
    </row>
    <row r="262" spans="2:18" x14ac:dyDescent="0.25">
      <c r="B262" s="944" t="s">
        <v>1458</v>
      </c>
      <c r="C262" s="945" t="s">
        <v>375</v>
      </c>
      <c r="D262" s="945" t="s">
        <v>1004</v>
      </c>
      <c r="E262" s="945" t="s">
        <v>307</v>
      </c>
      <c r="F262" s="945" t="s">
        <v>1390</v>
      </c>
      <c r="G262" s="945" t="s">
        <v>1317</v>
      </c>
      <c r="H262" s="945" t="s">
        <v>1218</v>
      </c>
      <c r="I262" s="945" t="s">
        <v>51</v>
      </c>
      <c r="J262" s="945" t="s">
        <v>1219</v>
      </c>
      <c r="K262" s="945" t="s">
        <v>1229</v>
      </c>
      <c r="L262" s="945" t="s">
        <v>1221</v>
      </c>
      <c r="M262" s="945" t="s">
        <v>231</v>
      </c>
      <c r="N262" s="945" t="s">
        <v>1222</v>
      </c>
      <c r="O262" s="945" t="s">
        <v>1223</v>
      </c>
      <c r="P262" s="956">
        <v>-63865204</v>
      </c>
      <c r="Q262" s="960">
        <v>-8739385</v>
      </c>
      <c r="R262" s="946" t="s">
        <v>182</v>
      </c>
    </row>
    <row r="263" spans="2:18" x14ac:dyDescent="0.25">
      <c r="B263" s="941" t="s">
        <v>1458</v>
      </c>
      <c r="C263" s="942" t="s">
        <v>375</v>
      </c>
      <c r="D263" s="942" t="s">
        <v>372</v>
      </c>
      <c r="E263" s="942" t="s">
        <v>1141</v>
      </c>
      <c r="F263" s="942" t="s">
        <v>1462</v>
      </c>
      <c r="G263" s="942" t="s">
        <v>1317</v>
      </c>
      <c r="H263" s="942" t="s">
        <v>1235</v>
      </c>
      <c r="I263" s="942" t="s">
        <v>51</v>
      </c>
      <c r="J263" s="942" t="s">
        <v>1219</v>
      </c>
      <c r="K263" s="942" t="s">
        <v>1229</v>
      </c>
      <c r="L263" s="942" t="s">
        <v>1221</v>
      </c>
      <c r="M263" s="942" t="s">
        <v>1239</v>
      </c>
      <c r="N263" s="942" t="s">
        <v>1240</v>
      </c>
      <c r="O263" s="942" t="s">
        <v>1256</v>
      </c>
      <c r="P263" s="955">
        <v>-63860796</v>
      </c>
      <c r="Q263" s="959">
        <v>-8759502</v>
      </c>
      <c r="R263" s="943" t="s">
        <v>182</v>
      </c>
    </row>
    <row r="264" spans="2:18" x14ac:dyDescent="0.25">
      <c r="B264" s="944" t="s">
        <v>1458</v>
      </c>
      <c r="C264" s="945" t="s">
        <v>779</v>
      </c>
      <c r="D264" s="945" t="s">
        <v>416</v>
      </c>
      <c r="E264" s="945" t="s">
        <v>334</v>
      </c>
      <c r="F264" s="945" t="s">
        <v>1463</v>
      </c>
      <c r="G264" s="945" t="s">
        <v>1317</v>
      </c>
      <c r="H264" s="945" t="s">
        <v>1235</v>
      </c>
      <c r="I264" s="945" t="s">
        <v>1225</v>
      </c>
      <c r="J264" s="945" t="s">
        <v>1219</v>
      </c>
      <c r="K264" s="945" t="s">
        <v>1220</v>
      </c>
      <c r="L264" s="945" t="s">
        <v>1221</v>
      </c>
      <c r="M264" s="945" t="s">
        <v>233</v>
      </c>
      <c r="N264" s="945" t="s">
        <v>1236</v>
      </c>
      <c r="O264" s="945" t="s">
        <v>1223</v>
      </c>
      <c r="P264" s="956">
        <v>-63885342</v>
      </c>
      <c r="Q264" s="960">
        <v>-8767438</v>
      </c>
      <c r="R264" s="946" t="s">
        <v>69</v>
      </c>
    </row>
    <row r="265" spans="2:18" x14ac:dyDescent="0.25">
      <c r="B265" s="941" t="s">
        <v>1464</v>
      </c>
      <c r="C265" s="942" t="s">
        <v>368</v>
      </c>
      <c r="D265" s="942" t="s">
        <v>829</v>
      </c>
      <c r="E265" s="942" t="s">
        <v>333</v>
      </c>
      <c r="F265" s="942" t="s">
        <v>1237</v>
      </c>
      <c r="G265" s="942" t="s">
        <v>1278</v>
      </c>
      <c r="H265" s="942" t="s">
        <v>1235</v>
      </c>
      <c r="I265" s="942" t="s">
        <v>51</v>
      </c>
      <c r="J265" s="942" t="s">
        <v>1219</v>
      </c>
      <c r="K265" s="942" t="s">
        <v>1220</v>
      </c>
      <c r="L265" s="942" t="s">
        <v>1221</v>
      </c>
      <c r="M265" s="942" t="s">
        <v>233</v>
      </c>
      <c r="N265" s="942" t="s">
        <v>1236</v>
      </c>
      <c r="O265" s="942" t="s">
        <v>1223</v>
      </c>
      <c r="P265" s="955">
        <v>-63874007</v>
      </c>
      <c r="Q265" s="959">
        <v>-8781873</v>
      </c>
      <c r="R265" s="943" t="s">
        <v>182</v>
      </c>
    </row>
    <row r="266" spans="2:18" x14ac:dyDescent="0.25">
      <c r="B266" s="944" t="s">
        <v>1464</v>
      </c>
      <c r="C266" s="945" t="s">
        <v>804</v>
      </c>
      <c r="D266" s="945" t="s">
        <v>822</v>
      </c>
      <c r="E266" s="945" t="s">
        <v>306</v>
      </c>
      <c r="F266" s="945" t="s">
        <v>1465</v>
      </c>
      <c r="G266" s="945" t="s">
        <v>1278</v>
      </c>
      <c r="H266" s="945" t="s">
        <v>1218</v>
      </c>
      <c r="I266" s="945" t="s">
        <v>1225</v>
      </c>
      <c r="J266" s="945" t="s">
        <v>1219</v>
      </c>
      <c r="K266" s="945" t="s">
        <v>1220</v>
      </c>
      <c r="L266" s="945" t="s">
        <v>1221</v>
      </c>
      <c r="M266" s="945" t="s">
        <v>233</v>
      </c>
      <c r="N266" s="945" t="s">
        <v>1222</v>
      </c>
      <c r="O266" s="945" t="s">
        <v>1223</v>
      </c>
      <c r="P266" s="956">
        <v>-63863265</v>
      </c>
      <c r="Q266" s="960">
        <v>-8741835</v>
      </c>
      <c r="R266" s="946" t="s">
        <v>69</v>
      </c>
    </row>
    <row r="267" spans="2:18" x14ac:dyDescent="0.25">
      <c r="B267" s="941" t="s">
        <v>1464</v>
      </c>
      <c r="C267" s="942" t="s">
        <v>415</v>
      </c>
      <c r="D267" s="942" t="s">
        <v>734</v>
      </c>
      <c r="E267" s="942" t="s">
        <v>237</v>
      </c>
      <c r="F267" s="942" t="s">
        <v>1409</v>
      </c>
      <c r="G267" s="942" t="s">
        <v>1278</v>
      </c>
      <c r="H267" s="942" t="s">
        <v>1218</v>
      </c>
      <c r="I267" s="942" t="s">
        <v>1225</v>
      </c>
      <c r="J267" s="942" t="s">
        <v>1219</v>
      </c>
      <c r="K267" s="942" t="s">
        <v>1220</v>
      </c>
      <c r="L267" s="942" t="s">
        <v>1221</v>
      </c>
      <c r="M267" s="942" t="s">
        <v>233</v>
      </c>
      <c r="N267" s="942" t="s">
        <v>1222</v>
      </c>
      <c r="O267" s="942" t="s">
        <v>1223</v>
      </c>
      <c r="P267" s="955">
        <v>-63829668</v>
      </c>
      <c r="Q267" s="959">
        <v>-8779923</v>
      </c>
      <c r="R267" s="943" t="s">
        <v>69</v>
      </c>
    </row>
    <row r="268" spans="2:18" x14ac:dyDescent="0.25">
      <c r="B268" s="944" t="s">
        <v>1464</v>
      </c>
      <c r="C268" s="945" t="s">
        <v>368</v>
      </c>
      <c r="D268" s="945" t="s">
        <v>505</v>
      </c>
      <c r="E268" s="945" t="s">
        <v>316</v>
      </c>
      <c r="F268" s="945" t="s">
        <v>1466</v>
      </c>
      <c r="G268" s="945" t="s">
        <v>1278</v>
      </c>
      <c r="H268" s="945" t="s">
        <v>1218</v>
      </c>
      <c r="I268" s="945" t="s">
        <v>1225</v>
      </c>
      <c r="J268" s="945" t="s">
        <v>1219</v>
      </c>
      <c r="K268" s="945" t="s">
        <v>1220</v>
      </c>
      <c r="L268" s="945" t="s">
        <v>1221</v>
      </c>
      <c r="M268" s="945" t="s">
        <v>233</v>
      </c>
      <c r="N268" s="945" t="s">
        <v>1222</v>
      </c>
      <c r="O268" s="945" t="s">
        <v>1256</v>
      </c>
      <c r="P268" s="956">
        <v>-63893659</v>
      </c>
      <c r="Q268" s="960">
        <v>-8793165</v>
      </c>
      <c r="R268" s="946" t="s">
        <v>182</v>
      </c>
    </row>
    <row r="269" spans="2:18" x14ac:dyDescent="0.25">
      <c r="B269" s="941" t="s">
        <v>1464</v>
      </c>
      <c r="C269" s="942" t="s">
        <v>799</v>
      </c>
      <c r="D269" s="942" t="s">
        <v>407</v>
      </c>
      <c r="E269" s="942" t="s">
        <v>305</v>
      </c>
      <c r="F269" s="942" t="s">
        <v>1467</v>
      </c>
      <c r="G269" s="942" t="s">
        <v>1278</v>
      </c>
      <c r="H269" s="942" t="s">
        <v>1218</v>
      </c>
      <c r="I269" s="942" t="s">
        <v>1225</v>
      </c>
      <c r="J269" s="942" t="s">
        <v>1219</v>
      </c>
      <c r="K269" s="942" t="s">
        <v>1220</v>
      </c>
      <c r="L269" s="942" t="s">
        <v>1221</v>
      </c>
      <c r="M269" s="942" t="s">
        <v>231</v>
      </c>
      <c r="N269" s="942" t="s">
        <v>1222</v>
      </c>
      <c r="O269" s="942" t="s">
        <v>1223</v>
      </c>
      <c r="P269" s="955">
        <v>-63905752</v>
      </c>
      <c r="Q269" s="959">
        <v>-8753884</v>
      </c>
      <c r="R269" s="943" t="s">
        <v>1232</v>
      </c>
    </row>
    <row r="270" spans="2:18" x14ac:dyDescent="0.25">
      <c r="B270" s="944" t="s">
        <v>1464</v>
      </c>
      <c r="C270" s="945" t="s">
        <v>787</v>
      </c>
      <c r="D270" s="945" t="s">
        <v>1095</v>
      </c>
      <c r="E270" s="945" t="s">
        <v>346</v>
      </c>
      <c r="F270" s="945" t="s">
        <v>1468</v>
      </c>
      <c r="G270" s="945" t="s">
        <v>1278</v>
      </c>
      <c r="H270" s="945" t="s">
        <v>1218</v>
      </c>
      <c r="I270" s="945" t="s">
        <v>1225</v>
      </c>
      <c r="J270" s="945" t="s">
        <v>1219</v>
      </c>
      <c r="K270" s="945" t="s">
        <v>1220</v>
      </c>
      <c r="L270" s="945" t="s">
        <v>1221</v>
      </c>
      <c r="M270" s="945" t="s">
        <v>233</v>
      </c>
      <c r="N270" s="945" t="s">
        <v>1222</v>
      </c>
      <c r="O270" s="945" t="s">
        <v>1223</v>
      </c>
      <c r="P270" s="956">
        <v>-63821244</v>
      </c>
      <c r="Q270" s="960">
        <v>-8767143</v>
      </c>
      <c r="R270" s="946" t="s">
        <v>1258</v>
      </c>
    </row>
    <row r="271" spans="2:18" x14ac:dyDescent="0.25">
      <c r="B271" s="941" t="s">
        <v>1464</v>
      </c>
      <c r="C271" s="942" t="s">
        <v>375</v>
      </c>
      <c r="D271" s="942" t="s">
        <v>418</v>
      </c>
      <c r="E271" s="942" t="s">
        <v>311</v>
      </c>
      <c r="F271" s="942" t="s">
        <v>1362</v>
      </c>
      <c r="G271" s="942" t="s">
        <v>1278</v>
      </c>
      <c r="H271" s="942" t="s">
        <v>1235</v>
      </c>
      <c r="I271" s="942" t="s">
        <v>1225</v>
      </c>
      <c r="J271" s="942" t="s">
        <v>1219</v>
      </c>
      <c r="K271" s="942" t="s">
        <v>1229</v>
      </c>
      <c r="L271" s="942" t="s">
        <v>1221</v>
      </c>
      <c r="M271" s="942" t="s">
        <v>233</v>
      </c>
      <c r="N271" s="942" t="s">
        <v>1236</v>
      </c>
      <c r="O271" s="942" t="s">
        <v>1256</v>
      </c>
      <c r="P271" s="955">
        <v>-63857252</v>
      </c>
      <c r="Q271" s="959">
        <v>-8775686</v>
      </c>
      <c r="R271" s="943" t="s">
        <v>1258</v>
      </c>
    </row>
    <row r="272" spans="2:18" x14ac:dyDescent="0.25">
      <c r="B272" s="944" t="s">
        <v>1464</v>
      </c>
      <c r="C272" s="945" t="s">
        <v>442</v>
      </c>
      <c r="D272" s="945" t="s">
        <v>990</v>
      </c>
      <c r="E272" s="945" t="s">
        <v>302</v>
      </c>
      <c r="F272" s="945" t="s">
        <v>1469</v>
      </c>
      <c r="G272" s="945" t="s">
        <v>1278</v>
      </c>
      <c r="H272" s="945" t="s">
        <v>1235</v>
      </c>
      <c r="I272" s="945" t="s">
        <v>1225</v>
      </c>
      <c r="J272" s="945" t="s">
        <v>1219</v>
      </c>
      <c r="K272" s="945" t="s">
        <v>1220</v>
      </c>
      <c r="L272" s="945" t="s">
        <v>1221</v>
      </c>
      <c r="M272" s="945" t="s">
        <v>233</v>
      </c>
      <c r="N272" s="945" t="s">
        <v>1236</v>
      </c>
      <c r="O272" s="945" t="s">
        <v>1256</v>
      </c>
      <c r="P272" s="956">
        <v>-63874655</v>
      </c>
      <c r="Q272" s="960">
        <v>-8766115</v>
      </c>
      <c r="R272" s="946" t="s">
        <v>182</v>
      </c>
    </row>
    <row r="273" spans="2:18" x14ac:dyDescent="0.25">
      <c r="B273" s="941" t="s">
        <v>1464</v>
      </c>
      <c r="C273" s="942" t="s">
        <v>386</v>
      </c>
      <c r="D273" s="942" t="s">
        <v>732</v>
      </c>
      <c r="E273" s="942" t="s">
        <v>318</v>
      </c>
      <c r="F273" s="942" t="s">
        <v>1470</v>
      </c>
      <c r="G273" s="942" t="s">
        <v>1278</v>
      </c>
      <c r="H273" s="942" t="s">
        <v>1218</v>
      </c>
      <c r="I273" s="942" t="s">
        <v>1231</v>
      </c>
      <c r="J273" s="942" t="s">
        <v>1219</v>
      </c>
      <c r="K273" s="942" t="s">
        <v>1220</v>
      </c>
      <c r="L273" s="942" t="s">
        <v>1221</v>
      </c>
      <c r="M273" s="942" t="s">
        <v>231</v>
      </c>
      <c r="N273" s="942" t="s">
        <v>1222</v>
      </c>
      <c r="O273" s="942" t="s">
        <v>1223</v>
      </c>
      <c r="P273" s="955">
        <v>-63848346</v>
      </c>
      <c r="Q273" s="959">
        <v>-8760052</v>
      </c>
      <c r="R273" s="943" t="s">
        <v>1258</v>
      </c>
    </row>
    <row r="274" spans="2:18" x14ac:dyDescent="0.25">
      <c r="B274" s="944" t="s">
        <v>1464</v>
      </c>
      <c r="C274" s="945" t="s">
        <v>375</v>
      </c>
      <c r="D274" s="945" t="s">
        <v>374</v>
      </c>
      <c r="E274" s="945" t="s">
        <v>307</v>
      </c>
      <c r="F274" s="945" t="s">
        <v>1471</v>
      </c>
      <c r="G274" s="945" t="s">
        <v>1278</v>
      </c>
      <c r="H274" s="945" t="s">
        <v>1218</v>
      </c>
      <c r="I274" s="945" t="s">
        <v>1231</v>
      </c>
      <c r="J274" s="945" t="s">
        <v>1219</v>
      </c>
      <c r="K274" s="945" t="s">
        <v>1229</v>
      </c>
      <c r="L274" s="945" t="s">
        <v>1221</v>
      </c>
      <c r="M274" s="945" t="s">
        <v>231</v>
      </c>
      <c r="N274" s="945" t="s">
        <v>1222</v>
      </c>
      <c r="O274" s="945" t="s">
        <v>1223</v>
      </c>
      <c r="P274" s="956">
        <v>-63862302</v>
      </c>
      <c r="Q274" s="960">
        <v>-8752918</v>
      </c>
      <c r="R274" s="946" t="s">
        <v>1258</v>
      </c>
    </row>
    <row r="275" spans="2:18" x14ac:dyDescent="0.25">
      <c r="B275" s="941" t="s">
        <v>1464</v>
      </c>
      <c r="C275" s="942" t="s">
        <v>781</v>
      </c>
      <c r="D275" s="942" t="s">
        <v>830</v>
      </c>
      <c r="E275" s="942" t="s">
        <v>1143</v>
      </c>
      <c r="F275" s="942" t="s">
        <v>1262</v>
      </c>
      <c r="G275" s="942" t="s">
        <v>1278</v>
      </c>
      <c r="H275" s="942" t="s">
        <v>1218</v>
      </c>
      <c r="I275" s="942" t="s">
        <v>1231</v>
      </c>
      <c r="J275" s="942" t="s">
        <v>1219</v>
      </c>
      <c r="K275" s="942" t="s">
        <v>1220</v>
      </c>
      <c r="L275" s="942" t="s">
        <v>1221</v>
      </c>
      <c r="M275" s="942" t="s">
        <v>233</v>
      </c>
      <c r="N275" s="942" t="s">
        <v>1222</v>
      </c>
      <c r="O275" s="942" t="s">
        <v>1223</v>
      </c>
      <c r="P275" s="955">
        <v>-63835729</v>
      </c>
      <c r="Q275" s="959">
        <v>-8768965</v>
      </c>
      <c r="R275" s="943" t="s">
        <v>1232</v>
      </c>
    </row>
    <row r="276" spans="2:18" x14ac:dyDescent="0.25">
      <c r="B276" s="944" t="s">
        <v>1464</v>
      </c>
      <c r="C276" s="945" t="s">
        <v>373</v>
      </c>
      <c r="D276" s="945" t="s">
        <v>802</v>
      </c>
      <c r="E276" s="945" t="s">
        <v>304</v>
      </c>
      <c r="F276" s="945" t="s">
        <v>1442</v>
      </c>
      <c r="G276" s="945" t="s">
        <v>1278</v>
      </c>
      <c r="H276" s="945" t="s">
        <v>69</v>
      </c>
      <c r="I276" s="945" t="s">
        <v>1225</v>
      </c>
      <c r="J276" s="945" t="s">
        <v>1323</v>
      </c>
      <c r="K276" s="945" t="s">
        <v>1229</v>
      </c>
      <c r="L276" s="945" t="s">
        <v>69</v>
      </c>
      <c r="M276" s="945" t="s">
        <v>233</v>
      </c>
      <c r="N276" s="945" t="s">
        <v>69</v>
      </c>
      <c r="O276" s="945" t="s">
        <v>69</v>
      </c>
      <c r="P276" s="956">
        <v>-63892683</v>
      </c>
      <c r="Q276" s="960">
        <v>-8756643</v>
      </c>
      <c r="R276" s="946" t="s">
        <v>182</v>
      </c>
    </row>
    <row r="277" spans="2:18" x14ac:dyDescent="0.25">
      <c r="B277" s="941" t="s">
        <v>1472</v>
      </c>
      <c r="C277" s="942" t="s">
        <v>389</v>
      </c>
      <c r="D277" s="942" t="s">
        <v>1088</v>
      </c>
      <c r="E277" s="942" t="s">
        <v>344</v>
      </c>
      <c r="F277" s="942" t="s">
        <v>1473</v>
      </c>
      <c r="G277" s="942" t="s">
        <v>1246</v>
      </c>
      <c r="H277" s="942" t="s">
        <v>1218</v>
      </c>
      <c r="I277" s="942" t="s">
        <v>1225</v>
      </c>
      <c r="J277" s="942" t="s">
        <v>1219</v>
      </c>
      <c r="K277" s="942" t="s">
        <v>1220</v>
      </c>
      <c r="L277" s="942" t="s">
        <v>1221</v>
      </c>
      <c r="M277" s="942" t="s">
        <v>1474</v>
      </c>
      <c r="N277" s="942" t="s">
        <v>1222</v>
      </c>
      <c r="O277" s="942" t="s">
        <v>1223</v>
      </c>
      <c r="P277" s="955">
        <v>-63817118</v>
      </c>
      <c r="Q277" s="959">
        <v>-8771624</v>
      </c>
      <c r="R277" s="943" t="s">
        <v>69</v>
      </c>
    </row>
    <row r="278" spans="2:18" x14ac:dyDescent="0.25">
      <c r="B278" s="944" t="s">
        <v>1472</v>
      </c>
      <c r="C278" s="945" t="s">
        <v>368</v>
      </c>
      <c r="D278" s="945" t="s">
        <v>310</v>
      </c>
      <c r="E278" s="945" t="s">
        <v>316</v>
      </c>
      <c r="F278" s="945" t="s">
        <v>1475</v>
      </c>
      <c r="G278" s="945" t="s">
        <v>1246</v>
      </c>
      <c r="H278" s="945" t="s">
        <v>1218</v>
      </c>
      <c r="I278" s="945" t="s">
        <v>1225</v>
      </c>
      <c r="J278" s="945" t="s">
        <v>1219</v>
      </c>
      <c r="K278" s="945" t="s">
        <v>1220</v>
      </c>
      <c r="L278" s="945" t="s">
        <v>1221</v>
      </c>
      <c r="M278" s="945" t="s">
        <v>231</v>
      </c>
      <c r="N278" s="945" t="s">
        <v>1222</v>
      </c>
      <c r="O278" s="945" t="s">
        <v>1223</v>
      </c>
      <c r="P278" s="956">
        <v>-63884165</v>
      </c>
      <c r="Q278" s="960">
        <v>-8791075</v>
      </c>
      <c r="R278" s="946" t="s">
        <v>69</v>
      </c>
    </row>
    <row r="279" spans="2:18" x14ac:dyDescent="0.25">
      <c r="B279" s="941" t="s">
        <v>1472</v>
      </c>
      <c r="C279" s="942" t="s">
        <v>372</v>
      </c>
      <c r="D279" s="942" t="s">
        <v>419</v>
      </c>
      <c r="E279" s="942" t="s">
        <v>1141</v>
      </c>
      <c r="F279" s="942" t="s">
        <v>1476</v>
      </c>
      <c r="G279" s="942" t="s">
        <v>1246</v>
      </c>
      <c r="H279" s="942" t="s">
        <v>1218</v>
      </c>
      <c r="I279" s="942" t="s">
        <v>1225</v>
      </c>
      <c r="J279" s="942" t="s">
        <v>1219</v>
      </c>
      <c r="K279" s="942" t="s">
        <v>1229</v>
      </c>
      <c r="L279" s="942" t="s">
        <v>1221</v>
      </c>
      <c r="M279" s="942" t="s">
        <v>182</v>
      </c>
      <c r="N279" s="942" t="s">
        <v>1222</v>
      </c>
      <c r="O279" s="942" t="s">
        <v>1256</v>
      </c>
      <c r="P279" s="955">
        <v>-63870535</v>
      </c>
      <c r="Q279" s="959">
        <v>-8761607</v>
      </c>
      <c r="R279" s="943" t="s">
        <v>182</v>
      </c>
    </row>
    <row r="280" spans="2:18" x14ac:dyDescent="0.25">
      <c r="B280" s="944" t="s">
        <v>1472</v>
      </c>
      <c r="C280" s="945" t="s">
        <v>373</v>
      </c>
      <c r="D280" s="945" t="s">
        <v>802</v>
      </c>
      <c r="E280" s="945" t="s">
        <v>304</v>
      </c>
      <c r="F280" s="945" t="s">
        <v>1477</v>
      </c>
      <c r="G280" s="945" t="s">
        <v>1246</v>
      </c>
      <c r="H280" s="945" t="s">
        <v>1218</v>
      </c>
      <c r="I280" s="945" t="s">
        <v>1225</v>
      </c>
      <c r="J280" s="945" t="s">
        <v>1323</v>
      </c>
      <c r="K280" s="945" t="s">
        <v>1229</v>
      </c>
      <c r="L280" s="945" t="s">
        <v>1221</v>
      </c>
      <c r="M280" s="945" t="s">
        <v>233</v>
      </c>
      <c r="N280" s="945" t="s">
        <v>1222</v>
      </c>
      <c r="O280" s="945" t="s">
        <v>69</v>
      </c>
      <c r="P280" s="956">
        <v>-63892683</v>
      </c>
      <c r="Q280" s="960">
        <v>-8756643</v>
      </c>
      <c r="R280" s="946" t="s">
        <v>69</v>
      </c>
    </row>
    <row r="281" spans="2:18" x14ac:dyDescent="0.25">
      <c r="B281" s="941" t="s">
        <v>1472</v>
      </c>
      <c r="C281" s="942" t="s">
        <v>370</v>
      </c>
      <c r="D281" s="942" t="s">
        <v>449</v>
      </c>
      <c r="E281" s="942" t="s">
        <v>310</v>
      </c>
      <c r="F281" s="942" t="s">
        <v>1397</v>
      </c>
      <c r="G281" s="942" t="s">
        <v>1246</v>
      </c>
      <c r="H281" s="942" t="s">
        <v>1218</v>
      </c>
      <c r="I281" s="942" t="s">
        <v>1231</v>
      </c>
      <c r="J281" s="942" t="s">
        <v>1219</v>
      </c>
      <c r="K281" s="942" t="s">
        <v>1229</v>
      </c>
      <c r="L281" s="942" t="s">
        <v>1221</v>
      </c>
      <c r="M281" s="942" t="s">
        <v>233</v>
      </c>
      <c r="N281" s="942" t="s">
        <v>1222</v>
      </c>
      <c r="O281" s="942" t="s">
        <v>1223</v>
      </c>
      <c r="P281" s="955">
        <v>-63842155</v>
      </c>
      <c r="Q281" s="959">
        <v>-8762242</v>
      </c>
      <c r="R281" s="943" t="s">
        <v>69</v>
      </c>
    </row>
    <row r="282" spans="2:18" x14ac:dyDescent="0.25">
      <c r="B282" s="944" t="s">
        <v>1472</v>
      </c>
      <c r="C282" s="945" t="s">
        <v>375</v>
      </c>
      <c r="D282" s="945" t="s">
        <v>436</v>
      </c>
      <c r="E282" s="945" t="s">
        <v>307</v>
      </c>
      <c r="F282" s="945" t="s">
        <v>1478</v>
      </c>
      <c r="G282" s="945" t="s">
        <v>1246</v>
      </c>
      <c r="H282" s="945" t="s">
        <v>1218</v>
      </c>
      <c r="I282" s="945" t="s">
        <v>1231</v>
      </c>
      <c r="J282" s="945" t="s">
        <v>1219</v>
      </c>
      <c r="K282" s="945" t="s">
        <v>1229</v>
      </c>
      <c r="L282" s="945" t="s">
        <v>1221</v>
      </c>
      <c r="M282" s="945" t="s">
        <v>1239</v>
      </c>
      <c r="N282" s="945" t="s">
        <v>1222</v>
      </c>
      <c r="O282" s="945" t="s">
        <v>1223</v>
      </c>
      <c r="P282" s="956">
        <v>-63863485</v>
      </c>
      <c r="Q282" s="960">
        <v>-8747354</v>
      </c>
      <c r="R282" s="946" t="s">
        <v>182</v>
      </c>
    </row>
    <row r="283" spans="2:18" x14ac:dyDescent="0.25">
      <c r="B283" s="941" t="s">
        <v>1472</v>
      </c>
      <c r="C283" s="942" t="s">
        <v>796</v>
      </c>
      <c r="D283" s="942" t="s">
        <v>428</v>
      </c>
      <c r="E283" s="942" t="s">
        <v>304</v>
      </c>
      <c r="F283" s="942" t="s">
        <v>1479</v>
      </c>
      <c r="G283" s="942" t="s">
        <v>1246</v>
      </c>
      <c r="H283" s="942" t="s">
        <v>1218</v>
      </c>
      <c r="I283" s="942" t="s">
        <v>1231</v>
      </c>
      <c r="J283" s="942" t="s">
        <v>1219</v>
      </c>
      <c r="K283" s="942" t="s">
        <v>1220</v>
      </c>
      <c r="L283" s="942" t="s">
        <v>1221</v>
      </c>
      <c r="M283" s="942" t="s">
        <v>1239</v>
      </c>
      <c r="N283" s="942" t="s">
        <v>1222</v>
      </c>
      <c r="O283" s="942" t="s">
        <v>1256</v>
      </c>
      <c r="P283" s="955">
        <v>-63895373</v>
      </c>
      <c r="Q283" s="959">
        <v>-8758328</v>
      </c>
      <c r="R283" s="943" t="s">
        <v>182</v>
      </c>
    </row>
    <row r="284" spans="2:18" x14ac:dyDescent="0.25">
      <c r="B284" s="944" t="s">
        <v>1472</v>
      </c>
      <c r="C284" s="945" t="s">
        <v>341</v>
      </c>
      <c r="D284" s="945" t="s">
        <v>457</v>
      </c>
      <c r="E284" s="945" t="s">
        <v>302</v>
      </c>
      <c r="F284" s="945" t="s">
        <v>1480</v>
      </c>
      <c r="G284" s="945" t="s">
        <v>1246</v>
      </c>
      <c r="H284" s="945" t="s">
        <v>69</v>
      </c>
      <c r="I284" s="945" t="s">
        <v>51</v>
      </c>
      <c r="J284" s="945" t="s">
        <v>1219</v>
      </c>
      <c r="K284" s="945" t="s">
        <v>1227</v>
      </c>
      <c r="L284" s="945" t="s">
        <v>69</v>
      </c>
      <c r="M284" s="945" t="s">
        <v>233</v>
      </c>
      <c r="N284" s="945" t="s">
        <v>69</v>
      </c>
      <c r="O284" s="945" t="s">
        <v>1223</v>
      </c>
      <c r="P284" s="956">
        <v>-63872152</v>
      </c>
      <c r="Q284" s="960">
        <v>-8774189</v>
      </c>
      <c r="R284" s="946" t="s">
        <v>182</v>
      </c>
    </row>
    <row r="285" spans="2:18" x14ac:dyDescent="0.25">
      <c r="B285" s="941" t="s">
        <v>1472</v>
      </c>
      <c r="C285" s="942" t="s">
        <v>782</v>
      </c>
      <c r="D285" s="942" t="s">
        <v>428</v>
      </c>
      <c r="E285" s="942" t="s">
        <v>301</v>
      </c>
      <c r="F285" s="942" t="s">
        <v>1481</v>
      </c>
      <c r="G285" s="942" t="s">
        <v>1246</v>
      </c>
      <c r="H285" s="942" t="s">
        <v>69</v>
      </c>
      <c r="I285" s="942" t="s">
        <v>1225</v>
      </c>
      <c r="J285" s="942" t="s">
        <v>1219</v>
      </c>
      <c r="K285" s="942" t="s">
        <v>1229</v>
      </c>
      <c r="L285" s="942" t="s">
        <v>69</v>
      </c>
      <c r="M285" s="942" t="s">
        <v>233</v>
      </c>
      <c r="N285" s="942" t="s">
        <v>69</v>
      </c>
      <c r="O285" s="942" t="s">
        <v>69</v>
      </c>
      <c r="P285" s="955">
        <v>-63908565</v>
      </c>
      <c r="Q285" s="959">
        <v>-8761153</v>
      </c>
      <c r="R285" s="943" t="s">
        <v>182</v>
      </c>
    </row>
    <row r="286" spans="2:18" x14ac:dyDescent="0.25">
      <c r="B286" s="944" t="s">
        <v>1482</v>
      </c>
      <c r="C286" s="945" t="s">
        <v>393</v>
      </c>
      <c r="D286" s="945" t="s">
        <v>396</v>
      </c>
      <c r="E286" s="945" t="s">
        <v>1483</v>
      </c>
      <c r="F286" s="945" t="s">
        <v>1484</v>
      </c>
      <c r="G286" s="945" t="s">
        <v>1268</v>
      </c>
      <c r="H286" s="945" t="s">
        <v>1218</v>
      </c>
      <c r="I286" s="945" t="s">
        <v>51</v>
      </c>
      <c r="J286" s="945" t="s">
        <v>1219</v>
      </c>
      <c r="K286" s="945" t="s">
        <v>1220</v>
      </c>
      <c r="L286" s="945" t="s">
        <v>1221</v>
      </c>
      <c r="M286" s="945" t="s">
        <v>233</v>
      </c>
      <c r="N286" s="945" t="s">
        <v>1222</v>
      </c>
      <c r="O286" s="945" t="s">
        <v>1223</v>
      </c>
      <c r="P286" s="956">
        <v>-63895002</v>
      </c>
      <c r="Q286" s="960">
        <v>-8764985</v>
      </c>
      <c r="R286" s="946" t="s">
        <v>182</v>
      </c>
    </row>
    <row r="287" spans="2:18" x14ac:dyDescent="0.25">
      <c r="B287" s="941" t="s">
        <v>1482</v>
      </c>
      <c r="C287" s="942" t="s">
        <v>376</v>
      </c>
      <c r="D287" s="942" t="s">
        <v>815</v>
      </c>
      <c r="E287" s="942" t="s">
        <v>1141</v>
      </c>
      <c r="F287" s="942" t="s">
        <v>1347</v>
      </c>
      <c r="G287" s="942" t="s">
        <v>1268</v>
      </c>
      <c r="H287" s="942" t="s">
        <v>1218</v>
      </c>
      <c r="I287" s="942" t="s">
        <v>1225</v>
      </c>
      <c r="J287" s="942" t="s">
        <v>1219</v>
      </c>
      <c r="K287" s="942" t="s">
        <v>1220</v>
      </c>
      <c r="L287" s="942" t="s">
        <v>1221</v>
      </c>
      <c r="M287" s="942" t="s">
        <v>233</v>
      </c>
      <c r="N287" s="942" t="s">
        <v>1222</v>
      </c>
      <c r="O287" s="942" t="s">
        <v>1223</v>
      </c>
      <c r="P287" s="955">
        <v>-63863736</v>
      </c>
      <c r="Q287" s="959">
        <v>-8764732</v>
      </c>
      <c r="R287" s="943" t="s">
        <v>182</v>
      </c>
    </row>
    <row r="288" spans="2:18" x14ac:dyDescent="0.25">
      <c r="B288" s="944" t="s">
        <v>1482</v>
      </c>
      <c r="C288" s="945" t="s">
        <v>407</v>
      </c>
      <c r="D288" s="945" t="s">
        <v>401</v>
      </c>
      <c r="E288" s="945" t="s">
        <v>309</v>
      </c>
      <c r="F288" s="945" t="s">
        <v>1485</v>
      </c>
      <c r="G288" s="945" t="s">
        <v>1268</v>
      </c>
      <c r="H288" s="945" t="s">
        <v>1218</v>
      </c>
      <c r="I288" s="945" t="s">
        <v>51</v>
      </c>
      <c r="J288" s="945" t="s">
        <v>1219</v>
      </c>
      <c r="K288" s="945" t="s">
        <v>1220</v>
      </c>
      <c r="L288" s="945" t="s">
        <v>1221</v>
      </c>
      <c r="M288" s="945" t="s">
        <v>233</v>
      </c>
      <c r="N288" s="945" t="s">
        <v>1222</v>
      </c>
      <c r="O288" s="945" t="s">
        <v>1256</v>
      </c>
      <c r="P288" s="956">
        <v>-63890681</v>
      </c>
      <c r="Q288" s="960">
        <v>-8750684</v>
      </c>
      <c r="R288" s="946" t="s">
        <v>182</v>
      </c>
    </row>
    <row r="289" spans="2:18" x14ac:dyDescent="0.25">
      <c r="B289" s="941" t="s">
        <v>1482</v>
      </c>
      <c r="C289" s="942" t="s">
        <v>394</v>
      </c>
      <c r="D289" s="942" t="s">
        <v>810</v>
      </c>
      <c r="E289" s="942" t="s">
        <v>305</v>
      </c>
      <c r="F289" s="942" t="s">
        <v>1486</v>
      </c>
      <c r="G289" s="942" t="s">
        <v>1268</v>
      </c>
      <c r="H289" s="942" t="s">
        <v>1218</v>
      </c>
      <c r="I289" s="942" t="s">
        <v>1225</v>
      </c>
      <c r="J289" s="942" t="s">
        <v>1219</v>
      </c>
      <c r="K289" s="942" t="s">
        <v>1220</v>
      </c>
      <c r="L289" s="942" t="s">
        <v>1221</v>
      </c>
      <c r="M289" s="942" t="s">
        <v>233</v>
      </c>
      <c r="N289" s="942" t="s">
        <v>1222</v>
      </c>
      <c r="O289" s="942" t="s">
        <v>1223</v>
      </c>
      <c r="P289" s="955">
        <v>-63898735</v>
      </c>
      <c r="Q289" s="959">
        <v>-8756817</v>
      </c>
      <c r="R289" s="943" t="s">
        <v>182</v>
      </c>
    </row>
    <row r="290" spans="2:18" x14ac:dyDescent="0.25">
      <c r="B290" s="944" t="s">
        <v>1482</v>
      </c>
      <c r="C290" s="945" t="s">
        <v>779</v>
      </c>
      <c r="D290" s="945" t="s">
        <v>416</v>
      </c>
      <c r="E290" s="945" t="s">
        <v>334</v>
      </c>
      <c r="F290" s="945" t="s">
        <v>1446</v>
      </c>
      <c r="G290" s="945" t="s">
        <v>1268</v>
      </c>
      <c r="H290" s="945" t="s">
        <v>1218</v>
      </c>
      <c r="I290" s="945" t="s">
        <v>51</v>
      </c>
      <c r="J290" s="945" t="s">
        <v>1219</v>
      </c>
      <c r="K290" s="945" t="s">
        <v>1220</v>
      </c>
      <c r="L290" s="945" t="s">
        <v>1221</v>
      </c>
      <c r="M290" s="945" t="s">
        <v>233</v>
      </c>
      <c r="N290" s="945" t="s">
        <v>1222</v>
      </c>
      <c r="O290" s="945" t="s">
        <v>69</v>
      </c>
      <c r="P290" s="956">
        <v>-63885342</v>
      </c>
      <c r="Q290" s="960">
        <v>-8767438</v>
      </c>
      <c r="R290" s="946" t="s">
        <v>182</v>
      </c>
    </row>
    <row r="291" spans="2:18" x14ac:dyDescent="0.25">
      <c r="B291" s="941" t="s">
        <v>1482</v>
      </c>
      <c r="C291" s="942" t="s">
        <v>371</v>
      </c>
      <c r="D291" s="942" t="s">
        <v>787</v>
      </c>
      <c r="E291" s="942" t="s">
        <v>324</v>
      </c>
      <c r="F291" s="942" t="s">
        <v>1487</v>
      </c>
      <c r="G291" s="942" t="s">
        <v>1268</v>
      </c>
      <c r="H291" s="942" t="s">
        <v>1218</v>
      </c>
      <c r="I291" s="942" t="s">
        <v>1231</v>
      </c>
      <c r="J291" s="942" t="s">
        <v>1219</v>
      </c>
      <c r="K291" s="942" t="s">
        <v>1229</v>
      </c>
      <c r="L291" s="942" t="s">
        <v>1221</v>
      </c>
      <c r="M291" s="942" t="s">
        <v>234</v>
      </c>
      <c r="N291" s="942" t="s">
        <v>1222</v>
      </c>
      <c r="O291" s="942" t="s">
        <v>1223</v>
      </c>
      <c r="P291" s="955">
        <v>-63841312</v>
      </c>
      <c r="Q291" s="959">
        <v>-8771674</v>
      </c>
      <c r="R291" s="943" t="s">
        <v>69</v>
      </c>
    </row>
    <row r="292" spans="2:18" x14ac:dyDescent="0.25">
      <c r="B292" s="944" t="s">
        <v>1482</v>
      </c>
      <c r="C292" s="945" t="s">
        <v>341</v>
      </c>
      <c r="D292" s="945" t="s">
        <v>367</v>
      </c>
      <c r="E292" s="945" t="s">
        <v>303</v>
      </c>
      <c r="F292" s="945" t="s">
        <v>1488</v>
      </c>
      <c r="G292" s="945" t="s">
        <v>1268</v>
      </c>
      <c r="H292" s="945" t="s">
        <v>1218</v>
      </c>
      <c r="I292" s="945" t="s">
        <v>51</v>
      </c>
      <c r="J292" s="945" t="s">
        <v>1219</v>
      </c>
      <c r="K292" s="945" t="s">
        <v>1227</v>
      </c>
      <c r="L292" s="945" t="s">
        <v>1221</v>
      </c>
      <c r="M292" s="945" t="s">
        <v>233</v>
      </c>
      <c r="N292" s="945" t="s">
        <v>1222</v>
      </c>
      <c r="O292" s="945" t="s">
        <v>1223</v>
      </c>
      <c r="P292" s="956">
        <v>-63876997</v>
      </c>
      <c r="Q292" s="960">
        <v>-8746629</v>
      </c>
      <c r="R292" s="946" t="s">
        <v>182</v>
      </c>
    </row>
    <row r="293" spans="2:18" x14ac:dyDescent="0.25">
      <c r="B293" s="941" t="s">
        <v>1482</v>
      </c>
      <c r="C293" s="942" t="s">
        <v>399</v>
      </c>
      <c r="D293" s="942" t="s">
        <v>810</v>
      </c>
      <c r="E293" s="942" t="s">
        <v>304</v>
      </c>
      <c r="F293" s="942" t="s">
        <v>1489</v>
      </c>
      <c r="G293" s="942" t="s">
        <v>1268</v>
      </c>
      <c r="H293" s="942" t="s">
        <v>1218</v>
      </c>
      <c r="I293" s="942" t="s">
        <v>51</v>
      </c>
      <c r="J293" s="942" t="s">
        <v>1219</v>
      </c>
      <c r="K293" s="942" t="s">
        <v>1220</v>
      </c>
      <c r="L293" s="942" t="s">
        <v>1221</v>
      </c>
      <c r="M293" s="942" t="s">
        <v>233</v>
      </c>
      <c r="N293" s="942" t="s">
        <v>1222</v>
      </c>
      <c r="O293" s="942" t="s">
        <v>1223</v>
      </c>
      <c r="P293" s="955">
        <v>-63891336</v>
      </c>
      <c r="Q293" s="959">
        <v>-8755236</v>
      </c>
      <c r="R293" s="943" t="s">
        <v>1232</v>
      </c>
    </row>
    <row r="294" spans="2:18" x14ac:dyDescent="0.25">
      <c r="B294" s="944" t="s">
        <v>1482</v>
      </c>
      <c r="C294" s="945" t="s">
        <v>369</v>
      </c>
      <c r="D294" s="945" t="s">
        <v>398</v>
      </c>
      <c r="E294" s="945" t="s">
        <v>301</v>
      </c>
      <c r="F294" s="945" t="s">
        <v>1490</v>
      </c>
      <c r="G294" s="945" t="s">
        <v>1268</v>
      </c>
      <c r="H294" s="945" t="s">
        <v>1218</v>
      </c>
      <c r="I294" s="945" t="s">
        <v>1225</v>
      </c>
      <c r="J294" s="945" t="s">
        <v>1219</v>
      </c>
      <c r="K294" s="945" t="s">
        <v>1229</v>
      </c>
      <c r="L294" s="945" t="s">
        <v>1221</v>
      </c>
      <c r="M294" s="945" t="s">
        <v>234</v>
      </c>
      <c r="N294" s="945" t="s">
        <v>1222</v>
      </c>
      <c r="O294" s="945" t="s">
        <v>1223</v>
      </c>
      <c r="P294" s="956">
        <v>-63899097</v>
      </c>
      <c r="Q294" s="960">
        <v>-8760255</v>
      </c>
      <c r="R294" s="946" t="s">
        <v>1232</v>
      </c>
    </row>
    <row r="295" spans="2:18" x14ac:dyDescent="0.25">
      <c r="B295" s="941" t="s">
        <v>1482</v>
      </c>
      <c r="C295" s="942" t="s">
        <v>382</v>
      </c>
      <c r="D295" s="942" t="s">
        <v>787</v>
      </c>
      <c r="E295" s="942" t="s">
        <v>335</v>
      </c>
      <c r="F295" s="942" t="s">
        <v>1491</v>
      </c>
      <c r="G295" s="942" t="s">
        <v>1268</v>
      </c>
      <c r="H295" s="942" t="s">
        <v>1218</v>
      </c>
      <c r="I295" s="942" t="s">
        <v>1225</v>
      </c>
      <c r="J295" s="942" t="s">
        <v>1219</v>
      </c>
      <c r="K295" s="942" t="s">
        <v>1220</v>
      </c>
      <c r="L295" s="942" t="s">
        <v>1221</v>
      </c>
      <c r="M295" s="942" t="s">
        <v>233</v>
      </c>
      <c r="N295" s="942" t="s">
        <v>1222</v>
      </c>
      <c r="O295" s="942" t="s">
        <v>1223</v>
      </c>
      <c r="P295" s="955">
        <v>-63829127</v>
      </c>
      <c r="Q295" s="959">
        <v>-8768925</v>
      </c>
      <c r="R295" s="943" t="s">
        <v>182</v>
      </c>
    </row>
    <row r="296" spans="2:18" x14ac:dyDescent="0.25">
      <c r="B296" s="944" t="s">
        <v>1482</v>
      </c>
      <c r="C296" s="945" t="s">
        <v>373</v>
      </c>
      <c r="D296" s="945" t="s">
        <v>401</v>
      </c>
      <c r="E296" s="945" t="s">
        <v>304</v>
      </c>
      <c r="F296" s="945" t="s">
        <v>1492</v>
      </c>
      <c r="G296" s="945" t="s">
        <v>1268</v>
      </c>
      <c r="H296" s="945" t="s">
        <v>1218</v>
      </c>
      <c r="I296" s="945" t="s">
        <v>1231</v>
      </c>
      <c r="J296" s="945" t="s">
        <v>1323</v>
      </c>
      <c r="K296" s="945" t="s">
        <v>1229</v>
      </c>
      <c r="L296" s="945" t="s">
        <v>1221</v>
      </c>
      <c r="M296" s="945" t="s">
        <v>233</v>
      </c>
      <c r="N296" s="945" t="s">
        <v>1222</v>
      </c>
      <c r="O296" s="945" t="s">
        <v>1223</v>
      </c>
      <c r="P296" s="956">
        <v>-63889542</v>
      </c>
      <c r="Q296" s="960">
        <v>-8755976</v>
      </c>
      <c r="R296" s="946" t="s">
        <v>182</v>
      </c>
    </row>
    <row r="297" spans="2:18" x14ac:dyDescent="0.25">
      <c r="B297" s="941" t="s">
        <v>1482</v>
      </c>
      <c r="C297" s="942" t="s">
        <v>780</v>
      </c>
      <c r="D297" s="942" t="s">
        <v>808</v>
      </c>
      <c r="E297" s="942" t="s">
        <v>1141</v>
      </c>
      <c r="F297" s="942" t="s">
        <v>1493</v>
      </c>
      <c r="G297" s="942" t="s">
        <v>1268</v>
      </c>
      <c r="H297" s="942" t="s">
        <v>1218</v>
      </c>
      <c r="I297" s="942" t="s">
        <v>51</v>
      </c>
      <c r="J297" s="942" t="s">
        <v>1219</v>
      </c>
      <c r="K297" s="942" t="s">
        <v>1229</v>
      </c>
      <c r="L297" s="942" t="s">
        <v>1221</v>
      </c>
      <c r="M297" s="942" t="s">
        <v>231</v>
      </c>
      <c r="N297" s="942" t="s">
        <v>1222</v>
      </c>
      <c r="O297" s="942" t="s">
        <v>1223</v>
      </c>
      <c r="P297" s="955">
        <v>-63870426</v>
      </c>
      <c r="Q297" s="959">
        <v>-8757407</v>
      </c>
      <c r="R297" s="943" t="s">
        <v>1232</v>
      </c>
    </row>
    <row r="298" spans="2:18" x14ac:dyDescent="0.25">
      <c r="B298" s="944" t="s">
        <v>1482</v>
      </c>
      <c r="C298" s="945" t="s">
        <v>783</v>
      </c>
      <c r="D298" s="945" t="s">
        <v>392</v>
      </c>
      <c r="E298" s="945" t="s">
        <v>301</v>
      </c>
      <c r="F298" s="945" t="s">
        <v>1419</v>
      </c>
      <c r="G298" s="945" t="s">
        <v>1268</v>
      </c>
      <c r="H298" s="945" t="s">
        <v>1218</v>
      </c>
      <c r="I298" s="945" t="s">
        <v>1225</v>
      </c>
      <c r="J298" s="945" t="s">
        <v>1219</v>
      </c>
      <c r="K298" s="945" t="s">
        <v>1220</v>
      </c>
      <c r="L298" s="945" t="s">
        <v>1221</v>
      </c>
      <c r="M298" s="945" t="s">
        <v>233</v>
      </c>
      <c r="N298" s="945" t="s">
        <v>1222</v>
      </c>
      <c r="O298" s="945" t="s">
        <v>1223</v>
      </c>
      <c r="P298" s="956">
        <v>-63900383</v>
      </c>
      <c r="Q298" s="960">
        <v>-8761616</v>
      </c>
      <c r="R298" s="946" t="s">
        <v>69</v>
      </c>
    </row>
    <row r="299" spans="2:18" x14ac:dyDescent="0.25">
      <c r="B299" s="941" t="s">
        <v>1494</v>
      </c>
      <c r="C299" s="942" t="s">
        <v>373</v>
      </c>
      <c r="D299" s="942" t="s">
        <v>341</v>
      </c>
      <c r="E299" s="942" t="s">
        <v>303</v>
      </c>
      <c r="F299" s="942" t="s">
        <v>1473</v>
      </c>
      <c r="G299" s="942" t="s">
        <v>1278</v>
      </c>
      <c r="H299" s="942" t="s">
        <v>1218</v>
      </c>
      <c r="I299" s="942" t="s">
        <v>1225</v>
      </c>
      <c r="J299" s="942" t="s">
        <v>1323</v>
      </c>
      <c r="K299" s="942" t="s">
        <v>1229</v>
      </c>
      <c r="L299" s="942" t="s">
        <v>1221</v>
      </c>
      <c r="M299" s="942" t="s">
        <v>230</v>
      </c>
      <c r="N299" s="942" t="s">
        <v>1222</v>
      </c>
      <c r="O299" s="942" t="s">
        <v>1223</v>
      </c>
      <c r="P299" s="955">
        <v>-63875546</v>
      </c>
      <c r="Q299" s="959">
        <v>-8752972</v>
      </c>
      <c r="R299" s="943" t="s">
        <v>1258</v>
      </c>
    </row>
    <row r="300" spans="2:18" x14ac:dyDescent="0.25">
      <c r="B300" s="944" t="s">
        <v>1494</v>
      </c>
      <c r="C300" s="945" t="s">
        <v>388</v>
      </c>
      <c r="D300" s="945" t="s">
        <v>798</v>
      </c>
      <c r="E300" s="945" t="s">
        <v>1143</v>
      </c>
      <c r="F300" s="945" t="s">
        <v>1495</v>
      </c>
      <c r="G300" s="945" t="s">
        <v>1278</v>
      </c>
      <c r="H300" s="945" t="s">
        <v>1218</v>
      </c>
      <c r="I300" s="945" t="s">
        <v>1225</v>
      </c>
      <c r="J300" s="945" t="s">
        <v>1219</v>
      </c>
      <c r="K300" s="945" t="s">
        <v>1220</v>
      </c>
      <c r="L300" s="945" t="s">
        <v>1221</v>
      </c>
      <c r="M300" s="945" t="s">
        <v>233</v>
      </c>
      <c r="N300" s="945" t="s">
        <v>1222</v>
      </c>
      <c r="O300" s="945" t="s">
        <v>1256</v>
      </c>
      <c r="P300" s="956">
        <v>-63834998</v>
      </c>
      <c r="Q300" s="960">
        <v>-8766362</v>
      </c>
      <c r="R300" s="946" t="s">
        <v>69</v>
      </c>
    </row>
    <row r="301" spans="2:18" x14ac:dyDescent="0.25">
      <c r="B301" s="941" t="s">
        <v>1494</v>
      </c>
      <c r="C301" s="942" t="s">
        <v>416</v>
      </c>
      <c r="D301" s="942" t="s">
        <v>393</v>
      </c>
      <c r="E301" s="942" t="s">
        <v>1142</v>
      </c>
      <c r="F301" s="942" t="s">
        <v>1496</v>
      </c>
      <c r="G301" s="942" t="s">
        <v>1278</v>
      </c>
      <c r="H301" s="942" t="s">
        <v>1218</v>
      </c>
      <c r="I301" s="942" t="s">
        <v>1225</v>
      </c>
      <c r="J301" s="942" t="s">
        <v>1219</v>
      </c>
      <c r="K301" s="942" t="s">
        <v>1220</v>
      </c>
      <c r="L301" s="942" t="s">
        <v>1221</v>
      </c>
      <c r="M301" s="942" t="s">
        <v>233</v>
      </c>
      <c r="N301" s="942" t="s">
        <v>1222</v>
      </c>
      <c r="O301" s="942" t="s">
        <v>1223</v>
      </c>
      <c r="P301" s="955">
        <v>-63886293</v>
      </c>
      <c r="Q301" s="959">
        <v>-8763088</v>
      </c>
      <c r="R301" s="943" t="s">
        <v>69</v>
      </c>
    </row>
    <row r="302" spans="2:18" x14ac:dyDescent="0.25">
      <c r="B302" s="944" t="s">
        <v>1494</v>
      </c>
      <c r="C302" s="945" t="s">
        <v>780</v>
      </c>
      <c r="D302" s="945" t="s">
        <v>802</v>
      </c>
      <c r="E302" s="945" t="s">
        <v>1142</v>
      </c>
      <c r="F302" s="945" t="s">
        <v>1394</v>
      </c>
      <c r="G302" s="945" t="s">
        <v>1278</v>
      </c>
      <c r="H302" s="945" t="s">
        <v>1218</v>
      </c>
      <c r="I302" s="945" t="s">
        <v>1225</v>
      </c>
      <c r="J302" s="945" t="s">
        <v>1219</v>
      </c>
      <c r="K302" s="945" t="s">
        <v>1229</v>
      </c>
      <c r="L302" s="945" t="s">
        <v>1221</v>
      </c>
      <c r="M302" s="945" t="s">
        <v>233</v>
      </c>
      <c r="N302" s="945" t="s">
        <v>1222</v>
      </c>
      <c r="O302" s="945" t="s">
        <v>69</v>
      </c>
      <c r="P302" s="956">
        <v>-63891504</v>
      </c>
      <c r="Q302" s="960">
        <v>-8762037</v>
      </c>
      <c r="R302" s="946" t="s">
        <v>69</v>
      </c>
    </row>
    <row r="303" spans="2:18" x14ac:dyDescent="0.25">
      <c r="B303" s="941" t="s">
        <v>1494</v>
      </c>
      <c r="C303" s="942" t="s">
        <v>371</v>
      </c>
      <c r="D303" s="942" t="s">
        <v>1061</v>
      </c>
      <c r="E303" s="942" t="s">
        <v>318</v>
      </c>
      <c r="F303" s="942" t="s">
        <v>1497</v>
      </c>
      <c r="G303" s="942" t="s">
        <v>1278</v>
      </c>
      <c r="H303" s="942" t="s">
        <v>1218</v>
      </c>
      <c r="I303" s="942" t="s">
        <v>1225</v>
      </c>
      <c r="J303" s="942" t="s">
        <v>1219</v>
      </c>
      <c r="K303" s="942" t="s">
        <v>1229</v>
      </c>
      <c r="L303" s="942" t="s">
        <v>1221</v>
      </c>
      <c r="M303" s="942" t="s">
        <v>232</v>
      </c>
      <c r="N303" s="942" t="s">
        <v>1222</v>
      </c>
      <c r="O303" s="942" t="s">
        <v>1256</v>
      </c>
      <c r="P303" s="955">
        <v>-63842281</v>
      </c>
      <c r="Q303" s="959">
        <v>-8767369</v>
      </c>
      <c r="R303" s="943" t="s">
        <v>182</v>
      </c>
    </row>
    <row r="304" spans="2:18" x14ac:dyDescent="0.25">
      <c r="B304" s="944" t="s">
        <v>1494</v>
      </c>
      <c r="C304" s="945" t="s">
        <v>780</v>
      </c>
      <c r="D304" s="945" t="s">
        <v>416</v>
      </c>
      <c r="E304" s="945" t="s">
        <v>1142</v>
      </c>
      <c r="F304" s="945" t="s">
        <v>1498</v>
      </c>
      <c r="G304" s="945" t="s">
        <v>1278</v>
      </c>
      <c r="H304" s="945" t="s">
        <v>1218</v>
      </c>
      <c r="I304" s="945" t="s">
        <v>1231</v>
      </c>
      <c r="J304" s="945" t="s">
        <v>1219</v>
      </c>
      <c r="K304" s="945" t="s">
        <v>1229</v>
      </c>
      <c r="L304" s="945" t="s">
        <v>1221</v>
      </c>
      <c r="M304" s="945" t="s">
        <v>233</v>
      </c>
      <c r="N304" s="945" t="s">
        <v>1222</v>
      </c>
      <c r="O304" s="945" t="s">
        <v>1223</v>
      </c>
      <c r="P304" s="956">
        <v>-63886745</v>
      </c>
      <c r="Q304" s="960">
        <v>-8761016</v>
      </c>
      <c r="R304" s="946" t="s">
        <v>182</v>
      </c>
    </row>
    <row r="305" spans="2:18" x14ac:dyDescent="0.25">
      <c r="B305" s="941" t="s">
        <v>1494</v>
      </c>
      <c r="C305" s="942" t="s">
        <v>376</v>
      </c>
      <c r="D305" s="942" t="s">
        <v>392</v>
      </c>
      <c r="E305" s="942" t="s">
        <v>308</v>
      </c>
      <c r="F305" s="942" t="s">
        <v>1499</v>
      </c>
      <c r="G305" s="942" t="s">
        <v>1278</v>
      </c>
      <c r="H305" s="942" t="s">
        <v>1218</v>
      </c>
      <c r="I305" s="942" t="s">
        <v>1231</v>
      </c>
      <c r="J305" s="942" t="s">
        <v>1219</v>
      </c>
      <c r="K305" s="942" t="s">
        <v>1220</v>
      </c>
      <c r="L305" s="942" t="s">
        <v>1221</v>
      </c>
      <c r="M305" s="942" t="s">
        <v>233</v>
      </c>
      <c r="N305" s="942" t="s">
        <v>1222</v>
      </c>
      <c r="O305" s="942" t="s">
        <v>69</v>
      </c>
      <c r="P305" s="955">
        <v>-63897999</v>
      </c>
      <c r="Q305" s="959">
        <v>-8772576</v>
      </c>
      <c r="R305" s="943" t="s">
        <v>182</v>
      </c>
    </row>
    <row r="306" spans="2:18" x14ac:dyDescent="0.25">
      <c r="B306" s="944" t="s">
        <v>1494</v>
      </c>
      <c r="C306" s="945" t="s">
        <v>373</v>
      </c>
      <c r="D306" s="945" t="s">
        <v>401</v>
      </c>
      <c r="E306" s="945" t="s">
        <v>304</v>
      </c>
      <c r="F306" s="945" t="s">
        <v>1500</v>
      </c>
      <c r="G306" s="945" t="s">
        <v>1278</v>
      </c>
      <c r="H306" s="945" t="s">
        <v>1218</v>
      </c>
      <c r="I306" s="945" t="s">
        <v>1231</v>
      </c>
      <c r="J306" s="945" t="s">
        <v>1323</v>
      </c>
      <c r="K306" s="945" t="s">
        <v>1229</v>
      </c>
      <c r="L306" s="945" t="s">
        <v>1221</v>
      </c>
      <c r="M306" s="945" t="s">
        <v>233</v>
      </c>
      <c r="N306" s="945" t="s">
        <v>1222</v>
      </c>
      <c r="O306" s="945" t="s">
        <v>1223</v>
      </c>
      <c r="P306" s="956">
        <v>-63889542</v>
      </c>
      <c r="Q306" s="960">
        <v>-8755976</v>
      </c>
      <c r="R306" s="946" t="s">
        <v>1232</v>
      </c>
    </row>
    <row r="307" spans="2:18" x14ac:dyDescent="0.25">
      <c r="B307" s="941" t="s">
        <v>1494</v>
      </c>
      <c r="C307" s="942" t="s">
        <v>372</v>
      </c>
      <c r="D307" s="942" t="s">
        <v>781</v>
      </c>
      <c r="E307" s="942" t="s">
        <v>1501</v>
      </c>
      <c r="F307" s="942" t="s">
        <v>1489</v>
      </c>
      <c r="G307" s="942" t="s">
        <v>1278</v>
      </c>
      <c r="H307" s="942" t="s">
        <v>1218</v>
      </c>
      <c r="I307" s="942" t="s">
        <v>51</v>
      </c>
      <c r="J307" s="942" t="s">
        <v>1219</v>
      </c>
      <c r="K307" s="942" t="s">
        <v>1229</v>
      </c>
      <c r="L307" s="942" t="s">
        <v>1221</v>
      </c>
      <c r="M307" s="942" t="s">
        <v>233</v>
      </c>
      <c r="N307" s="942" t="s">
        <v>1222</v>
      </c>
      <c r="O307" s="942" t="s">
        <v>1256</v>
      </c>
      <c r="P307" s="955">
        <v>-63838985</v>
      </c>
      <c r="Q307" s="959">
        <v>-8754632</v>
      </c>
      <c r="R307" s="943" t="s">
        <v>1232</v>
      </c>
    </row>
    <row r="308" spans="2:18" x14ac:dyDescent="0.25">
      <c r="B308" s="944" t="s">
        <v>1494</v>
      </c>
      <c r="C308" s="945" t="s">
        <v>389</v>
      </c>
      <c r="D308" s="945" t="s">
        <v>1045</v>
      </c>
      <c r="E308" s="945" t="s">
        <v>343</v>
      </c>
      <c r="F308" s="945" t="s">
        <v>1502</v>
      </c>
      <c r="G308" s="945" t="s">
        <v>1278</v>
      </c>
      <c r="H308" s="945" t="s">
        <v>1218</v>
      </c>
      <c r="I308" s="945" t="s">
        <v>51</v>
      </c>
      <c r="J308" s="945" t="s">
        <v>1219</v>
      </c>
      <c r="K308" s="945" t="s">
        <v>1220</v>
      </c>
      <c r="L308" s="945" t="s">
        <v>1221</v>
      </c>
      <c r="M308" s="945" t="s">
        <v>230</v>
      </c>
      <c r="N308" s="945" t="s">
        <v>1222</v>
      </c>
      <c r="O308" s="945" t="s">
        <v>1223</v>
      </c>
      <c r="P308" s="956">
        <v>-63808667</v>
      </c>
      <c r="Q308" s="960">
        <v>-8779954</v>
      </c>
      <c r="R308" s="946" t="s">
        <v>182</v>
      </c>
    </row>
    <row r="309" spans="2:18" x14ac:dyDescent="0.25">
      <c r="B309" s="941" t="s">
        <v>1494</v>
      </c>
      <c r="C309" s="942" t="s">
        <v>367</v>
      </c>
      <c r="D309" s="942" t="s">
        <v>811</v>
      </c>
      <c r="E309" s="942" t="s">
        <v>307</v>
      </c>
      <c r="F309" s="942" t="s">
        <v>1503</v>
      </c>
      <c r="G309" s="942" t="s">
        <v>1278</v>
      </c>
      <c r="H309" s="942" t="s">
        <v>1218</v>
      </c>
      <c r="I309" s="942" t="s">
        <v>51</v>
      </c>
      <c r="J309" s="942" t="s">
        <v>1219</v>
      </c>
      <c r="K309" s="942" t="s">
        <v>1229</v>
      </c>
      <c r="L309" s="942" t="s">
        <v>1221</v>
      </c>
      <c r="M309" s="942" t="s">
        <v>234</v>
      </c>
      <c r="N309" s="942" t="s">
        <v>1222</v>
      </c>
      <c r="O309" s="942" t="s">
        <v>1256</v>
      </c>
      <c r="P309" s="955">
        <v>-63869783</v>
      </c>
      <c r="Q309" s="959">
        <v>-8745031</v>
      </c>
      <c r="R309" s="943" t="s">
        <v>1232</v>
      </c>
    </row>
    <row r="310" spans="2:18" x14ac:dyDescent="0.25">
      <c r="B310" s="944" t="s">
        <v>1494</v>
      </c>
      <c r="C310" s="945" t="s">
        <v>462</v>
      </c>
      <c r="D310" s="945" t="s">
        <v>359</v>
      </c>
      <c r="E310" s="945" t="s">
        <v>302</v>
      </c>
      <c r="F310" s="945" t="s">
        <v>1504</v>
      </c>
      <c r="G310" s="945" t="s">
        <v>1278</v>
      </c>
      <c r="H310" s="945" t="s">
        <v>1218</v>
      </c>
      <c r="I310" s="945" t="s">
        <v>1231</v>
      </c>
      <c r="J310" s="945" t="s">
        <v>1219</v>
      </c>
      <c r="K310" s="945" t="s">
        <v>1220</v>
      </c>
      <c r="L310" s="945" t="s">
        <v>1221</v>
      </c>
      <c r="M310" s="945" t="s">
        <v>233</v>
      </c>
      <c r="N310" s="945" t="s">
        <v>1222</v>
      </c>
      <c r="O310" s="945" t="s">
        <v>1223</v>
      </c>
      <c r="P310" s="956">
        <v>-63874224</v>
      </c>
      <c r="Q310" s="960">
        <v>-8763596</v>
      </c>
      <c r="R310" s="946" t="s">
        <v>1232</v>
      </c>
    </row>
    <row r="311" spans="2:18" x14ac:dyDescent="0.25">
      <c r="B311" s="941" t="s">
        <v>1494</v>
      </c>
      <c r="C311" s="942" t="s">
        <v>368</v>
      </c>
      <c r="D311" s="942" t="s">
        <v>1162</v>
      </c>
      <c r="E311" s="942" t="s">
        <v>316</v>
      </c>
      <c r="F311" s="942" t="s">
        <v>1505</v>
      </c>
      <c r="G311" s="942" t="s">
        <v>1278</v>
      </c>
      <c r="H311" s="942" t="s">
        <v>69</v>
      </c>
      <c r="I311" s="942" t="s">
        <v>51</v>
      </c>
      <c r="J311" s="942" t="s">
        <v>1219</v>
      </c>
      <c r="K311" s="942" t="s">
        <v>1220</v>
      </c>
      <c r="L311" s="942" t="s">
        <v>69</v>
      </c>
      <c r="M311" s="942" t="s">
        <v>233</v>
      </c>
      <c r="N311" s="942" t="s">
        <v>69</v>
      </c>
      <c r="O311" s="942" t="s">
        <v>69</v>
      </c>
      <c r="P311" s="955">
        <v>-63878258</v>
      </c>
      <c r="Q311" s="959">
        <v>-8789178</v>
      </c>
      <c r="R311" s="943" t="s">
        <v>69</v>
      </c>
    </row>
    <row r="312" spans="2:18" x14ac:dyDescent="0.25">
      <c r="B312" s="944" t="s">
        <v>1506</v>
      </c>
      <c r="C312" s="945" t="s">
        <v>1162</v>
      </c>
      <c r="D312" s="945" t="s">
        <v>505</v>
      </c>
      <c r="E312" s="945" t="s">
        <v>316</v>
      </c>
      <c r="F312" s="945" t="s">
        <v>1507</v>
      </c>
      <c r="G312" s="945" t="s">
        <v>1289</v>
      </c>
      <c r="H312" s="945" t="s">
        <v>1218</v>
      </c>
      <c r="I312" s="945" t="s">
        <v>1225</v>
      </c>
      <c r="J312" s="945" t="s">
        <v>1219</v>
      </c>
      <c r="K312" s="945" t="s">
        <v>1220</v>
      </c>
      <c r="L312" s="945" t="s">
        <v>1221</v>
      </c>
      <c r="M312" s="945" t="s">
        <v>233</v>
      </c>
      <c r="N312" s="945" t="s">
        <v>1222</v>
      </c>
      <c r="O312" s="945" t="s">
        <v>1256</v>
      </c>
      <c r="P312" s="956">
        <v>-63892884</v>
      </c>
      <c r="Q312" s="960">
        <v>-8791733</v>
      </c>
      <c r="R312" s="946" t="s">
        <v>69</v>
      </c>
    </row>
    <row r="313" spans="2:18" x14ac:dyDescent="0.25">
      <c r="B313" s="941" t="s">
        <v>1506</v>
      </c>
      <c r="C313" s="942" t="s">
        <v>401</v>
      </c>
      <c r="D313" s="942" t="s">
        <v>783</v>
      </c>
      <c r="E313" s="942" t="s">
        <v>304</v>
      </c>
      <c r="F313" s="942" t="s">
        <v>1508</v>
      </c>
      <c r="G313" s="942" t="s">
        <v>1289</v>
      </c>
      <c r="H313" s="942" t="s">
        <v>1218</v>
      </c>
      <c r="I313" s="942" t="s">
        <v>1231</v>
      </c>
      <c r="J313" s="942" t="s">
        <v>1219</v>
      </c>
      <c r="K313" s="942" t="s">
        <v>1220</v>
      </c>
      <c r="L313" s="942" t="s">
        <v>1221</v>
      </c>
      <c r="M313" s="942" t="s">
        <v>233</v>
      </c>
      <c r="N313" s="942" t="s">
        <v>1222</v>
      </c>
      <c r="O313" s="942" t="s">
        <v>1256</v>
      </c>
      <c r="P313" s="955">
        <v>-63888846</v>
      </c>
      <c r="Q313" s="959">
        <v>-8759125</v>
      </c>
      <c r="R313" s="943" t="s">
        <v>182</v>
      </c>
    </row>
    <row r="314" spans="2:18" x14ac:dyDescent="0.25">
      <c r="B314" s="944" t="s">
        <v>1506</v>
      </c>
      <c r="C314" s="945" t="s">
        <v>778</v>
      </c>
      <c r="D314" s="945" t="s">
        <v>481</v>
      </c>
      <c r="E314" s="945" t="s">
        <v>306</v>
      </c>
      <c r="F314" s="945" t="s">
        <v>1273</v>
      </c>
      <c r="G314" s="945" t="s">
        <v>1289</v>
      </c>
      <c r="H314" s="945" t="s">
        <v>1509</v>
      </c>
      <c r="I314" s="945" t="s">
        <v>1231</v>
      </c>
      <c r="J314" s="945" t="s">
        <v>1219</v>
      </c>
      <c r="K314" s="945" t="s">
        <v>1229</v>
      </c>
      <c r="L314" s="945" t="s">
        <v>1364</v>
      </c>
      <c r="M314" s="945" t="s">
        <v>231</v>
      </c>
      <c r="N314" s="945" t="s">
        <v>1222</v>
      </c>
      <c r="O314" s="945" t="s">
        <v>69</v>
      </c>
      <c r="P314" s="956">
        <v>-63860556</v>
      </c>
      <c r="Q314" s="960">
        <v>-8733724</v>
      </c>
      <c r="R314" s="946" t="s">
        <v>182</v>
      </c>
    </row>
    <row r="315" spans="2:18" x14ac:dyDescent="0.25">
      <c r="B315" s="941" t="s">
        <v>1506</v>
      </c>
      <c r="C315" s="942" t="s">
        <v>341</v>
      </c>
      <c r="D315" s="942" t="s">
        <v>376</v>
      </c>
      <c r="E315" s="942" t="s">
        <v>302</v>
      </c>
      <c r="F315" s="942" t="s">
        <v>1510</v>
      </c>
      <c r="G315" s="942" t="s">
        <v>1289</v>
      </c>
      <c r="H315" s="942" t="s">
        <v>1218</v>
      </c>
      <c r="I315" s="942" t="s">
        <v>1231</v>
      </c>
      <c r="J315" s="942" t="s">
        <v>1219</v>
      </c>
      <c r="K315" s="942" t="s">
        <v>1227</v>
      </c>
      <c r="L315" s="942" t="s">
        <v>1221</v>
      </c>
      <c r="M315" s="942" t="s">
        <v>233</v>
      </c>
      <c r="N315" s="942" t="s">
        <v>1222</v>
      </c>
      <c r="O315" s="942" t="s">
        <v>1256</v>
      </c>
      <c r="P315" s="955">
        <v>-63872606</v>
      </c>
      <c r="Q315" s="959">
        <v>-8766719</v>
      </c>
      <c r="R315" s="943" t="s">
        <v>182</v>
      </c>
    </row>
    <row r="316" spans="2:18" x14ac:dyDescent="0.25">
      <c r="B316" s="944" t="s">
        <v>1506</v>
      </c>
      <c r="C316" s="945" t="s">
        <v>374</v>
      </c>
      <c r="D316" s="945" t="s">
        <v>707</v>
      </c>
      <c r="E316" s="945" t="s">
        <v>307</v>
      </c>
      <c r="F316" s="945" t="s">
        <v>1511</v>
      </c>
      <c r="G316" s="945" t="s">
        <v>1289</v>
      </c>
      <c r="H316" s="945" t="s">
        <v>1218</v>
      </c>
      <c r="I316" s="945" t="s">
        <v>51</v>
      </c>
      <c r="J316" s="945" t="s">
        <v>1219</v>
      </c>
      <c r="K316" s="945" t="s">
        <v>1229</v>
      </c>
      <c r="L316" s="945" t="s">
        <v>1221</v>
      </c>
      <c r="M316" s="945" t="s">
        <v>233</v>
      </c>
      <c r="N316" s="945" t="s">
        <v>1222</v>
      </c>
      <c r="O316" s="945" t="s">
        <v>1223</v>
      </c>
      <c r="P316" s="956">
        <v>-63872922</v>
      </c>
      <c r="Q316" s="960">
        <v>-8755166</v>
      </c>
      <c r="R316" s="946" t="s">
        <v>69</v>
      </c>
    </row>
    <row r="317" spans="2:18" x14ac:dyDescent="0.25">
      <c r="B317" s="941" t="s">
        <v>1506</v>
      </c>
      <c r="C317" s="942" t="s">
        <v>786</v>
      </c>
      <c r="D317" s="942" t="s">
        <v>780</v>
      </c>
      <c r="E317" s="942" t="s">
        <v>1142</v>
      </c>
      <c r="F317" s="942" t="s">
        <v>1408</v>
      </c>
      <c r="G317" s="942" t="s">
        <v>1289</v>
      </c>
      <c r="H317" s="942" t="s">
        <v>69</v>
      </c>
      <c r="I317" s="942" t="s">
        <v>51</v>
      </c>
      <c r="J317" s="942" t="s">
        <v>1512</v>
      </c>
      <c r="K317" s="942" t="s">
        <v>1229</v>
      </c>
      <c r="L317" s="942" t="s">
        <v>69</v>
      </c>
      <c r="M317" s="942" t="s">
        <v>233</v>
      </c>
      <c r="N317" s="942" t="s">
        <v>69</v>
      </c>
      <c r="O317" s="942" t="s">
        <v>69</v>
      </c>
      <c r="P317" s="955">
        <v>-63885024</v>
      </c>
      <c r="Q317" s="959">
        <v>-8760651</v>
      </c>
      <c r="R317" s="943" t="s">
        <v>182</v>
      </c>
    </row>
    <row r="318" spans="2:18" x14ac:dyDescent="0.25">
      <c r="B318" s="944" t="s">
        <v>1506</v>
      </c>
      <c r="C318" s="945" t="s">
        <v>310</v>
      </c>
      <c r="D318" s="945" t="s">
        <v>358</v>
      </c>
      <c r="E318" s="945" t="s">
        <v>314</v>
      </c>
      <c r="F318" s="945" t="s">
        <v>1513</v>
      </c>
      <c r="G318" s="945" t="s">
        <v>1289</v>
      </c>
      <c r="H318" s="945" t="s">
        <v>69</v>
      </c>
      <c r="I318" s="945" t="s">
        <v>1231</v>
      </c>
      <c r="J318" s="945" t="s">
        <v>1219</v>
      </c>
      <c r="K318" s="945" t="s">
        <v>1220</v>
      </c>
      <c r="L318" s="945" t="s">
        <v>69</v>
      </c>
      <c r="M318" s="945" t="s">
        <v>234</v>
      </c>
      <c r="N318" s="945" t="s">
        <v>69</v>
      </c>
      <c r="O318" s="945" t="s">
        <v>69</v>
      </c>
      <c r="P318" s="956">
        <v>-63879229</v>
      </c>
      <c r="Q318" s="960">
        <v>-8801769</v>
      </c>
      <c r="R318" s="946" t="s">
        <v>182</v>
      </c>
    </row>
    <row r="319" spans="2:18" x14ac:dyDescent="0.25">
      <c r="B319" s="941" t="s">
        <v>1514</v>
      </c>
      <c r="C319" s="942" t="s">
        <v>376</v>
      </c>
      <c r="D319" s="942" t="s">
        <v>429</v>
      </c>
      <c r="E319" s="942" t="s">
        <v>1141</v>
      </c>
      <c r="F319" s="942" t="s">
        <v>1515</v>
      </c>
      <c r="G319" s="942" t="s">
        <v>1217</v>
      </c>
      <c r="H319" s="942" t="s">
        <v>1218</v>
      </c>
      <c r="I319" s="942" t="s">
        <v>1225</v>
      </c>
      <c r="J319" s="942" t="s">
        <v>1219</v>
      </c>
      <c r="K319" s="942" t="s">
        <v>1220</v>
      </c>
      <c r="L319" s="942" t="s">
        <v>1221</v>
      </c>
      <c r="M319" s="942" t="s">
        <v>233</v>
      </c>
      <c r="N319" s="942" t="s">
        <v>1222</v>
      </c>
      <c r="O319" s="942" t="s">
        <v>1256</v>
      </c>
      <c r="P319" s="955">
        <v>-63871562</v>
      </c>
      <c r="Q319" s="959">
        <v>-8766491</v>
      </c>
      <c r="R319" s="943" t="s">
        <v>1232</v>
      </c>
    </row>
    <row r="320" spans="2:18" x14ac:dyDescent="0.25">
      <c r="B320" s="944" t="s">
        <v>1514</v>
      </c>
      <c r="C320" s="945" t="s">
        <v>431</v>
      </c>
      <c r="D320" s="945" t="s">
        <v>532</v>
      </c>
      <c r="E320" s="945" t="s">
        <v>313</v>
      </c>
      <c r="F320" s="945" t="s">
        <v>1516</v>
      </c>
      <c r="G320" s="945" t="s">
        <v>1217</v>
      </c>
      <c r="H320" s="945" t="s">
        <v>1218</v>
      </c>
      <c r="I320" s="945" t="s">
        <v>1225</v>
      </c>
      <c r="J320" s="945" t="s">
        <v>1219</v>
      </c>
      <c r="K320" s="945" t="s">
        <v>1220</v>
      </c>
      <c r="L320" s="945" t="s">
        <v>1221</v>
      </c>
      <c r="M320" s="945" t="s">
        <v>233</v>
      </c>
      <c r="N320" s="945" t="s">
        <v>1222</v>
      </c>
      <c r="O320" s="945" t="s">
        <v>1223</v>
      </c>
      <c r="P320" s="956">
        <v>-63856939</v>
      </c>
      <c r="Q320" s="960">
        <v>-8742935</v>
      </c>
      <c r="R320" s="946" t="s">
        <v>1258</v>
      </c>
    </row>
    <row r="321" spans="2:18" x14ac:dyDescent="0.25">
      <c r="B321" s="941" t="s">
        <v>1514</v>
      </c>
      <c r="C321" s="942" t="s">
        <v>782</v>
      </c>
      <c r="D321" s="942" t="s">
        <v>428</v>
      </c>
      <c r="E321" s="942" t="s">
        <v>301</v>
      </c>
      <c r="F321" s="942" t="s">
        <v>1517</v>
      </c>
      <c r="G321" s="942" t="s">
        <v>1217</v>
      </c>
      <c r="H321" s="942" t="s">
        <v>1218</v>
      </c>
      <c r="I321" s="942" t="s">
        <v>1225</v>
      </c>
      <c r="J321" s="942" t="s">
        <v>1219</v>
      </c>
      <c r="K321" s="942" t="s">
        <v>1229</v>
      </c>
      <c r="L321" s="942" t="s">
        <v>1221</v>
      </c>
      <c r="M321" s="942" t="s">
        <v>233</v>
      </c>
      <c r="N321" s="942" t="s">
        <v>1222</v>
      </c>
      <c r="O321" s="942" t="s">
        <v>1223</v>
      </c>
      <c r="P321" s="955">
        <v>-63908565</v>
      </c>
      <c r="Q321" s="959">
        <v>-8761153</v>
      </c>
      <c r="R321" s="943" t="s">
        <v>182</v>
      </c>
    </row>
    <row r="322" spans="2:18" x14ac:dyDescent="0.25">
      <c r="B322" s="944" t="s">
        <v>1514</v>
      </c>
      <c r="C322" s="945" t="s">
        <v>370</v>
      </c>
      <c r="D322" s="945" t="s">
        <v>386</v>
      </c>
      <c r="E322" s="945" t="s">
        <v>318</v>
      </c>
      <c r="F322" s="945" t="s">
        <v>1518</v>
      </c>
      <c r="G322" s="945" t="s">
        <v>1217</v>
      </c>
      <c r="H322" s="945" t="s">
        <v>1218</v>
      </c>
      <c r="I322" s="945" t="s">
        <v>51</v>
      </c>
      <c r="J322" s="945" t="s">
        <v>1219</v>
      </c>
      <c r="K322" s="945" t="s">
        <v>1227</v>
      </c>
      <c r="L322" s="945" t="s">
        <v>1221</v>
      </c>
      <c r="M322" s="945" t="s">
        <v>233</v>
      </c>
      <c r="N322" s="945" t="s">
        <v>1222</v>
      </c>
      <c r="O322" s="945" t="s">
        <v>1223</v>
      </c>
      <c r="P322" s="956">
        <v>-63847515</v>
      </c>
      <c r="Q322" s="960">
        <v>-8763679</v>
      </c>
      <c r="R322" s="946" t="s">
        <v>69</v>
      </c>
    </row>
    <row r="323" spans="2:18" x14ac:dyDescent="0.25">
      <c r="B323" s="941" t="s">
        <v>1514</v>
      </c>
      <c r="C323" s="942" t="s">
        <v>376</v>
      </c>
      <c r="D323" s="942" t="s">
        <v>422</v>
      </c>
      <c r="E323" s="942" t="s">
        <v>302</v>
      </c>
      <c r="F323" s="942" t="s">
        <v>1519</v>
      </c>
      <c r="G323" s="942" t="s">
        <v>1217</v>
      </c>
      <c r="H323" s="942" t="s">
        <v>69</v>
      </c>
      <c r="I323" s="942" t="s">
        <v>1231</v>
      </c>
      <c r="J323" s="942" t="s">
        <v>1219</v>
      </c>
      <c r="K323" s="942" t="s">
        <v>1220</v>
      </c>
      <c r="L323" s="942" t="s">
        <v>69</v>
      </c>
      <c r="M323" s="942" t="s">
        <v>233</v>
      </c>
      <c r="N323" s="942" t="s">
        <v>69</v>
      </c>
      <c r="O323" s="942" t="s">
        <v>1256</v>
      </c>
      <c r="P323" s="955">
        <v>-63877382</v>
      </c>
      <c r="Q323" s="959">
        <v>-8767732</v>
      </c>
      <c r="R323" s="943" t="s">
        <v>182</v>
      </c>
    </row>
    <row r="324" spans="2:18" x14ac:dyDescent="0.25">
      <c r="B324" s="944" t="s">
        <v>1520</v>
      </c>
      <c r="C324" s="945" t="s">
        <v>408</v>
      </c>
      <c r="D324" s="945" t="s">
        <v>915</v>
      </c>
      <c r="E324" s="945" t="s">
        <v>333</v>
      </c>
      <c r="F324" s="945" t="s">
        <v>1521</v>
      </c>
      <c r="G324" s="945" t="s">
        <v>1309</v>
      </c>
      <c r="H324" s="945" t="s">
        <v>1218</v>
      </c>
      <c r="I324" s="945" t="s">
        <v>51</v>
      </c>
      <c r="J324" s="945" t="s">
        <v>1219</v>
      </c>
      <c r="K324" s="945" t="s">
        <v>1220</v>
      </c>
      <c r="L324" s="945" t="s">
        <v>1221</v>
      </c>
      <c r="M324" s="945" t="s">
        <v>1239</v>
      </c>
      <c r="N324" s="945" t="s">
        <v>1222</v>
      </c>
      <c r="O324" s="945" t="s">
        <v>1223</v>
      </c>
      <c r="P324" s="956">
        <v>-63876336</v>
      </c>
      <c r="Q324" s="960">
        <v>-8782972</v>
      </c>
      <c r="R324" s="946" t="s">
        <v>69</v>
      </c>
    </row>
    <row r="325" spans="2:18" x14ac:dyDescent="0.25">
      <c r="B325" s="941" t="s">
        <v>1520</v>
      </c>
      <c r="C325" s="942" t="s">
        <v>375</v>
      </c>
      <c r="D325" s="942" t="s">
        <v>388</v>
      </c>
      <c r="E325" s="942" t="s">
        <v>311</v>
      </c>
      <c r="F325" s="942" t="s">
        <v>1522</v>
      </c>
      <c r="G325" s="942" t="s">
        <v>1309</v>
      </c>
      <c r="H325" s="942" t="s">
        <v>1218</v>
      </c>
      <c r="I325" s="942" t="s">
        <v>1225</v>
      </c>
      <c r="J325" s="942" t="s">
        <v>1219</v>
      </c>
      <c r="K325" s="942" t="s">
        <v>1229</v>
      </c>
      <c r="L325" s="942" t="s">
        <v>1221</v>
      </c>
      <c r="M325" s="942" t="s">
        <v>233</v>
      </c>
      <c r="N325" s="942" t="s">
        <v>1222</v>
      </c>
      <c r="O325" s="942" t="s">
        <v>1223</v>
      </c>
      <c r="P325" s="955">
        <v>-63858051</v>
      </c>
      <c r="Q325" s="959">
        <v>-8772055</v>
      </c>
      <c r="R325" s="943" t="s">
        <v>182</v>
      </c>
    </row>
    <row r="326" spans="2:18" x14ac:dyDescent="0.25">
      <c r="B326" s="944" t="s">
        <v>1520</v>
      </c>
      <c r="C326" s="945" t="s">
        <v>370</v>
      </c>
      <c r="D326" s="945" t="s">
        <v>406</v>
      </c>
      <c r="E326" s="945" t="s">
        <v>334</v>
      </c>
      <c r="F326" s="945" t="s">
        <v>1523</v>
      </c>
      <c r="G326" s="945" t="s">
        <v>1309</v>
      </c>
      <c r="H326" s="945" t="s">
        <v>1218</v>
      </c>
      <c r="I326" s="945" t="s">
        <v>1231</v>
      </c>
      <c r="J326" s="945" t="s">
        <v>1219</v>
      </c>
      <c r="K326" s="945" t="s">
        <v>1229</v>
      </c>
      <c r="L326" s="945" t="s">
        <v>1221</v>
      </c>
      <c r="M326" s="945" t="s">
        <v>233</v>
      </c>
      <c r="N326" s="945" t="s">
        <v>1222</v>
      </c>
      <c r="O326" s="945" t="s">
        <v>1256</v>
      </c>
      <c r="P326" s="956">
        <v>-63890736</v>
      </c>
      <c r="Q326" s="960">
        <v>-8773095</v>
      </c>
      <c r="R326" s="946" t="s">
        <v>1258</v>
      </c>
    </row>
    <row r="327" spans="2:18" x14ac:dyDescent="0.25">
      <c r="B327" s="941" t="s">
        <v>1520</v>
      </c>
      <c r="C327" s="942" t="s">
        <v>779</v>
      </c>
      <c r="D327" s="942" t="s">
        <v>442</v>
      </c>
      <c r="E327" s="942" t="s">
        <v>302</v>
      </c>
      <c r="F327" s="942" t="s">
        <v>1431</v>
      </c>
      <c r="G327" s="942" t="s">
        <v>1309</v>
      </c>
      <c r="H327" s="942" t="s">
        <v>1218</v>
      </c>
      <c r="I327" s="942" t="s">
        <v>51</v>
      </c>
      <c r="J327" s="942" t="s">
        <v>1219</v>
      </c>
      <c r="K327" s="942" t="s">
        <v>1220</v>
      </c>
      <c r="L327" s="942" t="s">
        <v>1221</v>
      </c>
      <c r="M327" s="942" t="s">
        <v>233</v>
      </c>
      <c r="N327" s="942" t="s">
        <v>1222</v>
      </c>
      <c r="O327" s="942" t="s">
        <v>1256</v>
      </c>
      <c r="P327" s="955">
        <v>-63874853</v>
      </c>
      <c r="Q327" s="959">
        <v>-8765158</v>
      </c>
      <c r="R327" s="943" t="s">
        <v>69</v>
      </c>
    </row>
    <row r="328" spans="2:18" x14ac:dyDescent="0.25">
      <c r="B328" s="944" t="s">
        <v>1520</v>
      </c>
      <c r="C328" s="945" t="s">
        <v>389</v>
      </c>
      <c r="D328" s="945" t="s">
        <v>415</v>
      </c>
      <c r="E328" s="945" t="s">
        <v>344</v>
      </c>
      <c r="F328" s="945" t="s">
        <v>1237</v>
      </c>
      <c r="G328" s="945" t="s">
        <v>1309</v>
      </c>
      <c r="H328" s="945" t="s">
        <v>69</v>
      </c>
      <c r="I328" s="945" t="s">
        <v>51</v>
      </c>
      <c r="J328" s="945" t="s">
        <v>1219</v>
      </c>
      <c r="K328" s="945" t="s">
        <v>1220</v>
      </c>
      <c r="L328" s="945" t="s">
        <v>69</v>
      </c>
      <c r="M328" s="945" t="s">
        <v>231</v>
      </c>
      <c r="N328" s="945" t="s">
        <v>69</v>
      </c>
      <c r="O328" s="945" t="s">
        <v>1256</v>
      </c>
      <c r="P328" s="956">
        <v>-63815942</v>
      </c>
      <c r="Q328" s="960">
        <v>-8776787</v>
      </c>
      <c r="R328" s="946" t="s">
        <v>182</v>
      </c>
    </row>
    <row r="329" spans="2:18" x14ac:dyDescent="0.25">
      <c r="B329" s="941" t="s">
        <v>1520</v>
      </c>
      <c r="C329" s="942" t="s">
        <v>780</v>
      </c>
      <c r="D329" s="942" t="s">
        <v>481</v>
      </c>
      <c r="E329" s="942" t="s">
        <v>320</v>
      </c>
      <c r="F329" s="942" t="s">
        <v>1508</v>
      </c>
      <c r="G329" s="942" t="s">
        <v>1309</v>
      </c>
      <c r="H329" s="942" t="s">
        <v>69</v>
      </c>
      <c r="I329" s="942" t="s">
        <v>1231</v>
      </c>
      <c r="J329" s="942" t="s">
        <v>1219</v>
      </c>
      <c r="K329" s="942" t="s">
        <v>1229</v>
      </c>
      <c r="L329" s="942" t="s">
        <v>69</v>
      </c>
      <c r="M329" s="942" t="s">
        <v>234</v>
      </c>
      <c r="N329" s="942" t="s">
        <v>69</v>
      </c>
      <c r="O329" s="942" t="s">
        <v>69</v>
      </c>
      <c r="P329" s="955">
        <v>-63856091</v>
      </c>
      <c r="Q329" s="959">
        <v>-8754154</v>
      </c>
      <c r="R329" s="943" t="s">
        <v>182</v>
      </c>
    </row>
    <row r="330" spans="2:18" x14ac:dyDescent="0.25">
      <c r="B330" s="944" t="s">
        <v>1524</v>
      </c>
      <c r="C330" s="945" t="s">
        <v>782</v>
      </c>
      <c r="D330" s="945" t="s">
        <v>503</v>
      </c>
      <c r="E330" s="945" t="s">
        <v>355</v>
      </c>
      <c r="F330" s="945" t="s">
        <v>1525</v>
      </c>
      <c r="G330" s="945" t="s">
        <v>1317</v>
      </c>
      <c r="H330" s="945" t="s">
        <v>1218</v>
      </c>
      <c r="I330" s="945" t="s">
        <v>1225</v>
      </c>
      <c r="J330" s="945" t="s">
        <v>1219</v>
      </c>
      <c r="K330" s="945" t="s">
        <v>1229</v>
      </c>
      <c r="L330" s="945" t="s">
        <v>1221</v>
      </c>
      <c r="M330" s="945" t="s">
        <v>233</v>
      </c>
      <c r="N330" s="945" t="s">
        <v>69</v>
      </c>
      <c r="O330" s="945" t="s">
        <v>69</v>
      </c>
      <c r="P330" s="956">
        <v>-63911233</v>
      </c>
      <c r="Q330" s="960">
        <v>-8748454</v>
      </c>
      <c r="R330" s="946" t="s">
        <v>1232</v>
      </c>
    </row>
    <row r="331" spans="2:18" x14ac:dyDescent="0.25">
      <c r="B331" s="941" t="s">
        <v>1524</v>
      </c>
      <c r="C331" s="942" t="s">
        <v>368</v>
      </c>
      <c r="D331" s="942" t="s">
        <v>408</v>
      </c>
      <c r="E331" s="942" t="s">
        <v>333</v>
      </c>
      <c r="F331" s="942" t="s">
        <v>1526</v>
      </c>
      <c r="G331" s="942" t="s">
        <v>1317</v>
      </c>
      <c r="H331" s="942" t="s">
        <v>1218</v>
      </c>
      <c r="I331" s="942" t="s">
        <v>1225</v>
      </c>
      <c r="J331" s="942" t="s">
        <v>1219</v>
      </c>
      <c r="K331" s="942" t="s">
        <v>1220</v>
      </c>
      <c r="L331" s="942" t="s">
        <v>1221</v>
      </c>
      <c r="M331" s="942" t="s">
        <v>231</v>
      </c>
      <c r="N331" s="942" t="s">
        <v>1222</v>
      </c>
      <c r="O331" s="942" t="s">
        <v>69</v>
      </c>
      <c r="P331" s="955">
        <v>-63875051</v>
      </c>
      <c r="Q331" s="959">
        <v>-8783648</v>
      </c>
      <c r="R331" s="943" t="s">
        <v>69</v>
      </c>
    </row>
    <row r="332" spans="2:18" x14ac:dyDescent="0.25">
      <c r="B332" s="944" t="s">
        <v>1524</v>
      </c>
      <c r="C332" s="945" t="s">
        <v>368</v>
      </c>
      <c r="D332" s="945" t="s">
        <v>829</v>
      </c>
      <c r="E332" s="945" t="s">
        <v>333</v>
      </c>
      <c r="F332" s="945" t="s">
        <v>1527</v>
      </c>
      <c r="G332" s="945" t="s">
        <v>1317</v>
      </c>
      <c r="H332" s="945" t="s">
        <v>1235</v>
      </c>
      <c r="I332" s="945" t="s">
        <v>1231</v>
      </c>
      <c r="J332" s="945" t="s">
        <v>1219</v>
      </c>
      <c r="K332" s="945" t="s">
        <v>1220</v>
      </c>
      <c r="L332" s="945" t="s">
        <v>1221</v>
      </c>
      <c r="M332" s="945" t="s">
        <v>230</v>
      </c>
      <c r="N332" s="945" t="s">
        <v>1236</v>
      </c>
      <c r="O332" s="945" t="s">
        <v>1223</v>
      </c>
      <c r="P332" s="956">
        <v>-63874007</v>
      </c>
      <c r="Q332" s="960">
        <v>-8781873</v>
      </c>
      <c r="R332" s="946" t="s">
        <v>182</v>
      </c>
    </row>
    <row r="333" spans="2:18" x14ac:dyDescent="0.25">
      <c r="B333" s="941" t="s">
        <v>1524</v>
      </c>
      <c r="C333" s="942" t="s">
        <v>374</v>
      </c>
      <c r="D333" s="942" t="s">
        <v>876</v>
      </c>
      <c r="E333" s="942" t="s">
        <v>339</v>
      </c>
      <c r="F333" s="942" t="s">
        <v>1411</v>
      </c>
      <c r="G333" s="942" t="s">
        <v>1317</v>
      </c>
      <c r="H333" s="942" t="s">
        <v>1235</v>
      </c>
      <c r="I333" s="942" t="s">
        <v>51</v>
      </c>
      <c r="J333" s="942" t="s">
        <v>1219</v>
      </c>
      <c r="K333" s="942" t="s">
        <v>1220</v>
      </c>
      <c r="L333" s="942" t="s">
        <v>1221</v>
      </c>
      <c r="M333" s="942" t="s">
        <v>233</v>
      </c>
      <c r="N333" s="942" t="s">
        <v>182</v>
      </c>
      <c r="O333" s="942" t="s">
        <v>1223</v>
      </c>
      <c r="P333" s="955">
        <v>-63837842</v>
      </c>
      <c r="Q333" s="959">
        <v>-8747516</v>
      </c>
      <c r="R333" s="943" t="s">
        <v>1232</v>
      </c>
    </row>
    <row r="334" spans="2:18" x14ac:dyDescent="0.25">
      <c r="B334" s="944" t="s">
        <v>1524</v>
      </c>
      <c r="C334" s="945" t="s">
        <v>359</v>
      </c>
      <c r="D334" s="945" t="s">
        <v>786</v>
      </c>
      <c r="E334" s="945" t="s">
        <v>1142</v>
      </c>
      <c r="F334" s="945" t="s">
        <v>1528</v>
      </c>
      <c r="G334" s="945" t="s">
        <v>1317</v>
      </c>
      <c r="H334" s="945" t="s">
        <v>1235</v>
      </c>
      <c r="I334" s="945" t="s">
        <v>1225</v>
      </c>
      <c r="J334" s="945" t="s">
        <v>1219</v>
      </c>
      <c r="K334" s="945" t="s">
        <v>1220</v>
      </c>
      <c r="L334" s="945" t="s">
        <v>1221</v>
      </c>
      <c r="M334" s="945" t="s">
        <v>230</v>
      </c>
      <c r="N334" s="945" t="s">
        <v>1236</v>
      </c>
      <c r="O334" s="945" t="s">
        <v>1223</v>
      </c>
      <c r="P334" s="956">
        <v>-63883941</v>
      </c>
      <c r="Q334" s="960">
        <v>-8765687</v>
      </c>
      <c r="R334" s="946" t="s">
        <v>182</v>
      </c>
    </row>
    <row r="335" spans="2:18" x14ac:dyDescent="0.25">
      <c r="B335" s="941" t="s">
        <v>1524</v>
      </c>
      <c r="C335" s="942" t="s">
        <v>370</v>
      </c>
      <c r="D335" s="942" t="s">
        <v>395</v>
      </c>
      <c r="E335" s="942" t="s">
        <v>302</v>
      </c>
      <c r="F335" s="942" t="s">
        <v>33</v>
      </c>
      <c r="G335" s="942" t="s">
        <v>1317</v>
      </c>
      <c r="H335" s="942" t="s">
        <v>1218</v>
      </c>
      <c r="I335" s="942" t="s">
        <v>1225</v>
      </c>
      <c r="J335" s="942" t="s">
        <v>1219</v>
      </c>
      <c r="K335" s="942" t="s">
        <v>1229</v>
      </c>
      <c r="L335" s="942" t="s">
        <v>1221</v>
      </c>
      <c r="M335" s="942" t="s">
        <v>233</v>
      </c>
      <c r="N335" s="942" t="s">
        <v>1222</v>
      </c>
      <c r="O335" s="942" t="s">
        <v>1223</v>
      </c>
      <c r="P335" s="955">
        <v>-63878794</v>
      </c>
      <c r="Q335" s="959">
        <v>-8770455</v>
      </c>
      <c r="R335" s="943" t="s">
        <v>69</v>
      </c>
    </row>
    <row r="336" spans="2:18" x14ac:dyDescent="0.25">
      <c r="B336" s="944" t="s">
        <v>1524</v>
      </c>
      <c r="C336" s="945" t="s">
        <v>781</v>
      </c>
      <c r="D336" s="945" t="s">
        <v>404</v>
      </c>
      <c r="E336" s="945" t="s">
        <v>310</v>
      </c>
      <c r="F336" s="945" t="s">
        <v>33</v>
      </c>
      <c r="G336" s="945" t="s">
        <v>1317</v>
      </c>
      <c r="H336" s="945" t="s">
        <v>1218</v>
      </c>
      <c r="I336" s="945" t="s">
        <v>1225</v>
      </c>
      <c r="J336" s="945" t="s">
        <v>1219</v>
      </c>
      <c r="K336" s="945" t="s">
        <v>1229</v>
      </c>
      <c r="L336" s="945" t="s">
        <v>1221</v>
      </c>
      <c r="M336" s="945" t="s">
        <v>233</v>
      </c>
      <c r="N336" s="945" t="s">
        <v>1222</v>
      </c>
      <c r="O336" s="945" t="s">
        <v>1223</v>
      </c>
      <c r="P336" s="956">
        <v>-63837065</v>
      </c>
      <c r="Q336" s="960">
        <v>-8763114</v>
      </c>
      <c r="R336" s="946" t="s">
        <v>69</v>
      </c>
    </row>
    <row r="337" spans="2:18" x14ac:dyDescent="0.25">
      <c r="B337" s="941" t="s">
        <v>1524</v>
      </c>
      <c r="C337" s="942" t="s">
        <v>1103</v>
      </c>
      <c r="D337" s="942" t="s">
        <v>499</v>
      </c>
      <c r="E337" s="942" t="s">
        <v>344</v>
      </c>
      <c r="F337" s="942" t="s">
        <v>1368</v>
      </c>
      <c r="G337" s="942" t="s">
        <v>1317</v>
      </c>
      <c r="H337" s="942" t="s">
        <v>1218</v>
      </c>
      <c r="I337" s="942" t="s">
        <v>1225</v>
      </c>
      <c r="J337" s="942" t="s">
        <v>1219</v>
      </c>
      <c r="K337" s="942" t="s">
        <v>1220</v>
      </c>
      <c r="L337" s="942" t="s">
        <v>1364</v>
      </c>
      <c r="M337" s="942" t="s">
        <v>233</v>
      </c>
      <c r="N337" s="942" t="s">
        <v>1222</v>
      </c>
      <c r="O337" s="942" t="s">
        <v>1256</v>
      </c>
      <c r="P337" s="955">
        <v>-63820979</v>
      </c>
      <c r="Q337" s="959">
        <v>-8774904</v>
      </c>
      <c r="R337" s="943" t="s">
        <v>182</v>
      </c>
    </row>
    <row r="338" spans="2:18" x14ac:dyDescent="0.25">
      <c r="B338" s="944" t="s">
        <v>1524</v>
      </c>
      <c r="C338" s="945" t="s">
        <v>376</v>
      </c>
      <c r="D338" s="945" t="s">
        <v>392</v>
      </c>
      <c r="E338" s="945" t="s">
        <v>308</v>
      </c>
      <c r="F338" s="945" t="s">
        <v>1516</v>
      </c>
      <c r="G338" s="945" t="s">
        <v>1317</v>
      </c>
      <c r="H338" s="945" t="s">
        <v>69</v>
      </c>
      <c r="I338" s="945" t="s">
        <v>1225</v>
      </c>
      <c r="J338" s="945" t="s">
        <v>1219</v>
      </c>
      <c r="K338" s="945" t="s">
        <v>1220</v>
      </c>
      <c r="L338" s="945" t="s">
        <v>69</v>
      </c>
      <c r="M338" s="945" t="s">
        <v>233</v>
      </c>
      <c r="N338" s="945" t="s">
        <v>69</v>
      </c>
      <c r="O338" s="945" t="s">
        <v>69</v>
      </c>
      <c r="P338" s="956">
        <v>-63897999</v>
      </c>
      <c r="Q338" s="960">
        <v>-8772576</v>
      </c>
      <c r="R338" s="946" t="s">
        <v>69</v>
      </c>
    </row>
    <row r="339" spans="2:18" x14ac:dyDescent="0.25">
      <c r="B339" s="941" t="s">
        <v>1529</v>
      </c>
      <c r="C339" s="942" t="s">
        <v>779</v>
      </c>
      <c r="D339" s="942" t="s">
        <v>406</v>
      </c>
      <c r="E339" s="942" t="s">
        <v>336</v>
      </c>
      <c r="F339" s="942" t="s">
        <v>1530</v>
      </c>
      <c r="G339" s="942" t="s">
        <v>1217</v>
      </c>
      <c r="H339" s="942" t="s">
        <v>1218</v>
      </c>
      <c r="I339" s="942" t="s">
        <v>1231</v>
      </c>
      <c r="J339" s="942" t="s">
        <v>1219</v>
      </c>
      <c r="K339" s="942" t="s">
        <v>1220</v>
      </c>
      <c r="L339" s="942" t="s">
        <v>1221</v>
      </c>
      <c r="M339" s="942" t="s">
        <v>231</v>
      </c>
      <c r="N339" s="942" t="s">
        <v>1222</v>
      </c>
      <c r="O339" s="942" t="s">
        <v>69</v>
      </c>
      <c r="P339" s="955">
        <v>-63891685</v>
      </c>
      <c r="Q339" s="959">
        <v>-8768848</v>
      </c>
      <c r="R339" s="943" t="s">
        <v>69</v>
      </c>
    </row>
    <row r="340" spans="2:18" x14ac:dyDescent="0.25">
      <c r="B340" s="944" t="s">
        <v>1529</v>
      </c>
      <c r="C340" s="945" t="s">
        <v>412</v>
      </c>
      <c r="D340" s="945" t="s">
        <v>477</v>
      </c>
      <c r="E340" s="945" t="s">
        <v>305</v>
      </c>
      <c r="F340" s="945" t="s">
        <v>1531</v>
      </c>
      <c r="G340" s="945" t="s">
        <v>1217</v>
      </c>
      <c r="H340" s="945" t="s">
        <v>1235</v>
      </c>
      <c r="I340" s="945" t="s">
        <v>1225</v>
      </c>
      <c r="J340" s="945" t="s">
        <v>1219</v>
      </c>
      <c r="K340" s="945" t="s">
        <v>1220</v>
      </c>
      <c r="L340" s="945" t="s">
        <v>1221</v>
      </c>
      <c r="M340" s="945" t="s">
        <v>233</v>
      </c>
      <c r="N340" s="945" t="s">
        <v>1236</v>
      </c>
      <c r="O340" s="945" t="s">
        <v>1223</v>
      </c>
      <c r="P340" s="956">
        <v>-63907576</v>
      </c>
      <c r="Q340" s="960">
        <v>-8751941</v>
      </c>
      <c r="R340" s="946" t="s">
        <v>69</v>
      </c>
    </row>
    <row r="341" spans="2:18" x14ac:dyDescent="0.25">
      <c r="B341" s="941" t="s">
        <v>1529</v>
      </c>
      <c r="C341" s="942" t="s">
        <v>367</v>
      </c>
      <c r="D341" s="942" t="s">
        <v>504</v>
      </c>
      <c r="E341" s="942" t="s">
        <v>305</v>
      </c>
      <c r="F341" s="942" t="s">
        <v>1532</v>
      </c>
      <c r="G341" s="942" t="s">
        <v>1217</v>
      </c>
      <c r="H341" s="942" t="s">
        <v>69</v>
      </c>
      <c r="I341" s="942" t="s">
        <v>1225</v>
      </c>
      <c r="J341" s="942" t="s">
        <v>1219</v>
      </c>
      <c r="K341" s="942" t="s">
        <v>1229</v>
      </c>
      <c r="L341" s="942" t="s">
        <v>1221</v>
      </c>
      <c r="M341" s="942" t="s">
        <v>234</v>
      </c>
      <c r="N341" s="942" t="s">
        <v>1236</v>
      </c>
      <c r="O341" s="942" t="s">
        <v>1223</v>
      </c>
      <c r="P341" s="955">
        <v>-63904923</v>
      </c>
      <c r="Q341" s="959">
        <v>-8752601</v>
      </c>
      <c r="R341" s="943" t="s">
        <v>69</v>
      </c>
    </row>
    <row r="342" spans="2:18" x14ac:dyDescent="0.25">
      <c r="B342" s="944" t="s">
        <v>1529</v>
      </c>
      <c r="C342" s="945" t="s">
        <v>376</v>
      </c>
      <c r="D342" s="945" t="s">
        <v>449</v>
      </c>
      <c r="E342" s="945" t="s">
        <v>310</v>
      </c>
      <c r="F342" s="945" t="s">
        <v>1533</v>
      </c>
      <c r="G342" s="945" t="s">
        <v>1217</v>
      </c>
      <c r="H342" s="945" t="s">
        <v>1218</v>
      </c>
      <c r="I342" s="945" t="s">
        <v>1225</v>
      </c>
      <c r="J342" s="945" t="s">
        <v>1219</v>
      </c>
      <c r="K342" s="945" t="s">
        <v>1220</v>
      </c>
      <c r="L342" s="945" t="s">
        <v>1221</v>
      </c>
      <c r="M342" s="945" t="s">
        <v>233</v>
      </c>
      <c r="N342" s="945" t="s">
        <v>1236</v>
      </c>
      <c r="O342" s="945" t="s">
        <v>1223</v>
      </c>
      <c r="P342" s="956">
        <v>-63842673</v>
      </c>
      <c r="Q342" s="960">
        <v>-8760017</v>
      </c>
      <c r="R342" s="946" t="s">
        <v>1258</v>
      </c>
    </row>
    <row r="343" spans="2:18" x14ac:dyDescent="0.25">
      <c r="B343" s="941" t="s">
        <v>1529</v>
      </c>
      <c r="C343" s="942" t="s">
        <v>406</v>
      </c>
      <c r="D343" s="942" t="s">
        <v>428</v>
      </c>
      <c r="E343" s="942" t="s">
        <v>304</v>
      </c>
      <c r="F343" s="942" t="s">
        <v>1534</v>
      </c>
      <c r="G343" s="942" t="s">
        <v>1217</v>
      </c>
      <c r="H343" s="942" t="s">
        <v>1218</v>
      </c>
      <c r="I343" s="942" t="s">
        <v>1231</v>
      </c>
      <c r="J343" s="942" t="s">
        <v>1219</v>
      </c>
      <c r="K343" s="942" t="s">
        <v>1220</v>
      </c>
      <c r="L343" s="942" t="s">
        <v>1221</v>
      </c>
      <c r="M343" s="942" t="s">
        <v>233</v>
      </c>
      <c r="N343" s="942" t="s">
        <v>1222</v>
      </c>
      <c r="O343" s="942" t="s">
        <v>1256</v>
      </c>
      <c r="P343" s="955">
        <v>-63894003</v>
      </c>
      <c r="Q343" s="959">
        <v>-8758035</v>
      </c>
      <c r="R343" s="943" t="s">
        <v>182</v>
      </c>
    </row>
    <row r="344" spans="2:18" x14ac:dyDescent="0.25">
      <c r="B344" s="944" t="s">
        <v>1529</v>
      </c>
      <c r="C344" s="945" t="s">
        <v>1163</v>
      </c>
      <c r="D344" s="945" t="s">
        <v>480</v>
      </c>
      <c r="E344" s="945" t="s">
        <v>330</v>
      </c>
      <c r="F344" s="945" t="s">
        <v>1535</v>
      </c>
      <c r="G344" s="945" t="s">
        <v>1217</v>
      </c>
      <c r="H344" s="945" t="s">
        <v>1218</v>
      </c>
      <c r="I344" s="945" t="s">
        <v>1231</v>
      </c>
      <c r="J344" s="945" t="s">
        <v>1219</v>
      </c>
      <c r="K344" s="945" t="s">
        <v>1220</v>
      </c>
      <c r="L344" s="945" t="s">
        <v>1221</v>
      </c>
      <c r="M344" s="945" t="s">
        <v>233</v>
      </c>
      <c r="N344" s="945" t="s">
        <v>1222</v>
      </c>
      <c r="O344" s="945" t="s">
        <v>1223</v>
      </c>
      <c r="P344" s="956">
        <v>-63903487</v>
      </c>
      <c r="Q344" s="960">
        <v>-8767841</v>
      </c>
      <c r="R344" s="946" t="s">
        <v>69</v>
      </c>
    </row>
    <row r="345" spans="2:18" x14ac:dyDescent="0.25">
      <c r="B345" s="941" t="s">
        <v>1529</v>
      </c>
      <c r="C345" s="942" t="s">
        <v>374</v>
      </c>
      <c r="D345" s="942" t="s">
        <v>650</v>
      </c>
      <c r="E345" s="942" t="s">
        <v>339</v>
      </c>
      <c r="F345" s="942" t="s">
        <v>1536</v>
      </c>
      <c r="G345" s="942" t="s">
        <v>1217</v>
      </c>
      <c r="H345" s="942" t="s">
        <v>1218</v>
      </c>
      <c r="I345" s="942" t="s">
        <v>51</v>
      </c>
      <c r="J345" s="942" t="s">
        <v>1219</v>
      </c>
      <c r="K345" s="942" t="s">
        <v>1229</v>
      </c>
      <c r="L345" s="942" t="s">
        <v>1221</v>
      </c>
      <c r="M345" s="942" t="s">
        <v>232</v>
      </c>
      <c r="N345" s="942" t="s">
        <v>1222</v>
      </c>
      <c r="O345" s="942" t="s">
        <v>1256</v>
      </c>
      <c r="P345" s="955">
        <v>-63845495</v>
      </c>
      <c r="Q345" s="959">
        <v>-8749405</v>
      </c>
      <c r="R345" s="943" t="s">
        <v>69</v>
      </c>
    </row>
    <row r="346" spans="2:18" x14ac:dyDescent="0.25">
      <c r="B346" s="944" t="s">
        <v>1529</v>
      </c>
      <c r="C346" s="945" t="s">
        <v>367</v>
      </c>
      <c r="D346" s="945" t="s">
        <v>371</v>
      </c>
      <c r="E346" s="945" t="s">
        <v>306</v>
      </c>
      <c r="F346" s="945" t="s">
        <v>1465</v>
      </c>
      <c r="G346" s="945" t="s">
        <v>1217</v>
      </c>
      <c r="H346" s="945" t="s">
        <v>69</v>
      </c>
      <c r="I346" s="945" t="s">
        <v>1225</v>
      </c>
      <c r="J346" s="945" t="s">
        <v>1219</v>
      </c>
      <c r="K346" s="945" t="s">
        <v>1229</v>
      </c>
      <c r="L346" s="945" t="s">
        <v>69</v>
      </c>
      <c r="M346" s="945" t="s">
        <v>233</v>
      </c>
      <c r="N346" s="945" t="s">
        <v>69</v>
      </c>
      <c r="O346" s="945" t="s">
        <v>69</v>
      </c>
      <c r="P346" s="956">
        <v>-63848336</v>
      </c>
      <c r="Q346" s="960">
        <v>-8740376</v>
      </c>
      <c r="R346" s="946" t="s">
        <v>182</v>
      </c>
    </row>
    <row r="347" spans="2:18" x14ac:dyDescent="0.25">
      <c r="B347" s="941" t="s">
        <v>1537</v>
      </c>
      <c r="C347" s="942" t="s">
        <v>796</v>
      </c>
      <c r="D347" s="942" t="s">
        <v>407</v>
      </c>
      <c r="E347" s="942" t="s">
        <v>322</v>
      </c>
      <c r="F347" s="942" t="s">
        <v>1538</v>
      </c>
      <c r="G347" s="942" t="s">
        <v>1246</v>
      </c>
      <c r="H347" s="942" t="s">
        <v>1218</v>
      </c>
      <c r="I347" s="942" t="s">
        <v>51</v>
      </c>
      <c r="J347" s="942" t="s">
        <v>1219</v>
      </c>
      <c r="K347" s="942" t="s">
        <v>1220</v>
      </c>
      <c r="L347" s="942" t="s">
        <v>1221</v>
      </c>
      <c r="M347" s="942" t="s">
        <v>1239</v>
      </c>
      <c r="N347" s="942" t="s">
        <v>1222</v>
      </c>
      <c r="O347" s="942" t="s">
        <v>1223</v>
      </c>
      <c r="P347" s="955">
        <v>-63896759</v>
      </c>
      <c r="Q347" s="959">
        <v>-8751961</v>
      </c>
      <c r="R347" s="943" t="s">
        <v>182</v>
      </c>
    </row>
    <row r="348" spans="2:18" x14ac:dyDescent="0.25">
      <c r="B348" s="944" t="s">
        <v>1537</v>
      </c>
      <c r="C348" s="945" t="s">
        <v>680</v>
      </c>
      <c r="D348" s="945" t="s">
        <v>380</v>
      </c>
      <c r="E348" s="945" t="s">
        <v>331</v>
      </c>
      <c r="F348" s="945" t="s">
        <v>1539</v>
      </c>
      <c r="G348" s="945" t="s">
        <v>1246</v>
      </c>
      <c r="H348" s="945" t="s">
        <v>1235</v>
      </c>
      <c r="I348" s="945" t="s">
        <v>1225</v>
      </c>
      <c r="J348" s="945" t="s">
        <v>1219</v>
      </c>
      <c r="K348" s="945" t="s">
        <v>1220</v>
      </c>
      <c r="L348" s="945" t="s">
        <v>1221</v>
      </c>
      <c r="M348" s="945" t="s">
        <v>232</v>
      </c>
      <c r="N348" s="945" t="s">
        <v>1236</v>
      </c>
      <c r="O348" s="945" t="s">
        <v>1223</v>
      </c>
      <c r="P348" s="956">
        <v>-63870154</v>
      </c>
      <c r="Q348" s="960">
        <v>-8794369</v>
      </c>
      <c r="R348" s="946" t="s">
        <v>182</v>
      </c>
    </row>
    <row r="349" spans="2:18" x14ac:dyDescent="0.25">
      <c r="B349" s="941" t="s">
        <v>1537</v>
      </c>
      <c r="C349" s="942" t="s">
        <v>781</v>
      </c>
      <c r="D349" s="942" t="s">
        <v>388</v>
      </c>
      <c r="E349" s="942" t="s">
        <v>1143</v>
      </c>
      <c r="F349" s="942" t="s">
        <v>1260</v>
      </c>
      <c r="G349" s="942" t="s">
        <v>1246</v>
      </c>
      <c r="H349" s="942" t="s">
        <v>1235</v>
      </c>
      <c r="I349" s="942" t="s">
        <v>1225</v>
      </c>
      <c r="J349" s="942" t="s">
        <v>1219</v>
      </c>
      <c r="K349" s="942" t="s">
        <v>1229</v>
      </c>
      <c r="L349" s="942" t="s">
        <v>1221</v>
      </c>
      <c r="M349" s="942" t="s">
        <v>233</v>
      </c>
      <c r="N349" s="942" t="s">
        <v>1236</v>
      </c>
      <c r="O349" s="942" t="s">
        <v>1223</v>
      </c>
      <c r="P349" s="955">
        <v>-63836243</v>
      </c>
      <c r="Q349" s="959">
        <v>-8766636</v>
      </c>
      <c r="R349" s="943" t="s">
        <v>1232</v>
      </c>
    </row>
    <row r="350" spans="2:18" x14ac:dyDescent="0.25">
      <c r="B350" s="944" t="s">
        <v>1537</v>
      </c>
      <c r="C350" s="945" t="s">
        <v>367</v>
      </c>
      <c r="D350" s="945" t="s">
        <v>401</v>
      </c>
      <c r="E350" s="945" t="s">
        <v>309</v>
      </c>
      <c r="F350" s="945" t="s">
        <v>1540</v>
      </c>
      <c r="G350" s="945" t="s">
        <v>1246</v>
      </c>
      <c r="H350" s="945" t="s">
        <v>1235</v>
      </c>
      <c r="I350" s="945" t="s">
        <v>1225</v>
      </c>
      <c r="J350" s="945" t="s">
        <v>1219</v>
      </c>
      <c r="K350" s="945" t="s">
        <v>1229</v>
      </c>
      <c r="L350" s="945" t="s">
        <v>1221</v>
      </c>
      <c r="M350" s="945" t="s">
        <v>234</v>
      </c>
      <c r="N350" s="945" t="s">
        <v>1236</v>
      </c>
      <c r="O350" s="945" t="s">
        <v>1223</v>
      </c>
      <c r="P350" s="956">
        <v>-63890918</v>
      </c>
      <c r="Q350" s="960">
        <v>-8749594</v>
      </c>
      <c r="R350" s="946" t="s">
        <v>182</v>
      </c>
    </row>
    <row r="351" spans="2:18" x14ac:dyDescent="0.25">
      <c r="B351" s="941" t="s">
        <v>1537</v>
      </c>
      <c r="C351" s="942" t="s">
        <v>780</v>
      </c>
      <c r="D351" s="942" t="s">
        <v>392</v>
      </c>
      <c r="E351" s="942" t="s">
        <v>301</v>
      </c>
      <c r="F351" s="942" t="s">
        <v>1541</v>
      </c>
      <c r="G351" s="942" t="s">
        <v>1246</v>
      </c>
      <c r="H351" s="942" t="s">
        <v>1218</v>
      </c>
      <c r="I351" s="942" t="s">
        <v>1225</v>
      </c>
      <c r="J351" s="942" t="s">
        <v>1219</v>
      </c>
      <c r="K351" s="942" t="s">
        <v>1229</v>
      </c>
      <c r="L351" s="942" t="s">
        <v>1221</v>
      </c>
      <c r="M351" s="942" t="s">
        <v>233</v>
      </c>
      <c r="N351" s="942" t="s">
        <v>1222</v>
      </c>
      <c r="O351" s="942" t="s">
        <v>1223</v>
      </c>
      <c r="P351" s="955">
        <v>-63899886</v>
      </c>
      <c r="Q351" s="959">
        <v>-8763845</v>
      </c>
      <c r="R351" s="943" t="s">
        <v>1232</v>
      </c>
    </row>
    <row r="352" spans="2:18" x14ac:dyDescent="0.25">
      <c r="B352" s="944" t="s">
        <v>1537</v>
      </c>
      <c r="C352" s="945" t="s">
        <v>369</v>
      </c>
      <c r="D352" s="945" t="s">
        <v>802</v>
      </c>
      <c r="E352" s="945" t="s">
        <v>304</v>
      </c>
      <c r="F352" s="945" t="s">
        <v>1542</v>
      </c>
      <c r="G352" s="945" t="s">
        <v>1246</v>
      </c>
      <c r="H352" s="945" t="s">
        <v>1218</v>
      </c>
      <c r="I352" s="945" t="s">
        <v>1231</v>
      </c>
      <c r="J352" s="945" t="s">
        <v>1219</v>
      </c>
      <c r="K352" s="945" t="s">
        <v>1229</v>
      </c>
      <c r="L352" s="945" t="s">
        <v>1221</v>
      </c>
      <c r="M352" s="945" t="s">
        <v>233</v>
      </c>
      <c r="N352" s="945" t="s">
        <v>1222</v>
      </c>
      <c r="O352" s="945" t="s">
        <v>1223</v>
      </c>
      <c r="P352" s="956">
        <v>-63892217</v>
      </c>
      <c r="Q352" s="960">
        <v>-8758773</v>
      </c>
      <c r="R352" s="946" t="s">
        <v>182</v>
      </c>
    </row>
    <row r="353" spans="2:18" x14ac:dyDescent="0.25">
      <c r="B353" s="941" t="s">
        <v>1537</v>
      </c>
      <c r="C353" s="942" t="s">
        <v>799</v>
      </c>
      <c r="D353" s="942" t="s">
        <v>428</v>
      </c>
      <c r="E353" s="942" t="s">
        <v>332</v>
      </c>
      <c r="F353" s="942" t="s">
        <v>1543</v>
      </c>
      <c r="G353" s="942" t="s">
        <v>1246</v>
      </c>
      <c r="H353" s="942" t="s">
        <v>1218</v>
      </c>
      <c r="I353" s="942" t="s">
        <v>1231</v>
      </c>
      <c r="J353" s="942" t="s">
        <v>1219</v>
      </c>
      <c r="K353" s="942" t="s">
        <v>1220</v>
      </c>
      <c r="L353" s="942" t="s">
        <v>1221</v>
      </c>
      <c r="M353" s="942" t="s">
        <v>233</v>
      </c>
      <c r="N353" s="942" t="s">
        <v>1222</v>
      </c>
      <c r="O353" s="942" t="s">
        <v>1223</v>
      </c>
      <c r="P353" s="955">
        <v>-63904375</v>
      </c>
      <c r="Q353" s="959">
        <v>-8760263</v>
      </c>
      <c r="R353" s="943" t="s">
        <v>182</v>
      </c>
    </row>
    <row r="354" spans="2:18" x14ac:dyDescent="0.25">
      <c r="B354" s="944" t="s">
        <v>1537</v>
      </c>
      <c r="C354" s="945" t="s">
        <v>371</v>
      </c>
      <c r="D354" s="945" t="s">
        <v>814</v>
      </c>
      <c r="E354" s="945" t="s">
        <v>324</v>
      </c>
      <c r="F354" s="945" t="s">
        <v>1544</v>
      </c>
      <c r="G354" s="945" t="s">
        <v>1246</v>
      </c>
      <c r="H354" s="945" t="s">
        <v>1218</v>
      </c>
      <c r="I354" s="945" t="s">
        <v>51</v>
      </c>
      <c r="J354" s="945" t="s">
        <v>1219</v>
      </c>
      <c r="K354" s="945" t="s">
        <v>1229</v>
      </c>
      <c r="L354" s="945" t="s">
        <v>1221</v>
      </c>
      <c r="M354" s="945" t="s">
        <v>233</v>
      </c>
      <c r="N354" s="945" t="s">
        <v>1222</v>
      </c>
      <c r="O354" s="945" t="s">
        <v>1223</v>
      </c>
      <c r="P354" s="956">
        <v>-63841992</v>
      </c>
      <c r="Q354" s="960">
        <v>-8768656</v>
      </c>
      <c r="R354" s="946" t="s">
        <v>182</v>
      </c>
    </row>
    <row r="355" spans="2:18" x14ac:dyDescent="0.25">
      <c r="B355" s="941" t="s">
        <v>1537</v>
      </c>
      <c r="C355" s="942" t="s">
        <v>410</v>
      </c>
      <c r="D355" s="942" t="s">
        <v>686</v>
      </c>
      <c r="E355" s="942" t="s">
        <v>317</v>
      </c>
      <c r="F355" s="942" t="s">
        <v>1513</v>
      </c>
      <c r="G355" s="942" t="s">
        <v>1246</v>
      </c>
      <c r="H355" s="942" t="s">
        <v>69</v>
      </c>
      <c r="I355" s="942" t="s">
        <v>1231</v>
      </c>
      <c r="J355" s="942" t="s">
        <v>1219</v>
      </c>
      <c r="K355" s="942" t="s">
        <v>1220</v>
      </c>
      <c r="L355" s="942" t="s">
        <v>69</v>
      </c>
      <c r="M355" s="942" t="s">
        <v>233</v>
      </c>
      <c r="N355" s="942" t="s">
        <v>69</v>
      </c>
      <c r="O355" s="942" t="s">
        <v>69</v>
      </c>
      <c r="P355" s="955">
        <v>-63880805</v>
      </c>
      <c r="Q355" s="959">
        <v>-8792372</v>
      </c>
      <c r="R355" s="943" t="s">
        <v>182</v>
      </c>
    </row>
    <row r="356" spans="2:18" x14ac:dyDescent="0.25">
      <c r="B356" s="944" t="s">
        <v>1545</v>
      </c>
      <c r="C356" s="945" t="s">
        <v>438</v>
      </c>
      <c r="D356" s="945" t="s">
        <v>836</v>
      </c>
      <c r="E356" s="945" t="s">
        <v>345</v>
      </c>
      <c r="F356" s="945" t="s">
        <v>1546</v>
      </c>
      <c r="G356" s="945" t="s">
        <v>1268</v>
      </c>
      <c r="H356" s="945" t="s">
        <v>1218</v>
      </c>
      <c r="I356" s="945" t="s">
        <v>51</v>
      </c>
      <c r="J356" s="945" t="s">
        <v>1219</v>
      </c>
      <c r="K356" s="945" t="s">
        <v>1220</v>
      </c>
      <c r="L356" s="945" t="s">
        <v>1221</v>
      </c>
      <c r="M356" s="945" t="s">
        <v>233</v>
      </c>
      <c r="N356" s="945" t="s">
        <v>1222</v>
      </c>
      <c r="O356" s="945" t="s">
        <v>1223</v>
      </c>
      <c r="P356" s="956">
        <v>-63884353</v>
      </c>
      <c r="Q356" s="960">
        <v>-8806187</v>
      </c>
      <c r="R356" s="946" t="s">
        <v>182</v>
      </c>
    </row>
    <row r="357" spans="2:18" x14ac:dyDescent="0.25">
      <c r="B357" s="941" t="s">
        <v>1545</v>
      </c>
      <c r="C357" s="942" t="s">
        <v>367</v>
      </c>
      <c r="D357" s="942" t="s">
        <v>401</v>
      </c>
      <c r="E357" s="942" t="s">
        <v>309</v>
      </c>
      <c r="F357" s="942" t="s">
        <v>1547</v>
      </c>
      <c r="G357" s="942" t="s">
        <v>1268</v>
      </c>
      <c r="H357" s="942" t="s">
        <v>1218</v>
      </c>
      <c r="I357" s="942" t="s">
        <v>1225</v>
      </c>
      <c r="J357" s="942" t="s">
        <v>1219</v>
      </c>
      <c r="K357" s="942" t="s">
        <v>1229</v>
      </c>
      <c r="L357" s="942" t="s">
        <v>1221</v>
      </c>
      <c r="M357" s="942" t="s">
        <v>233</v>
      </c>
      <c r="N357" s="942" t="s">
        <v>1222</v>
      </c>
      <c r="O357" s="942" t="s">
        <v>1223</v>
      </c>
      <c r="P357" s="955">
        <v>-63890918</v>
      </c>
      <c r="Q357" s="959">
        <v>-8749594</v>
      </c>
      <c r="R357" s="943" t="s">
        <v>182</v>
      </c>
    </row>
    <row r="358" spans="2:18" x14ac:dyDescent="0.25">
      <c r="B358" s="944" t="s">
        <v>1545</v>
      </c>
      <c r="C358" s="945" t="s">
        <v>410</v>
      </c>
      <c r="D358" s="945" t="s">
        <v>400</v>
      </c>
      <c r="E358" s="945" t="s">
        <v>312</v>
      </c>
      <c r="F358" s="945" t="s">
        <v>1548</v>
      </c>
      <c r="G358" s="945" t="s">
        <v>1268</v>
      </c>
      <c r="H358" s="945" t="s">
        <v>1235</v>
      </c>
      <c r="I358" s="945" t="s">
        <v>1231</v>
      </c>
      <c r="J358" s="945" t="s">
        <v>1219</v>
      </c>
      <c r="K358" s="945" t="s">
        <v>1220</v>
      </c>
      <c r="L358" s="945" t="s">
        <v>1221</v>
      </c>
      <c r="M358" s="945" t="s">
        <v>233</v>
      </c>
      <c r="N358" s="945" t="s">
        <v>1236</v>
      </c>
      <c r="O358" s="945" t="s">
        <v>69</v>
      </c>
      <c r="P358" s="956">
        <v>-63890336</v>
      </c>
      <c r="Q358" s="960">
        <v>-8794467</v>
      </c>
      <c r="R358" s="946" t="s">
        <v>182</v>
      </c>
    </row>
    <row r="359" spans="2:18" x14ac:dyDescent="0.25">
      <c r="B359" s="941" t="s">
        <v>1545</v>
      </c>
      <c r="C359" s="942" t="s">
        <v>779</v>
      </c>
      <c r="D359" s="942" t="s">
        <v>794</v>
      </c>
      <c r="E359" s="942" t="s">
        <v>328</v>
      </c>
      <c r="F359" s="942" t="s">
        <v>1549</v>
      </c>
      <c r="G359" s="942" t="s">
        <v>1268</v>
      </c>
      <c r="H359" s="942" t="s">
        <v>1235</v>
      </c>
      <c r="I359" s="942" t="s">
        <v>1231</v>
      </c>
      <c r="J359" s="942" t="s">
        <v>1219</v>
      </c>
      <c r="K359" s="942" t="s">
        <v>1220</v>
      </c>
      <c r="L359" s="942" t="s">
        <v>1221</v>
      </c>
      <c r="M359" s="942" t="s">
        <v>233</v>
      </c>
      <c r="N359" s="942" t="s">
        <v>1240</v>
      </c>
      <c r="O359" s="942" t="s">
        <v>1223</v>
      </c>
      <c r="P359" s="955">
        <v>-63857569</v>
      </c>
      <c r="Q359" s="959">
        <v>-8761375</v>
      </c>
      <c r="R359" s="943" t="s">
        <v>182</v>
      </c>
    </row>
    <row r="360" spans="2:18" x14ac:dyDescent="0.25">
      <c r="B360" s="944" t="s">
        <v>1545</v>
      </c>
      <c r="C360" s="945" t="s">
        <v>799</v>
      </c>
      <c r="D360" s="945" t="s">
        <v>428</v>
      </c>
      <c r="E360" s="945" t="s">
        <v>332</v>
      </c>
      <c r="F360" s="945" t="s">
        <v>1550</v>
      </c>
      <c r="G360" s="945" t="s">
        <v>1268</v>
      </c>
      <c r="H360" s="945" t="s">
        <v>1235</v>
      </c>
      <c r="I360" s="945" t="s">
        <v>1231</v>
      </c>
      <c r="J360" s="945" t="s">
        <v>1219</v>
      </c>
      <c r="K360" s="945" t="s">
        <v>1220</v>
      </c>
      <c r="L360" s="945" t="s">
        <v>1221</v>
      </c>
      <c r="M360" s="945" t="s">
        <v>233</v>
      </c>
      <c r="N360" s="945" t="s">
        <v>1236</v>
      </c>
      <c r="O360" s="945" t="s">
        <v>1223</v>
      </c>
      <c r="P360" s="956">
        <v>-63904375</v>
      </c>
      <c r="Q360" s="960">
        <v>-8760263</v>
      </c>
      <c r="R360" s="946" t="s">
        <v>182</v>
      </c>
    </row>
    <row r="361" spans="2:18" x14ac:dyDescent="0.25">
      <c r="B361" s="941" t="s">
        <v>1545</v>
      </c>
      <c r="C361" s="942" t="s">
        <v>367</v>
      </c>
      <c r="D361" s="942" t="s">
        <v>811</v>
      </c>
      <c r="E361" s="942" t="s">
        <v>307</v>
      </c>
      <c r="F361" s="942" t="s">
        <v>1551</v>
      </c>
      <c r="G361" s="942" t="s">
        <v>1268</v>
      </c>
      <c r="H361" s="942" t="s">
        <v>1218</v>
      </c>
      <c r="I361" s="942" t="s">
        <v>1231</v>
      </c>
      <c r="J361" s="942" t="s">
        <v>1219</v>
      </c>
      <c r="K361" s="942" t="s">
        <v>1229</v>
      </c>
      <c r="L361" s="942" t="s">
        <v>1221</v>
      </c>
      <c r="M361" s="942" t="s">
        <v>231</v>
      </c>
      <c r="N361" s="942" t="s">
        <v>1222</v>
      </c>
      <c r="O361" s="942" t="s">
        <v>1223</v>
      </c>
      <c r="P361" s="955">
        <v>-63869783</v>
      </c>
      <c r="Q361" s="959">
        <v>-8745031</v>
      </c>
      <c r="R361" s="943" t="s">
        <v>182</v>
      </c>
    </row>
    <row r="362" spans="2:18" x14ac:dyDescent="0.25">
      <c r="B362" s="944" t="s">
        <v>1545</v>
      </c>
      <c r="C362" s="945" t="s">
        <v>412</v>
      </c>
      <c r="D362" s="945" t="s">
        <v>780</v>
      </c>
      <c r="E362" s="945" t="s">
        <v>301</v>
      </c>
      <c r="F362" s="945" t="s">
        <v>1552</v>
      </c>
      <c r="G362" s="945" t="s">
        <v>1268</v>
      </c>
      <c r="H362" s="945" t="s">
        <v>1218</v>
      </c>
      <c r="I362" s="945" t="s">
        <v>51</v>
      </c>
      <c r="J362" s="945" t="s">
        <v>1219</v>
      </c>
      <c r="K362" s="945" t="s">
        <v>1220</v>
      </c>
      <c r="L362" s="945" t="s">
        <v>1221</v>
      </c>
      <c r="M362" s="945" t="s">
        <v>231</v>
      </c>
      <c r="N362" s="945" t="s">
        <v>1222</v>
      </c>
      <c r="O362" s="945" t="s">
        <v>1223</v>
      </c>
      <c r="P362" s="956">
        <v>-63904844</v>
      </c>
      <c r="Q362" s="960">
        <v>-8764893</v>
      </c>
      <c r="R362" s="946" t="s">
        <v>182</v>
      </c>
    </row>
    <row r="363" spans="2:18" x14ac:dyDescent="0.25">
      <c r="B363" s="941" t="s">
        <v>1545</v>
      </c>
      <c r="C363" s="942" t="s">
        <v>372</v>
      </c>
      <c r="D363" s="942" t="s">
        <v>450</v>
      </c>
      <c r="E363" s="942" t="s">
        <v>1501</v>
      </c>
      <c r="F363" s="942" t="s">
        <v>1553</v>
      </c>
      <c r="G363" s="942" t="s">
        <v>1268</v>
      </c>
      <c r="H363" s="942" t="s">
        <v>1218</v>
      </c>
      <c r="I363" s="942" t="s">
        <v>51</v>
      </c>
      <c r="J363" s="942" t="s">
        <v>1219</v>
      </c>
      <c r="K363" s="942" t="s">
        <v>1229</v>
      </c>
      <c r="L363" s="942" t="s">
        <v>1221</v>
      </c>
      <c r="M363" s="942" t="s">
        <v>233</v>
      </c>
      <c r="N363" s="942" t="s">
        <v>1222</v>
      </c>
      <c r="O363" s="942" t="s">
        <v>1256</v>
      </c>
      <c r="P363" s="955">
        <v>-63841328</v>
      </c>
      <c r="Q363" s="959">
        <v>-8755156</v>
      </c>
      <c r="R363" s="943" t="s">
        <v>182</v>
      </c>
    </row>
    <row r="364" spans="2:18" x14ac:dyDescent="0.25">
      <c r="B364" s="944" t="s">
        <v>1554</v>
      </c>
      <c r="C364" s="945" t="s">
        <v>401</v>
      </c>
      <c r="D364" s="945" t="s">
        <v>783</v>
      </c>
      <c r="E364" s="945" t="s">
        <v>304</v>
      </c>
      <c r="F364" s="945" t="s">
        <v>1555</v>
      </c>
      <c r="G364" s="945" t="s">
        <v>1268</v>
      </c>
      <c r="H364" s="945" t="s">
        <v>1235</v>
      </c>
      <c r="I364" s="945" t="s">
        <v>1225</v>
      </c>
      <c r="J364" s="945" t="s">
        <v>1219</v>
      </c>
      <c r="K364" s="945" t="s">
        <v>1220</v>
      </c>
      <c r="L364" s="945" t="s">
        <v>1221</v>
      </c>
      <c r="M364" s="945" t="s">
        <v>232</v>
      </c>
      <c r="N364" s="945" t="s">
        <v>1236</v>
      </c>
      <c r="O364" s="945" t="s">
        <v>1256</v>
      </c>
      <c r="P364" s="956">
        <v>-63888846</v>
      </c>
      <c r="Q364" s="960">
        <v>-8759125</v>
      </c>
      <c r="R364" s="946" t="s">
        <v>1232</v>
      </c>
    </row>
    <row r="365" spans="2:18" x14ac:dyDescent="0.25">
      <c r="B365" s="941" t="s">
        <v>1554</v>
      </c>
      <c r="C365" s="942" t="s">
        <v>374</v>
      </c>
      <c r="D365" s="942" t="s">
        <v>391</v>
      </c>
      <c r="E365" s="942" t="s">
        <v>303</v>
      </c>
      <c r="F365" s="942" t="s">
        <v>1301</v>
      </c>
      <c r="G365" s="942" t="s">
        <v>1268</v>
      </c>
      <c r="H365" s="942" t="s">
        <v>1235</v>
      </c>
      <c r="I365" s="942" t="s">
        <v>1225</v>
      </c>
      <c r="J365" s="942" t="s">
        <v>1219</v>
      </c>
      <c r="K365" s="942" t="s">
        <v>1229</v>
      </c>
      <c r="L365" s="942" t="s">
        <v>1364</v>
      </c>
      <c r="M365" s="942" t="s">
        <v>234</v>
      </c>
      <c r="N365" s="942" t="s">
        <v>1236</v>
      </c>
      <c r="O365" s="942" t="s">
        <v>1223</v>
      </c>
      <c r="P365" s="955">
        <v>-63880747</v>
      </c>
      <c r="Q365" s="959">
        <v>-8756863</v>
      </c>
      <c r="R365" s="943" t="s">
        <v>182</v>
      </c>
    </row>
    <row r="366" spans="2:18" x14ac:dyDescent="0.25">
      <c r="B366" s="944" t="s">
        <v>1554</v>
      </c>
      <c r="C366" s="945" t="s">
        <v>373</v>
      </c>
      <c r="D366" s="945" t="s">
        <v>412</v>
      </c>
      <c r="E366" s="945" t="s">
        <v>332</v>
      </c>
      <c r="F366" s="945" t="s">
        <v>1556</v>
      </c>
      <c r="G366" s="945" t="s">
        <v>1268</v>
      </c>
      <c r="H366" s="945" t="s">
        <v>1218</v>
      </c>
      <c r="I366" s="945" t="s">
        <v>1225</v>
      </c>
      <c r="J366" s="945" t="s">
        <v>1323</v>
      </c>
      <c r="K366" s="945" t="s">
        <v>1229</v>
      </c>
      <c r="L366" s="945" t="s">
        <v>1221</v>
      </c>
      <c r="M366" s="945" t="s">
        <v>182</v>
      </c>
      <c r="N366" s="945" t="s">
        <v>1222</v>
      </c>
      <c r="O366" s="945" t="s">
        <v>1256</v>
      </c>
      <c r="P366" s="956">
        <v>-63905996</v>
      </c>
      <c r="Q366" s="960">
        <v>-8759506</v>
      </c>
      <c r="R366" s="946" t="s">
        <v>182</v>
      </c>
    </row>
    <row r="367" spans="2:18" x14ac:dyDescent="0.25">
      <c r="B367" s="941" t="s">
        <v>1554</v>
      </c>
      <c r="C367" s="942" t="s">
        <v>798</v>
      </c>
      <c r="D367" s="942" t="s">
        <v>830</v>
      </c>
      <c r="E367" s="942" t="s">
        <v>1143</v>
      </c>
      <c r="F367" s="942" t="s">
        <v>1248</v>
      </c>
      <c r="G367" s="942" t="s">
        <v>1268</v>
      </c>
      <c r="H367" s="942" t="s">
        <v>1218</v>
      </c>
      <c r="I367" s="942" t="s">
        <v>1231</v>
      </c>
      <c r="J367" s="942" t="s">
        <v>1219</v>
      </c>
      <c r="K367" s="942" t="s">
        <v>1220</v>
      </c>
      <c r="L367" s="942" t="s">
        <v>1221</v>
      </c>
      <c r="M367" s="942" t="s">
        <v>231</v>
      </c>
      <c r="N367" s="942" t="s">
        <v>1222</v>
      </c>
      <c r="O367" s="942" t="s">
        <v>1223</v>
      </c>
      <c r="P367" s="955">
        <v>-63834456</v>
      </c>
      <c r="Q367" s="959">
        <v>-8768675</v>
      </c>
      <c r="R367" s="943" t="s">
        <v>69</v>
      </c>
    </row>
    <row r="368" spans="2:18" x14ac:dyDescent="0.25">
      <c r="B368" s="944" t="s">
        <v>1554</v>
      </c>
      <c r="C368" s="945" t="s">
        <v>780</v>
      </c>
      <c r="D368" s="945" t="s">
        <v>481</v>
      </c>
      <c r="E368" s="945" t="s">
        <v>320</v>
      </c>
      <c r="F368" s="945" t="s">
        <v>1557</v>
      </c>
      <c r="G368" s="945" t="s">
        <v>1268</v>
      </c>
      <c r="H368" s="945" t="s">
        <v>1218</v>
      </c>
      <c r="I368" s="945" t="s">
        <v>1231</v>
      </c>
      <c r="J368" s="945" t="s">
        <v>1219</v>
      </c>
      <c r="K368" s="945" t="s">
        <v>1229</v>
      </c>
      <c r="L368" s="945" t="s">
        <v>1221</v>
      </c>
      <c r="M368" s="945" t="s">
        <v>233</v>
      </c>
      <c r="N368" s="945" t="s">
        <v>1222</v>
      </c>
      <c r="O368" s="945" t="s">
        <v>1223</v>
      </c>
      <c r="P368" s="956">
        <v>-63856091</v>
      </c>
      <c r="Q368" s="960">
        <v>-8754154</v>
      </c>
      <c r="R368" s="946" t="s">
        <v>182</v>
      </c>
    </row>
    <row r="369" spans="2:18" x14ac:dyDescent="0.25">
      <c r="B369" s="941" t="s">
        <v>1554</v>
      </c>
      <c r="C369" s="942" t="s">
        <v>400</v>
      </c>
      <c r="D369" s="942" t="s">
        <v>387</v>
      </c>
      <c r="E369" s="942" t="s">
        <v>312</v>
      </c>
      <c r="F369" s="942" t="s">
        <v>1329</v>
      </c>
      <c r="G369" s="942" t="s">
        <v>1268</v>
      </c>
      <c r="H369" s="942" t="s">
        <v>1218</v>
      </c>
      <c r="I369" s="942" t="s">
        <v>1231</v>
      </c>
      <c r="J369" s="942" t="s">
        <v>1219</v>
      </c>
      <c r="K369" s="942" t="s">
        <v>1220</v>
      </c>
      <c r="L369" s="942" t="s">
        <v>1221</v>
      </c>
      <c r="M369" s="942" t="s">
        <v>233</v>
      </c>
      <c r="N369" s="942" t="s">
        <v>1222</v>
      </c>
      <c r="O369" s="942" t="s">
        <v>1223</v>
      </c>
      <c r="P369" s="955">
        <v>-63890095</v>
      </c>
      <c r="Q369" s="959">
        <v>-8795615</v>
      </c>
      <c r="R369" s="943" t="s">
        <v>182</v>
      </c>
    </row>
    <row r="370" spans="2:18" x14ac:dyDescent="0.25">
      <c r="B370" s="944" t="s">
        <v>1554</v>
      </c>
      <c r="C370" s="945" t="s">
        <v>374</v>
      </c>
      <c r="D370" s="945" t="s">
        <v>375</v>
      </c>
      <c r="E370" s="945" t="s">
        <v>307</v>
      </c>
      <c r="F370" s="945" t="s">
        <v>1391</v>
      </c>
      <c r="G370" s="945" t="s">
        <v>1268</v>
      </c>
      <c r="H370" s="945" t="s">
        <v>1218</v>
      </c>
      <c r="I370" s="945" t="s">
        <v>51</v>
      </c>
      <c r="J370" s="945" t="s">
        <v>1219</v>
      </c>
      <c r="K370" s="945" t="s">
        <v>1229</v>
      </c>
      <c r="L370" s="945" t="s">
        <v>1221</v>
      </c>
      <c r="M370" s="945" t="s">
        <v>231</v>
      </c>
      <c r="N370" s="945" t="s">
        <v>1222</v>
      </c>
      <c r="O370" s="945" t="s">
        <v>1223</v>
      </c>
      <c r="P370" s="956">
        <v>-63862302</v>
      </c>
      <c r="Q370" s="960">
        <v>-8752918</v>
      </c>
      <c r="R370" s="946" t="s">
        <v>69</v>
      </c>
    </row>
    <row r="371" spans="2:18" x14ac:dyDescent="0.25">
      <c r="B371" s="941" t="s">
        <v>1554</v>
      </c>
      <c r="C371" s="942" t="s">
        <v>380</v>
      </c>
      <c r="D371" s="942" t="s">
        <v>1084</v>
      </c>
      <c r="E371" s="942" t="s">
        <v>331</v>
      </c>
      <c r="F371" s="942" t="s">
        <v>1558</v>
      </c>
      <c r="G371" s="942" t="s">
        <v>1268</v>
      </c>
      <c r="H371" s="942" t="s">
        <v>1218</v>
      </c>
      <c r="I371" s="942" t="s">
        <v>51</v>
      </c>
      <c r="J371" s="942" t="s">
        <v>1219</v>
      </c>
      <c r="K371" s="942" t="s">
        <v>1220</v>
      </c>
      <c r="L371" s="942" t="s">
        <v>1221</v>
      </c>
      <c r="M371" s="942" t="s">
        <v>233</v>
      </c>
      <c r="N371" s="942" t="s">
        <v>1222</v>
      </c>
      <c r="O371" s="942" t="s">
        <v>1256</v>
      </c>
      <c r="P371" s="955">
        <v>-63869817</v>
      </c>
      <c r="Q371" s="959">
        <v>-8793545</v>
      </c>
      <c r="R371" s="943" t="s">
        <v>182</v>
      </c>
    </row>
    <row r="372" spans="2:18" x14ac:dyDescent="0.25">
      <c r="B372" s="944" t="s">
        <v>1554</v>
      </c>
      <c r="C372" s="945" t="s">
        <v>407</v>
      </c>
      <c r="D372" s="945" t="s">
        <v>416</v>
      </c>
      <c r="E372" s="945" t="s">
        <v>309</v>
      </c>
      <c r="F372" s="945" t="s">
        <v>1559</v>
      </c>
      <c r="G372" s="945" t="s">
        <v>1268</v>
      </c>
      <c r="H372" s="945" t="s">
        <v>1218</v>
      </c>
      <c r="I372" s="945" t="s">
        <v>1231</v>
      </c>
      <c r="J372" s="945" t="s">
        <v>1219</v>
      </c>
      <c r="K372" s="945" t="s">
        <v>1220</v>
      </c>
      <c r="L372" s="945" t="s">
        <v>1221</v>
      </c>
      <c r="M372" s="945" t="s">
        <v>233</v>
      </c>
      <c r="N372" s="945" t="s">
        <v>1222</v>
      </c>
      <c r="O372" s="945" t="s">
        <v>1223</v>
      </c>
      <c r="P372" s="956">
        <v>-63889063</v>
      </c>
      <c r="Q372" s="960">
        <v>-8750331</v>
      </c>
      <c r="R372" s="946" t="s">
        <v>1232</v>
      </c>
    </row>
    <row r="373" spans="2:18" x14ac:dyDescent="0.25">
      <c r="B373" s="941" t="s">
        <v>1560</v>
      </c>
      <c r="C373" s="942" t="s">
        <v>855</v>
      </c>
      <c r="D373" s="942" t="s">
        <v>386</v>
      </c>
      <c r="E373" s="942" t="s">
        <v>324</v>
      </c>
      <c r="F373" s="942" t="s">
        <v>1561</v>
      </c>
      <c r="G373" s="942" t="s">
        <v>1309</v>
      </c>
      <c r="H373" s="942" t="s">
        <v>1218</v>
      </c>
      <c r="I373" s="942" t="s">
        <v>51</v>
      </c>
      <c r="J373" s="942" t="s">
        <v>1219</v>
      </c>
      <c r="K373" s="942" t="s">
        <v>1220</v>
      </c>
      <c r="L373" s="942" t="s">
        <v>1221</v>
      </c>
      <c r="M373" s="942" t="s">
        <v>231</v>
      </c>
      <c r="N373" s="942" t="s">
        <v>1222</v>
      </c>
      <c r="O373" s="942" t="s">
        <v>69</v>
      </c>
      <c r="P373" s="955">
        <v>-63850042</v>
      </c>
      <c r="Q373" s="959">
        <v>-8772199</v>
      </c>
      <c r="R373" s="943" t="s">
        <v>69</v>
      </c>
    </row>
    <row r="374" spans="2:18" x14ac:dyDescent="0.25">
      <c r="B374" s="944" t="s">
        <v>1560</v>
      </c>
      <c r="C374" s="945" t="s">
        <v>368</v>
      </c>
      <c r="D374" s="945" t="s">
        <v>1162</v>
      </c>
      <c r="E374" s="945" t="s">
        <v>316</v>
      </c>
      <c r="F374" s="945" t="s">
        <v>1531</v>
      </c>
      <c r="G374" s="945" t="s">
        <v>1309</v>
      </c>
      <c r="H374" s="945" t="s">
        <v>1218</v>
      </c>
      <c r="I374" s="945" t="s">
        <v>1225</v>
      </c>
      <c r="J374" s="945" t="s">
        <v>1219</v>
      </c>
      <c r="K374" s="945" t="s">
        <v>1220</v>
      </c>
      <c r="L374" s="945" t="s">
        <v>1221</v>
      </c>
      <c r="M374" s="945" t="s">
        <v>233</v>
      </c>
      <c r="N374" s="945" t="s">
        <v>1222</v>
      </c>
      <c r="O374" s="945" t="s">
        <v>1223</v>
      </c>
      <c r="P374" s="956">
        <v>-63878258</v>
      </c>
      <c r="Q374" s="960">
        <v>-8789178</v>
      </c>
      <c r="R374" s="946" t="s">
        <v>69</v>
      </c>
    </row>
    <row r="375" spans="2:18" x14ac:dyDescent="0.25">
      <c r="B375" s="941" t="s">
        <v>1560</v>
      </c>
      <c r="C375" s="942" t="s">
        <v>376</v>
      </c>
      <c r="D375" s="942" t="s">
        <v>375</v>
      </c>
      <c r="E375" s="942" t="s">
        <v>1141</v>
      </c>
      <c r="F375" s="942" t="s">
        <v>1562</v>
      </c>
      <c r="G375" s="942" t="s">
        <v>1309</v>
      </c>
      <c r="H375" s="942" t="s">
        <v>1218</v>
      </c>
      <c r="I375" s="942" t="s">
        <v>1231</v>
      </c>
      <c r="J375" s="942" t="s">
        <v>1219</v>
      </c>
      <c r="K375" s="942" t="s">
        <v>1220</v>
      </c>
      <c r="L375" s="942" t="s">
        <v>1221</v>
      </c>
      <c r="M375" s="942" t="s">
        <v>231</v>
      </c>
      <c r="N375" s="942" t="s">
        <v>1222</v>
      </c>
      <c r="O375" s="942" t="s">
        <v>1256</v>
      </c>
      <c r="P375" s="955">
        <v>-63859834</v>
      </c>
      <c r="Q375" s="959">
        <v>-8763896</v>
      </c>
      <c r="R375" s="943" t="s">
        <v>69</v>
      </c>
    </row>
    <row r="376" spans="2:18" x14ac:dyDescent="0.25">
      <c r="B376" s="944" t="s">
        <v>1560</v>
      </c>
      <c r="C376" s="945" t="s">
        <v>805</v>
      </c>
      <c r="D376" s="945" t="s">
        <v>899</v>
      </c>
      <c r="E376" s="945" t="s">
        <v>306</v>
      </c>
      <c r="F376" s="945" t="s">
        <v>1563</v>
      </c>
      <c r="G376" s="945" t="s">
        <v>1309</v>
      </c>
      <c r="H376" s="945" t="s">
        <v>1218</v>
      </c>
      <c r="I376" s="945" t="s">
        <v>51</v>
      </c>
      <c r="J376" s="945" t="s">
        <v>1219</v>
      </c>
      <c r="K376" s="945" t="s">
        <v>1220</v>
      </c>
      <c r="L376" s="945" t="s">
        <v>1221</v>
      </c>
      <c r="M376" s="945" t="s">
        <v>231</v>
      </c>
      <c r="N376" s="945" t="s">
        <v>1222</v>
      </c>
      <c r="O376" s="945" t="s">
        <v>1256</v>
      </c>
      <c r="P376" s="956">
        <v>-63857481</v>
      </c>
      <c r="Q376" s="960">
        <v>-8733695</v>
      </c>
      <c r="R376" s="946" t="s">
        <v>1232</v>
      </c>
    </row>
    <row r="377" spans="2:18" x14ac:dyDescent="0.25">
      <c r="B377" s="941" t="s">
        <v>1560</v>
      </c>
      <c r="C377" s="942" t="s">
        <v>1162</v>
      </c>
      <c r="D377" s="942" t="s">
        <v>400</v>
      </c>
      <c r="E377" s="942" t="s">
        <v>316</v>
      </c>
      <c r="F377" s="942" t="s">
        <v>1564</v>
      </c>
      <c r="G377" s="942" t="s">
        <v>1309</v>
      </c>
      <c r="H377" s="942" t="s">
        <v>1218</v>
      </c>
      <c r="I377" s="942" t="s">
        <v>51</v>
      </c>
      <c r="J377" s="942" t="s">
        <v>1219</v>
      </c>
      <c r="K377" s="942" t="s">
        <v>1220</v>
      </c>
      <c r="L377" s="942" t="s">
        <v>1221</v>
      </c>
      <c r="M377" s="942" t="s">
        <v>233</v>
      </c>
      <c r="N377" s="942" t="s">
        <v>1222</v>
      </c>
      <c r="O377" s="942" t="s">
        <v>1223</v>
      </c>
      <c r="P377" s="955">
        <v>-63890915</v>
      </c>
      <c r="Q377" s="959">
        <v>-8791903</v>
      </c>
      <c r="R377" s="943" t="s">
        <v>182</v>
      </c>
    </row>
    <row r="378" spans="2:18" x14ac:dyDescent="0.25">
      <c r="B378" s="944" t="s">
        <v>1560</v>
      </c>
      <c r="C378" s="945" t="s">
        <v>790</v>
      </c>
      <c r="D378" s="945" t="s">
        <v>368</v>
      </c>
      <c r="E378" s="945" t="s">
        <v>311</v>
      </c>
      <c r="F378" s="945" t="s">
        <v>1565</v>
      </c>
      <c r="G378" s="945" t="s">
        <v>1309</v>
      </c>
      <c r="H378" s="945" t="s">
        <v>1235</v>
      </c>
      <c r="I378" s="945" t="s">
        <v>51</v>
      </c>
      <c r="J378" s="945" t="s">
        <v>1219</v>
      </c>
      <c r="K378" s="945" t="s">
        <v>1220</v>
      </c>
      <c r="L378" s="945" t="s">
        <v>1364</v>
      </c>
      <c r="M378" s="945" t="s">
        <v>1297</v>
      </c>
      <c r="N378" s="945" t="s">
        <v>1222</v>
      </c>
      <c r="O378" s="945" t="s">
        <v>1223</v>
      </c>
      <c r="P378" s="956">
        <v>-63870467</v>
      </c>
      <c r="Q378" s="960">
        <v>-8777634</v>
      </c>
      <c r="R378" s="946" t="s">
        <v>69</v>
      </c>
    </row>
    <row r="379" spans="2:18" x14ac:dyDescent="0.25">
      <c r="B379" s="941" t="s">
        <v>1560</v>
      </c>
      <c r="C379" s="942" t="s">
        <v>367</v>
      </c>
      <c r="D379" s="942" t="s">
        <v>375</v>
      </c>
      <c r="E379" s="942" t="s">
        <v>307</v>
      </c>
      <c r="F379" s="942" t="s">
        <v>1566</v>
      </c>
      <c r="G379" s="942" t="s">
        <v>1309</v>
      </c>
      <c r="H379" s="942" t="s">
        <v>1218</v>
      </c>
      <c r="I379" s="942" t="s">
        <v>51</v>
      </c>
      <c r="J379" s="942" t="s">
        <v>1219</v>
      </c>
      <c r="K379" s="942" t="s">
        <v>1229</v>
      </c>
      <c r="L379" s="942" t="s">
        <v>1221</v>
      </c>
      <c r="M379" s="942" t="s">
        <v>231</v>
      </c>
      <c r="N379" s="942" t="s">
        <v>1222</v>
      </c>
      <c r="O379" s="942" t="s">
        <v>1223</v>
      </c>
      <c r="P379" s="955">
        <v>-63864235</v>
      </c>
      <c r="Q379" s="959">
        <v>-8743825</v>
      </c>
      <c r="R379" s="943" t="s">
        <v>69</v>
      </c>
    </row>
    <row r="380" spans="2:18" x14ac:dyDescent="0.25">
      <c r="B380" s="944" t="s">
        <v>1560</v>
      </c>
      <c r="C380" s="945" t="s">
        <v>370</v>
      </c>
      <c r="D380" s="945" t="s">
        <v>815</v>
      </c>
      <c r="E380" s="945" t="s">
        <v>1141</v>
      </c>
      <c r="F380" s="945" t="s">
        <v>1567</v>
      </c>
      <c r="G380" s="945" t="s">
        <v>1309</v>
      </c>
      <c r="H380" s="945" t="s">
        <v>1218</v>
      </c>
      <c r="I380" s="945" t="s">
        <v>1225</v>
      </c>
      <c r="J380" s="945" t="s">
        <v>1219</v>
      </c>
      <c r="K380" s="945" t="s">
        <v>1229</v>
      </c>
      <c r="L380" s="945" t="s">
        <v>1221</v>
      </c>
      <c r="M380" s="945" t="s">
        <v>231</v>
      </c>
      <c r="N380" s="945" t="s">
        <v>1222</v>
      </c>
      <c r="O380" s="945" t="s">
        <v>1223</v>
      </c>
      <c r="P380" s="956">
        <v>-63863232</v>
      </c>
      <c r="Q380" s="960">
        <v>-8767004</v>
      </c>
      <c r="R380" s="946" t="s">
        <v>69</v>
      </c>
    </row>
    <row r="381" spans="2:18" x14ac:dyDescent="0.25">
      <c r="B381" s="941" t="s">
        <v>1568</v>
      </c>
      <c r="C381" s="942" t="s">
        <v>786</v>
      </c>
      <c r="D381" s="942" t="s">
        <v>649</v>
      </c>
      <c r="E381" s="942" t="s">
        <v>325</v>
      </c>
      <c r="F381" s="942" t="s">
        <v>1569</v>
      </c>
      <c r="G381" s="942" t="s">
        <v>1289</v>
      </c>
      <c r="H381" s="942" t="s">
        <v>1218</v>
      </c>
      <c r="I381" s="942" t="s">
        <v>51</v>
      </c>
      <c r="J381" s="942" t="s">
        <v>1512</v>
      </c>
      <c r="K381" s="942" t="s">
        <v>1229</v>
      </c>
      <c r="L381" s="942" t="s">
        <v>69</v>
      </c>
      <c r="M381" s="942" t="s">
        <v>231</v>
      </c>
      <c r="N381" s="942" t="s">
        <v>1222</v>
      </c>
      <c r="O381" s="942" t="s">
        <v>1223</v>
      </c>
      <c r="P381" s="955">
        <v>-63890323</v>
      </c>
      <c r="Q381" s="959">
        <v>-8736237</v>
      </c>
      <c r="R381" s="943" t="s">
        <v>182</v>
      </c>
    </row>
    <row r="382" spans="2:18" x14ac:dyDescent="0.25">
      <c r="B382" s="944" t="s">
        <v>1568</v>
      </c>
      <c r="C382" s="945" t="s">
        <v>370</v>
      </c>
      <c r="D382" s="945" t="s">
        <v>798</v>
      </c>
      <c r="E382" s="945" t="s">
        <v>310</v>
      </c>
      <c r="F382" s="945" t="s">
        <v>1570</v>
      </c>
      <c r="G382" s="945" t="s">
        <v>1289</v>
      </c>
      <c r="H382" s="945" t="s">
        <v>1218</v>
      </c>
      <c r="I382" s="945" t="s">
        <v>1225</v>
      </c>
      <c r="J382" s="945" t="s">
        <v>1219</v>
      </c>
      <c r="K382" s="945" t="s">
        <v>1229</v>
      </c>
      <c r="L382" s="945" t="s">
        <v>1221</v>
      </c>
      <c r="M382" s="945" t="s">
        <v>233</v>
      </c>
      <c r="N382" s="945" t="s">
        <v>1222</v>
      </c>
      <c r="O382" s="945" t="s">
        <v>1223</v>
      </c>
      <c r="P382" s="956">
        <v>-63836332</v>
      </c>
      <c r="Q382" s="960">
        <v>-8760956</v>
      </c>
      <c r="R382" s="946" t="s">
        <v>182</v>
      </c>
    </row>
    <row r="383" spans="2:18" x14ac:dyDescent="0.25">
      <c r="B383" s="941" t="s">
        <v>1568</v>
      </c>
      <c r="C383" s="942" t="s">
        <v>783</v>
      </c>
      <c r="D383" s="942" t="s">
        <v>392</v>
      </c>
      <c r="E383" s="942" t="s">
        <v>301</v>
      </c>
      <c r="F383" s="942" t="s">
        <v>1571</v>
      </c>
      <c r="G383" s="942" t="s">
        <v>1289</v>
      </c>
      <c r="H383" s="942" t="s">
        <v>1218</v>
      </c>
      <c r="I383" s="942" t="s">
        <v>1225</v>
      </c>
      <c r="J383" s="942" t="s">
        <v>1219</v>
      </c>
      <c r="K383" s="942" t="s">
        <v>1220</v>
      </c>
      <c r="L383" s="942" t="s">
        <v>1221</v>
      </c>
      <c r="M383" s="942" t="s">
        <v>233</v>
      </c>
      <c r="N383" s="942" t="s">
        <v>1222</v>
      </c>
      <c r="O383" s="942" t="s">
        <v>1256</v>
      </c>
      <c r="P383" s="955">
        <v>-63900383</v>
      </c>
      <c r="Q383" s="959">
        <v>-8761616</v>
      </c>
      <c r="R383" s="943" t="s">
        <v>182</v>
      </c>
    </row>
    <row r="384" spans="2:18" x14ac:dyDescent="0.25">
      <c r="B384" s="944" t="s">
        <v>1568</v>
      </c>
      <c r="C384" s="945" t="s">
        <v>401</v>
      </c>
      <c r="D384" s="945" t="s">
        <v>423</v>
      </c>
      <c r="E384" s="945" t="s">
        <v>1142</v>
      </c>
      <c r="F384" s="945" t="s">
        <v>1572</v>
      </c>
      <c r="G384" s="945" t="s">
        <v>1289</v>
      </c>
      <c r="H384" s="945" t="s">
        <v>1218</v>
      </c>
      <c r="I384" s="945" t="s">
        <v>1231</v>
      </c>
      <c r="J384" s="945" t="s">
        <v>1219</v>
      </c>
      <c r="K384" s="945" t="s">
        <v>1220</v>
      </c>
      <c r="L384" s="945" t="s">
        <v>1221</v>
      </c>
      <c r="M384" s="945" t="s">
        <v>233</v>
      </c>
      <c r="N384" s="945" t="s">
        <v>1222</v>
      </c>
      <c r="O384" s="945" t="s">
        <v>1256</v>
      </c>
      <c r="P384" s="956">
        <v>-63888631</v>
      </c>
      <c r="Q384" s="960">
        <v>-8760145</v>
      </c>
      <c r="R384" s="946" t="s">
        <v>1232</v>
      </c>
    </row>
    <row r="385" spans="1:18" x14ac:dyDescent="0.25">
      <c r="B385" s="941" t="s">
        <v>1568</v>
      </c>
      <c r="C385" s="942" t="s">
        <v>437</v>
      </c>
      <c r="D385" s="942" t="s">
        <v>873</v>
      </c>
      <c r="E385" s="942" t="s">
        <v>317</v>
      </c>
      <c r="F385" s="942" t="s">
        <v>1498</v>
      </c>
      <c r="G385" s="942" t="s">
        <v>1289</v>
      </c>
      <c r="H385" s="942" t="s">
        <v>1218</v>
      </c>
      <c r="I385" s="942" t="s">
        <v>1231</v>
      </c>
      <c r="J385" s="942" t="s">
        <v>1219</v>
      </c>
      <c r="K385" s="942" t="s">
        <v>1220</v>
      </c>
      <c r="L385" s="942" t="s">
        <v>1221</v>
      </c>
      <c r="M385" s="942" t="s">
        <v>231</v>
      </c>
      <c r="N385" s="942" t="s">
        <v>1222</v>
      </c>
      <c r="O385" s="942" t="s">
        <v>1223</v>
      </c>
      <c r="P385" s="955">
        <v>-63873065</v>
      </c>
      <c r="Q385" s="959">
        <v>-8785575</v>
      </c>
      <c r="R385" s="943" t="s">
        <v>1232</v>
      </c>
    </row>
    <row r="386" spans="1:18" x14ac:dyDescent="0.25">
      <c r="A386" s="952" t="s">
        <v>37</v>
      </c>
      <c r="B386" s="944" t="s">
        <v>1568</v>
      </c>
      <c r="C386" s="945" t="s">
        <v>371</v>
      </c>
      <c r="D386" s="945" t="s">
        <v>780</v>
      </c>
      <c r="E386" s="945" t="s">
        <v>339</v>
      </c>
      <c r="F386" s="945" t="s">
        <v>1573</v>
      </c>
      <c r="G386" s="945" t="s">
        <v>1289</v>
      </c>
      <c r="H386" s="945" t="s">
        <v>1218</v>
      </c>
      <c r="I386" s="945" t="s">
        <v>51</v>
      </c>
      <c r="J386" s="945" t="s">
        <v>1219</v>
      </c>
      <c r="K386" s="945" t="s">
        <v>1229</v>
      </c>
      <c r="L386" s="945" t="s">
        <v>1221</v>
      </c>
      <c r="M386" s="945" t="s">
        <v>233</v>
      </c>
      <c r="N386" s="945" t="s">
        <v>1222</v>
      </c>
      <c r="O386" s="945" t="s">
        <v>1223</v>
      </c>
      <c r="P386" s="956">
        <v>-63845762</v>
      </c>
      <c r="Q386" s="960">
        <v>-8751876</v>
      </c>
      <c r="R386" s="946" t="s">
        <v>182</v>
      </c>
    </row>
    <row r="387" spans="1:18" x14ac:dyDescent="0.25">
      <c r="A387" s="953" t="s">
        <v>112</v>
      </c>
      <c r="B387" s="941" t="s">
        <v>1568</v>
      </c>
      <c r="C387" s="942" t="s">
        <v>374</v>
      </c>
      <c r="D387" s="942" t="s">
        <v>878</v>
      </c>
      <c r="E387" s="942" t="s">
        <v>307</v>
      </c>
      <c r="F387" s="942" t="s">
        <v>1445</v>
      </c>
      <c r="G387" s="942" t="s">
        <v>1289</v>
      </c>
      <c r="H387" s="942" t="s">
        <v>1218</v>
      </c>
      <c r="I387" s="942" t="s">
        <v>51</v>
      </c>
      <c r="J387" s="942" t="s">
        <v>1219</v>
      </c>
      <c r="K387" s="942" t="s">
        <v>1220</v>
      </c>
      <c r="L387" s="942" t="s">
        <v>1221</v>
      </c>
      <c r="M387" s="942" t="s">
        <v>231</v>
      </c>
      <c r="N387" s="942" t="s">
        <v>1222</v>
      </c>
      <c r="O387" s="942" t="s">
        <v>1256</v>
      </c>
      <c r="P387" s="955">
        <v>-63867954</v>
      </c>
      <c r="Q387" s="959">
        <v>-8754124</v>
      </c>
      <c r="R387" s="943" t="s">
        <v>182</v>
      </c>
    </row>
    <row r="388" spans="1:18" x14ac:dyDescent="0.25">
      <c r="A388" s="953" t="s">
        <v>63</v>
      </c>
      <c r="B388" s="944" t="s">
        <v>1568</v>
      </c>
      <c r="C388" s="945" t="s">
        <v>368</v>
      </c>
      <c r="D388" s="945" t="s">
        <v>437</v>
      </c>
      <c r="E388" s="945" t="s">
        <v>333</v>
      </c>
      <c r="F388" s="945" t="s">
        <v>1286</v>
      </c>
      <c r="G388" s="945" t="s">
        <v>1289</v>
      </c>
      <c r="H388" s="945" t="s">
        <v>1218</v>
      </c>
      <c r="I388" s="945" t="s">
        <v>51</v>
      </c>
      <c r="J388" s="945" t="s">
        <v>1219</v>
      </c>
      <c r="K388" s="945" t="s">
        <v>1220</v>
      </c>
      <c r="L388" s="945" t="s">
        <v>1221</v>
      </c>
      <c r="M388" s="945" t="s">
        <v>234</v>
      </c>
      <c r="N388" s="945" t="s">
        <v>1222</v>
      </c>
      <c r="O388" s="945" t="s">
        <v>1223</v>
      </c>
      <c r="P388" s="956">
        <v>-63876215</v>
      </c>
      <c r="Q388" s="960">
        <v>-8785634</v>
      </c>
      <c r="R388" s="946" t="s">
        <v>182</v>
      </c>
    </row>
    <row r="389" spans="1:18" x14ac:dyDescent="0.25">
      <c r="B389" s="941" t="s">
        <v>1568</v>
      </c>
      <c r="C389" s="942" t="s">
        <v>784</v>
      </c>
      <c r="D389" s="942" t="s">
        <v>1177</v>
      </c>
      <c r="E389" s="942" t="s">
        <v>341</v>
      </c>
      <c r="F389" s="942" t="s">
        <v>1350</v>
      </c>
      <c r="G389" s="942" t="s">
        <v>1289</v>
      </c>
      <c r="H389" s="942" t="s">
        <v>1218</v>
      </c>
      <c r="I389" s="942" t="s">
        <v>51</v>
      </c>
      <c r="J389" s="942" t="s">
        <v>1323</v>
      </c>
      <c r="K389" s="942" t="s">
        <v>1574</v>
      </c>
      <c r="L389" s="942" t="s">
        <v>1221</v>
      </c>
      <c r="M389" s="942" t="s">
        <v>1239</v>
      </c>
      <c r="N389" s="942" t="s">
        <v>1222</v>
      </c>
      <c r="O389" s="942" t="s">
        <v>1256</v>
      </c>
      <c r="P389" s="955">
        <v>-63874776</v>
      </c>
      <c r="Q389" s="959">
        <v>-8740055</v>
      </c>
      <c r="R389" s="943" t="s">
        <v>182</v>
      </c>
    </row>
    <row r="390" spans="1:18" x14ac:dyDescent="0.25">
      <c r="B390" s="944" t="s">
        <v>1568</v>
      </c>
      <c r="C390" s="945" t="s">
        <v>783</v>
      </c>
      <c r="D390" s="945" t="s">
        <v>401</v>
      </c>
      <c r="E390" s="945" t="s">
        <v>304</v>
      </c>
      <c r="F390" s="945" t="s">
        <v>1575</v>
      </c>
      <c r="G390" s="945" t="s">
        <v>1289</v>
      </c>
      <c r="H390" s="945" t="s">
        <v>1218</v>
      </c>
      <c r="I390" s="945" t="s">
        <v>51</v>
      </c>
      <c r="J390" s="945" t="s">
        <v>1219</v>
      </c>
      <c r="K390" s="945" t="s">
        <v>1220</v>
      </c>
      <c r="L390" s="945" t="s">
        <v>1221</v>
      </c>
      <c r="M390" s="945" t="s">
        <v>233</v>
      </c>
      <c r="N390" s="945" t="s">
        <v>1222</v>
      </c>
      <c r="O390" s="945" t="s">
        <v>69</v>
      </c>
      <c r="P390" s="956">
        <v>-63888846</v>
      </c>
      <c r="Q390" s="960">
        <v>-8759125</v>
      </c>
      <c r="R390" s="946" t="s">
        <v>182</v>
      </c>
    </row>
    <row r="391" spans="1:18" x14ac:dyDescent="0.25">
      <c r="B391" s="941" t="s">
        <v>1568</v>
      </c>
      <c r="C391" s="942" t="s">
        <v>782</v>
      </c>
      <c r="D391" s="942" t="s">
        <v>783</v>
      </c>
      <c r="E391" s="942" t="s">
        <v>301</v>
      </c>
      <c r="F391" s="942" t="s">
        <v>1349</v>
      </c>
      <c r="G391" s="942" t="s">
        <v>1289</v>
      </c>
      <c r="H391" s="942" t="s">
        <v>1218</v>
      </c>
      <c r="I391" s="942" t="s">
        <v>51</v>
      </c>
      <c r="J391" s="942" t="s">
        <v>1219</v>
      </c>
      <c r="K391" s="942" t="s">
        <v>1229</v>
      </c>
      <c r="L391" s="942" t="s">
        <v>1221</v>
      </c>
      <c r="M391" s="942" t="s">
        <v>233</v>
      </c>
      <c r="N391" s="942" t="s">
        <v>1222</v>
      </c>
      <c r="O391" s="942" t="s">
        <v>1223</v>
      </c>
      <c r="P391" s="955">
        <v>-63908131</v>
      </c>
      <c r="Q391" s="959">
        <v>-8763252</v>
      </c>
      <c r="R391" s="943" t="s">
        <v>182</v>
      </c>
    </row>
    <row r="392" spans="1:18" x14ac:dyDescent="0.25">
      <c r="B392" s="944" t="s">
        <v>1568</v>
      </c>
      <c r="C392" s="945" t="s">
        <v>367</v>
      </c>
      <c r="D392" s="945" t="s">
        <v>399</v>
      </c>
      <c r="E392" s="945" t="s">
        <v>322</v>
      </c>
      <c r="F392" s="945" t="s">
        <v>1424</v>
      </c>
      <c r="G392" s="945" t="s">
        <v>1289</v>
      </c>
      <c r="H392" s="945" t="s">
        <v>69</v>
      </c>
      <c r="I392" s="945" t="s">
        <v>1231</v>
      </c>
      <c r="J392" s="945" t="s">
        <v>1219</v>
      </c>
      <c r="K392" s="945" t="s">
        <v>1229</v>
      </c>
      <c r="L392" s="945" t="s">
        <v>69</v>
      </c>
      <c r="M392" s="945" t="s">
        <v>233</v>
      </c>
      <c r="N392" s="945" t="s">
        <v>69</v>
      </c>
      <c r="O392" s="945" t="s">
        <v>69</v>
      </c>
      <c r="P392" s="956">
        <v>-63892483</v>
      </c>
      <c r="Q392" s="960">
        <v>-8749927</v>
      </c>
      <c r="R392" s="946" t="s">
        <v>182</v>
      </c>
    </row>
    <row r="393" spans="1:18" x14ac:dyDescent="0.25">
      <c r="B393" s="941" t="s">
        <v>1576</v>
      </c>
      <c r="C393" s="942" t="s">
        <v>376</v>
      </c>
      <c r="D393" s="942" t="s">
        <v>429</v>
      </c>
      <c r="E393" s="942" t="s">
        <v>1141</v>
      </c>
      <c r="F393" s="942" t="s">
        <v>1577</v>
      </c>
      <c r="G393" s="942" t="s">
        <v>1217</v>
      </c>
      <c r="H393" s="942" t="s">
        <v>1218</v>
      </c>
      <c r="I393" s="942" t="s">
        <v>1225</v>
      </c>
      <c r="J393" s="942" t="s">
        <v>1219</v>
      </c>
      <c r="K393" s="942" t="s">
        <v>1220</v>
      </c>
      <c r="L393" s="942" t="s">
        <v>1221</v>
      </c>
      <c r="M393" s="942" t="s">
        <v>233</v>
      </c>
      <c r="N393" s="942" t="s">
        <v>1222</v>
      </c>
      <c r="O393" s="942" t="s">
        <v>1223</v>
      </c>
      <c r="P393" s="955">
        <v>-63871562</v>
      </c>
      <c r="Q393" s="959">
        <v>-8766491</v>
      </c>
      <c r="R393" s="943" t="s">
        <v>182</v>
      </c>
    </row>
    <row r="394" spans="1:18" x14ac:dyDescent="0.25">
      <c r="B394" s="944" t="s">
        <v>1576</v>
      </c>
      <c r="C394" s="945" t="s">
        <v>368</v>
      </c>
      <c r="D394" s="945" t="s">
        <v>795</v>
      </c>
      <c r="E394" s="945" t="s">
        <v>316</v>
      </c>
      <c r="F394" s="945" t="s">
        <v>1578</v>
      </c>
      <c r="G394" s="945" t="s">
        <v>1217</v>
      </c>
      <c r="H394" s="945" t="s">
        <v>1218</v>
      </c>
      <c r="I394" s="945" t="s">
        <v>1225</v>
      </c>
      <c r="J394" s="945" t="s">
        <v>1219</v>
      </c>
      <c r="K394" s="945" t="s">
        <v>1220</v>
      </c>
      <c r="L394" s="945" t="s">
        <v>1221</v>
      </c>
      <c r="M394" s="945" t="s">
        <v>233</v>
      </c>
      <c r="N394" s="945" t="s">
        <v>1222</v>
      </c>
      <c r="O394" s="945" t="s">
        <v>1223</v>
      </c>
      <c r="P394" s="956">
        <v>-63882455</v>
      </c>
      <c r="Q394" s="960">
        <v>-8790686</v>
      </c>
      <c r="R394" s="946" t="s">
        <v>182</v>
      </c>
    </row>
    <row r="395" spans="1:18" x14ac:dyDescent="0.25">
      <c r="B395" s="941" t="s">
        <v>1576</v>
      </c>
      <c r="C395" s="942" t="s">
        <v>491</v>
      </c>
      <c r="D395" s="942" t="s">
        <v>635</v>
      </c>
      <c r="E395" s="942" t="s">
        <v>319</v>
      </c>
      <c r="F395" s="942" t="s">
        <v>1579</v>
      </c>
      <c r="G395" s="942" t="s">
        <v>1217</v>
      </c>
      <c r="H395" s="942" t="s">
        <v>1218</v>
      </c>
      <c r="I395" s="942" t="s">
        <v>1225</v>
      </c>
      <c r="J395" s="942" t="s">
        <v>1219</v>
      </c>
      <c r="K395" s="942" t="s">
        <v>1220</v>
      </c>
      <c r="L395" s="942" t="s">
        <v>1221</v>
      </c>
      <c r="M395" s="942" t="s">
        <v>233</v>
      </c>
      <c r="N395" s="942" t="s">
        <v>1222</v>
      </c>
      <c r="O395" s="942" t="s">
        <v>1223</v>
      </c>
      <c r="P395" s="955">
        <v>-63880842</v>
      </c>
      <c r="Q395" s="959">
        <v>-8735346</v>
      </c>
      <c r="R395" s="943" t="s">
        <v>69</v>
      </c>
    </row>
    <row r="396" spans="1:18" x14ac:dyDescent="0.25">
      <c r="B396" s="944" t="s">
        <v>1576</v>
      </c>
      <c r="C396" s="945" t="s">
        <v>783</v>
      </c>
      <c r="D396" s="945" t="s">
        <v>392</v>
      </c>
      <c r="E396" s="945" t="s">
        <v>301</v>
      </c>
      <c r="F396" s="945" t="s">
        <v>1580</v>
      </c>
      <c r="G396" s="945" t="s">
        <v>1217</v>
      </c>
      <c r="H396" s="945" t="s">
        <v>1218</v>
      </c>
      <c r="I396" s="945" t="s">
        <v>1225</v>
      </c>
      <c r="J396" s="945" t="s">
        <v>1219</v>
      </c>
      <c r="K396" s="945" t="s">
        <v>1220</v>
      </c>
      <c r="L396" s="945" t="s">
        <v>1221</v>
      </c>
      <c r="M396" s="945" t="s">
        <v>233</v>
      </c>
      <c r="N396" s="945" t="s">
        <v>1222</v>
      </c>
      <c r="O396" s="945" t="s">
        <v>1223</v>
      </c>
      <c r="P396" s="956">
        <v>-63900383</v>
      </c>
      <c r="Q396" s="960">
        <v>-8761616</v>
      </c>
      <c r="R396" s="946" t="s">
        <v>1232</v>
      </c>
    </row>
    <row r="397" spans="1:18" x14ac:dyDescent="0.25">
      <c r="B397" s="941" t="s">
        <v>1576</v>
      </c>
      <c r="C397" s="942" t="s">
        <v>367</v>
      </c>
      <c r="D397" s="942" t="s">
        <v>386</v>
      </c>
      <c r="E397" s="942" t="s">
        <v>306</v>
      </c>
      <c r="F397" s="942" t="s">
        <v>1581</v>
      </c>
      <c r="G397" s="942" t="s">
        <v>1217</v>
      </c>
      <c r="H397" s="942" t="s">
        <v>1218</v>
      </c>
      <c r="I397" s="942" t="s">
        <v>1225</v>
      </c>
      <c r="J397" s="942" t="s">
        <v>1219</v>
      </c>
      <c r="K397" s="942" t="s">
        <v>1229</v>
      </c>
      <c r="L397" s="942" t="s">
        <v>1221</v>
      </c>
      <c r="M397" s="942" t="s">
        <v>233</v>
      </c>
      <c r="N397" s="942" t="s">
        <v>1222</v>
      </c>
      <c r="O397" s="942" t="s">
        <v>1223</v>
      </c>
      <c r="P397" s="955">
        <v>-63852518</v>
      </c>
      <c r="Q397" s="959">
        <v>-8741271</v>
      </c>
      <c r="R397" s="943" t="s">
        <v>182</v>
      </c>
    </row>
    <row r="398" spans="1:18" x14ac:dyDescent="0.25">
      <c r="B398" s="944" t="s">
        <v>1576</v>
      </c>
      <c r="C398" s="945" t="s">
        <v>830</v>
      </c>
      <c r="D398" s="945" t="s">
        <v>869</v>
      </c>
      <c r="E398" s="945" t="s">
        <v>335</v>
      </c>
      <c r="F398" s="945" t="s">
        <v>1290</v>
      </c>
      <c r="G398" s="945" t="s">
        <v>1217</v>
      </c>
      <c r="H398" s="945" t="s">
        <v>1218</v>
      </c>
      <c r="I398" s="945" t="s">
        <v>1225</v>
      </c>
      <c r="J398" s="945" t="s">
        <v>1219</v>
      </c>
      <c r="K398" s="945" t="s">
        <v>1220</v>
      </c>
      <c r="L398" s="945" t="s">
        <v>1221</v>
      </c>
      <c r="M398" s="945" t="s">
        <v>233</v>
      </c>
      <c r="N398" s="945" t="s">
        <v>1222</v>
      </c>
      <c r="O398" s="945" t="s">
        <v>1223</v>
      </c>
      <c r="P398" s="956">
        <v>-63831655</v>
      </c>
      <c r="Q398" s="960">
        <v>-8768053</v>
      </c>
      <c r="R398" s="946" t="s">
        <v>1232</v>
      </c>
    </row>
    <row r="399" spans="1:18" x14ac:dyDescent="0.25">
      <c r="B399" s="941" t="s">
        <v>1576</v>
      </c>
      <c r="C399" s="942" t="s">
        <v>371</v>
      </c>
      <c r="D399" s="942" t="s">
        <v>367</v>
      </c>
      <c r="E399" s="942" t="s">
        <v>306</v>
      </c>
      <c r="F399" s="942" t="s">
        <v>1270</v>
      </c>
      <c r="G399" s="942" t="s">
        <v>1217</v>
      </c>
      <c r="H399" s="942" t="s">
        <v>1218</v>
      </c>
      <c r="I399" s="942" t="s">
        <v>1231</v>
      </c>
      <c r="J399" s="942" t="s">
        <v>1219</v>
      </c>
      <c r="K399" s="942" t="s">
        <v>1229</v>
      </c>
      <c r="L399" s="942" t="s">
        <v>1221</v>
      </c>
      <c r="M399" s="942" t="s">
        <v>233</v>
      </c>
      <c r="N399" s="942" t="s">
        <v>1222</v>
      </c>
      <c r="O399" s="942" t="s">
        <v>1223</v>
      </c>
      <c r="P399" s="955">
        <v>-63848336</v>
      </c>
      <c r="Q399" s="959">
        <v>-8740376</v>
      </c>
      <c r="R399" s="943" t="s">
        <v>1232</v>
      </c>
    </row>
    <row r="400" spans="1:18" x14ac:dyDescent="0.25">
      <c r="B400" s="944" t="s">
        <v>1576</v>
      </c>
      <c r="C400" s="945" t="s">
        <v>486</v>
      </c>
      <c r="D400" s="945" t="s">
        <v>428</v>
      </c>
      <c r="E400" s="945" t="s">
        <v>301</v>
      </c>
      <c r="F400" s="945" t="s">
        <v>1304</v>
      </c>
      <c r="G400" s="945" t="s">
        <v>1217</v>
      </c>
      <c r="H400" s="945" t="s">
        <v>1218</v>
      </c>
      <c r="I400" s="945" t="s">
        <v>1231</v>
      </c>
      <c r="J400" s="945" t="s">
        <v>1219</v>
      </c>
      <c r="K400" s="945" t="s">
        <v>1220</v>
      </c>
      <c r="L400" s="945" t="s">
        <v>1221</v>
      </c>
      <c r="M400" s="945" t="s">
        <v>233</v>
      </c>
      <c r="N400" s="945" t="s">
        <v>1222</v>
      </c>
      <c r="O400" s="945" t="s">
        <v>1223</v>
      </c>
      <c r="P400" s="956">
        <v>-63909621</v>
      </c>
      <c r="Q400" s="960">
        <v>-8761377</v>
      </c>
      <c r="R400" s="946" t="s">
        <v>69</v>
      </c>
    </row>
    <row r="401" spans="2:18" x14ac:dyDescent="0.25">
      <c r="B401" s="941" t="s">
        <v>1576</v>
      </c>
      <c r="C401" s="942" t="s">
        <v>1018</v>
      </c>
      <c r="D401" s="942" t="s">
        <v>786</v>
      </c>
      <c r="E401" s="942" t="s">
        <v>309</v>
      </c>
      <c r="F401" s="942" t="s">
        <v>1582</v>
      </c>
      <c r="G401" s="942" t="s">
        <v>1217</v>
      </c>
      <c r="H401" s="942" t="s">
        <v>1218</v>
      </c>
      <c r="I401" s="942" t="s">
        <v>1231</v>
      </c>
      <c r="J401" s="942" t="s">
        <v>1219</v>
      </c>
      <c r="K401" s="942" t="s">
        <v>1227</v>
      </c>
      <c r="L401" s="942" t="s">
        <v>1221</v>
      </c>
      <c r="M401" s="942" t="s">
        <v>233</v>
      </c>
      <c r="N401" s="942" t="s">
        <v>1222</v>
      </c>
      <c r="O401" s="942" t="s">
        <v>1223</v>
      </c>
      <c r="P401" s="955">
        <v>-63889311</v>
      </c>
      <c r="Q401" s="959">
        <v>-8740867</v>
      </c>
      <c r="R401" s="943" t="s">
        <v>182</v>
      </c>
    </row>
    <row r="402" spans="2:18" x14ac:dyDescent="0.25">
      <c r="B402" s="944" t="s">
        <v>1576</v>
      </c>
      <c r="C402" s="945" t="s">
        <v>368</v>
      </c>
      <c r="D402" s="945" t="s">
        <v>408</v>
      </c>
      <c r="E402" s="945" t="s">
        <v>333</v>
      </c>
      <c r="F402" s="945" t="s">
        <v>1583</v>
      </c>
      <c r="G402" s="945" t="s">
        <v>1217</v>
      </c>
      <c r="H402" s="945" t="s">
        <v>1218</v>
      </c>
      <c r="I402" s="945" t="s">
        <v>1231</v>
      </c>
      <c r="J402" s="945" t="s">
        <v>1219</v>
      </c>
      <c r="K402" s="945" t="s">
        <v>1220</v>
      </c>
      <c r="L402" s="945" t="s">
        <v>1221</v>
      </c>
      <c r="M402" s="945" t="s">
        <v>231</v>
      </c>
      <c r="N402" s="945" t="s">
        <v>1222</v>
      </c>
      <c r="O402" s="945" t="s">
        <v>1223</v>
      </c>
      <c r="P402" s="956">
        <v>-63875051</v>
      </c>
      <c r="Q402" s="960">
        <v>-8783648</v>
      </c>
      <c r="R402" s="946" t="s">
        <v>182</v>
      </c>
    </row>
    <row r="403" spans="2:18" x14ac:dyDescent="0.25">
      <c r="B403" s="941" t="s">
        <v>1576</v>
      </c>
      <c r="C403" s="942" t="s">
        <v>351</v>
      </c>
      <c r="D403" s="942" t="s">
        <v>412</v>
      </c>
      <c r="E403" s="942" t="s">
        <v>323</v>
      </c>
      <c r="F403" s="942" t="s">
        <v>1584</v>
      </c>
      <c r="G403" s="942" t="s">
        <v>1217</v>
      </c>
      <c r="H403" s="942" t="s">
        <v>1218</v>
      </c>
      <c r="I403" s="942" t="s">
        <v>51</v>
      </c>
      <c r="J403" s="942" t="s">
        <v>1219</v>
      </c>
      <c r="K403" s="942" t="s">
        <v>1220</v>
      </c>
      <c r="L403" s="942" t="s">
        <v>1221</v>
      </c>
      <c r="M403" s="942" t="s">
        <v>1239</v>
      </c>
      <c r="N403" s="942" t="s">
        <v>1222</v>
      </c>
      <c r="O403" s="942" t="s">
        <v>1223</v>
      </c>
      <c r="P403" s="955">
        <v>-63909094</v>
      </c>
      <c r="Q403" s="959">
        <v>-8744733</v>
      </c>
      <c r="R403" s="943" t="s">
        <v>182</v>
      </c>
    </row>
    <row r="404" spans="2:18" x14ac:dyDescent="0.25">
      <c r="B404" s="944" t="s">
        <v>1576</v>
      </c>
      <c r="C404" s="945" t="s">
        <v>503</v>
      </c>
      <c r="D404" s="945" t="s">
        <v>399</v>
      </c>
      <c r="E404" s="945" t="s">
        <v>322</v>
      </c>
      <c r="F404" s="945" t="s">
        <v>1552</v>
      </c>
      <c r="G404" s="945" t="s">
        <v>1217</v>
      </c>
      <c r="H404" s="945" t="s">
        <v>1218</v>
      </c>
      <c r="I404" s="945" t="s">
        <v>51</v>
      </c>
      <c r="J404" s="945" t="s">
        <v>1219</v>
      </c>
      <c r="K404" s="945" t="s">
        <v>1220</v>
      </c>
      <c r="L404" s="945" t="s">
        <v>1221</v>
      </c>
      <c r="M404" s="945" t="s">
        <v>233</v>
      </c>
      <c r="N404" s="945" t="s">
        <v>1222</v>
      </c>
      <c r="O404" s="945" t="s">
        <v>1223</v>
      </c>
      <c r="P404" s="956">
        <v>-63893714</v>
      </c>
      <c r="Q404" s="960">
        <v>-8744435</v>
      </c>
      <c r="R404" s="946" t="s">
        <v>182</v>
      </c>
    </row>
    <row r="405" spans="2:18" x14ac:dyDescent="0.25">
      <c r="B405" s="941" t="s">
        <v>1576</v>
      </c>
      <c r="C405" s="942" t="s">
        <v>781</v>
      </c>
      <c r="D405" s="942" t="s">
        <v>376</v>
      </c>
      <c r="E405" s="942" t="s">
        <v>310</v>
      </c>
      <c r="F405" s="942" t="s">
        <v>1585</v>
      </c>
      <c r="G405" s="942" t="s">
        <v>1217</v>
      </c>
      <c r="H405" s="942" t="s">
        <v>1218</v>
      </c>
      <c r="I405" s="942" t="s">
        <v>51</v>
      </c>
      <c r="J405" s="942" t="s">
        <v>1219</v>
      </c>
      <c r="K405" s="942" t="s">
        <v>1229</v>
      </c>
      <c r="L405" s="942" t="s">
        <v>1221</v>
      </c>
      <c r="M405" s="942" t="s">
        <v>233</v>
      </c>
      <c r="N405" s="942" t="s">
        <v>1222</v>
      </c>
      <c r="O405" s="942" t="s">
        <v>69</v>
      </c>
      <c r="P405" s="955">
        <v>-63837991</v>
      </c>
      <c r="Q405" s="959">
        <v>-8758976</v>
      </c>
      <c r="R405" s="943" t="s">
        <v>182</v>
      </c>
    </row>
    <row r="406" spans="2:18" x14ac:dyDescent="0.25">
      <c r="B406" s="944" t="s">
        <v>1576</v>
      </c>
      <c r="C406" s="945" t="s">
        <v>372</v>
      </c>
      <c r="D406" s="945" t="s">
        <v>450</v>
      </c>
      <c r="E406" s="945" t="s">
        <v>1501</v>
      </c>
      <c r="F406" s="945" t="s">
        <v>1586</v>
      </c>
      <c r="G406" s="945" t="s">
        <v>1217</v>
      </c>
      <c r="H406" s="945" t="s">
        <v>1218</v>
      </c>
      <c r="I406" s="945" t="s">
        <v>51</v>
      </c>
      <c r="J406" s="945" t="s">
        <v>1219</v>
      </c>
      <c r="K406" s="945" t="s">
        <v>1229</v>
      </c>
      <c r="L406" s="945" t="s">
        <v>1221</v>
      </c>
      <c r="M406" s="945" t="s">
        <v>233</v>
      </c>
      <c r="N406" s="945" t="s">
        <v>1222</v>
      </c>
      <c r="O406" s="945" t="s">
        <v>1223</v>
      </c>
      <c r="P406" s="956">
        <v>-63841328</v>
      </c>
      <c r="Q406" s="960">
        <v>-8755156</v>
      </c>
      <c r="R406" s="946" t="s">
        <v>182</v>
      </c>
    </row>
    <row r="407" spans="2:18" x14ac:dyDescent="0.25">
      <c r="B407" s="941" t="s">
        <v>1576</v>
      </c>
      <c r="C407" s="942" t="s">
        <v>370</v>
      </c>
      <c r="D407" s="942" t="s">
        <v>815</v>
      </c>
      <c r="E407" s="942" t="s">
        <v>1141</v>
      </c>
      <c r="F407" s="942" t="s">
        <v>1313</v>
      </c>
      <c r="G407" s="942" t="s">
        <v>1217</v>
      </c>
      <c r="H407" s="942" t="s">
        <v>69</v>
      </c>
      <c r="I407" s="942" t="s">
        <v>51</v>
      </c>
      <c r="J407" s="942" t="s">
        <v>1219</v>
      </c>
      <c r="K407" s="942" t="s">
        <v>1229</v>
      </c>
      <c r="L407" s="942" t="s">
        <v>69</v>
      </c>
      <c r="M407" s="942" t="s">
        <v>234</v>
      </c>
      <c r="N407" s="942" t="s">
        <v>69</v>
      </c>
      <c r="O407" s="942" t="s">
        <v>1256</v>
      </c>
      <c r="P407" s="955">
        <v>-63863232</v>
      </c>
      <c r="Q407" s="959">
        <v>-8767004</v>
      </c>
      <c r="R407" s="943" t="s">
        <v>182</v>
      </c>
    </row>
    <row r="408" spans="2:18" x14ac:dyDescent="0.25">
      <c r="B408" s="944" t="s">
        <v>1587</v>
      </c>
      <c r="C408" s="945" t="s">
        <v>778</v>
      </c>
      <c r="D408" s="945" t="s">
        <v>375</v>
      </c>
      <c r="E408" s="945" t="s">
        <v>341</v>
      </c>
      <c r="F408" s="945" t="s">
        <v>1588</v>
      </c>
      <c r="G408" s="945" t="s">
        <v>1309</v>
      </c>
      <c r="H408" s="945" t="s">
        <v>1218</v>
      </c>
      <c r="I408" s="945" t="s">
        <v>1225</v>
      </c>
      <c r="J408" s="945" t="s">
        <v>1219</v>
      </c>
      <c r="K408" s="945" t="s">
        <v>1229</v>
      </c>
      <c r="L408" s="945" t="s">
        <v>1221</v>
      </c>
      <c r="M408" s="945" t="s">
        <v>230</v>
      </c>
      <c r="N408" s="945" t="s">
        <v>1222</v>
      </c>
      <c r="O408" s="945" t="s">
        <v>1223</v>
      </c>
      <c r="P408" s="956">
        <v>-63866132</v>
      </c>
      <c r="Q408" s="960">
        <v>-8735096</v>
      </c>
      <c r="R408" s="946" t="s">
        <v>1258</v>
      </c>
    </row>
    <row r="409" spans="2:18" x14ac:dyDescent="0.25">
      <c r="B409" s="941" t="s">
        <v>1587</v>
      </c>
      <c r="C409" s="942" t="s">
        <v>850</v>
      </c>
      <c r="D409" s="942" t="s">
        <v>851</v>
      </c>
      <c r="E409" s="942" t="s">
        <v>356</v>
      </c>
      <c r="F409" s="942" t="s">
        <v>1589</v>
      </c>
      <c r="G409" s="942" t="s">
        <v>1309</v>
      </c>
      <c r="H409" s="942" t="s">
        <v>1218</v>
      </c>
      <c r="I409" s="942" t="s">
        <v>1225</v>
      </c>
      <c r="J409" s="942" t="s">
        <v>1219</v>
      </c>
      <c r="K409" s="942" t="s">
        <v>1220</v>
      </c>
      <c r="L409" s="942" t="s">
        <v>1221</v>
      </c>
      <c r="M409" s="942" t="s">
        <v>233</v>
      </c>
      <c r="N409" s="942" t="s">
        <v>1222</v>
      </c>
      <c r="O409" s="942" t="s">
        <v>1223</v>
      </c>
      <c r="P409" s="955">
        <v>-63799934</v>
      </c>
      <c r="Q409" s="959">
        <v>-8784165</v>
      </c>
      <c r="R409" s="943" t="s">
        <v>1258</v>
      </c>
    </row>
    <row r="410" spans="2:18" x14ac:dyDescent="0.25">
      <c r="B410" s="944" t="s">
        <v>1587</v>
      </c>
      <c r="C410" s="945" t="s">
        <v>380</v>
      </c>
      <c r="D410" s="945" t="s">
        <v>885</v>
      </c>
      <c r="E410" s="945" t="s">
        <v>317</v>
      </c>
      <c r="F410" s="945" t="s">
        <v>1324</v>
      </c>
      <c r="G410" s="945" t="s">
        <v>1309</v>
      </c>
      <c r="H410" s="945" t="s">
        <v>1218</v>
      </c>
      <c r="I410" s="945" t="s">
        <v>1225</v>
      </c>
      <c r="J410" s="945" t="s">
        <v>1219</v>
      </c>
      <c r="K410" s="945" t="s">
        <v>1220</v>
      </c>
      <c r="L410" s="945" t="s">
        <v>1221</v>
      </c>
      <c r="M410" s="945" t="s">
        <v>233</v>
      </c>
      <c r="N410" s="945" t="s">
        <v>1222</v>
      </c>
      <c r="O410" s="945" t="s">
        <v>1256</v>
      </c>
      <c r="P410" s="956">
        <v>-63868061</v>
      </c>
      <c r="Q410" s="960">
        <v>-8789045</v>
      </c>
      <c r="R410" s="946" t="s">
        <v>182</v>
      </c>
    </row>
    <row r="411" spans="2:18" x14ac:dyDescent="0.25">
      <c r="B411" s="941" t="s">
        <v>1587</v>
      </c>
      <c r="C411" s="942" t="s">
        <v>780</v>
      </c>
      <c r="D411" s="942" t="s">
        <v>401</v>
      </c>
      <c r="E411" s="942" t="s">
        <v>1142</v>
      </c>
      <c r="F411" s="942" t="s">
        <v>1590</v>
      </c>
      <c r="G411" s="942" t="s">
        <v>1309</v>
      </c>
      <c r="H411" s="942" t="s">
        <v>1218</v>
      </c>
      <c r="I411" s="942" t="s">
        <v>1225</v>
      </c>
      <c r="J411" s="942" t="s">
        <v>1219</v>
      </c>
      <c r="K411" s="942" t="s">
        <v>1229</v>
      </c>
      <c r="L411" s="942" t="s">
        <v>1221</v>
      </c>
      <c r="M411" s="942" t="s">
        <v>233</v>
      </c>
      <c r="N411" s="942" t="s">
        <v>1222</v>
      </c>
      <c r="O411" s="942" t="s">
        <v>1223</v>
      </c>
      <c r="P411" s="955">
        <v>-63888346</v>
      </c>
      <c r="Q411" s="959">
        <v>-8761357</v>
      </c>
      <c r="R411" s="943" t="s">
        <v>69</v>
      </c>
    </row>
    <row r="412" spans="2:18" x14ac:dyDescent="0.25">
      <c r="B412" s="944" t="s">
        <v>1587</v>
      </c>
      <c r="C412" s="945" t="s">
        <v>786</v>
      </c>
      <c r="D412" s="945" t="s">
        <v>491</v>
      </c>
      <c r="E412" s="945" t="s">
        <v>325</v>
      </c>
      <c r="F412" s="945" t="s">
        <v>1591</v>
      </c>
      <c r="G412" s="945" t="s">
        <v>1309</v>
      </c>
      <c r="H412" s="945" t="s">
        <v>1218</v>
      </c>
      <c r="I412" s="945" t="s">
        <v>1231</v>
      </c>
      <c r="J412" s="945" t="s">
        <v>1219</v>
      </c>
      <c r="K412" s="945" t="s">
        <v>1220</v>
      </c>
      <c r="L412" s="945" t="s">
        <v>1221</v>
      </c>
      <c r="M412" s="945" t="s">
        <v>231</v>
      </c>
      <c r="N412" s="945" t="s">
        <v>1222</v>
      </c>
      <c r="O412" s="945" t="s">
        <v>1256</v>
      </c>
      <c r="P412" s="956">
        <v>-63890088</v>
      </c>
      <c r="Q412" s="960">
        <v>-8737315</v>
      </c>
      <c r="R412" s="946" t="s">
        <v>182</v>
      </c>
    </row>
    <row r="413" spans="2:18" x14ac:dyDescent="0.25">
      <c r="B413" s="941" t="s">
        <v>1587</v>
      </c>
      <c r="C413" s="942" t="s">
        <v>1162</v>
      </c>
      <c r="D413" s="942" t="s">
        <v>400</v>
      </c>
      <c r="E413" s="942" t="s">
        <v>316</v>
      </c>
      <c r="F413" s="942" t="s">
        <v>1505</v>
      </c>
      <c r="G413" s="942" t="s">
        <v>1309</v>
      </c>
      <c r="H413" s="942" t="s">
        <v>1218</v>
      </c>
      <c r="I413" s="942" t="s">
        <v>51</v>
      </c>
      <c r="J413" s="942" t="s">
        <v>1219</v>
      </c>
      <c r="K413" s="942" t="s">
        <v>1220</v>
      </c>
      <c r="L413" s="942" t="s">
        <v>1221</v>
      </c>
      <c r="M413" s="942" t="s">
        <v>233</v>
      </c>
      <c r="N413" s="942" t="s">
        <v>1222</v>
      </c>
      <c r="O413" s="942" t="s">
        <v>1256</v>
      </c>
      <c r="P413" s="955">
        <v>-63890915</v>
      </c>
      <c r="Q413" s="959">
        <v>-8791903</v>
      </c>
      <c r="R413" s="943" t="s">
        <v>182</v>
      </c>
    </row>
    <row r="414" spans="2:18" x14ac:dyDescent="0.25">
      <c r="B414" s="944" t="s">
        <v>1587</v>
      </c>
      <c r="C414" s="945" t="s">
        <v>407</v>
      </c>
      <c r="D414" s="945" t="s">
        <v>401</v>
      </c>
      <c r="E414" s="945" t="s">
        <v>309</v>
      </c>
      <c r="F414" s="945" t="s">
        <v>1592</v>
      </c>
      <c r="G414" s="945" t="s">
        <v>1309</v>
      </c>
      <c r="H414" s="945" t="s">
        <v>1218</v>
      </c>
      <c r="I414" s="945" t="s">
        <v>51</v>
      </c>
      <c r="J414" s="945" t="s">
        <v>1219</v>
      </c>
      <c r="K414" s="945" t="s">
        <v>1220</v>
      </c>
      <c r="L414" s="945" t="s">
        <v>1221</v>
      </c>
      <c r="M414" s="945" t="s">
        <v>233</v>
      </c>
      <c r="N414" s="945" t="s">
        <v>1222</v>
      </c>
      <c r="O414" s="945" t="s">
        <v>1223</v>
      </c>
      <c r="P414" s="956">
        <v>-63890681</v>
      </c>
      <c r="Q414" s="960">
        <v>-8750684</v>
      </c>
      <c r="R414" s="946" t="s">
        <v>182</v>
      </c>
    </row>
    <row r="415" spans="2:18" x14ac:dyDescent="0.25">
      <c r="B415" s="941" t="s">
        <v>1587</v>
      </c>
      <c r="C415" s="942" t="s">
        <v>796</v>
      </c>
      <c r="D415" s="942" t="s">
        <v>378</v>
      </c>
      <c r="E415" s="942" t="s">
        <v>1483</v>
      </c>
      <c r="F415" s="942" t="s">
        <v>33</v>
      </c>
      <c r="G415" s="942" t="s">
        <v>1309</v>
      </c>
      <c r="H415" s="942" t="s">
        <v>69</v>
      </c>
      <c r="I415" s="942" t="s">
        <v>1225</v>
      </c>
      <c r="J415" s="942" t="s">
        <v>1219</v>
      </c>
      <c r="K415" s="942" t="s">
        <v>1220</v>
      </c>
      <c r="L415" s="942" t="s">
        <v>69</v>
      </c>
      <c r="M415" s="942" t="s">
        <v>233</v>
      </c>
      <c r="N415" s="942" t="s">
        <v>69</v>
      </c>
      <c r="O415" s="942" t="s">
        <v>69</v>
      </c>
      <c r="P415" s="955">
        <v>-63893964</v>
      </c>
      <c r="Q415" s="959">
        <v>-8764654</v>
      </c>
      <c r="R415" s="943" t="s">
        <v>1258</v>
      </c>
    </row>
    <row r="416" spans="2:18" x14ac:dyDescent="0.25">
      <c r="B416" s="944" t="s">
        <v>1593</v>
      </c>
      <c r="C416" s="945" t="s">
        <v>782</v>
      </c>
      <c r="D416" s="945" t="s">
        <v>407</v>
      </c>
      <c r="E416" s="945" t="s">
        <v>329</v>
      </c>
      <c r="F416" s="945" t="s">
        <v>1594</v>
      </c>
      <c r="G416" s="945" t="s">
        <v>1317</v>
      </c>
      <c r="H416" s="945" t="s">
        <v>1218</v>
      </c>
      <c r="I416" s="945" t="s">
        <v>51</v>
      </c>
      <c r="J416" s="945" t="s">
        <v>1219</v>
      </c>
      <c r="K416" s="945" t="s">
        <v>1229</v>
      </c>
      <c r="L416" s="945" t="s">
        <v>1221</v>
      </c>
      <c r="M416" s="945" t="s">
        <v>1239</v>
      </c>
      <c r="N416" s="945" t="s">
        <v>1222</v>
      </c>
      <c r="O416" s="945" t="s">
        <v>69</v>
      </c>
      <c r="P416" s="956">
        <v>-63909908</v>
      </c>
      <c r="Q416" s="960">
        <v>-8754745</v>
      </c>
      <c r="R416" s="946" t="s">
        <v>182</v>
      </c>
    </row>
    <row r="417" spans="2:18" x14ac:dyDescent="0.25">
      <c r="B417" s="941" t="s">
        <v>1593</v>
      </c>
      <c r="C417" s="942" t="s">
        <v>375</v>
      </c>
      <c r="D417" s="942" t="s">
        <v>418</v>
      </c>
      <c r="E417" s="942" t="s">
        <v>311</v>
      </c>
      <c r="F417" s="942" t="s">
        <v>1595</v>
      </c>
      <c r="G417" s="942" t="s">
        <v>1317</v>
      </c>
      <c r="H417" s="942" t="s">
        <v>1218</v>
      </c>
      <c r="I417" s="942" t="s">
        <v>1231</v>
      </c>
      <c r="J417" s="942" t="s">
        <v>1219</v>
      </c>
      <c r="K417" s="942" t="s">
        <v>1229</v>
      </c>
      <c r="L417" s="942" t="s">
        <v>1221</v>
      </c>
      <c r="M417" s="942" t="s">
        <v>233</v>
      </c>
      <c r="N417" s="942" t="s">
        <v>1222</v>
      </c>
      <c r="O417" s="942" t="s">
        <v>1256</v>
      </c>
      <c r="P417" s="955">
        <v>-63857252</v>
      </c>
      <c r="Q417" s="959">
        <v>-8775686</v>
      </c>
      <c r="R417" s="943" t="s">
        <v>69</v>
      </c>
    </row>
    <row r="418" spans="2:18" x14ac:dyDescent="0.25">
      <c r="B418" s="944" t="s">
        <v>1596</v>
      </c>
      <c r="C418" s="945" t="s">
        <v>779</v>
      </c>
      <c r="D418" s="945" t="s">
        <v>463</v>
      </c>
      <c r="E418" s="945" t="s">
        <v>1141</v>
      </c>
      <c r="F418" s="945" t="s">
        <v>1597</v>
      </c>
      <c r="G418" s="945" t="s">
        <v>1278</v>
      </c>
      <c r="H418" s="945" t="s">
        <v>1218</v>
      </c>
      <c r="I418" s="945" t="s">
        <v>1231</v>
      </c>
      <c r="J418" s="945" t="s">
        <v>1219</v>
      </c>
      <c r="K418" s="945" t="s">
        <v>1370</v>
      </c>
      <c r="L418" s="945" t="s">
        <v>1221</v>
      </c>
      <c r="M418" s="945" t="s">
        <v>233</v>
      </c>
      <c r="N418" s="945" t="s">
        <v>1222</v>
      </c>
      <c r="O418" s="945" t="s">
        <v>1256</v>
      </c>
      <c r="P418" s="956">
        <v>-63862196</v>
      </c>
      <c r="Q418" s="960">
        <v>-8762379</v>
      </c>
      <c r="R418" s="946" t="s">
        <v>182</v>
      </c>
    </row>
    <row r="419" spans="2:18" x14ac:dyDescent="0.25">
      <c r="B419" s="941" t="s">
        <v>1596</v>
      </c>
      <c r="C419" s="942" t="s">
        <v>410</v>
      </c>
      <c r="D419" s="942" t="s">
        <v>710</v>
      </c>
      <c r="E419" s="942" t="s">
        <v>317</v>
      </c>
      <c r="F419" s="942" t="s">
        <v>1598</v>
      </c>
      <c r="G419" s="942" t="s">
        <v>1278</v>
      </c>
      <c r="H419" s="942" t="s">
        <v>1218</v>
      </c>
      <c r="I419" s="942" t="s">
        <v>1231</v>
      </c>
      <c r="J419" s="942" t="s">
        <v>1219</v>
      </c>
      <c r="K419" s="942" t="s">
        <v>1220</v>
      </c>
      <c r="L419" s="942" t="s">
        <v>1221</v>
      </c>
      <c r="M419" s="942" t="s">
        <v>233</v>
      </c>
      <c r="N419" s="942" t="s">
        <v>1222</v>
      </c>
      <c r="O419" s="942" t="s">
        <v>1256</v>
      </c>
      <c r="P419" s="955">
        <v>-63874047</v>
      </c>
      <c r="Q419" s="959">
        <v>-8790894</v>
      </c>
      <c r="R419" s="943" t="s">
        <v>182</v>
      </c>
    </row>
    <row r="420" spans="2:18" x14ac:dyDescent="0.25">
      <c r="B420" s="944" t="s">
        <v>1596</v>
      </c>
      <c r="C420" s="945" t="s">
        <v>401</v>
      </c>
      <c r="D420" s="945" t="s">
        <v>393</v>
      </c>
      <c r="E420" s="945" t="s">
        <v>1142</v>
      </c>
      <c r="F420" s="945" t="s">
        <v>1599</v>
      </c>
      <c r="G420" s="945" t="s">
        <v>1278</v>
      </c>
      <c r="H420" s="945" t="s">
        <v>1218</v>
      </c>
      <c r="I420" s="945" t="s">
        <v>1231</v>
      </c>
      <c r="J420" s="945" t="s">
        <v>1219</v>
      </c>
      <c r="K420" s="945" t="s">
        <v>1220</v>
      </c>
      <c r="L420" s="945" t="s">
        <v>1221</v>
      </c>
      <c r="M420" s="945" t="s">
        <v>230</v>
      </c>
      <c r="N420" s="945" t="s">
        <v>1222</v>
      </c>
      <c r="O420" s="945" t="s">
        <v>1256</v>
      </c>
      <c r="P420" s="956">
        <v>-63887885</v>
      </c>
      <c r="Q420" s="960">
        <v>-8763444</v>
      </c>
      <c r="R420" s="946" t="s">
        <v>1232</v>
      </c>
    </row>
    <row r="421" spans="2:18" x14ac:dyDescent="0.25">
      <c r="B421" s="941" t="s">
        <v>1600</v>
      </c>
      <c r="C421" s="942" t="s">
        <v>341</v>
      </c>
      <c r="D421" s="942" t="s">
        <v>374</v>
      </c>
      <c r="E421" s="942" t="s">
        <v>303</v>
      </c>
      <c r="F421" s="942" t="s">
        <v>1601</v>
      </c>
      <c r="G421" s="942" t="s">
        <v>1246</v>
      </c>
      <c r="H421" s="942" t="s">
        <v>1218</v>
      </c>
      <c r="I421" s="942" t="s">
        <v>51</v>
      </c>
      <c r="J421" s="942" t="s">
        <v>1219</v>
      </c>
      <c r="K421" s="942" t="s">
        <v>1220</v>
      </c>
      <c r="L421" s="942" t="s">
        <v>1221</v>
      </c>
      <c r="M421" s="942" t="s">
        <v>233</v>
      </c>
      <c r="N421" s="942" t="s">
        <v>1222</v>
      </c>
      <c r="O421" s="942" t="s">
        <v>1256</v>
      </c>
      <c r="P421" s="955">
        <v>-63874945</v>
      </c>
      <c r="Q421" s="959">
        <v>-8755612</v>
      </c>
      <c r="R421" s="943" t="s">
        <v>182</v>
      </c>
    </row>
    <row r="422" spans="2:18" x14ac:dyDescent="0.25">
      <c r="B422" s="944" t="s">
        <v>1600</v>
      </c>
      <c r="C422" s="945" t="s">
        <v>393</v>
      </c>
      <c r="D422" s="945" t="s">
        <v>392</v>
      </c>
      <c r="E422" s="945" t="s">
        <v>301</v>
      </c>
      <c r="F422" s="945" t="s">
        <v>1602</v>
      </c>
      <c r="G422" s="945" t="s">
        <v>1246</v>
      </c>
      <c r="H422" s="945" t="s">
        <v>1218</v>
      </c>
      <c r="I422" s="945" t="s">
        <v>51</v>
      </c>
      <c r="J422" s="945" t="s">
        <v>1219</v>
      </c>
      <c r="K422" s="945" t="s">
        <v>1220</v>
      </c>
      <c r="L422" s="945" t="s">
        <v>1221</v>
      </c>
      <c r="M422" s="945" t="s">
        <v>1239</v>
      </c>
      <c r="N422" s="945" t="s">
        <v>1222</v>
      </c>
      <c r="O422" s="945" t="s">
        <v>1223</v>
      </c>
      <c r="P422" s="956">
        <v>-63899426</v>
      </c>
      <c r="Q422" s="960">
        <v>-8765912</v>
      </c>
      <c r="R422" s="946" t="s">
        <v>182</v>
      </c>
    </row>
    <row r="423" spans="2:18" x14ac:dyDescent="0.25">
      <c r="B423" s="941" t="s">
        <v>1600</v>
      </c>
      <c r="C423" s="942" t="s">
        <v>393</v>
      </c>
      <c r="D423" s="942" t="s">
        <v>802</v>
      </c>
      <c r="E423" s="942" t="s">
        <v>1142</v>
      </c>
      <c r="F423" s="942" t="s">
        <v>1409</v>
      </c>
      <c r="G423" s="942" t="s">
        <v>1246</v>
      </c>
      <c r="H423" s="942" t="s">
        <v>1218</v>
      </c>
      <c r="I423" s="942" t="s">
        <v>1225</v>
      </c>
      <c r="J423" s="942" t="s">
        <v>1219</v>
      </c>
      <c r="K423" s="942" t="s">
        <v>1220</v>
      </c>
      <c r="L423" s="942" t="s">
        <v>1221</v>
      </c>
      <c r="M423" s="942" t="s">
        <v>233</v>
      </c>
      <c r="N423" s="942" t="s">
        <v>69</v>
      </c>
      <c r="O423" s="942" t="s">
        <v>1256</v>
      </c>
      <c r="P423" s="955">
        <v>-63891043</v>
      </c>
      <c r="Q423" s="959">
        <v>-8764144</v>
      </c>
      <c r="R423" s="943" t="s">
        <v>182</v>
      </c>
    </row>
    <row r="424" spans="2:18" x14ac:dyDescent="0.25">
      <c r="B424" s="944" t="s">
        <v>1600</v>
      </c>
      <c r="C424" s="945" t="s">
        <v>328</v>
      </c>
      <c r="D424" s="945" t="s">
        <v>645</v>
      </c>
      <c r="E424" s="945" t="s">
        <v>319</v>
      </c>
      <c r="F424" s="945" t="s">
        <v>1409</v>
      </c>
      <c r="G424" s="945" t="s">
        <v>1246</v>
      </c>
      <c r="H424" s="945" t="s">
        <v>1218</v>
      </c>
      <c r="I424" s="945" t="s">
        <v>1225</v>
      </c>
      <c r="J424" s="945" t="s">
        <v>1219</v>
      </c>
      <c r="K424" s="945" t="s">
        <v>1220</v>
      </c>
      <c r="L424" s="945" t="s">
        <v>1221</v>
      </c>
      <c r="M424" s="945" t="s">
        <v>233</v>
      </c>
      <c r="N424" s="945" t="s">
        <v>1222</v>
      </c>
      <c r="O424" s="945" t="s">
        <v>1223</v>
      </c>
      <c r="P424" s="956">
        <v>-63883314</v>
      </c>
      <c r="Q424" s="960">
        <v>-8743213</v>
      </c>
      <c r="R424" s="946" t="s">
        <v>69</v>
      </c>
    </row>
    <row r="425" spans="2:18" x14ac:dyDescent="0.25">
      <c r="B425" s="941" t="s">
        <v>1600</v>
      </c>
      <c r="C425" s="942" t="s">
        <v>378</v>
      </c>
      <c r="D425" s="942" t="s">
        <v>779</v>
      </c>
      <c r="E425" s="942" t="s">
        <v>334</v>
      </c>
      <c r="F425" s="942" t="s">
        <v>1603</v>
      </c>
      <c r="G425" s="942" t="s">
        <v>1246</v>
      </c>
      <c r="H425" s="942" t="s">
        <v>1218</v>
      </c>
      <c r="I425" s="942" t="s">
        <v>1225</v>
      </c>
      <c r="J425" s="942" t="s">
        <v>1219</v>
      </c>
      <c r="K425" s="942" t="s">
        <v>1220</v>
      </c>
      <c r="L425" s="942" t="s">
        <v>1221</v>
      </c>
      <c r="M425" s="942" t="s">
        <v>233</v>
      </c>
      <c r="N425" s="942" t="s">
        <v>1222</v>
      </c>
      <c r="O425" s="942" t="s">
        <v>69</v>
      </c>
      <c r="P425" s="955">
        <v>-63886941</v>
      </c>
      <c r="Q425" s="959">
        <v>-8767784</v>
      </c>
      <c r="R425" s="943" t="s">
        <v>182</v>
      </c>
    </row>
    <row r="426" spans="2:18" x14ac:dyDescent="0.25">
      <c r="B426" s="944" t="s">
        <v>1600</v>
      </c>
      <c r="C426" s="945" t="s">
        <v>378</v>
      </c>
      <c r="D426" s="945" t="s">
        <v>802</v>
      </c>
      <c r="E426" s="945" t="s">
        <v>1142</v>
      </c>
      <c r="F426" s="945" t="s">
        <v>1421</v>
      </c>
      <c r="G426" s="945" t="s">
        <v>1246</v>
      </c>
      <c r="H426" s="945" t="s">
        <v>1218</v>
      </c>
      <c r="I426" s="945" t="s">
        <v>1231</v>
      </c>
      <c r="J426" s="945" t="s">
        <v>1219</v>
      </c>
      <c r="K426" s="945" t="s">
        <v>1220</v>
      </c>
      <c r="L426" s="945" t="s">
        <v>1221</v>
      </c>
      <c r="M426" s="945" t="s">
        <v>233</v>
      </c>
      <c r="N426" s="945" t="s">
        <v>1222</v>
      </c>
      <c r="O426" s="945" t="s">
        <v>1223</v>
      </c>
      <c r="P426" s="956">
        <v>-63890534</v>
      </c>
      <c r="Q426" s="960">
        <v>-8766569</v>
      </c>
      <c r="R426" s="946" t="s">
        <v>182</v>
      </c>
    </row>
    <row r="427" spans="2:18" x14ac:dyDescent="0.25">
      <c r="B427" s="941" t="s">
        <v>1600</v>
      </c>
      <c r="C427" s="942" t="s">
        <v>370</v>
      </c>
      <c r="D427" s="942" t="s">
        <v>395</v>
      </c>
      <c r="E427" s="942" t="s">
        <v>302</v>
      </c>
      <c r="F427" s="942" t="s">
        <v>1348</v>
      </c>
      <c r="G427" s="942" t="s">
        <v>1246</v>
      </c>
      <c r="H427" s="942" t="s">
        <v>1218</v>
      </c>
      <c r="I427" s="942" t="s">
        <v>1231</v>
      </c>
      <c r="J427" s="942" t="s">
        <v>1219</v>
      </c>
      <c r="K427" s="942" t="s">
        <v>1229</v>
      </c>
      <c r="L427" s="942" t="s">
        <v>1221</v>
      </c>
      <c r="M427" s="942" t="s">
        <v>233</v>
      </c>
      <c r="N427" s="942" t="s">
        <v>1222</v>
      </c>
      <c r="O427" s="942" t="s">
        <v>1223</v>
      </c>
      <c r="P427" s="955">
        <v>-63878794</v>
      </c>
      <c r="Q427" s="959">
        <v>-8770455</v>
      </c>
      <c r="R427" s="943" t="s">
        <v>182</v>
      </c>
    </row>
    <row r="428" spans="2:18" x14ac:dyDescent="0.25">
      <c r="B428" s="944" t="s">
        <v>1600</v>
      </c>
      <c r="C428" s="945" t="s">
        <v>370</v>
      </c>
      <c r="D428" s="945" t="s">
        <v>815</v>
      </c>
      <c r="E428" s="945" t="s">
        <v>1141</v>
      </c>
      <c r="F428" s="945" t="s">
        <v>1248</v>
      </c>
      <c r="G428" s="945" t="s">
        <v>1246</v>
      </c>
      <c r="H428" s="945" t="s">
        <v>1218</v>
      </c>
      <c r="I428" s="945" t="s">
        <v>1231</v>
      </c>
      <c r="J428" s="945" t="s">
        <v>1219</v>
      </c>
      <c r="K428" s="945" t="s">
        <v>1229</v>
      </c>
      <c r="L428" s="945" t="s">
        <v>1221</v>
      </c>
      <c r="M428" s="945" t="s">
        <v>234</v>
      </c>
      <c r="N428" s="945" t="s">
        <v>1222</v>
      </c>
      <c r="O428" s="945" t="s">
        <v>1223</v>
      </c>
      <c r="P428" s="956">
        <v>-63863232</v>
      </c>
      <c r="Q428" s="960">
        <v>-8767004</v>
      </c>
      <c r="R428" s="946" t="s">
        <v>182</v>
      </c>
    </row>
    <row r="429" spans="2:18" x14ac:dyDescent="0.25">
      <c r="B429" s="941" t="s">
        <v>1600</v>
      </c>
      <c r="C429" s="942" t="s">
        <v>373</v>
      </c>
      <c r="D429" s="942" t="s">
        <v>811</v>
      </c>
      <c r="E429" s="942" t="s">
        <v>307</v>
      </c>
      <c r="F429" s="942" t="s">
        <v>1604</v>
      </c>
      <c r="G429" s="942" t="s">
        <v>1246</v>
      </c>
      <c r="H429" s="942" t="s">
        <v>1218</v>
      </c>
      <c r="I429" s="942" t="s">
        <v>1231</v>
      </c>
      <c r="J429" s="942" t="s">
        <v>1323</v>
      </c>
      <c r="K429" s="942" t="s">
        <v>1229</v>
      </c>
      <c r="L429" s="942" t="s">
        <v>1221</v>
      </c>
      <c r="M429" s="942" t="s">
        <v>232</v>
      </c>
      <c r="N429" s="942" t="s">
        <v>1222</v>
      </c>
      <c r="O429" s="942" t="s">
        <v>1256</v>
      </c>
      <c r="P429" s="955">
        <v>-63867853</v>
      </c>
      <c r="Q429" s="959">
        <v>-8751361</v>
      </c>
      <c r="R429" s="943" t="s">
        <v>182</v>
      </c>
    </row>
    <row r="430" spans="2:18" x14ac:dyDescent="0.25">
      <c r="B430" s="944" t="s">
        <v>1600</v>
      </c>
      <c r="C430" s="945" t="s">
        <v>1013</v>
      </c>
      <c r="D430" s="945" t="s">
        <v>1012</v>
      </c>
      <c r="E430" s="945" t="s">
        <v>348</v>
      </c>
      <c r="F430" s="945" t="s">
        <v>1605</v>
      </c>
      <c r="G430" s="945" t="s">
        <v>1246</v>
      </c>
      <c r="H430" s="945" t="s">
        <v>1218</v>
      </c>
      <c r="I430" s="945" t="s">
        <v>1231</v>
      </c>
      <c r="J430" s="945" t="s">
        <v>1219</v>
      </c>
      <c r="K430" s="945" t="s">
        <v>1220</v>
      </c>
      <c r="L430" s="945" t="s">
        <v>1221</v>
      </c>
      <c r="M430" s="945" t="s">
        <v>233</v>
      </c>
      <c r="N430" s="945" t="s">
        <v>1222</v>
      </c>
      <c r="O430" s="945" t="s">
        <v>1223</v>
      </c>
      <c r="P430" s="956">
        <v>-63880061</v>
      </c>
      <c r="Q430" s="960">
        <v>-8811288</v>
      </c>
      <c r="R430" s="946" t="s">
        <v>182</v>
      </c>
    </row>
    <row r="431" spans="2:18" x14ac:dyDescent="0.25">
      <c r="B431" s="941" t="s">
        <v>1600</v>
      </c>
      <c r="C431" s="942" t="s">
        <v>368</v>
      </c>
      <c r="D431" s="942" t="s">
        <v>457</v>
      </c>
      <c r="E431" s="942" t="s">
        <v>311</v>
      </c>
      <c r="F431" s="942" t="s">
        <v>1606</v>
      </c>
      <c r="G431" s="942" t="s">
        <v>1246</v>
      </c>
      <c r="H431" s="942" t="s">
        <v>1218</v>
      </c>
      <c r="I431" s="942" t="s">
        <v>1231</v>
      </c>
      <c r="J431" s="942" t="s">
        <v>1219</v>
      </c>
      <c r="K431" s="942" t="s">
        <v>1220</v>
      </c>
      <c r="L431" s="942" t="s">
        <v>1221</v>
      </c>
      <c r="M431" s="942" t="s">
        <v>231</v>
      </c>
      <c r="N431" s="942" t="s">
        <v>1222</v>
      </c>
      <c r="O431" s="942" t="s">
        <v>69</v>
      </c>
      <c r="P431" s="955">
        <v>-63869276</v>
      </c>
      <c r="Q431" s="959">
        <v>-8775821</v>
      </c>
      <c r="R431" s="943" t="s">
        <v>182</v>
      </c>
    </row>
    <row r="432" spans="2:18" x14ac:dyDescent="0.25">
      <c r="B432" s="944" t="s">
        <v>1600</v>
      </c>
      <c r="C432" s="945" t="s">
        <v>367</v>
      </c>
      <c r="D432" s="945" t="s">
        <v>613</v>
      </c>
      <c r="E432" s="945" t="s">
        <v>307</v>
      </c>
      <c r="F432" s="945" t="s">
        <v>1607</v>
      </c>
      <c r="G432" s="945" t="s">
        <v>1246</v>
      </c>
      <c r="H432" s="945" t="s">
        <v>1218</v>
      </c>
      <c r="I432" s="945" t="s">
        <v>1231</v>
      </c>
      <c r="J432" s="945" t="s">
        <v>1219</v>
      </c>
      <c r="K432" s="945" t="s">
        <v>1229</v>
      </c>
      <c r="L432" s="945" t="s">
        <v>1221</v>
      </c>
      <c r="M432" s="945" t="s">
        <v>233</v>
      </c>
      <c r="N432" s="945" t="s">
        <v>1222</v>
      </c>
      <c r="O432" s="945" t="s">
        <v>1223</v>
      </c>
      <c r="P432" s="956">
        <v>-63868137</v>
      </c>
      <c r="Q432" s="960">
        <v>-8744667</v>
      </c>
      <c r="R432" s="946" t="s">
        <v>182</v>
      </c>
    </row>
    <row r="433" spans="2:18" x14ac:dyDescent="0.25">
      <c r="B433" s="941" t="s">
        <v>1600</v>
      </c>
      <c r="C433" s="942" t="s">
        <v>783</v>
      </c>
      <c r="D433" s="942" t="s">
        <v>392</v>
      </c>
      <c r="E433" s="942" t="s">
        <v>301</v>
      </c>
      <c r="F433" s="942" t="s">
        <v>1608</v>
      </c>
      <c r="G433" s="942" t="s">
        <v>1246</v>
      </c>
      <c r="H433" s="942" t="s">
        <v>1218</v>
      </c>
      <c r="I433" s="942" t="s">
        <v>1231</v>
      </c>
      <c r="J433" s="942" t="s">
        <v>1219</v>
      </c>
      <c r="K433" s="942" t="s">
        <v>1220</v>
      </c>
      <c r="L433" s="942" t="s">
        <v>1221</v>
      </c>
      <c r="M433" s="942" t="s">
        <v>233</v>
      </c>
      <c r="N433" s="942" t="s">
        <v>1222</v>
      </c>
      <c r="O433" s="942" t="s">
        <v>1223</v>
      </c>
      <c r="P433" s="955">
        <v>-63900383</v>
      </c>
      <c r="Q433" s="959">
        <v>-8761616</v>
      </c>
      <c r="R433" s="943" t="s">
        <v>182</v>
      </c>
    </row>
    <row r="434" spans="2:18" x14ac:dyDescent="0.25">
      <c r="B434" s="944" t="s">
        <v>1600</v>
      </c>
      <c r="C434" s="945" t="s">
        <v>368</v>
      </c>
      <c r="D434" s="945" t="s">
        <v>790</v>
      </c>
      <c r="E434" s="945" t="s">
        <v>333</v>
      </c>
      <c r="F434" s="945" t="s">
        <v>33</v>
      </c>
      <c r="G434" s="945" t="s">
        <v>1246</v>
      </c>
      <c r="H434" s="945" t="s">
        <v>69</v>
      </c>
      <c r="I434" s="945" t="s">
        <v>1231</v>
      </c>
      <c r="J434" s="945" t="s">
        <v>1219</v>
      </c>
      <c r="K434" s="945" t="s">
        <v>1220</v>
      </c>
      <c r="L434" s="945" t="s">
        <v>69</v>
      </c>
      <c r="M434" s="945" t="s">
        <v>231</v>
      </c>
      <c r="N434" s="945" t="s">
        <v>69</v>
      </c>
      <c r="O434" s="945" t="s">
        <v>69</v>
      </c>
      <c r="P434" s="956">
        <v>-63871615</v>
      </c>
      <c r="Q434" s="960">
        <v>-8777846</v>
      </c>
      <c r="R434" s="946" t="s">
        <v>69</v>
      </c>
    </row>
    <row r="435" spans="2:18" x14ac:dyDescent="0.25">
      <c r="B435" s="941" t="s">
        <v>1600</v>
      </c>
      <c r="C435" s="942" t="s">
        <v>795</v>
      </c>
      <c r="D435" s="942" t="s">
        <v>368</v>
      </c>
      <c r="E435" s="942" t="s">
        <v>316</v>
      </c>
      <c r="F435" s="942" t="s">
        <v>33</v>
      </c>
      <c r="G435" s="942" t="s">
        <v>1246</v>
      </c>
      <c r="H435" s="942" t="s">
        <v>69</v>
      </c>
      <c r="I435" s="942" t="s">
        <v>1225</v>
      </c>
      <c r="J435" s="942" t="s">
        <v>1219</v>
      </c>
      <c r="K435" s="942" t="s">
        <v>1220</v>
      </c>
      <c r="L435" s="942" t="s">
        <v>69</v>
      </c>
      <c r="M435" s="942" t="s">
        <v>233</v>
      </c>
      <c r="N435" s="942" t="s">
        <v>69</v>
      </c>
      <c r="O435" s="942" t="s">
        <v>69</v>
      </c>
      <c r="P435" s="955">
        <v>-63882455</v>
      </c>
      <c r="Q435" s="959">
        <v>-8790686</v>
      </c>
      <c r="R435" s="943" t="s">
        <v>69</v>
      </c>
    </row>
    <row r="436" spans="2:18" x14ac:dyDescent="0.25">
      <c r="B436" s="944" t="s">
        <v>1609</v>
      </c>
      <c r="C436" s="945" t="s">
        <v>788</v>
      </c>
      <c r="D436" s="945" t="s">
        <v>359</v>
      </c>
      <c r="E436" s="945" t="s">
        <v>330</v>
      </c>
      <c r="F436" s="945" t="s">
        <v>33</v>
      </c>
      <c r="G436" s="945" t="s">
        <v>1268</v>
      </c>
      <c r="H436" s="945" t="s">
        <v>1218</v>
      </c>
      <c r="I436" s="945" t="s">
        <v>1225</v>
      </c>
      <c r="J436" s="945" t="s">
        <v>1219</v>
      </c>
      <c r="K436" s="945" t="s">
        <v>1229</v>
      </c>
      <c r="L436" s="945" t="s">
        <v>1221</v>
      </c>
      <c r="M436" s="945" t="s">
        <v>233</v>
      </c>
      <c r="N436" s="945" t="s">
        <v>1222</v>
      </c>
      <c r="O436" s="945" t="s">
        <v>1223</v>
      </c>
      <c r="P436" s="956">
        <v>-63904896</v>
      </c>
      <c r="Q436" s="960">
        <v>-8770255</v>
      </c>
      <c r="R436" s="946" t="s">
        <v>69</v>
      </c>
    </row>
    <row r="437" spans="2:18" x14ac:dyDescent="0.25">
      <c r="B437" s="941" t="s">
        <v>1609</v>
      </c>
      <c r="C437" s="942" t="s">
        <v>367</v>
      </c>
      <c r="D437" s="942" t="s">
        <v>683</v>
      </c>
      <c r="E437" s="942" t="s">
        <v>307</v>
      </c>
      <c r="F437" s="942" t="s">
        <v>1516</v>
      </c>
      <c r="G437" s="942" t="s">
        <v>1268</v>
      </c>
      <c r="H437" s="942" t="s">
        <v>1218</v>
      </c>
      <c r="I437" s="942" t="s">
        <v>1225</v>
      </c>
      <c r="J437" s="942" t="s">
        <v>1219</v>
      </c>
      <c r="K437" s="942" t="s">
        <v>1229</v>
      </c>
      <c r="L437" s="942" t="s">
        <v>1221</v>
      </c>
      <c r="M437" s="942" t="s">
        <v>233</v>
      </c>
      <c r="N437" s="942" t="s">
        <v>1222</v>
      </c>
      <c r="O437" s="942" t="s">
        <v>1223</v>
      </c>
      <c r="P437" s="955">
        <v>-63874246</v>
      </c>
      <c r="Q437" s="959">
        <v>-8746025</v>
      </c>
      <c r="R437" s="943" t="s">
        <v>69</v>
      </c>
    </row>
    <row r="438" spans="2:18" x14ac:dyDescent="0.25">
      <c r="B438" s="944" t="s">
        <v>1609</v>
      </c>
      <c r="C438" s="945" t="s">
        <v>373</v>
      </c>
      <c r="D438" s="945" t="s">
        <v>412</v>
      </c>
      <c r="E438" s="945" t="s">
        <v>332</v>
      </c>
      <c r="F438" s="945" t="s">
        <v>33</v>
      </c>
      <c r="G438" s="945" t="s">
        <v>1268</v>
      </c>
      <c r="H438" s="945" t="s">
        <v>1218</v>
      </c>
      <c r="I438" s="945" t="s">
        <v>1225</v>
      </c>
      <c r="J438" s="945" t="s">
        <v>1323</v>
      </c>
      <c r="K438" s="945" t="s">
        <v>1229</v>
      </c>
      <c r="L438" s="945" t="s">
        <v>1221</v>
      </c>
      <c r="M438" s="945" t="s">
        <v>233</v>
      </c>
      <c r="N438" s="945" t="s">
        <v>1222</v>
      </c>
      <c r="O438" s="945" t="s">
        <v>1223</v>
      </c>
      <c r="P438" s="956">
        <v>-63905996</v>
      </c>
      <c r="Q438" s="960">
        <v>-8759506</v>
      </c>
      <c r="R438" s="946" t="s">
        <v>69</v>
      </c>
    </row>
    <row r="439" spans="2:18" x14ac:dyDescent="0.25">
      <c r="B439" s="941" t="s">
        <v>1609</v>
      </c>
      <c r="C439" s="942" t="s">
        <v>782</v>
      </c>
      <c r="D439" s="942" t="s">
        <v>369</v>
      </c>
      <c r="E439" s="942" t="s">
        <v>301</v>
      </c>
      <c r="F439" s="942" t="s">
        <v>33</v>
      </c>
      <c r="G439" s="942" t="s">
        <v>1268</v>
      </c>
      <c r="H439" s="942" t="s">
        <v>1218</v>
      </c>
      <c r="I439" s="942" t="s">
        <v>1225</v>
      </c>
      <c r="J439" s="942" t="s">
        <v>1219</v>
      </c>
      <c r="K439" s="942" t="s">
        <v>1229</v>
      </c>
      <c r="L439" s="942" t="s">
        <v>1221</v>
      </c>
      <c r="M439" s="942" t="s">
        <v>233</v>
      </c>
      <c r="N439" s="942" t="s">
        <v>1222</v>
      </c>
      <c r="O439" s="942" t="s">
        <v>1256</v>
      </c>
      <c r="P439" s="955">
        <v>-63908345</v>
      </c>
      <c r="Q439" s="959">
        <v>-8762215</v>
      </c>
      <c r="R439" s="943" t="s">
        <v>1232</v>
      </c>
    </row>
    <row r="440" spans="2:18" x14ac:dyDescent="0.25">
      <c r="B440" s="944" t="s">
        <v>1609</v>
      </c>
      <c r="C440" s="945" t="s">
        <v>369</v>
      </c>
      <c r="D440" s="945" t="s">
        <v>402</v>
      </c>
      <c r="E440" s="945" t="s">
        <v>303</v>
      </c>
      <c r="F440" s="945" t="s">
        <v>33</v>
      </c>
      <c r="G440" s="945" t="s">
        <v>1268</v>
      </c>
      <c r="H440" s="945" t="s">
        <v>1218</v>
      </c>
      <c r="I440" s="945" t="s">
        <v>1225</v>
      </c>
      <c r="J440" s="945" t="s">
        <v>1219</v>
      </c>
      <c r="K440" s="945" t="s">
        <v>1229</v>
      </c>
      <c r="L440" s="945" t="s">
        <v>1221</v>
      </c>
      <c r="M440" s="945" t="s">
        <v>231</v>
      </c>
      <c r="N440" s="945" t="s">
        <v>1222</v>
      </c>
      <c r="O440" s="945" t="s">
        <v>1223</v>
      </c>
      <c r="P440" s="956">
        <v>-63882842</v>
      </c>
      <c r="Q440" s="960">
        <v>-8756775</v>
      </c>
      <c r="R440" s="946" t="s">
        <v>182</v>
      </c>
    </row>
    <row r="441" spans="2:18" x14ac:dyDescent="0.25">
      <c r="B441" s="941" t="s">
        <v>1609</v>
      </c>
      <c r="C441" s="942" t="s">
        <v>412</v>
      </c>
      <c r="D441" s="942" t="s">
        <v>424</v>
      </c>
      <c r="E441" s="942" t="s">
        <v>305</v>
      </c>
      <c r="F441" s="942" t="s">
        <v>33</v>
      </c>
      <c r="G441" s="942" t="s">
        <v>1268</v>
      </c>
      <c r="H441" s="942" t="s">
        <v>1218</v>
      </c>
      <c r="I441" s="942" t="s">
        <v>1231</v>
      </c>
      <c r="J441" s="942" t="s">
        <v>1219</v>
      </c>
      <c r="K441" s="942" t="s">
        <v>1220</v>
      </c>
      <c r="L441" s="942" t="s">
        <v>1221</v>
      </c>
      <c r="M441" s="942" t="s">
        <v>233</v>
      </c>
      <c r="N441" s="942" t="s">
        <v>1222</v>
      </c>
      <c r="O441" s="942" t="s">
        <v>1223</v>
      </c>
      <c r="P441" s="955">
        <v>-63907825</v>
      </c>
      <c r="Q441" s="959">
        <v>-8750874</v>
      </c>
      <c r="R441" s="943" t="s">
        <v>69</v>
      </c>
    </row>
    <row r="442" spans="2:18" x14ac:dyDescent="0.25">
      <c r="B442" s="944" t="s">
        <v>1609</v>
      </c>
      <c r="C442" s="945" t="s">
        <v>373</v>
      </c>
      <c r="D442" s="945" t="s">
        <v>391</v>
      </c>
      <c r="E442" s="945" t="s">
        <v>303</v>
      </c>
      <c r="F442" s="945" t="s">
        <v>33</v>
      </c>
      <c r="G442" s="945" t="s">
        <v>1268</v>
      </c>
      <c r="H442" s="945" t="s">
        <v>1218</v>
      </c>
      <c r="I442" s="945" t="s">
        <v>1231</v>
      </c>
      <c r="J442" s="945" t="s">
        <v>1323</v>
      </c>
      <c r="K442" s="945" t="s">
        <v>1229</v>
      </c>
      <c r="L442" s="945" t="s">
        <v>1221</v>
      </c>
      <c r="M442" s="945" t="s">
        <v>233</v>
      </c>
      <c r="N442" s="945" t="s">
        <v>1222</v>
      </c>
      <c r="O442" s="945" t="s">
        <v>1256</v>
      </c>
      <c r="P442" s="956">
        <v>-63881324</v>
      </c>
      <c r="Q442" s="960">
        <v>-8754239</v>
      </c>
      <c r="R442" s="946" t="s">
        <v>1232</v>
      </c>
    </row>
    <row r="443" spans="2:18" x14ac:dyDescent="0.25">
      <c r="B443" s="941" t="s">
        <v>1609</v>
      </c>
      <c r="C443" s="942" t="s">
        <v>374</v>
      </c>
      <c r="D443" s="942" t="s">
        <v>794</v>
      </c>
      <c r="E443" s="942" t="s">
        <v>313</v>
      </c>
      <c r="F443" s="942" t="s">
        <v>33</v>
      </c>
      <c r="G443" s="942" t="s">
        <v>1268</v>
      </c>
      <c r="H443" s="942" t="s">
        <v>1218</v>
      </c>
      <c r="I443" s="942" t="s">
        <v>51</v>
      </c>
      <c r="J443" s="942" t="s">
        <v>1219</v>
      </c>
      <c r="K443" s="942" t="s">
        <v>1220</v>
      </c>
      <c r="L443" s="942" t="s">
        <v>1221</v>
      </c>
      <c r="M443" s="942" t="s">
        <v>233</v>
      </c>
      <c r="N443" s="942" t="s">
        <v>1222</v>
      </c>
      <c r="O443" s="942" t="s">
        <v>1256</v>
      </c>
      <c r="P443" s="955">
        <v>-63859574</v>
      </c>
      <c r="Q443" s="959">
        <v>-8752303</v>
      </c>
      <c r="R443" s="943" t="s">
        <v>182</v>
      </c>
    </row>
    <row r="444" spans="2:18" x14ac:dyDescent="0.25">
      <c r="B444" s="944" t="s">
        <v>1609</v>
      </c>
      <c r="C444" s="945" t="s">
        <v>448</v>
      </c>
      <c r="D444" s="945" t="s">
        <v>1189</v>
      </c>
      <c r="E444" s="945" t="s">
        <v>317</v>
      </c>
      <c r="F444" s="945" t="s">
        <v>1392</v>
      </c>
      <c r="G444" s="945" t="s">
        <v>1268</v>
      </c>
      <c r="H444" s="945" t="s">
        <v>1218</v>
      </c>
      <c r="I444" s="945" t="s">
        <v>51</v>
      </c>
      <c r="J444" s="945" t="s">
        <v>1219</v>
      </c>
      <c r="K444" s="945" t="s">
        <v>1220</v>
      </c>
      <c r="L444" s="945" t="s">
        <v>1221</v>
      </c>
      <c r="M444" s="945" t="s">
        <v>231</v>
      </c>
      <c r="N444" s="945" t="s">
        <v>1222</v>
      </c>
      <c r="O444" s="945" t="s">
        <v>1256</v>
      </c>
      <c r="P444" s="956">
        <v>-63871698</v>
      </c>
      <c r="Q444" s="960">
        <v>-8791788</v>
      </c>
      <c r="R444" s="946" t="s">
        <v>182</v>
      </c>
    </row>
    <row r="445" spans="2:18" x14ac:dyDescent="0.25">
      <c r="B445" s="941" t="s">
        <v>1609</v>
      </c>
      <c r="C445" s="942" t="s">
        <v>366</v>
      </c>
      <c r="D445" s="942" t="s">
        <v>387</v>
      </c>
      <c r="E445" s="942" t="s">
        <v>315</v>
      </c>
      <c r="F445" s="942" t="s">
        <v>1586</v>
      </c>
      <c r="G445" s="942" t="s">
        <v>1268</v>
      </c>
      <c r="H445" s="942" t="s">
        <v>1218</v>
      </c>
      <c r="I445" s="942" t="s">
        <v>51</v>
      </c>
      <c r="J445" s="942" t="s">
        <v>1219</v>
      </c>
      <c r="K445" s="942" t="s">
        <v>1229</v>
      </c>
      <c r="L445" s="942" t="s">
        <v>1221</v>
      </c>
      <c r="M445" s="942" t="s">
        <v>233</v>
      </c>
      <c r="N445" s="942" t="s">
        <v>1222</v>
      </c>
      <c r="O445" s="942" t="s">
        <v>1223</v>
      </c>
      <c r="P445" s="955">
        <v>-63893886</v>
      </c>
      <c r="Q445" s="959">
        <v>-8796431</v>
      </c>
      <c r="R445" s="943" t="s">
        <v>182</v>
      </c>
    </row>
    <row r="446" spans="2:18" x14ac:dyDescent="0.25">
      <c r="B446" s="944" t="s">
        <v>1609</v>
      </c>
      <c r="C446" s="945" t="s">
        <v>375</v>
      </c>
      <c r="D446" s="945" t="s">
        <v>541</v>
      </c>
      <c r="E446" s="945" t="s">
        <v>311</v>
      </c>
      <c r="F446" s="945" t="s">
        <v>1610</v>
      </c>
      <c r="G446" s="945" t="s">
        <v>1268</v>
      </c>
      <c r="H446" s="945" t="s">
        <v>69</v>
      </c>
      <c r="I446" s="945" t="s">
        <v>1231</v>
      </c>
      <c r="J446" s="945" t="s">
        <v>1219</v>
      </c>
      <c r="K446" s="945" t="s">
        <v>1229</v>
      </c>
      <c r="L446" s="945" t="s">
        <v>69</v>
      </c>
      <c r="M446" s="945" t="s">
        <v>234</v>
      </c>
      <c r="N446" s="945" t="s">
        <v>69</v>
      </c>
      <c r="O446" s="945" t="s">
        <v>69</v>
      </c>
      <c r="P446" s="956">
        <v>-63858577</v>
      </c>
      <c r="Q446" s="960">
        <v>-8769648</v>
      </c>
      <c r="R446" s="946" t="s">
        <v>182</v>
      </c>
    </row>
    <row r="447" spans="2:18" x14ac:dyDescent="0.25">
      <c r="B447" s="941" t="s">
        <v>1611</v>
      </c>
      <c r="C447" s="942" t="s">
        <v>397</v>
      </c>
      <c r="D447" s="942" t="s">
        <v>894</v>
      </c>
      <c r="E447" s="942" t="s">
        <v>237</v>
      </c>
      <c r="F447" s="942" t="s">
        <v>1612</v>
      </c>
      <c r="G447" s="942" t="s">
        <v>1278</v>
      </c>
      <c r="H447" s="942" t="s">
        <v>1218</v>
      </c>
      <c r="I447" s="942" t="s">
        <v>51</v>
      </c>
      <c r="J447" s="942" t="s">
        <v>1219</v>
      </c>
      <c r="K447" s="942" t="s">
        <v>1220</v>
      </c>
      <c r="L447" s="942" t="s">
        <v>1221</v>
      </c>
      <c r="M447" s="942" t="s">
        <v>233</v>
      </c>
      <c r="N447" s="942" t="s">
        <v>1222</v>
      </c>
      <c r="O447" s="942" t="s">
        <v>1223</v>
      </c>
      <c r="P447" s="955">
        <v>-63824239</v>
      </c>
      <c r="Q447" s="959">
        <v>-8772046</v>
      </c>
      <c r="R447" s="943" t="s">
        <v>182</v>
      </c>
    </row>
    <row r="448" spans="2:18" x14ac:dyDescent="0.25">
      <c r="B448" s="944" t="s">
        <v>1611</v>
      </c>
      <c r="C448" s="945" t="s">
        <v>382</v>
      </c>
      <c r="D448" s="945" t="s">
        <v>787</v>
      </c>
      <c r="E448" s="945" t="s">
        <v>335</v>
      </c>
      <c r="F448" s="945" t="s">
        <v>1460</v>
      </c>
      <c r="G448" s="945" t="s">
        <v>1278</v>
      </c>
      <c r="H448" s="945" t="s">
        <v>1218</v>
      </c>
      <c r="I448" s="945" t="s">
        <v>1231</v>
      </c>
      <c r="J448" s="945" t="s">
        <v>1219</v>
      </c>
      <c r="K448" s="945" t="s">
        <v>1220</v>
      </c>
      <c r="L448" s="945" t="s">
        <v>1221</v>
      </c>
      <c r="M448" s="945" t="s">
        <v>233</v>
      </c>
      <c r="N448" s="945" t="s">
        <v>1222</v>
      </c>
      <c r="O448" s="945" t="s">
        <v>1223</v>
      </c>
      <c r="P448" s="956">
        <v>-63829127</v>
      </c>
      <c r="Q448" s="960">
        <v>-8768925</v>
      </c>
      <c r="R448" s="946" t="s">
        <v>182</v>
      </c>
    </row>
    <row r="449" spans="2:18" x14ac:dyDescent="0.25">
      <c r="B449" s="941" t="s">
        <v>1611</v>
      </c>
      <c r="C449" s="942" t="s">
        <v>370</v>
      </c>
      <c r="D449" s="942" t="s">
        <v>794</v>
      </c>
      <c r="E449" s="942" t="s">
        <v>318</v>
      </c>
      <c r="F449" s="942" t="s">
        <v>1613</v>
      </c>
      <c r="G449" s="942" t="s">
        <v>1278</v>
      </c>
      <c r="H449" s="942" t="s">
        <v>1218</v>
      </c>
      <c r="I449" s="942" t="s">
        <v>1225</v>
      </c>
      <c r="J449" s="942" t="s">
        <v>1219</v>
      </c>
      <c r="K449" s="942" t="s">
        <v>1229</v>
      </c>
      <c r="L449" s="942" t="s">
        <v>1221</v>
      </c>
      <c r="M449" s="942" t="s">
        <v>233</v>
      </c>
      <c r="N449" s="942" t="s">
        <v>1222</v>
      </c>
      <c r="O449" s="942" t="s">
        <v>1256</v>
      </c>
      <c r="P449" s="955">
        <v>-63856637</v>
      </c>
      <c r="Q449" s="959">
        <v>-8765559</v>
      </c>
      <c r="R449" s="943" t="s">
        <v>182</v>
      </c>
    </row>
    <row r="450" spans="2:18" x14ac:dyDescent="0.25">
      <c r="B450" s="944" t="s">
        <v>1611</v>
      </c>
      <c r="C450" s="945" t="s">
        <v>407</v>
      </c>
      <c r="D450" s="945" t="s">
        <v>401</v>
      </c>
      <c r="E450" s="945" t="s">
        <v>309</v>
      </c>
      <c r="F450" s="945" t="s">
        <v>1515</v>
      </c>
      <c r="G450" s="945" t="s">
        <v>1278</v>
      </c>
      <c r="H450" s="945" t="s">
        <v>1218</v>
      </c>
      <c r="I450" s="945" t="s">
        <v>1225</v>
      </c>
      <c r="J450" s="945" t="s">
        <v>1219</v>
      </c>
      <c r="K450" s="945" t="s">
        <v>1220</v>
      </c>
      <c r="L450" s="945" t="s">
        <v>1221</v>
      </c>
      <c r="M450" s="945" t="s">
        <v>233</v>
      </c>
      <c r="N450" s="945" t="s">
        <v>1222</v>
      </c>
      <c r="O450" s="945" t="s">
        <v>1256</v>
      </c>
      <c r="P450" s="956">
        <v>-63890681</v>
      </c>
      <c r="Q450" s="960">
        <v>-8750684</v>
      </c>
      <c r="R450" s="946" t="s">
        <v>182</v>
      </c>
    </row>
    <row r="451" spans="2:18" x14ac:dyDescent="0.25">
      <c r="B451" s="941" t="s">
        <v>1611</v>
      </c>
      <c r="C451" s="942" t="s">
        <v>440</v>
      </c>
      <c r="D451" s="942" t="s">
        <v>394</v>
      </c>
      <c r="E451" s="942" t="s">
        <v>301</v>
      </c>
      <c r="F451" s="942" t="s">
        <v>1353</v>
      </c>
      <c r="G451" s="942" t="s">
        <v>1278</v>
      </c>
      <c r="H451" s="942" t="s">
        <v>1218</v>
      </c>
      <c r="I451" s="942" t="s">
        <v>1225</v>
      </c>
      <c r="J451" s="942" t="s">
        <v>1219</v>
      </c>
      <c r="K451" s="942" t="s">
        <v>1220</v>
      </c>
      <c r="L451" s="942" t="s">
        <v>1221</v>
      </c>
      <c r="M451" s="942" t="s">
        <v>233</v>
      </c>
      <c r="N451" s="942" t="s">
        <v>1222</v>
      </c>
      <c r="O451" s="942" t="s">
        <v>1256</v>
      </c>
      <c r="P451" s="955">
        <v>-63897079</v>
      </c>
      <c r="Q451" s="959">
        <v>-8764325</v>
      </c>
      <c r="R451" s="943" t="s">
        <v>182</v>
      </c>
    </row>
    <row r="452" spans="2:18" x14ac:dyDescent="0.25">
      <c r="B452" s="944" t="s">
        <v>1611</v>
      </c>
      <c r="C452" s="945" t="s">
        <v>375</v>
      </c>
      <c r="D452" s="945" t="s">
        <v>784</v>
      </c>
      <c r="E452" s="945" t="s">
        <v>341</v>
      </c>
      <c r="F452" s="945" t="s">
        <v>1468</v>
      </c>
      <c r="G452" s="945" t="s">
        <v>1278</v>
      </c>
      <c r="H452" s="945" t="s">
        <v>1218</v>
      </c>
      <c r="I452" s="945" t="s">
        <v>1225</v>
      </c>
      <c r="J452" s="945" t="s">
        <v>1219</v>
      </c>
      <c r="K452" s="945" t="s">
        <v>1229</v>
      </c>
      <c r="L452" s="945" t="s">
        <v>1221</v>
      </c>
      <c r="M452" s="945" t="s">
        <v>233</v>
      </c>
      <c r="N452" s="945" t="s">
        <v>1222</v>
      </c>
      <c r="O452" s="945" t="s">
        <v>1256</v>
      </c>
      <c r="P452" s="956">
        <v>-63865755</v>
      </c>
      <c r="Q452" s="960">
        <v>-8736845</v>
      </c>
      <c r="R452" s="946" t="s">
        <v>1232</v>
      </c>
    </row>
    <row r="453" spans="2:18" x14ac:dyDescent="0.25">
      <c r="B453" s="941" t="s">
        <v>1611</v>
      </c>
      <c r="C453" s="942" t="s">
        <v>416</v>
      </c>
      <c r="D453" s="942" t="s">
        <v>359</v>
      </c>
      <c r="E453" s="942" t="s">
        <v>1142</v>
      </c>
      <c r="F453" s="942" t="s">
        <v>1614</v>
      </c>
      <c r="G453" s="942" t="s">
        <v>1278</v>
      </c>
      <c r="H453" s="942" t="s">
        <v>1218</v>
      </c>
      <c r="I453" s="942" t="s">
        <v>1225</v>
      </c>
      <c r="J453" s="942" t="s">
        <v>1219</v>
      </c>
      <c r="K453" s="942" t="s">
        <v>1220</v>
      </c>
      <c r="L453" s="942" t="s">
        <v>1221</v>
      </c>
      <c r="M453" s="942" t="s">
        <v>233</v>
      </c>
      <c r="N453" s="942" t="s">
        <v>1222</v>
      </c>
      <c r="O453" s="942" t="s">
        <v>1256</v>
      </c>
      <c r="P453" s="955">
        <v>-63885646</v>
      </c>
      <c r="Q453" s="959">
        <v>-8766069</v>
      </c>
      <c r="R453" s="943" t="s">
        <v>182</v>
      </c>
    </row>
    <row r="454" spans="2:18" x14ac:dyDescent="0.25">
      <c r="B454" s="944" t="s">
        <v>1611</v>
      </c>
      <c r="C454" s="945" t="s">
        <v>782</v>
      </c>
      <c r="D454" s="945" t="s">
        <v>827</v>
      </c>
      <c r="E454" s="945" t="s">
        <v>329</v>
      </c>
      <c r="F454" s="945" t="s">
        <v>1610</v>
      </c>
      <c r="G454" s="945" t="s">
        <v>1278</v>
      </c>
      <c r="H454" s="945" t="s">
        <v>1218</v>
      </c>
      <c r="I454" s="945" t="s">
        <v>1231</v>
      </c>
      <c r="J454" s="945" t="s">
        <v>1219</v>
      </c>
      <c r="K454" s="945" t="s">
        <v>1229</v>
      </c>
      <c r="L454" s="945" t="s">
        <v>1221</v>
      </c>
      <c r="M454" s="945" t="s">
        <v>234</v>
      </c>
      <c r="N454" s="945" t="s">
        <v>1222</v>
      </c>
      <c r="O454" s="945" t="s">
        <v>1223</v>
      </c>
      <c r="P454" s="956">
        <v>-63909448</v>
      </c>
      <c r="Q454" s="960">
        <v>-8756871</v>
      </c>
      <c r="R454" s="946" t="s">
        <v>182</v>
      </c>
    </row>
    <row r="455" spans="2:18" x14ac:dyDescent="0.25">
      <c r="B455" s="941" t="s">
        <v>1611</v>
      </c>
      <c r="C455" s="942" t="s">
        <v>468</v>
      </c>
      <c r="D455" s="942" t="s">
        <v>1164</v>
      </c>
      <c r="E455" s="942" t="s">
        <v>316</v>
      </c>
      <c r="F455" s="942" t="s">
        <v>1615</v>
      </c>
      <c r="G455" s="942" t="s">
        <v>1278</v>
      </c>
      <c r="H455" s="942" t="s">
        <v>69</v>
      </c>
      <c r="I455" s="942" t="s">
        <v>1231</v>
      </c>
      <c r="J455" s="942" t="s">
        <v>1219</v>
      </c>
      <c r="K455" s="942" t="s">
        <v>1220</v>
      </c>
      <c r="L455" s="942" t="s">
        <v>1221</v>
      </c>
      <c r="M455" s="942" t="s">
        <v>233</v>
      </c>
      <c r="N455" s="942" t="s">
        <v>1222</v>
      </c>
      <c r="O455" s="942" t="s">
        <v>1223</v>
      </c>
      <c r="P455" s="955">
        <v>-63893574</v>
      </c>
      <c r="Q455" s="959">
        <v>-8790885</v>
      </c>
      <c r="R455" s="943" t="s">
        <v>182</v>
      </c>
    </row>
    <row r="456" spans="2:18" x14ac:dyDescent="0.25">
      <c r="B456" s="944" t="s">
        <v>1611</v>
      </c>
      <c r="C456" s="945" t="s">
        <v>413</v>
      </c>
      <c r="D456" s="945" t="s">
        <v>376</v>
      </c>
      <c r="E456" s="945" t="s">
        <v>335</v>
      </c>
      <c r="F456" s="945" t="s">
        <v>1616</v>
      </c>
      <c r="G456" s="945" t="s">
        <v>1278</v>
      </c>
      <c r="H456" s="945" t="s">
        <v>1218</v>
      </c>
      <c r="I456" s="945" t="s">
        <v>1231</v>
      </c>
      <c r="J456" s="945" t="s">
        <v>1219</v>
      </c>
      <c r="K456" s="945" t="s">
        <v>1220</v>
      </c>
      <c r="L456" s="945" t="s">
        <v>1221</v>
      </c>
      <c r="M456" s="945" t="s">
        <v>233</v>
      </c>
      <c r="N456" s="945" t="s">
        <v>1222</v>
      </c>
      <c r="O456" s="945" t="s">
        <v>1223</v>
      </c>
      <c r="P456" s="956">
        <v>-63825757</v>
      </c>
      <c r="Q456" s="960">
        <v>-8756233</v>
      </c>
      <c r="R456" s="946" t="s">
        <v>182</v>
      </c>
    </row>
    <row r="457" spans="2:18" x14ac:dyDescent="0.25">
      <c r="B457" s="941" t="s">
        <v>1611</v>
      </c>
      <c r="C457" s="942" t="s">
        <v>407</v>
      </c>
      <c r="D457" s="942" t="s">
        <v>802</v>
      </c>
      <c r="E457" s="942" t="s">
        <v>322</v>
      </c>
      <c r="F457" s="942" t="s">
        <v>1248</v>
      </c>
      <c r="G457" s="942" t="s">
        <v>1278</v>
      </c>
      <c r="H457" s="942" t="s">
        <v>1218</v>
      </c>
      <c r="I457" s="942" t="s">
        <v>1231</v>
      </c>
      <c r="J457" s="942" t="s">
        <v>1219</v>
      </c>
      <c r="K457" s="942" t="s">
        <v>1220</v>
      </c>
      <c r="L457" s="942" t="s">
        <v>1221</v>
      </c>
      <c r="M457" s="942" t="s">
        <v>232</v>
      </c>
      <c r="N457" s="942" t="s">
        <v>1222</v>
      </c>
      <c r="O457" s="942" t="s">
        <v>1256</v>
      </c>
      <c r="P457" s="955">
        <v>-63893841</v>
      </c>
      <c r="Q457" s="959">
        <v>-8751343</v>
      </c>
      <c r="R457" s="943" t="s">
        <v>69</v>
      </c>
    </row>
    <row r="458" spans="2:18" x14ac:dyDescent="0.25">
      <c r="B458" s="944" t="s">
        <v>1611</v>
      </c>
      <c r="C458" s="945" t="s">
        <v>392</v>
      </c>
      <c r="D458" s="945" t="s">
        <v>370</v>
      </c>
      <c r="E458" s="945" t="s">
        <v>308</v>
      </c>
      <c r="F458" s="945" t="s">
        <v>1617</v>
      </c>
      <c r="G458" s="945" t="s">
        <v>1278</v>
      </c>
      <c r="H458" s="945" t="s">
        <v>1218</v>
      </c>
      <c r="I458" s="945" t="s">
        <v>1231</v>
      </c>
      <c r="J458" s="945" t="s">
        <v>1219</v>
      </c>
      <c r="K458" s="945" t="s">
        <v>1220</v>
      </c>
      <c r="L458" s="945" t="s">
        <v>1221</v>
      </c>
      <c r="M458" s="945" t="s">
        <v>233</v>
      </c>
      <c r="N458" s="945" t="s">
        <v>1222</v>
      </c>
      <c r="O458" s="945" t="s">
        <v>1223</v>
      </c>
      <c r="P458" s="956">
        <v>-63897575</v>
      </c>
      <c r="Q458" s="960">
        <v>-8774597</v>
      </c>
      <c r="R458" s="946" t="s">
        <v>69</v>
      </c>
    </row>
    <row r="459" spans="2:18" x14ac:dyDescent="0.25">
      <c r="B459" s="941" t="s">
        <v>1611</v>
      </c>
      <c r="C459" s="942" t="s">
        <v>477</v>
      </c>
      <c r="D459" s="942" t="s">
        <v>504</v>
      </c>
      <c r="E459" s="942" t="s">
        <v>305</v>
      </c>
      <c r="F459" s="942" t="s">
        <v>1349</v>
      </c>
      <c r="G459" s="942" t="s">
        <v>1278</v>
      </c>
      <c r="H459" s="942" t="s">
        <v>1218</v>
      </c>
      <c r="I459" s="942" t="s">
        <v>51</v>
      </c>
      <c r="J459" s="942" t="s">
        <v>1219</v>
      </c>
      <c r="K459" s="942" t="s">
        <v>1220</v>
      </c>
      <c r="L459" s="942" t="s">
        <v>1221</v>
      </c>
      <c r="M459" s="942" t="s">
        <v>233</v>
      </c>
      <c r="N459" s="942" t="s">
        <v>1222</v>
      </c>
      <c r="O459" s="942" t="s">
        <v>1223</v>
      </c>
      <c r="P459" s="955">
        <v>-63905181</v>
      </c>
      <c r="Q459" s="959">
        <v>-8751442</v>
      </c>
      <c r="R459" s="943" t="s">
        <v>1258</v>
      </c>
    </row>
    <row r="460" spans="2:18" x14ac:dyDescent="0.25">
      <c r="B460" s="944" t="s">
        <v>1611</v>
      </c>
      <c r="C460" s="945" t="s">
        <v>401</v>
      </c>
      <c r="D460" s="945" t="s">
        <v>440</v>
      </c>
      <c r="E460" s="945" t="s">
        <v>1142</v>
      </c>
      <c r="F460" s="945" t="s">
        <v>1618</v>
      </c>
      <c r="G460" s="945" t="s">
        <v>1278</v>
      </c>
      <c r="H460" s="945" t="s">
        <v>1218</v>
      </c>
      <c r="I460" s="945" t="s">
        <v>51</v>
      </c>
      <c r="J460" s="945" t="s">
        <v>1219</v>
      </c>
      <c r="K460" s="945" t="s">
        <v>1220</v>
      </c>
      <c r="L460" s="945" t="s">
        <v>1221</v>
      </c>
      <c r="M460" s="945" t="s">
        <v>233</v>
      </c>
      <c r="N460" s="945" t="s">
        <v>1222</v>
      </c>
      <c r="O460" s="945" t="s">
        <v>1223</v>
      </c>
      <c r="P460" s="956">
        <v>-63888115</v>
      </c>
      <c r="Q460" s="960">
        <v>-8762403</v>
      </c>
      <c r="R460" s="946" t="s">
        <v>69</v>
      </c>
    </row>
    <row r="461" spans="2:18" x14ac:dyDescent="0.25">
      <c r="B461" s="941" t="s">
        <v>1611</v>
      </c>
      <c r="C461" s="942" t="s">
        <v>541</v>
      </c>
      <c r="D461" s="942" t="s">
        <v>790</v>
      </c>
      <c r="E461" s="942" t="s">
        <v>311</v>
      </c>
      <c r="F461" s="942" t="s">
        <v>1406</v>
      </c>
      <c r="G461" s="942" t="s">
        <v>1278</v>
      </c>
      <c r="H461" s="942" t="s">
        <v>1218</v>
      </c>
      <c r="I461" s="942" t="s">
        <v>51</v>
      </c>
      <c r="J461" s="942" t="s">
        <v>1219</v>
      </c>
      <c r="K461" s="942" t="s">
        <v>1220</v>
      </c>
      <c r="L461" s="942" t="s">
        <v>1221</v>
      </c>
      <c r="M461" s="942" t="s">
        <v>234</v>
      </c>
      <c r="N461" s="942" t="s">
        <v>1222</v>
      </c>
      <c r="O461" s="942" t="s">
        <v>1223</v>
      </c>
      <c r="P461" s="955">
        <v>-63865365</v>
      </c>
      <c r="Q461" s="959">
        <v>-8781155</v>
      </c>
      <c r="R461" s="943" t="s">
        <v>1232</v>
      </c>
    </row>
    <row r="462" spans="2:18" x14ac:dyDescent="0.25">
      <c r="B462" s="944" t="s">
        <v>1611</v>
      </c>
      <c r="C462" s="945" t="s">
        <v>788</v>
      </c>
      <c r="D462" s="945" t="s">
        <v>780</v>
      </c>
      <c r="E462" s="945" t="s">
        <v>301</v>
      </c>
      <c r="F462" s="945" t="s">
        <v>1375</v>
      </c>
      <c r="G462" s="945" t="s">
        <v>1278</v>
      </c>
      <c r="H462" s="945" t="s">
        <v>69</v>
      </c>
      <c r="I462" s="945" t="s">
        <v>1225</v>
      </c>
      <c r="J462" s="945" t="s">
        <v>1219</v>
      </c>
      <c r="K462" s="945" t="s">
        <v>1229</v>
      </c>
      <c r="L462" s="945" t="s">
        <v>69</v>
      </c>
      <c r="M462" s="945" t="s">
        <v>233</v>
      </c>
      <c r="N462" s="945" t="s">
        <v>69</v>
      </c>
      <c r="O462" s="945" t="s">
        <v>69</v>
      </c>
      <c r="P462" s="956">
        <v>-63905965</v>
      </c>
      <c r="Q462" s="960">
        <v>-8765125</v>
      </c>
      <c r="R462" s="946" t="s">
        <v>182</v>
      </c>
    </row>
    <row r="463" spans="2:18" x14ac:dyDescent="0.25">
      <c r="B463" s="941" t="s">
        <v>1619</v>
      </c>
      <c r="C463" s="942" t="s">
        <v>371</v>
      </c>
      <c r="D463" s="942" t="s">
        <v>509</v>
      </c>
      <c r="E463" s="942" t="s">
        <v>324</v>
      </c>
      <c r="F463" s="942" t="s">
        <v>1620</v>
      </c>
      <c r="G463" s="942" t="s">
        <v>1289</v>
      </c>
      <c r="H463" s="942" t="s">
        <v>1218</v>
      </c>
      <c r="I463" s="942" t="s">
        <v>1225</v>
      </c>
      <c r="J463" s="942" t="s">
        <v>1219</v>
      </c>
      <c r="K463" s="942" t="s">
        <v>1229</v>
      </c>
      <c r="L463" s="942" t="s">
        <v>1221</v>
      </c>
      <c r="M463" s="942" t="s">
        <v>231</v>
      </c>
      <c r="N463" s="942" t="s">
        <v>1222</v>
      </c>
      <c r="O463" s="942" t="s">
        <v>1223</v>
      </c>
      <c r="P463" s="955">
        <v>-63840829</v>
      </c>
      <c r="Q463" s="959">
        <v>-8773813</v>
      </c>
      <c r="R463" s="943" t="s">
        <v>182</v>
      </c>
    </row>
    <row r="464" spans="2:18" x14ac:dyDescent="0.25">
      <c r="B464" s="944" t="s">
        <v>1619</v>
      </c>
      <c r="C464" s="945" t="s">
        <v>415</v>
      </c>
      <c r="D464" s="945" t="s">
        <v>993</v>
      </c>
      <c r="E464" s="945" t="s">
        <v>344</v>
      </c>
      <c r="F464" s="945" t="s">
        <v>1621</v>
      </c>
      <c r="G464" s="945" t="s">
        <v>1289</v>
      </c>
      <c r="H464" s="945" t="s">
        <v>1235</v>
      </c>
      <c r="I464" s="945" t="s">
        <v>1231</v>
      </c>
      <c r="J464" s="945" t="s">
        <v>1219</v>
      </c>
      <c r="K464" s="945" t="s">
        <v>1220</v>
      </c>
      <c r="L464" s="945" t="s">
        <v>1364</v>
      </c>
      <c r="M464" s="945" t="s">
        <v>234</v>
      </c>
      <c r="N464" s="945" t="s">
        <v>1236</v>
      </c>
      <c r="O464" s="945" t="s">
        <v>1256</v>
      </c>
      <c r="P464" s="956">
        <v>-63818907</v>
      </c>
      <c r="Q464" s="960">
        <v>-8777463</v>
      </c>
      <c r="R464" s="946" t="s">
        <v>1232</v>
      </c>
    </row>
    <row r="465" spans="2:18" x14ac:dyDescent="0.25">
      <c r="B465" s="941" t="s">
        <v>1619</v>
      </c>
      <c r="C465" s="942" t="s">
        <v>384</v>
      </c>
      <c r="D465" s="942" t="s">
        <v>783</v>
      </c>
      <c r="E465" s="942" t="s">
        <v>301</v>
      </c>
      <c r="F465" s="942" t="s">
        <v>1622</v>
      </c>
      <c r="G465" s="942" t="s">
        <v>1289</v>
      </c>
      <c r="H465" s="942" t="s">
        <v>1218</v>
      </c>
      <c r="I465" s="942" t="s">
        <v>1231</v>
      </c>
      <c r="J465" s="942" t="s">
        <v>1219</v>
      </c>
      <c r="K465" s="942" t="s">
        <v>1229</v>
      </c>
      <c r="L465" s="942" t="s">
        <v>1221</v>
      </c>
      <c r="M465" s="942" t="s">
        <v>233</v>
      </c>
      <c r="N465" s="942" t="s">
        <v>1222</v>
      </c>
      <c r="O465" s="942" t="s">
        <v>1223</v>
      </c>
      <c r="P465" s="955">
        <v>-63905845</v>
      </c>
      <c r="Q465" s="959">
        <v>-8762798</v>
      </c>
      <c r="R465" s="943" t="s">
        <v>182</v>
      </c>
    </row>
    <row r="466" spans="2:18" x14ac:dyDescent="0.25">
      <c r="B466" s="944" t="s">
        <v>1619</v>
      </c>
      <c r="C466" s="945" t="s">
        <v>624</v>
      </c>
      <c r="D466" s="945" t="s">
        <v>947</v>
      </c>
      <c r="E466" s="945" t="s">
        <v>312</v>
      </c>
      <c r="F466" s="945" t="s">
        <v>33</v>
      </c>
      <c r="G466" s="945" t="s">
        <v>1289</v>
      </c>
      <c r="H466" s="945" t="s">
        <v>1218</v>
      </c>
      <c r="I466" s="945" t="s">
        <v>69</v>
      </c>
      <c r="J466" s="945" t="s">
        <v>1219</v>
      </c>
      <c r="K466" s="945" t="s">
        <v>1220</v>
      </c>
      <c r="L466" s="945" t="s">
        <v>1221</v>
      </c>
      <c r="M466" s="945" t="s">
        <v>233</v>
      </c>
      <c r="N466" s="945" t="s">
        <v>1222</v>
      </c>
      <c r="O466" s="945" t="s">
        <v>1223</v>
      </c>
      <c r="P466" s="956">
        <v>-63890155</v>
      </c>
      <c r="Q466" s="960">
        <v>-8801343</v>
      </c>
      <c r="R466" s="946" t="s">
        <v>182</v>
      </c>
    </row>
    <row r="467" spans="2:18" x14ac:dyDescent="0.25">
      <c r="B467" s="941" t="s">
        <v>1619</v>
      </c>
      <c r="C467" s="942" t="s">
        <v>783</v>
      </c>
      <c r="D467" s="942" t="s">
        <v>392</v>
      </c>
      <c r="E467" s="942" t="s">
        <v>301</v>
      </c>
      <c r="F467" s="942" t="s">
        <v>1623</v>
      </c>
      <c r="G467" s="942" t="s">
        <v>1289</v>
      </c>
      <c r="H467" s="942" t="s">
        <v>1218</v>
      </c>
      <c r="I467" s="942" t="s">
        <v>1231</v>
      </c>
      <c r="J467" s="942" t="s">
        <v>1219</v>
      </c>
      <c r="K467" s="942" t="s">
        <v>1220</v>
      </c>
      <c r="L467" s="942" t="s">
        <v>1221</v>
      </c>
      <c r="M467" s="942" t="s">
        <v>233</v>
      </c>
      <c r="N467" s="942" t="s">
        <v>1222</v>
      </c>
      <c r="O467" s="942" t="s">
        <v>1223</v>
      </c>
      <c r="P467" s="955">
        <v>-63900383</v>
      </c>
      <c r="Q467" s="959">
        <v>-8761616</v>
      </c>
      <c r="R467" s="943" t="s">
        <v>1258</v>
      </c>
    </row>
    <row r="468" spans="2:18" x14ac:dyDescent="0.25">
      <c r="B468" s="944" t="s">
        <v>1619</v>
      </c>
      <c r="C468" s="945" t="s">
        <v>341</v>
      </c>
      <c r="D468" s="945" t="s">
        <v>780</v>
      </c>
      <c r="E468" s="945" t="s">
        <v>302</v>
      </c>
      <c r="F468" s="945" t="s">
        <v>1298</v>
      </c>
      <c r="G468" s="945" t="s">
        <v>1289</v>
      </c>
      <c r="H468" s="945" t="s">
        <v>1218</v>
      </c>
      <c r="I468" s="945" t="s">
        <v>1231</v>
      </c>
      <c r="J468" s="945" t="s">
        <v>1219</v>
      </c>
      <c r="K468" s="945" t="s">
        <v>1229</v>
      </c>
      <c r="L468" s="945" t="s">
        <v>1221</v>
      </c>
      <c r="M468" s="945" t="s">
        <v>233</v>
      </c>
      <c r="N468" s="945" t="s">
        <v>1222</v>
      </c>
      <c r="O468" s="945" t="s">
        <v>1223</v>
      </c>
      <c r="P468" s="956">
        <v>-63874328</v>
      </c>
      <c r="Q468" s="960">
        <v>-8758311</v>
      </c>
      <c r="R468" s="946" t="s">
        <v>182</v>
      </c>
    </row>
    <row r="469" spans="2:18" x14ac:dyDescent="0.25">
      <c r="B469" s="941" t="s">
        <v>1619</v>
      </c>
      <c r="C469" s="942" t="s">
        <v>373</v>
      </c>
      <c r="D469" s="942" t="s">
        <v>401</v>
      </c>
      <c r="E469" s="942" t="s">
        <v>304</v>
      </c>
      <c r="F469" s="942" t="s">
        <v>1624</v>
      </c>
      <c r="G469" s="942" t="s">
        <v>1289</v>
      </c>
      <c r="H469" s="942" t="s">
        <v>1218</v>
      </c>
      <c r="I469" s="942" t="s">
        <v>51</v>
      </c>
      <c r="J469" s="942" t="s">
        <v>1323</v>
      </c>
      <c r="K469" s="942" t="s">
        <v>1229</v>
      </c>
      <c r="L469" s="942" t="s">
        <v>1221</v>
      </c>
      <c r="M469" s="942" t="s">
        <v>233</v>
      </c>
      <c r="N469" s="942" t="s">
        <v>1222</v>
      </c>
      <c r="O469" s="942" t="s">
        <v>1223</v>
      </c>
      <c r="P469" s="955">
        <v>-63889542</v>
      </c>
      <c r="Q469" s="959">
        <v>-8755976</v>
      </c>
      <c r="R469" s="943" t="s">
        <v>69</v>
      </c>
    </row>
    <row r="470" spans="2:18" x14ac:dyDescent="0.25">
      <c r="B470" s="944" t="s">
        <v>1619</v>
      </c>
      <c r="C470" s="945" t="s">
        <v>778</v>
      </c>
      <c r="D470" s="945" t="s">
        <v>805</v>
      </c>
      <c r="E470" s="945" t="s">
        <v>306</v>
      </c>
      <c r="F470" s="945" t="s">
        <v>1625</v>
      </c>
      <c r="G470" s="945" t="s">
        <v>1289</v>
      </c>
      <c r="H470" s="945" t="s">
        <v>1218</v>
      </c>
      <c r="I470" s="945" t="s">
        <v>51</v>
      </c>
      <c r="J470" s="945" t="s">
        <v>1219</v>
      </c>
      <c r="K470" s="945" t="s">
        <v>1229</v>
      </c>
      <c r="L470" s="945" t="s">
        <v>1221</v>
      </c>
      <c r="M470" s="945" t="s">
        <v>233</v>
      </c>
      <c r="N470" s="945" t="s">
        <v>1222</v>
      </c>
      <c r="O470" s="945" t="s">
        <v>1223</v>
      </c>
      <c r="P470" s="956">
        <v>-63857601</v>
      </c>
      <c r="Q470" s="960">
        <v>-8733079</v>
      </c>
      <c r="R470" s="946" t="s">
        <v>182</v>
      </c>
    </row>
    <row r="471" spans="2:18" x14ac:dyDescent="0.25">
      <c r="B471" s="941" t="s">
        <v>1619</v>
      </c>
      <c r="C471" s="942" t="s">
        <v>372</v>
      </c>
      <c r="D471" s="942" t="s">
        <v>416</v>
      </c>
      <c r="E471" s="942" t="s">
        <v>1142</v>
      </c>
      <c r="F471" s="942" t="s">
        <v>33</v>
      </c>
      <c r="G471" s="942" t="s">
        <v>1289</v>
      </c>
      <c r="H471" s="942" t="s">
        <v>1218</v>
      </c>
      <c r="I471" s="942" t="s">
        <v>69</v>
      </c>
      <c r="J471" s="942" t="s">
        <v>1219</v>
      </c>
      <c r="K471" s="942" t="s">
        <v>1229</v>
      </c>
      <c r="L471" s="942" t="s">
        <v>1221</v>
      </c>
      <c r="M471" s="942" t="s">
        <v>233</v>
      </c>
      <c r="N471" s="942" t="s">
        <v>1222</v>
      </c>
      <c r="O471" s="942" t="s">
        <v>1223</v>
      </c>
      <c r="P471" s="955">
        <v>-63885878</v>
      </c>
      <c r="Q471" s="959">
        <v>-8764963</v>
      </c>
      <c r="R471" s="943" t="s">
        <v>182</v>
      </c>
    </row>
    <row r="472" spans="2:18" x14ac:dyDescent="0.25">
      <c r="B472" s="944" t="s">
        <v>1619</v>
      </c>
      <c r="C472" s="945" t="s">
        <v>389</v>
      </c>
      <c r="D472" s="945" t="s">
        <v>415</v>
      </c>
      <c r="E472" s="945" t="s">
        <v>344</v>
      </c>
      <c r="F472" s="945" t="s">
        <v>1516</v>
      </c>
      <c r="G472" s="945" t="s">
        <v>1289</v>
      </c>
      <c r="H472" s="945" t="s">
        <v>69</v>
      </c>
      <c r="I472" s="945" t="s">
        <v>1225</v>
      </c>
      <c r="J472" s="945" t="s">
        <v>1219</v>
      </c>
      <c r="K472" s="945" t="s">
        <v>1220</v>
      </c>
      <c r="L472" s="945" t="s">
        <v>69</v>
      </c>
      <c r="M472" s="945" t="s">
        <v>233</v>
      </c>
      <c r="N472" s="945" t="s">
        <v>69</v>
      </c>
      <c r="O472" s="945" t="s">
        <v>69</v>
      </c>
      <c r="P472" s="956">
        <v>-63815942</v>
      </c>
      <c r="Q472" s="960">
        <v>-8776787</v>
      </c>
      <c r="R472" s="946" t="s">
        <v>182</v>
      </c>
    </row>
    <row r="473" spans="2:18" x14ac:dyDescent="0.25">
      <c r="B473" s="941" t="s">
        <v>1619</v>
      </c>
      <c r="C473" s="942" t="s">
        <v>373</v>
      </c>
      <c r="D473" s="942" t="s">
        <v>395</v>
      </c>
      <c r="E473" s="942" t="s">
        <v>303</v>
      </c>
      <c r="F473" s="942" t="s">
        <v>1626</v>
      </c>
      <c r="G473" s="942" t="s">
        <v>1289</v>
      </c>
      <c r="H473" s="942" t="s">
        <v>1218</v>
      </c>
      <c r="I473" s="942" t="s">
        <v>51</v>
      </c>
      <c r="J473" s="942" t="s">
        <v>1323</v>
      </c>
      <c r="K473" s="942" t="s">
        <v>1229</v>
      </c>
      <c r="L473" s="942" t="s">
        <v>1221</v>
      </c>
      <c r="M473" s="942" t="s">
        <v>230</v>
      </c>
      <c r="N473" s="942" t="s">
        <v>1222</v>
      </c>
      <c r="O473" s="942" t="s">
        <v>69</v>
      </c>
      <c r="P473" s="955">
        <v>-63882304</v>
      </c>
      <c r="Q473" s="959">
        <v>-8754423</v>
      </c>
      <c r="R473" s="943" t="s">
        <v>182</v>
      </c>
    </row>
    <row r="474" spans="2:18" x14ac:dyDescent="0.25">
      <c r="B474" s="944" t="s">
        <v>1627</v>
      </c>
      <c r="C474" s="945" t="s">
        <v>403</v>
      </c>
      <c r="D474" s="945" t="s">
        <v>810</v>
      </c>
      <c r="E474" s="945" t="s">
        <v>303</v>
      </c>
      <c r="F474" s="945" t="s">
        <v>1628</v>
      </c>
      <c r="G474" s="945" t="s">
        <v>1217</v>
      </c>
      <c r="H474" s="945" t="s">
        <v>1218</v>
      </c>
      <c r="I474" s="945" t="s">
        <v>51</v>
      </c>
      <c r="J474" s="945" t="s">
        <v>1219</v>
      </c>
      <c r="K474" s="945" t="s">
        <v>1220</v>
      </c>
      <c r="L474" s="945" t="s">
        <v>1221</v>
      </c>
      <c r="M474" s="945" t="s">
        <v>1239</v>
      </c>
      <c r="N474" s="945" t="s">
        <v>1222</v>
      </c>
      <c r="O474" s="945" t="s">
        <v>69</v>
      </c>
      <c r="P474" s="956">
        <v>-63884477</v>
      </c>
      <c r="Q474" s="960">
        <v>-8753795</v>
      </c>
      <c r="R474" s="946" t="s">
        <v>1232</v>
      </c>
    </row>
    <row r="475" spans="2:18" x14ac:dyDescent="0.25">
      <c r="B475" s="941" t="s">
        <v>1627</v>
      </c>
      <c r="C475" s="942" t="s">
        <v>779</v>
      </c>
      <c r="D475" s="942" t="s">
        <v>403</v>
      </c>
      <c r="E475" s="942" t="s">
        <v>302</v>
      </c>
      <c r="F475" s="942" t="s">
        <v>1629</v>
      </c>
      <c r="G475" s="942" t="s">
        <v>1217</v>
      </c>
      <c r="H475" s="942" t="s">
        <v>1235</v>
      </c>
      <c r="I475" s="942" t="s">
        <v>1225</v>
      </c>
      <c r="J475" s="942" t="s">
        <v>1219</v>
      </c>
      <c r="K475" s="942" t="s">
        <v>1220</v>
      </c>
      <c r="L475" s="942" t="s">
        <v>1221</v>
      </c>
      <c r="M475" s="942" t="s">
        <v>234</v>
      </c>
      <c r="N475" s="942" t="s">
        <v>1236</v>
      </c>
      <c r="O475" s="942" t="s">
        <v>69</v>
      </c>
      <c r="P475" s="955">
        <v>-63881684</v>
      </c>
      <c r="Q475" s="959">
        <v>-8766643</v>
      </c>
      <c r="R475" s="943" t="s">
        <v>182</v>
      </c>
    </row>
    <row r="476" spans="2:18" x14ac:dyDescent="0.25">
      <c r="B476" s="944" t="s">
        <v>1627</v>
      </c>
      <c r="C476" s="945" t="s">
        <v>410</v>
      </c>
      <c r="D476" s="945" t="s">
        <v>400</v>
      </c>
      <c r="E476" s="945" t="s">
        <v>312</v>
      </c>
      <c r="F476" s="945" t="s">
        <v>1516</v>
      </c>
      <c r="G476" s="945" t="s">
        <v>1217</v>
      </c>
      <c r="H476" s="945" t="s">
        <v>1235</v>
      </c>
      <c r="I476" s="945" t="s">
        <v>1225</v>
      </c>
      <c r="J476" s="945" t="s">
        <v>1219</v>
      </c>
      <c r="K476" s="945" t="s">
        <v>1220</v>
      </c>
      <c r="L476" s="945" t="s">
        <v>1221</v>
      </c>
      <c r="M476" s="945" t="s">
        <v>233</v>
      </c>
      <c r="N476" s="945" t="s">
        <v>1236</v>
      </c>
      <c r="O476" s="945" t="s">
        <v>1223</v>
      </c>
      <c r="P476" s="956">
        <v>-63890336</v>
      </c>
      <c r="Q476" s="960">
        <v>-8794467</v>
      </c>
      <c r="R476" s="946" t="s">
        <v>182</v>
      </c>
    </row>
    <row r="477" spans="2:18" x14ac:dyDescent="0.25">
      <c r="B477" s="941" t="s">
        <v>1627</v>
      </c>
      <c r="C477" s="942" t="s">
        <v>373</v>
      </c>
      <c r="D477" s="942" t="s">
        <v>401</v>
      </c>
      <c r="E477" s="942" t="s">
        <v>304</v>
      </c>
      <c r="F477" s="942" t="s">
        <v>1419</v>
      </c>
      <c r="G477" s="942" t="s">
        <v>1217</v>
      </c>
      <c r="H477" s="942" t="s">
        <v>1235</v>
      </c>
      <c r="I477" s="942" t="s">
        <v>1225</v>
      </c>
      <c r="J477" s="942" t="s">
        <v>1323</v>
      </c>
      <c r="K477" s="942" t="s">
        <v>1229</v>
      </c>
      <c r="L477" s="942" t="s">
        <v>1221</v>
      </c>
      <c r="M477" s="942" t="s">
        <v>233</v>
      </c>
      <c r="N477" s="942" t="s">
        <v>1236</v>
      </c>
      <c r="O477" s="942" t="s">
        <v>1223</v>
      </c>
      <c r="P477" s="955">
        <v>-63889542</v>
      </c>
      <c r="Q477" s="959">
        <v>-8755976</v>
      </c>
      <c r="R477" s="943" t="s">
        <v>182</v>
      </c>
    </row>
    <row r="478" spans="2:18" x14ac:dyDescent="0.25">
      <c r="B478" s="944" t="s">
        <v>1627</v>
      </c>
      <c r="C478" s="945" t="s">
        <v>367</v>
      </c>
      <c r="D478" s="945" t="s">
        <v>395</v>
      </c>
      <c r="E478" s="945" t="s">
        <v>303</v>
      </c>
      <c r="F478" s="945" t="s">
        <v>1630</v>
      </c>
      <c r="G478" s="945" t="s">
        <v>1217</v>
      </c>
      <c r="H478" s="945" t="s">
        <v>1235</v>
      </c>
      <c r="I478" s="945" t="s">
        <v>1225</v>
      </c>
      <c r="J478" s="945" t="s">
        <v>1219</v>
      </c>
      <c r="K478" s="945" t="s">
        <v>1229</v>
      </c>
      <c r="L478" s="945" t="s">
        <v>1221</v>
      </c>
      <c r="M478" s="945" t="s">
        <v>230</v>
      </c>
      <c r="N478" s="945" t="s">
        <v>1222</v>
      </c>
      <c r="O478" s="945" t="s">
        <v>1223</v>
      </c>
      <c r="P478" s="956">
        <v>-63883659</v>
      </c>
      <c r="Q478" s="960">
        <v>-8748055</v>
      </c>
      <c r="R478" s="946" t="s">
        <v>182</v>
      </c>
    </row>
    <row r="479" spans="2:18" x14ac:dyDescent="0.25">
      <c r="B479" s="941" t="s">
        <v>1627</v>
      </c>
      <c r="C479" s="942" t="s">
        <v>779</v>
      </c>
      <c r="D479" s="942" t="s">
        <v>386</v>
      </c>
      <c r="E479" s="942" t="s">
        <v>328</v>
      </c>
      <c r="F479" s="942" t="s">
        <v>1631</v>
      </c>
      <c r="G479" s="942" t="s">
        <v>1217</v>
      </c>
      <c r="H479" s="942" t="s">
        <v>1218</v>
      </c>
      <c r="I479" s="942" t="s">
        <v>1225</v>
      </c>
      <c r="J479" s="942" t="s">
        <v>1219</v>
      </c>
      <c r="K479" s="942" t="s">
        <v>1220</v>
      </c>
      <c r="L479" s="942" t="s">
        <v>1221</v>
      </c>
      <c r="M479" s="942" t="s">
        <v>234</v>
      </c>
      <c r="N479" s="942" t="s">
        <v>1222</v>
      </c>
      <c r="O479" s="942" t="s">
        <v>1256</v>
      </c>
      <c r="P479" s="955">
        <v>-63848502</v>
      </c>
      <c r="Q479" s="959">
        <v>-8759379</v>
      </c>
      <c r="R479" s="943" t="s">
        <v>182</v>
      </c>
    </row>
    <row r="480" spans="2:18" x14ac:dyDescent="0.25">
      <c r="B480" s="944" t="s">
        <v>1627</v>
      </c>
      <c r="C480" s="945" t="s">
        <v>468</v>
      </c>
      <c r="D480" s="945" t="s">
        <v>505</v>
      </c>
      <c r="E480" s="945" t="s">
        <v>316</v>
      </c>
      <c r="F480" s="945" t="s">
        <v>1632</v>
      </c>
      <c r="G480" s="945" t="s">
        <v>1217</v>
      </c>
      <c r="H480" s="945" t="s">
        <v>1218</v>
      </c>
      <c r="I480" s="945" t="s">
        <v>1231</v>
      </c>
      <c r="J480" s="945" t="s">
        <v>1219</v>
      </c>
      <c r="K480" s="945" t="s">
        <v>1220</v>
      </c>
      <c r="L480" s="945" t="s">
        <v>1221</v>
      </c>
      <c r="M480" s="945" t="s">
        <v>233</v>
      </c>
      <c r="N480" s="945" t="s">
        <v>1222</v>
      </c>
      <c r="O480" s="945" t="s">
        <v>1256</v>
      </c>
      <c r="P480" s="956">
        <v>-63892593</v>
      </c>
      <c r="Q480" s="960">
        <v>-8791206</v>
      </c>
      <c r="R480" s="946" t="s">
        <v>182</v>
      </c>
    </row>
    <row r="481" spans="2:18" x14ac:dyDescent="0.25">
      <c r="B481" s="941" t="s">
        <v>1627</v>
      </c>
      <c r="C481" s="942" t="s">
        <v>407</v>
      </c>
      <c r="D481" s="942" t="s">
        <v>392</v>
      </c>
      <c r="E481" s="942" t="s">
        <v>305</v>
      </c>
      <c r="F481" s="942" t="s">
        <v>1633</v>
      </c>
      <c r="G481" s="942" t="s">
        <v>1217</v>
      </c>
      <c r="H481" s="942" t="s">
        <v>1218</v>
      </c>
      <c r="I481" s="942" t="s">
        <v>51</v>
      </c>
      <c r="J481" s="942" t="s">
        <v>1219</v>
      </c>
      <c r="K481" s="942" t="s">
        <v>1220</v>
      </c>
      <c r="L481" s="942" t="s">
        <v>1221</v>
      </c>
      <c r="M481" s="942" t="s">
        <v>233</v>
      </c>
      <c r="N481" s="942" t="s">
        <v>1222</v>
      </c>
      <c r="O481" s="942" t="s">
        <v>1256</v>
      </c>
      <c r="P481" s="955">
        <v>-63902215</v>
      </c>
      <c r="Q481" s="959">
        <v>-8753124</v>
      </c>
      <c r="R481" s="943" t="s">
        <v>182</v>
      </c>
    </row>
    <row r="482" spans="2:18" x14ac:dyDescent="0.25">
      <c r="B482" s="944" t="s">
        <v>1627</v>
      </c>
      <c r="C482" s="945" t="s">
        <v>782</v>
      </c>
      <c r="D482" s="945" t="s">
        <v>503</v>
      </c>
      <c r="E482" s="945" t="s">
        <v>355</v>
      </c>
      <c r="F482" s="945" t="s">
        <v>1634</v>
      </c>
      <c r="G482" s="945" t="s">
        <v>1217</v>
      </c>
      <c r="H482" s="945" t="s">
        <v>1218</v>
      </c>
      <c r="I482" s="945" t="s">
        <v>51</v>
      </c>
      <c r="J482" s="945" t="s">
        <v>1219</v>
      </c>
      <c r="K482" s="945" t="s">
        <v>1229</v>
      </c>
      <c r="L482" s="945" t="s">
        <v>1221</v>
      </c>
      <c r="M482" s="945" t="s">
        <v>232</v>
      </c>
      <c r="N482" s="945" t="s">
        <v>1222</v>
      </c>
      <c r="O482" s="945" t="s">
        <v>1223</v>
      </c>
      <c r="P482" s="956">
        <v>-63911233</v>
      </c>
      <c r="Q482" s="960">
        <v>-8748454</v>
      </c>
      <c r="R482" s="946" t="s">
        <v>182</v>
      </c>
    </row>
    <row r="483" spans="2:18" x14ac:dyDescent="0.25">
      <c r="B483" s="941" t="s">
        <v>1627</v>
      </c>
      <c r="C483" s="942" t="s">
        <v>341</v>
      </c>
      <c r="D483" s="942" t="s">
        <v>374</v>
      </c>
      <c r="E483" s="942" t="s">
        <v>303</v>
      </c>
      <c r="F483" s="942" t="s">
        <v>1248</v>
      </c>
      <c r="G483" s="942" t="s">
        <v>1217</v>
      </c>
      <c r="H483" s="942" t="s">
        <v>1218</v>
      </c>
      <c r="I483" s="942" t="s">
        <v>1231</v>
      </c>
      <c r="J483" s="942" t="s">
        <v>1219</v>
      </c>
      <c r="K483" s="942" t="s">
        <v>1227</v>
      </c>
      <c r="L483" s="942" t="s">
        <v>1221</v>
      </c>
      <c r="M483" s="942" t="s">
        <v>231</v>
      </c>
      <c r="N483" s="942" t="s">
        <v>1222</v>
      </c>
      <c r="O483" s="942" t="s">
        <v>1223</v>
      </c>
      <c r="P483" s="955">
        <v>-63874945</v>
      </c>
      <c r="Q483" s="959">
        <v>-8755612</v>
      </c>
      <c r="R483" s="943" t="s">
        <v>182</v>
      </c>
    </row>
    <row r="484" spans="2:18" x14ac:dyDescent="0.25">
      <c r="B484" s="944" t="s">
        <v>1627</v>
      </c>
      <c r="C484" s="945" t="s">
        <v>373</v>
      </c>
      <c r="D484" s="945" t="s">
        <v>406</v>
      </c>
      <c r="E484" s="945" t="s">
        <v>304</v>
      </c>
      <c r="F484" s="945" t="s">
        <v>1415</v>
      </c>
      <c r="G484" s="945" t="s">
        <v>1217</v>
      </c>
      <c r="H484" s="945" t="s">
        <v>1218</v>
      </c>
      <c r="I484" s="945" t="s">
        <v>51</v>
      </c>
      <c r="J484" s="945" t="s">
        <v>1323</v>
      </c>
      <c r="K484" s="945" t="s">
        <v>1229</v>
      </c>
      <c r="L484" s="945" t="s">
        <v>1221</v>
      </c>
      <c r="M484" s="945" t="s">
        <v>233</v>
      </c>
      <c r="N484" s="945" t="s">
        <v>1222</v>
      </c>
      <c r="O484" s="945" t="s">
        <v>1223</v>
      </c>
      <c r="P484" s="956">
        <v>-63894225</v>
      </c>
      <c r="Q484" s="960">
        <v>-8756975</v>
      </c>
      <c r="R484" s="946" t="s">
        <v>182</v>
      </c>
    </row>
    <row r="485" spans="2:18" x14ac:dyDescent="0.25">
      <c r="B485" s="941" t="s">
        <v>1627</v>
      </c>
      <c r="C485" s="942" t="s">
        <v>783</v>
      </c>
      <c r="D485" s="942" t="s">
        <v>796</v>
      </c>
      <c r="E485" s="942" t="s">
        <v>304</v>
      </c>
      <c r="F485" s="942" t="s">
        <v>1635</v>
      </c>
      <c r="G485" s="942" t="s">
        <v>1217</v>
      </c>
      <c r="H485" s="942" t="s">
        <v>1218</v>
      </c>
      <c r="I485" s="942" t="s">
        <v>51</v>
      </c>
      <c r="J485" s="942" t="s">
        <v>1219</v>
      </c>
      <c r="K485" s="942" t="s">
        <v>1220</v>
      </c>
      <c r="L485" s="942" t="s">
        <v>1221</v>
      </c>
      <c r="M485" s="942" t="s">
        <v>233</v>
      </c>
      <c r="N485" s="942" t="s">
        <v>1222</v>
      </c>
      <c r="O485" s="942" t="s">
        <v>1223</v>
      </c>
      <c r="P485" s="955">
        <v>-63894894</v>
      </c>
      <c r="Q485" s="959">
        <v>-8760428</v>
      </c>
      <c r="R485" s="943" t="s">
        <v>182</v>
      </c>
    </row>
    <row r="486" spans="2:18" x14ac:dyDescent="0.25">
      <c r="B486" s="944" t="s">
        <v>1627</v>
      </c>
      <c r="C486" s="945" t="s">
        <v>374</v>
      </c>
      <c r="D486" s="945" t="s">
        <v>341</v>
      </c>
      <c r="E486" s="945" t="s">
        <v>303</v>
      </c>
      <c r="F486" s="945" t="s">
        <v>1636</v>
      </c>
      <c r="G486" s="945" t="s">
        <v>1217</v>
      </c>
      <c r="H486" s="945" t="s">
        <v>1218</v>
      </c>
      <c r="I486" s="945" t="s">
        <v>51</v>
      </c>
      <c r="J486" s="945" t="s">
        <v>1219</v>
      </c>
      <c r="K486" s="945" t="s">
        <v>1220</v>
      </c>
      <c r="L486" s="945" t="s">
        <v>1221</v>
      </c>
      <c r="M486" s="945" t="s">
        <v>232</v>
      </c>
      <c r="N486" s="945" t="s">
        <v>1222</v>
      </c>
      <c r="O486" s="945" t="s">
        <v>1223</v>
      </c>
      <c r="P486" s="956">
        <v>-63874945</v>
      </c>
      <c r="Q486" s="960">
        <v>-8755612</v>
      </c>
      <c r="R486" s="946" t="s">
        <v>69</v>
      </c>
    </row>
    <row r="487" spans="2:18" x14ac:dyDescent="0.25">
      <c r="B487" s="941" t="s">
        <v>1627</v>
      </c>
      <c r="C487" s="942" t="s">
        <v>780</v>
      </c>
      <c r="D487" s="942" t="s">
        <v>475</v>
      </c>
      <c r="E487" s="942" t="s">
        <v>301</v>
      </c>
      <c r="F487" s="942" t="s">
        <v>1432</v>
      </c>
      <c r="G487" s="942" t="s">
        <v>1217</v>
      </c>
      <c r="H487" s="942" t="s">
        <v>69</v>
      </c>
      <c r="I487" s="942" t="s">
        <v>1231</v>
      </c>
      <c r="J487" s="942" t="s">
        <v>1219</v>
      </c>
      <c r="K487" s="942" t="s">
        <v>1229</v>
      </c>
      <c r="L487" s="942" t="s">
        <v>69</v>
      </c>
      <c r="M487" s="942" t="s">
        <v>233</v>
      </c>
      <c r="N487" s="942" t="s">
        <v>69</v>
      </c>
      <c r="O487" s="942" t="s">
        <v>69</v>
      </c>
      <c r="P487" s="955">
        <v>-63906956</v>
      </c>
      <c r="Q487" s="959">
        <v>-8765338</v>
      </c>
      <c r="R487" s="943" t="s">
        <v>182</v>
      </c>
    </row>
    <row r="488" spans="2:18" x14ac:dyDescent="0.25">
      <c r="B488" s="944" t="s">
        <v>1627</v>
      </c>
      <c r="C488" s="945" t="s">
        <v>376</v>
      </c>
      <c r="D488" s="945" t="s">
        <v>788</v>
      </c>
      <c r="E488" s="945" t="s">
        <v>330</v>
      </c>
      <c r="F488" s="945" t="s">
        <v>1637</v>
      </c>
      <c r="G488" s="945" t="s">
        <v>1217</v>
      </c>
      <c r="H488" s="945" t="s">
        <v>69</v>
      </c>
      <c r="I488" s="945" t="s">
        <v>51</v>
      </c>
      <c r="J488" s="945" t="s">
        <v>1219</v>
      </c>
      <c r="K488" s="945" t="s">
        <v>1220</v>
      </c>
      <c r="L488" s="945" t="s">
        <v>69</v>
      </c>
      <c r="M488" s="945" t="s">
        <v>1239</v>
      </c>
      <c r="N488" s="945" t="s">
        <v>69</v>
      </c>
      <c r="O488" s="945" t="s">
        <v>69</v>
      </c>
      <c r="P488" s="956">
        <v>-63904094</v>
      </c>
      <c r="Q488" s="960">
        <v>-8773831</v>
      </c>
      <c r="R488" s="946" t="s">
        <v>182</v>
      </c>
    </row>
    <row r="489" spans="2:18" x14ac:dyDescent="0.25">
      <c r="B489" s="941" t="s">
        <v>1638</v>
      </c>
      <c r="C489" s="942" t="s">
        <v>778</v>
      </c>
      <c r="D489" s="942" t="s">
        <v>721</v>
      </c>
      <c r="E489" s="942" t="s">
        <v>341</v>
      </c>
      <c r="F489" s="942" t="s">
        <v>33</v>
      </c>
      <c r="G489" s="942" t="s">
        <v>1217</v>
      </c>
      <c r="H489" s="942" t="s">
        <v>1218</v>
      </c>
      <c r="I489" s="942" t="s">
        <v>51</v>
      </c>
      <c r="J489" s="942" t="s">
        <v>1219</v>
      </c>
      <c r="K489" s="942" t="s">
        <v>1229</v>
      </c>
      <c r="L489" s="942" t="s">
        <v>1221</v>
      </c>
      <c r="M489" s="942" t="s">
        <v>234</v>
      </c>
      <c r="N489" s="942" t="s">
        <v>1222</v>
      </c>
      <c r="O489" s="942" t="s">
        <v>1223</v>
      </c>
      <c r="P489" s="955">
        <v>-63872652</v>
      </c>
      <c r="Q489" s="959">
        <v>-8735936</v>
      </c>
      <c r="R489" s="943" t="s">
        <v>1232</v>
      </c>
    </row>
    <row r="490" spans="2:18" x14ac:dyDescent="0.25">
      <c r="B490" s="944" t="s">
        <v>1638</v>
      </c>
      <c r="C490" s="945" t="s">
        <v>477</v>
      </c>
      <c r="D490" s="945" t="s">
        <v>412</v>
      </c>
      <c r="E490" s="945" t="s">
        <v>305</v>
      </c>
      <c r="F490" s="945" t="s">
        <v>1639</v>
      </c>
      <c r="G490" s="945" t="s">
        <v>1217</v>
      </c>
      <c r="H490" s="945" t="s">
        <v>1235</v>
      </c>
      <c r="I490" s="945" t="s">
        <v>1225</v>
      </c>
      <c r="J490" s="945" t="s">
        <v>1219</v>
      </c>
      <c r="K490" s="945" t="s">
        <v>1220</v>
      </c>
      <c r="L490" s="945" t="s">
        <v>1221</v>
      </c>
      <c r="M490" s="945" t="s">
        <v>233</v>
      </c>
      <c r="N490" s="945" t="s">
        <v>1236</v>
      </c>
      <c r="O490" s="945" t="s">
        <v>1256</v>
      </c>
      <c r="P490" s="956">
        <v>-63907576</v>
      </c>
      <c r="Q490" s="960">
        <v>-8751941</v>
      </c>
      <c r="R490" s="946" t="s">
        <v>182</v>
      </c>
    </row>
    <row r="491" spans="2:18" x14ac:dyDescent="0.25">
      <c r="B491" s="941" t="s">
        <v>1638</v>
      </c>
      <c r="C491" s="942" t="s">
        <v>417</v>
      </c>
      <c r="D491" s="942" t="s">
        <v>827</v>
      </c>
      <c r="E491" s="942" t="s">
        <v>305</v>
      </c>
      <c r="F491" s="942" t="s">
        <v>33</v>
      </c>
      <c r="G491" s="942" t="s">
        <v>1217</v>
      </c>
      <c r="H491" s="942" t="s">
        <v>69</v>
      </c>
      <c r="I491" s="942" t="s">
        <v>1225</v>
      </c>
      <c r="J491" s="942" t="s">
        <v>1219</v>
      </c>
      <c r="K491" s="942" t="s">
        <v>1220</v>
      </c>
      <c r="L491" s="942" t="s">
        <v>1221</v>
      </c>
      <c r="M491" s="942" t="s">
        <v>233</v>
      </c>
      <c r="N491" s="942" t="s">
        <v>1236</v>
      </c>
      <c r="O491" s="942" t="s">
        <v>1223</v>
      </c>
      <c r="P491" s="955">
        <v>-63904282</v>
      </c>
      <c r="Q491" s="959">
        <v>-8755773</v>
      </c>
      <c r="R491" s="943" t="s">
        <v>182</v>
      </c>
    </row>
    <row r="492" spans="2:18" x14ac:dyDescent="0.25">
      <c r="B492" s="944" t="s">
        <v>1638</v>
      </c>
      <c r="C492" s="945" t="s">
        <v>799</v>
      </c>
      <c r="D492" s="945" t="s">
        <v>428</v>
      </c>
      <c r="E492" s="945" t="s">
        <v>332</v>
      </c>
      <c r="F492" s="945" t="s">
        <v>33</v>
      </c>
      <c r="G492" s="945" t="s">
        <v>1217</v>
      </c>
      <c r="H492" s="945" t="s">
        <v>1218</v>
      </c>
      <c r="I492" s="945" t="s">
        <v>1231</v>
      </c>
      <c r="J492" s="945" t="s">
        <v>1219</v>
      </c>
      <c r="K492" s="945" t="s">
        <v>1220</v>
      </c>
      <c r="L492" s="945" t="s">
        <v>1364</v>
      </c>
      <c r="M492" s="945" t="s">
        <v>233</v>
      </c>
      <c r="N492" s="945" t="s">
        <v>1222</v>
      </c>
      <c r="O492" s="945" t="s">
        <v>1223</v>
      </c>
      <c r="P492" s="956">
        <v>-63904375</v>
      </c>
      <c r="Q492" s="960">
        <v>-8760263</v>
      </c>
      <c r="R492" s="946" t="s">
        <v>69</v>
      </c>
    </row>
    <row r="493" spans="2:18" x14ac:dyDescent="0.25">
      <c r="B493" s="941" t="s">
        <v>1638</v>
      </c>
      <c r="C493" s="942" t="s">
        <v>465</v>
      </c>
      <c r="D493" s="942" t="s">
        <v>537</v>
      </c>
      <c r="E493" s="942" t="s">
        <v>317</v>
      </c>
      <c r="F493" s="942" t="s">
        <v>1523</v>
      </c>
      <c r="G493" s="942" t="s">
        <v>1217</v>
      </c>
      <c r="H493" s="942" t="s">
        <v>1218</v>
      </c>
      <c r="I493" s="942" t="s">
        <v>1231</v>
      </c>
      <c r="J493" s="942" t="s">
        <v>1219</v>
      </c>
      <c r="K493" s="942" t="s">
        <v>1220</v>
      </c>
      <c r="L493" s="942" t="s">
        <v>1221</v>
      </c>
      <c r="M493" s="942" t="s">
        <v>231</v>
      </c>
      <c r="N493" s="942" t="s">
        <v>1222</v>
      </c>
      <c r="O493" s="942" t="s">
        <v>1256</v>
      </c>
      <c r="P493" s="955">
        <v>-63877555</v>
      </c>
      <c r="Q493" s="959">
        <v>-8792248</v>
      </c>
      <c r="R493" s="943" t="s">
        <v>69</v>
      </c>
    </row>
    <row r="494" spans="2:18" x14ac:dyDescent="0.25">
      <c r="B494" s="944" t="s">
        <v>1638</v>
      </c>
      <c r="C494" s="945" t="s">
        <v>380</v>
      </c>
      <c r="D494" s="945" t="s">
        <v>736</v>
      </c>
      <c r="E494" s="945" t="s">
        <v>331</v>
      </c>
      <c r="F494" s="945" t="s">
        <v>1425</v>
      </c>
      <c r="G494" s="945" t="s">
        <v>1217</v>
      </c>
      <c r="H494" s="945" t="s">
        <v>1218</v>
      </c>
      <c r="I494" s="945" t="s">
        <v>51</v>
      </c>
      <c r="J494" s="945" t="s">
        <v>1219</v>
      </c>
      <c r="K494" s="945" t="s">
        <v>1220</v>
      </c>
      <c r="L494" s="945" t="s">
        <v>1221</v>
      </c>
      <c r="M494" s="945" t="s">
        <v>1297</v>
      </c>
      <c r="N494" s="945" t="s">
        <v>1222</v>
      </c>
      <c r="O494" s="945" t="s">
        <v>1256</v>
      </c>
      <c r="P494" s="956">
        <v>-63869793</v>
      </c>
      <c r="Q494" s="960">
        <v>-8793484</v>
      </c>
      <c r="R494" s="946" t="s">
        <v>69</v>
      </c>
    </row>
    <row r="495" spans="2:18" x14ac:dyDescent="0.25">
      <c r="B495" s="941" t="s">
        <v>1638</v>
      </c>
      <c r="C495" s="942" t="s">
        <v>407</v>
      </c>
      <c r="D495" s="942" t="s">
        <v>796</v>
      </c>
      <c r="E495" s="942" t="s">
        <v>322</v>
      </c>
      <c r="F495" s="942" t="s">
        <v>33</v>
      </c>
      <c r="G495" s="942" t="s">
        <v>1217</v>
      </c>
      <c r="H495" s="942" t="s">
        <v>1235</v>
      </c>
      <c r="I495" s="942" t="s">
        <v>1225</v>
      </c>
      <c r="J495" s="942" t="s">
        <v>1219</v>
      </c>
      <c r="K495" s="942" t="s">
        <v>1220</v>
      </c>
      <c r="L495" s="942" t="s">
        <v>1221</v>
      </c>
      <c r="M495" s="942" t="s">
        <v>233</v>
      </c>
      <c r="N495" s="942" t="s">
        <v>1236</v>
      </c>
      <c r="O495" s="942" t="s">
        <v>1256</v>
      </c>
      <c r="P495" s="955">
        <v>-63896759</v>
      </c>
      <c r="Q495" s="959">
        <v>-8751961</v>
      </c>
      <c r="R495" s="943" t="s">
        <v>69</v>
      </c>
    </row>
    <row r="496" spans="2:18" x14ac:dyDescent="0.25">
      <c r="B496" s="944" t="s">
        <v>1640</v>
      </c>
      <c r="C496" s="945" t="s">
        <v>386</v>
      </c>
      <c r="D496" s="945" t="s">
        <v>533</v>
      </c>
      <c r="E496" s="945" t="s">
        <v>306</v>
      </c>
      <c r="F496" s="945" t="s">
        <v>33</v>
      </c>
      <c r="G496" s="945" t="s">
        <v>1246</v>
      </c>
      <c r="H496" s="945" t="s">
        <v>1218</v>
      </c>
      <c r="I496" s="945" t="s">
        <v>51</v>
      </c>
      <c r="J496" s="945" t="s">
        <v>1219</v>
      </c>
      <c r="K496" s="945" t="s">
        <v>1220</v>
      </c>
      <c r="L496" s="945" t="s">
        <v>1221</v>
      </c>
      <c r="M496" s="945" t="s">
        <v>232</v>
      </c>
      <c r="N496" s="945" t="s">
        <v>1222</v>
      </c>
      <c r="O496" s="945" t="s">
        <v>1223</v>
      </c>
      <c r="P496" s="956">
        <v>-63853253</v>
      </c>
      <c r="Q496" s="960">
        <v>-8737915</v>
      </c>
      <c r="R496" s="946" t="s">
        <v>1258</v>
      </c>
    </row>
    <row r="497" spans="1:18" x14ac:dyDescent="0.25">
      <c r="B497" s="941" t="s">
        <v>1640</v>
      </c>
      <c r="C497" s="942" t="s">
        <v>782</v>
      </c>
      <c r="D497" s="942" t="s">
        <v>407</v>
      </c>
      <c r="E497" s="942" t="s">
        <v>329</v>
      </c>
      <c r="F497" s="942" t="s">
        <v>1641</v>
      </c>
      <c r="G497" s="942" t="s">
        <v>1246</v>
      </c>
      <c r="H497" s="942" t="s">
        <v>1218</v>
      </c>
      <c r="I497" s="942" t="s">
        <v>51</v>
      </c>
      <c r="J497" s="942" t="s">
        <v>1219</v>
      </c>
      <c r="K497" s="942" t="s">
        <v>1229</v>
      </c>
      <c r="L497" s="942" t="s">
        <v>1221</v>
      </c>
      <c r="M497" s="942" t="s">
        <v>182</v>
      </c>
      <c r="N497" s="942" t="s">
        <v>1222</v>
      </c>
      <c r="O497" s="942" t="s">
        <v>1223</v>
      </c>
      <c r="P497" s="955">
        <v>-63909908</v>
      </c>
      <c r="Q497" s="959">
        <v>-8754745</v>
      </c>
      <c r="R497" s="943" t="s">
        <v>182</v>
      </c>
    </row>
    <row r="498" spans="1:18" x14ac:dyDescent="0.25">
      <c r="B498" s="944" t="s">
        <v>1640</v>
      </c>
      <c r="C498" s="945" t="s">
        <v>818</v>
      </c>
      <c r="D498" s="945" t="s">
        <v>810</v>
      </c>
      <c r="E498" s="945" t="s">
        <v>305</v>
      </c>
      <c r="F498" s="945" t="s">
        <v>33</v>
      </c>
      <c r="G498" s="945" t="s">
        <v>1246</v>
      </c>
      <c r="H498" s="945" t="s">
        <v>1218</v>
      </c>
      <c r="I498" s="945" t="s">
        <v>1225</v>
      </c>
      <c r="J498" s="945" t="s">
        <v>1219</v>
      </c>
      <c r="K498" s="945" t="s">
        <v>1220</v>
      </c>
      <c r="L498" s="945" t="s">
        <v>1221</v>
      </c>
      <c r="M498" s="945" t="s">
        <v>233</v>
      </c>
      <c r="N498" s="945" t="s">
        <v>1222</v>
      </c>
      <c r="O498" s="945" t="s">
        <v>1223</v>
      </c>
      <c r="P498" s="956">
        <v>-63903043</v>
      </c>
      <c r="Q498" s="960">
        <v>-8757745</v>
      </c>
      <c r="R498" s="946" t="s">
        <v>182</v>
      </c>
    </row>
    <row r="499" spans="1:18" x14ac:dyDescent="0.25">
      <c r="B499" s="941" t="s">
        <v>1640</v>
      </c>
      <c r="C499" s="942" t="s">
        <v>341</v>
      </c>
      <c r="D499" s="942" t="s">
        <v>372</v>
      </c>
      <c r="E499" s="942" t="s">
        <v>302</v>
      </c>
      <c r="F499" s="942" t="s">
        <v>1642</v>
      </c>
      <c r="G499" s="942" t="s">
        <v>1246</v>
      </c>
      <c r="H499" s="942" t="s">
        <v>1218</v>
      </c>
      <c r="I499" s="942" t="s">
        <v>1225</v>
      </c>
      <c r="J499" s="942" t="s">
        <v>1219</v>
      </c>
      <c r="K499" s="942" t="s">
        <v>1229</v>
      </c>
      <c r="L499" s="942" t="s">
        <v>1221</v>
      </c>
      <c r="M499" s="942" t="s">
        <v>234</v>
      </c>
      <c r="N499" s="942" t="s">
        <v>1222</v>
      </c>
      <c r="O499" s="942" t="s">
        <v>1223</v>
      </c>
      <c r="P499" s="955">
        <v>-63873469</v>
      </c>
      <c r="Q499" s="959">
        <v>-8762248</v>
      </c>
      <c r="R499" s="943" t="s">
        <v>182</v>
      </c>
    </row>
    <row r="500" spans="1:18" x14ac:dyDescent="0.25">
      <c r="A500" s="952" t="s">
        <v>37</v>
      </c>
      <c r="B500" s="944" t="s">
        <v>1640</v>
      </c>
      <c r="C500" s="945" t="s">
        <v>780</v>
      </c>
      <c r="D500" s="945" t="s">
        <v>403</v>
      </c>
      <c r="E500" s="945" t="s">
        <v>302</v>
      </c>
      <c r="F500" s="945" t="s">
        <v>33</v>
      </c>
      <c r="G500" s="945" t="s">
        <v>1246</v>
      </c>
      <c r="H500" s="945" t="s">
        <v>1218</v>
      </c>
      <c r="I500" s="945" t="s">
        <v>1225</v>
      </c>
      <c r="J500" s="945" t="s">
        <v>1219</v>
      </c>
      <c r="K500" s="945" t="s">
        <v>1229</v>
      </c>
      <c r="L500" s="945" t="s">
        <v>1221</v>
      </c>
      <c r="M500" s="945" t="s">
        <v>233</v>
      </c>
      <c r="N500" s="945" t="s">
        <v>1222</v>
      </c>
      <c r="O500" s="945" t="s">
        <v>1256</v>
      </c>
      <c r="P500" s="956">
        <v>-63883575</v>
      </c>
      <c r="Q500" s="960">
        <v>-8760615</v>
      </c>
      <c r="R500" s="946" t="s">
        <v>69</v>
      </c>
    </row>
    <row r="501" spans="1:18" x14ac:dyDescent="0.25">
      <c r="A501" s="953" t="s">
        <v>112</v>
      </c>
      <c r="B501" s="941" t="s">
        <v>1640</v>
      </c>
      <c r="C501" s="942" t="s">
        <v>799</v>
      </c>
      <c r="D501" s="942" t="s">
        <v>445</v>
      </c>
      <c r="E501" s="942" t="s">
        <v>323</v>
      </c>
      <c r="F501" s="942" t="s">
        <v>1363</v>
      </c>
      <c r="G501" s="942" t="s">
        <v>1246</v>
      </c>
      <c r="H501" s="942" t="s">
        <v>1218</v>
      </c>
      <c r="I501" s="942" t="s">
        <v>1225</v>
      </c>
      <c r="J501" s="942" t="s">
        <v>1219</v>
      </c>
      <c r="K501" s="942" t="s">
        <v>1220</v>
      </c>
      <c r="L501" s="942" t="s">
        <v>1221</v>
      </c>
      <c r="M501" s="942" t="s">
        <v>233</v>
      </c>
      <c r="N501" s="942" t="s">
        <v>1222</v>
      </c>
      <c r="O501" s="942" t="s">
        <v>69</v>
      </c>
      <c r="P501" s="955">
        <v>-63906695</v>
      </c>
      <c r="Q501" s="959">
        <v>-8749515</v>
      </c>
      <c r="R501" s="943" t="s">
        <v>182</v>
      </c>
    </row>
    <row r="502" spans="1:18" x14ac:dyDescent="0.25">
      <c r="A502" s="953" t="s">
        <v>63</v>
      </c>
      <c r="B502" s="944" t="s">
        <v>1640</v>
      </c>
      <c r="C502" s="945" t="s">
        <v>373</v>
      </c>
      <c r="D502" s="945" t="s">
        <v>417</v>
      </c>
      <c r="E502" s="945" t="s">
        <v>332</v>
      </c>
      <c r="F502" s="945" t="s">
        <v>1643</v>
      </c>
      <c r="G502" s="945" t="s">
        <v>1246</v>
      </c>
      <c r="H502" s="945" t="s">
        <v>1235</v>
      </c>
      <c r="I502" s="945" t="s">
        <v>1231</v>
      </c>
      <c r="J502" s="945" t="s">
        <v>1323</v>
      </c>
      <c r="K502" s="945" t="s">
        <v>1229</v>
      </c>
      <c r="L502" s="945" t="s">
        <v>1221</v>
      </c>
      <c r="M502" s="945" t="s">
        <v>233</v>
      </c>
      <c r="N502" s="945" t="s">
        <v>1236</v>
      </c>
      <c r="O502" s="945" t="s">
        <v>1256</v>
      </c>
      <c r="P502" s="956">
        <v>-63903612</v>
      </c>
      <c r="Q502" s="960">
        <v>-8758992</v>
      </c>
      <c r="R502" s="946" t="s">
        <v>182</v>
      </c>
    </row>
    <row r="503" spans="1:18" x14ac:dyDescent="0.25">
      <c r="B503" s="941" t="s">
        <v>1640</v>
      </c>
      <c r="C503" s="942" t="s">
        <v>376</v>
      </c>
      <c r="D503" s="942" t="s">
        <v>398</v>
      </c>
      <c r="E503" s="942" t="s">
        <v>308</v>
      </c>
      <c r="F503" s="942" t="s">
        <v>33</v>
      </c>
      <c r="G503" s="942" t="s">
        <v>1246</v>
      </c>
      <c r="H503" s="942" t="s">
        <v>1218</v>
      </c>
      <c r="I503" s="942" t="s">
        <v>1231</v>
      </c>
      <c r="J503" s="942" t="s">
        <v>1219</v>
      </c>
      <c r="K503" s="942" t="s">
        <v>1220</v>
      </c>
      <c r="L503" s="942" t="s">
        <v>1221</v>
      </c>
      <c r="M503" s="942" t="s">
        <v>233</v>
      </c>
      <c r="N503" s="942" t="s">
        <v>1222</v>
      </c>
      <c r="O503" s="942" t="s">
        <v>1256</v>
      </c>
      <c r="P503" s="955">
        <v>-63896508</v>
      </c>
      <c r="Q503" s="959">
        <v>-8772268</v>
      </c>
      <c r="R503" s="943" t="s">
        <v>182</v>
      </c>
    </row>
    <row r="504" spans="1:18" x14ac:dyDescent="0.25">
      <c r="B504" s="944" t="s">
        <v>1640</v>
      </c>
      <c r="C504" s="945" t="s">
        <v>416</v>
      </c>
      <c r="D504" s="945" t="s">
        <v>369</v>
      </c>
      <c r="E504" s="945" t="s">
        <v>304</v>
      </c>
      <c r="F504" s="945" t="s">
        <v>1644</v>
      </c>
      <c r="G504" s="945" t="s">
        <v>1246</v>
      </c>
      <c r="H504" s="945" t="s">
        <v>1218</v>
      </c>
      <c r="I504" s="945" t="s">
        <v>1231</v>
      </c>
      <c r="J504" s="945" t="s">
        <v>1219</v>
      </c>
      <c r="K504" s="945" t="s">
        <v>1220</v>
      </c>
      <c r="L504" s="945" t="s">
        <v>1221</v>
      </c>
      <c r="M504" s="945" t="s">
        <v>231</v>
      </c>
      <c r="N504" s="945" t="s">
        <v>1222</v>
      </c>
      <c r="O504" s="945" t="s">
        <v>69</v>
      </c>
      <c r="P504" s="956">
        <v>-63887454</v>
      </c>
      <c r="Q504" s="960">
        <v>-8757766</v>
      </c>
      <c r="R504" s="946" t="s">
        <v>1258</v>
      </c>
    </row>
    <row r="505" spans="1:18" x14ac:dyDescent="0.25">
      <c r="B505" s="941" t="s">
        <v>1640</v>
      </c>
      <c r="C505" s="942" t="s">
        <v>818</v>
      </c>
      <c r="D505" s="942" t="s">
        <v>428</v>
      </c>
      <c r="E505" s="942" t="s">
        <v>301</v>
      </c>
      <c r="F505" s="942" t="s">
        <v>1424</v>
      </c>
      <c r="G505" s="942" t="s">
        <v>1246</v>
      </c>
      <c r="H505" s="942" t="s">
        <v>1218</v>
      </c>
      <c r="I505" s="942" t="s">
        <v>1231</v>
      </c>
      <c r="J505" s="942" t="s">
        <v>1219</v>
      </c>
      <c r="K505" s="942" t="s">
        <v>1220</v>
      </c>
      <c r="L505" s="942" t="s">
        <v>1221</v>
      </c>
      <c r="M505" s="942" t="s">
        <v>233</v>
      </c>
      <c r="N505" s="942" t="s">
        <v>1222</v>
      </c>
      <c r="O505" s="942" t="s">
        <v>69</v>
      </c>
      <c r="P505" s="955">
        <v>-63902587</v>
      </c>
      <c r="Q505" s="959">
        <v>-8759878</v>
      </c>
      <c r="R505" s="943" t="s">
        <v>1258</v>
      </c>
    </row>
    <row r="506" spans="1:18" x14ac:dyDescent="0.25">
      <c r="B506" s="944" t="s">
        <v>1640</v>
      </c>
      <c r="C506" s="945" t="s">
        <v>374</v>
      </c>
      <c r="D506" s="945" t="s">
        <v>1040</v>
      </c>
      <c r="E506" s="945" t="s">
        <v>339</v>
      </c>
      <c r="F506" s="945" t="s">
        <v>33</v>
      </c>
      <c r="G506" s="945" t="s">
        <v>1246</v>
      </c>
      <c r="H506" s="945" t="s">
        <v>1235</v>
      </c>
      <c r="I506" s="945" t="s">
        <v>51</v>
      </c>
      <c r="J506" s="945" t="s">
        <v>1219</v>
      </c>
      <c r="K506" s="945" t="s">
        <v>1220</v>
      </c>
      <c r="L506" s="945" t="s">
        <v>1221</v>
      </c>
      <c r="M506" s="945" t="s">
        <v>234</v>
      </c>
      <c r="N506" s="945" t="s">
        <v>1240</v>
      </c>
      <c r="O506" s="945" t="s">
        <v>1223</v>
      </c>
      <c r="P506" s="956">
        <v>-63840944</v>
      </c>
      <c r="Q506" s="960">
        <v>-8748053</v>
      </c>
      <c r="R506" s="946" t="s">
        <v>69</v>
      </c>
    </row>
    <row r="507" spans="1:18" x14ac:dyDescent="0.25">
      <c r="B507" s="941" t="s">
        <v>1640</v>
      </c>
      <c r="C507" s="942" t="s">
        <v>784</v>
      </c>
      <c r="D507" s="942" t="s">
        <v>1178</v>
      </c>
      <c r="E507" s="942" t="s">
        <v>341</v>
      </c>
      <c r="F507" s="942" t="s">
        <v>1334</v>
      </c>
      <c r="G507" s="942" t="s">
        <v>1246</v>
      </c>
      <c r="H507" s="942" t="s">
        <v>1218</v>
      </c>
      <c r="I507" s="942" t="s">
        <v>51</v>
      </c>
      <c r="J507" s="942" t="s">
        <v>1323</v>
      </c>
      <c r="K507" s="942" t="s">
        <v>1574</v>
      </c>
      <c r="L507" s="942" t="s">
        <v>1221</v>
      </c>
      <c r="M507" s="942" t="s">
        <v>234</v>
      </c>
      <c r="N507" s="942" t="s">
        <v>1222</v>
      </c>
      <c r="O507" s="942" t="s">
        <v>1256</v>
      </c>
      <c r="P507" s="955">
        <v>-63874169</v>
      </c>
      <c r="Q507" s="959">
        <v>-8739937</v>
      </c>
      <c r="R507" s="943" t="s">
        <v>69</v>
      </c>
    </row>
    <row r="508" spans="1:18" x14ac:dyDescent="0.25">
      <c r="B508" s="944" t="s">
        <v>1640</v>
      </c>
      <c r="C508" s="945" t="s">
        <v>786</v>
      </c>
      <c r="D508" s="945" t="s">
        <v>440</v>
      </c>
      <c r="E508" s="945" t="s">
        <v>1142</v>
      </c>
      <c r="F508" s="945" t="s">
        <v>1645</v>
      </c>
      <c r="G508" s="945" t="s">
        <v>1246</v>
      </c>
      <c r="H508" s="945" t="s">
        <v>69</v>
      </c>
      <c r="I508" s="945" t="s">
        <v>1231</v>
      </c>
      <c r="J508" s="945" t="s">
        <v>1512</v>
      </c>
      <c r="K508" s="945" t="s">
        <v>1229</v>
      </c>
      <c r="L508" s="945" t="s">
        <v>69</v>
      </c>
      <c r="M508" s="945" t="s">
        <v>233</v>
      </c>
      <c r="N508" s="945" t="s">
        <v>69</v>
      </c>
      <c r="O508" s="945" t="s">
        <v>69</v>
      </c>
      <c r="P508" s="956">
        <v>-63884855</v>
      </c>
      <c r="Q508" s="960">
        <v>-8761695</v>
      </c>
      <c r="R508" s="946" t="s">
        <v>69</v>
      </c>
    </row>
    <row r="509" spans="1:18" x14ac:dyDescent="0.25">
      <c r="B509" s="941" t="s">
        <v>1646</v>
      </c>
      <c r="C509" s="942" t="s">
        <v>373</v>
      </c>
      <c r="D509" s="942" t="s">
        <v>796</v>
      </c>
      <c r="E509" s="942" t="s">
        <v>304</v>
      </c>
      <c r="F509" s="942" t="s">
        <v>1647</v>
      </c>
      <c r="G509" s="942" t="s">
        <v>1317</v>
      </c>
      <c r="H509" s="942" t="s">
        <v>1218</v>
      </c>
      <c r="I509" s="942" t="s">
        <v>1225</v>
      </c>
      <c r="J509" s="942" t="s">
        <v>1323</v>
      </c>
      <c r="K509" s="942" t="s">
        <v>1229</v>
      </c>
      <c r="L509" s="942" t="s">
        <v>1221</v>
      </c>
      <c r="M509" s="942" t="s">
        <v>233</v>
      </c>
      <c r="N509" s="942" t="s">
        <v>1222</v>
      </c>
      <c r="O509" s="942" t="s">
        <v>1223</v>
      </c>
      <c r="P509" s="955">
        <v>-63895593</v>
      </c>
      <c r="Q509" s="959">
        <v>-8757268</v>
      </c>
      <c r="R509" s="943" t="s">
        <v>182</v>
      </c>
    </row>
    <row r="510" spans="1:18" x14ac:dyDescent="0.25">
      <c r="B510" s="944" t="s">
        <v>1646</v>
      </c>
      <c r="C510" s="945" t="s">
        <v>415</v>
      </c>
      <c r="D510" s="945" t="s">
        <v>517</v>
      </c>
      <c r="E510" s="945" t="s">
        <v>237</v>
      </c>
      <c r="F510" s="945" t="s">
        <v>1648</v>
      </c>
      <c r="G510" s="945" t="s">
        <v>1317</v>
      </c>
      <c r="H510" s="945" t="s">
        <v>1218</v>
      </c>
      <c r="I510" s="945" t="s">
        <v>51</v>
      </c>
      <c r="J510" s="945" t="s">
        <v>1219</v>
      </c>
      <c r="K510" s="945" t="s">
        <v>1220</v>
      </c>
      <c r="L510" s="945" t="s">
        <v>1221</v>
      </c>
      <c r="M510" s="945" t="s">
        <v>233</v>
      </c>
      <c r="N510" s="945" t="s">
        <v>1222</v>
      </c>
      <c r="O510" s="945" t="s">
        <v>1223</v>
      </c>
      <c r="P510" s="956">
        <v>-63821791</v>
      </c>
      <c r="Q510" s="960">
        <v>-8778125</v>
      </c>
      <c r="R510" s="946" t="s">
        <v>182</v>
      </c>
    </row>
    <row r="511" spans="1:18" x14ac:dyDescent="0.25">
      <c r="B511" s="941" t="s">
        <v>1646</v>
      </c>
      <c r="C511" s="942" t="s">
        <v>407</v>
      </c>
      <c r="D511" s="942" t="s">
        <v>398</v>
      </c>
      <c r="E511" s="942" t="s">
        <v>305</v>
      </c>
      <c r="F511" s="942" t="s">
        <v>1649</v>
      </c>
      <c r="G511" s="942" t="s">
        <v>1317</v>
      </c>
      <c r="H511" s="942" t="s">
        <v>1218</v>
      </c>
      <c r="I511" s="942" t="s">
        <v>51</v>
      </c>
      <c r="J511" s="942" t="s">
        <v>1219</v>
      </c>
      <c r="K511" s="942" t="s">
        <v>1220</v>
      </c>
      <c r="L511" s="942" t="s">
        <v>1221</v>
      </c>
      <c r="M511" s="942" t="s">
        <v>233</v>
      </c>
      <c r="N511" s="942" t="s">
        <v>1222</v>
      </c>
      <c r="O511" s="942" t="s">
        <v>1223</v>
      </c>
      <c r="P511" s="955">
        <v>-63900687</v>
      </c>
      <c r="Q511" s="959">
        <v>-8752804</v>
      </c>
      <c r="R511" s="943" t="s">
        <v>69</v>
      </c>
    </row>
    <row r="512" spans="1:18" x14ac:dyDescent="0.25">
      <c r="B512" s="944" t="s">
        <v>1646</v>
      </c>
      <c r="C512" s="945" t="s">
        <v>393</v>
      </c>
      <c r="D512" s="945" t="s">
        <v>396</v>
      </c>
      <c r="E512" s="945" t="s">
        <v>1483</v>
      </c>
      <c r="F512" s="945" t="s">
        <v>1650</v>
      </c>
      <c r="G512" s="945" t="s">
        <v>1317</v>
      </c>
      <c r="H512" s="945" t="s">
        <v>1218</v>
      </c>
      <c r="I512" s="945" t="s">
        <v>51</v>
      </c>
      <c r="J512" s="945" t="s">
        <v>1219</v>
      </c>
      <c r="K512" s="945" t="s">
        <v>1220</v>
      </c>
      <c r="L512" s="945" t="s">
        <v>1221</v>
      </c>
      <c r="M512" s="945" t="s">
        <v>233</v>
      </c>
      <c r="N512" s="945" t="s">
        <v>1222</v>
      </c>
      <c r="O512" s="945" t="s">
        <v>1223</v>
      </c>
      <c r="P512" s="956">
        <v>-63895002</v>
      </c>
      <c r="Q512" s="960">
        <v>-8764985</v>
      </c>
      <c r="R512" s="946" t="s">
        <v>1258</v>
      </c>
    </row>
    <row r="513" spans="2:18" x14ac:dyDescent="0.25">
      <c r="B513" s="941" t="s">
        <v>1646</v>
      </c>
      <c r="C513" s="942" t="s">
        <v>798</v>
      </c>
      <c r="D513" s="942" t="s">
        <v>791</v>
      </c>
      <c r="E513" s="942" t="s">
        <v>1143</v>
      </c>
      <c r="F513" s="942" t="s">
        <v>1384</v>
      </c>
      <c r="G513" s="942" t="s">
        <v>1317</v>
      </c>
      <c r="H513" s="942" t="s">
        <v>69</v>
      </c>
      <c r="I513" s="942" t="s">
        <v>1225</v>
      </c>
      <c r="J513" s="942" t="s">
        <v>1219</v>
      </c>
      <c r="K513" s="942" t="s">
        <v>1220</v>
      </c>
      <c r="L513" s="942" t="s">
        <v>69</v>
      </c>
      <c r="M513" s="942" t="s">
        <v>233</v>
      </c>
      <c r="N513" s="942" t="s">
        <v>69</v>
      </c>
      <c r="O513" s="942" t="s">
        <v>69</v>
      </c>
      <c r="P513" s="955">
        <v>-63833751</v>
      </c>
      <c r="Q513" s="959">
        <v>-8772413</v>
      </c>
      <c r="R513" s="943" t="s">
        <v>69</v>
      </c>
    </row>
    <row r="514" spans="2:18" x14ac:dyDescent="0.25">
      <c r="B514" s="944" t="s">
        <v>1646</v>
      </c>
      <c r="C514" s="945" t="s">
        <v>475</v>
      </c>
      <c r="D514" s="945" t="s">
        <v>780</v>
      </c>
      <c r="E514" s="945" t="s">
        <v>301</v>
      </c>
      <c r="F514" s="945" t="s">
        <v>1651</v>
      </c>
      <c r="G514" s="945" t="s">
        <v>1317</v>
      </c>
      <c r="H514" s="945" t="s">
        <v>69</v>
      </c>
      <c r="I514" s="945" t="s">
        <v>51</v>
      </c>
      <c r="J514" s="945" t="s">
        <v>1219</v>
      </c>
      <c r="K514" s="945" t="s">
        <v>1220</v>
      </c>
      <c r="L514" s="945" t="s">
        <v>69</v>
      </c>
      <c r="M514" s="945" t="s">
        <v>231</v>
      </c>
      <c r="N514" s="945" t="s">
        <v>69</v>
      </c>
      <c r="O514" s="945" t="s">
        <v>1256</v>
      </c>
      <c r="P514" s="956">
        <v>-63906956</v>
      </c>
      <c r="Q514" s="960">
        <v>-8765338</v>
      </c>
      <c r="R514" s="946" t="s">
        <v>69</v>
      </c>
    </row>
    <row r="515" spans="2:18" x14ac:dyDescent="0.25">
      <c r="B515" s="941" t="s">
        <v>1652</v>
      </c>
      <c r="C515" s="942" t="s">
        <v>416</v>
      </c>
      <c r="D515" s="942" t="s">
        <v>428</v>
      </c>
      <c r="E515" s="942" t="s">
        <v>304</v>
      </c>
      <c r="F515" s="942" t="s">
        <v>1653</v>
      </c>
      <c r="G515" s="942" t="s">
        <v>1278</v>
      </c>
      <c r="H515" s="942" t="s">
        <v>1218</v>
      </c>
      <c r="I515" s="942" t="s">
        <v>1225</v>
      </c>
      <c r="J515" s="942" t="s">
        <v>1219</v>
      </c>
      <c r="K515" s="942" t="s">
        <v>1220</v>
      </c>
      <c r="L515" s="942" t="s">
        <v>1221</v>
      </c>
      <c r="M515" s="942" t="s">
        <v>233</v>
      </c>
      <c r="N515" s="942" t="s">
        <v>1222</v>
      </c>
      <c r="O515" s="942" t="s">
        <v>69</v>
      </c>
      <c r="P515" s="955">
        <v>-63887695</v>
      </c>
      <c r="Q515" s="959">
        <v>-8756703</v>
      </c>
      <c r="R515" s="943" t="s">
        <v>182</v>
      </c>
    </row>
    <row r="516" spans="2:18" x14ac:dyDescent="0.25">
      <c r="B516" s="944" t="s">
        <v>1652</v>
      </c>
      <c r="C516" s="945" t="s">
        <v>505</v>
      </c>
      <c r="D516" s="945" t="s">
        <v>468</v>
      </c>
      <c r="E516" s="945" t="s">
        <v>316</v>
      </c>
      <c r="F516" s="945" t="s">
        <v>1301</v>
      </c>
      <c r="G516" s="945" t="s">
        <v>1278</v>
      </c>
      <c r="H516" s="945" t="s">
        <v>1235</v>
      </c>
      <c r="I516" s="945" t="s">
        <v>1225</v>
      </c>
      <c r="J516" s="945" t="s">
        <v>1219</v>
      </c>
      <c r="K516" s="945" t="s">
        <v>1220</v>
      </c>
      <c r="L516" s="945" t="s">
        <v>1221</v>
      </c>
      <c r="M516" s="945" t="s">
        <v>233</v>
      </c>
      <c r="N516" s="945" t="s">
        <v>1222</v>
      </c>
      <c r="O516" s="945" t="s">
        <v>69</v>
      </c>
      <c r="P516" s="956">
        <v>-63892593</v>
      </c>
      <c r="Q516" s="960">
        <v>-8791206</v>
      </c>
      <c r="R516" s="946" t="s">
        <v>182</v>
      </c>
    </row>
    <row r="517" spans="2:18" x14ac:dyDescent="0.25">
      <c r="B517" s="941" t="s">
        <v>1652</v>
      </c>
      <c r="C517" s="942" t="s">
        <v>831</v>
      </c>
      <c r="D517" s="942" t="s">
        <v>366</v>
      </c>
      <c r="E517" s="942" t="s">
        <v>305</v>
      </c>
      <c r="F517" s="942" t="s">
        <v>1642</v>
      </c>
      <c r="G517" s="942" t="s">
        <v>1278</v>
      </c>
      <c r="H517" s="942" t="s">
        <v>1218</v>
      </c>
      <c r="I517" s="942" t="s">
        <v>1225</v>
      </c>
      <c r="J517" s="942" t="s">
        <v>1219</v>
      </c>
      <c r="K517" s="942" t="s">
        <v>1220</v>
      </c>
      <c r="L517" s="942" t="s">
        <v>1221</v>
      </c>
      <c r="M517" s="942" t="s">
        <v>231</v>
      </c>
      <c r="N517" s="942" t="s">
        <v>1222</v>
      </c>
      <c r="O517" s="942" t="s">
        <v>1223</v>
      </c>
      <c r="P517" s="955">
        <v>-63903028</v>
      </c>
      <c r="Q517" s="959">
        <v>-8754426</v>
      </c>
      <c r="R517" s="943" t="s">
        <v>182</v>
      </c>
    </row>
    <row r="518" spans="2:18" x14ac:dyDescent="0.25">
      <c r="B518" s="944" t="s">
        <v>1652</v>
      </c>
      <c r="C518" s="945" t="s">
        <v>401</v>
      </c>
      <c r="D518" s="945" t="s">
        <v>810</v>
      </c>
      <c r="E518" s="945" t="s">
        <v>304</v>
      </c>
      <c r="F518" s="945" t="s">
        <v>1654</v>
      </c>
      <c r="G518" s="945" t="s">
        <v>1278</v>
      </c>
      <c r="H518" s="945" t="s">
        <v>1235</v>
      </c>
      <c r="I518" s="945" t="s">
        <v>1231</v>
      </c>
      <c r="J518" s="945" t="s">
        <v>1219</v>
      </c>
      <c r="K518" s="945" t="s">
        <v>1220</v>
      </c>
      <c r="L518" s="945" t="s">
        <v>1221</v>
      </c>
      <c r="M518" s="945" t="s">
        <v>233</v>
      </c>
      <c r="N518" s="945" t="s">
        <v>1236</v>
      </c>
      <c r="O518" s="945" t="s">
        <v>1223</v>
      </c>
      <c r="P518" s="956">
        <v>-63889774</v>
      </c>
      <c r="Q518" s="960">
        <v>-8754904</v>
      </c>
      <c r="R518" s="946" t="s">
        <v>182</v>
      </c>
    </row>
    <row r="519" spans="2:18" x14ac:dyDescent="0.25">
      <c r="B519" s="941" t="s">
        <v>1652</v>
      </c>
      <c r="C519" s="942" t="s">
        <v>392</v>
      </c>
      <c r="D519" s="942" t="s">
        <v>440</v>
      </c>
      <c r="E519" s="942" t="s">
        <v>301</v>
      </c>
      <c r="F519" s="942" t="s">
        <v>1491</v>
      </c>
      <c r="G519" s="942" t="s">
        <v>1278</v>
      </c>
      <c r="H519" s="942" t="s">
        <v>1218</v>
      </c>
      <c r="I519" s="942" t="s">
        <v>1225</v>
      </c>
      <c r="J519" s="942" t="s">
        <v>1219</v>
      </c>
      <c r="K519" s="942" t="s">
        <v>1220</v>
      </c>
      <c r="L519" s="942" t="s">
        <v>1221</v>
      </c>
      <c r="M519" s="942" t="s">
        <v>233</v>
      </c>
      <c r="N519" s="942" t="s">
        <v>1222</v>
      </c>
      <c r="O519" s="942" t="s">
        <v>1223</v>
      </c>
      <c r="P519" s="955">
        <v>-63899657</v>
      </c>
      <c r="Q519" s="959">
        <v>-8764874</v>
      </c>
      <c r="R519" s="943" t="s">
        <v>182</v>
      </c>
    </row>
    <row r="520" spans="2:18" x14ac:dyDescent="0.25">
      <c r="B520" s="944" t="s">
        <v>1652</v>
      </c>
      <c r="C520" s="945" t="s">
        <v>369</v>
      </c>
      <c r="D520" s="945" t="s">
        <v>398</v>
      </c>
      <c r="E520" s="945" t="s">
        <v>301</v>
      </c>
      <c r="F520" s="945" t="s">
        <v>1424</v>
      </c>
      <c r="G520" s="945" t="s">
        <v>1278</v>
      </c>
      <c r="H520" s="945" t="s">
        <v>1218</v>
      </c>
      <c r="I520" s="945" t="s">
        <v>1231</v>
      </c>
      <c r="J520" s="945" t="s">
        <v>1219</v>
      </c>
      <c r="K520" s="945" t="s">
        <v>1229</v>
      </c>
      <c r="L520" s="945" t="s">
        <v>1221</v>
      </c>
      <c r="M520" s="945" t="s">
        <v>234</v>
      </c>
      <c r="N520" s="945" t="s">
        <v>1222</v>
      </c>
      <c r="O520" s="945" t="s">
        <v>1223</v>
      </c>
      <c r="P520" s="956">
        <v>-63899097</v>
      </c>
      <c r="Q520" s="960">
        <v>-8760255</v>
      </c>
      <c r="R520" s="946" t="s">
        <v>69</v>
      </c>
    </row>
    <row r="521" spans="2:18" x14ac:dyDescent="0.25">
      <c r="B521" s="941" t="s">
        <v>1652</v>
      </c>
      <c r="C521" s="942" t="s">
        <v>802</v>
      </c>
      <c r="D521" s="942" t="s">
        <v>407</v>
      </c>
      <c r="E521" s="942" t="s">
        <v>322</v>
      </c>
      <c r="F521" s="942" t="s">
        <v>1655</v>
      </c>
      <c r="G521" s="942" t="s">
        <v>1278</v>
      </c>
      <c r="H521" s="942" t="s">
        <v>1218</v>
      </c>
      <c r="I521" s="942" t="s">
        <v>1231</v>
      </c>
      <c r="J521" s="942" t="s">
        <v>1219</v>
      </c>
      <c r="K521" s="942" t="s">
        <v>1220</v>
      </c>
      <c r="L521" s="942" t="s">
        <v>1221</v>
      </c>
      <c r="M521" s="942" t="s">
        <v>233</v>
      </c>
      <c r="N521" s="942" t="s">
        <v>1222</v>
      </c>
      <c r="O521" s="942" t="s">
        <v>1223</v>
      </c>
      <c r="P521" s="955">
        <v>-63893841</v>
      </c>
      <c r="Q521" s="959">
        <v>-8751343</v>
      </c>
      <c r="R521" s="943" t="s">
        <v>69</v>
      </c>
    </row>
    <row r="522" spans="2:18" x14ac:dyDescent="0.25">
      <c r="B522" s="944" t="s">
        <v>1652</v>
      </c>
      <c r="C522" s="945" t="s">
        <v>403</v>
      </c>
      <c r="D522" s="945" t="s">
        <v>376</v>
      </c>
      <c r="E522" s="945" t="s">
        <v>302</v>
      </c>
      <c r="F522" s="945" t="s">
        <v>1656</v>
      </c>
      <c r="G522" s="945" t="s">
        <v>1278</v>
      </c>
      <c r="H522" s="945" t="s">
        <v>1218</v>
      </c>
      <c r="I522" s="945" t="s">
        <v>1225</v>
      </c>
      <c r="J522" s="945" t="s">
        <v>1219</v>
      </c>
      <c r="K522" s="945" t="s">
        <v>1220</v>
      </c>
      <c r="L522" s="945" t="s">
        <v>1221</v>
      </c>
      <c r="M522" s="945" t="s">
        <v>233</v>
      </c>
      <c r="N522" s="945" t="s">
        <v>1222</v>
      </c>
      <c r="O522" s="945" t="s">
        <v>1223</v>
      </c>
      <c r="P522" s="956">
        <v>-63881247</v>
      </c>
      <c r="Q522" s="960">
        <v>-8768585</v>
      </c>
      <c r="R522" s="946" t="s">
        <v>182</v>
      </c>
    </row>
    <row r="523" spans="2:18" x14ac:dyDescent="0.25">
      <c r="B523" s="941" t="s">
        <v>1652</v>
      </c>
      <c r="C523" s="942" t="s">
        <v>416</v>
      </c>
      <c r="D523" s="942" t="s">
        <v>477</v>
      </c>
      <c r="E523" s="942" t="s">
        <v>309</v>
      </c>
      <c r="F523" s="942" t="s">
        <v>1384</v>
      </c>
      <c r="G523" s="942" t="s">
        <v>1278</v>
      </c>
      <c r="H523" s="942" t="s">
        <v>1218</v>
      </c>
      <c r="I523" s="942" t="s">
        <v>1225</v>
      </c>
      <c r="J523" s="942" t="s">
        <v>1219</v>
      </c>
      <c r="K523" s="942" t="s">
        <v>1220</v>
      </c>
      <c r="L523" s="942" t="s">
        <v>1221</v>
      </c>
      <c r="M523" s="942" t="s">
        <v>233</v>
      </c>
      <c r="N523" s="942" t="s">
        <v>1222</v>
      </c>
      <c r="O523" s="942" t="s">
        <v>1223</v>
      </c>
      <c r="P523" s="955">
        <v>-63889556</v>
      </c>
      <c r="Q523" s="959">
        <v>-8748079</v>
      </c>
      <c r="R523" s="943" t="s">
        <v>182</v>
      </c>
    </row>
    <row r="524" spans="2:18" x14ac:dyDescent="0.25">
      <c r="B524" s="944" t="s">
        <v>1652</v>
      </c>
      <c r="C524" s="945" t="s">
        <v>446</v>
      </c>
      <c r="D524" s="945" t="s">
        <v>804</v>
      </c>
      <c r="E524" s="945" t="s">
        <v>313</v>
      </c>
      <c r="F524" s="945" t="s">
        <v>1657</v>
      </c>
      <c r="G524" s="945" t="s">
        <v>1278</v>
      </c>
      <c r="H524" s="945" t="s">
        <v>1218</v>
      </c>
      <c r="I524" s="945" t="s">
        <v>1225</v>
      </c>
      <c r="J524" s="945" t="s">
        <v>1219</v>
      </c>
      <c r="K524" s="945" t="s">
        <v>1220</v>
      </c>
      <c r="L524" s="945" t="s">
        <v>1221</v>
      </c>
      <c r="M524" s="945" t="s">
        <v>233</v>
      </c>
      <c r="N524" s="945" t="s">
        <v>1222</v>
      </c>
      <c r="O524" s="945" t="s">
        <v>1223</v>
      </c>
      <c r="P524" s="956">
        <v>-63862651</v>
      </c>
      <c r="Q524" s="960">
        <v>-8744651</v>
      </c>
      <c r="R524" s="946" t="s">
        <v>182</v>
      </c>
    </row>
    <row r="525" spans="2:18" x14ac:dyDescent="0.25">
      <c r="B525" s="941" t="s">
        <v>1652</v>
      </c>
      <c r="C525" s="942" t="s">
        <v>372</v>
      </c>
      <c r="D525" s="942" t="s">
        <v>781</v>
      </c>
      <c r="E525" s="942" t="s">
        <v>1501</v>
      </c>
      <c r="F525" s="942" t="s">
        <v>1658</v>
      </c>
      <c r="G525" s="942" t="s">
        <v>1278</v>
      </c>
      <c r="H525" s="942" t="s">
        <v>1218</v>
      </c>
      <c r="I525" s="942" t="s">
        <v>1231</v>
      </c>
      <c r="J525" s="942" t="s">
        <v>1219</v>
      </c>
      <c r="K525" s="942" t="s">
        <v>1229</v>
      </c>
      <c r="L525" s="942" t="s">
        <v>1221</v>
      </c>
      <c r="M525" s="942" t="s">
        <v>233</v>
      </c>
      <c r="N525" s="942" t="s">
        <v>1222</v>
      </c>
      <c r="O525" s="942" t="s">
        <v>1223</v>
      </c>
      <c r="P525" s="955">
        <v>-63838985</v>
      </c>
      <c r="Q525" s="959">
        <v>-8754632</v>
      </c>
      <c r="R525" s="943" t="s">
        <v>1232</v>
      </c>
    </row>
    <row r="526" spans="2:18" x14ac:dyDescent="0.25">
      <c r="B526" s="944" t="s">
        <v>1652</v>
      </c>
      <c r="C526" s="945" t="s">
        <v>644</v>
      </c>
      <c r="D526" s="945" t="s">
        <v>1007</v>
      </c>
      <c r="E526" s="945" t="s">
        <v>331</v>
      </c>
      <c r="F526" s="945" t="s">
        <v>1659</v>
      </c>
      <c r="G526" s="945" t="s">
        <v>1278</v>
      </c>
      <c r="H526" s="945" t="s">
        <v>1218</v>
      </c>
      <c r="I526" s="945" t="s">
        <v>51</v>
      </c>
      <c r="J526" s="945" t="s">
        <v>1219</v>
      </c>
      <c r="K526" s="945" t="s">
        <v>1220</v>
      </c>
      <c r="L526" s="945" t="s">
        <v>1221</v>
      </c>
      <c r="M526" s="945" t="s">
        <v>231</v>
      </c>
      <c r="N526" s="945" t="s">
        <v>1222</v>
      </c>
      <c r="O526" s="945" t="s">
        <v>1223</v>
      </c>
      <c r="P526" s="956">
        <v>-63870183</v>
      </c>
      <c r="Q526" s="960">
        <v>-8797507</v>
      </c>
      <c r="R526" s="946" t="s">
        <v>182</v>
      </c>
    </row>
    <row r="527" spans="2:18" x14ac:dyDescent="0.25">
      <c r="B527" s="941" t="s">
        <v>1652</v>
      </c>
      <c r="C527" s="942" t="s">
        <v>783</v>
      </c>
      <c r="D527" s="942" t="s">
        <v>412</v>
      </c>
      <c r="E527" s="942" t="s">
        <v>301</v>
      </c>
      <c r="F527" s="942" t="s">
        <v>1507</v>
      </c>
      <c r="G527" s="942" t="s">
        <v>1278</v>
      </c>
      <c r="H527" s="942" t="s">
        <v>1218</v>
      </c>
      <c r="I527" s="942" t="s">
        <v>1225</v>
      </c>
      <c r="J527" s="942" t="s">
        <v>1219</v>
      </c>
      <c r="K527" s="942" t="s">
        <v>1220</v>
      </c>
      <c r="L527" s="942" t="s">
        <v>1221</v>
      </c>
      <c r="M527" s="942" t="s">
        <v>233</v>
      </c>
      <c r="N527" s="942" t="s">
        <v>1222</v>
      </c>
      <c r="O527" s="942" t="s">
        <v>1223</v>
      </c>
      <c r="P527" s="955">
        <v>-63905325</v>
      </c>
      <c r="Q527" s="959">
        <v>-8762687</v>
      </c>
      <c r="R527" s="943" t="s">
        <v>182</v>
      </c>
    </row>
    <row r="528" spans="2:18" x14ac:dyDescent="0.25">
      <c r="B528" s="944" t="s">
        <v>1652</v>
      </c>
      <c r="C528" s="945" t="s">
        <v>388</v>
      </c>
      <c r="D528" s="945" t="s">
        <v>931</v>
      </c>
      <c r="E528" s="945" t="s">
        <v>318</v>
      </c>
      <c r="F528" s="945" t="s">
        <v>1575</v>
      </c>
      <c r="G528" s="945" t="s">
        <v>1278</v>
      </c>
      <c r="H528" s="945" t="s">
        <v>1218</v>
      </c>
      <c r="I528" s="945" t="s">
        <v>51</v>
      </c>
      <c r="J528" s="945" t="s">
        <v>1219</v>
      </c>
      <c r="K528" s="945" t="s">
        <v>1220</v>
      </c>
      <c r="L528" s="945" t="s">
        <v>1221</v>
      </c>
      <c r="M528" s="945" t="s">
        <v>233</v>
      </c>
      <c r="N528" s="945" t="s">
        <v>1222</v>
      </c>
      <c r="O528" s="945" t="s">
        <v>1223</v>
      </c>
      <c r="P528" s="956">
        <v>-63845772</v>
      </c>
      <c r="Q528" s="960">
        <v>-8768779</v>
      </c>
      <c r="R528" s="946" t="s">
        <v>182</v>
      </c>
    </row>
    <row r="529" spans="2:18" x14ac:dyDescent="0.25">
      <c r="B529" s="941" t="s">
        <v>1660</v>
      </c>
      <c r="C529" s="942" t="s">
        <v>407</v>
      </c>
      <c r="D529" s="942" t="s">
        <v>401</v>
      </c>
      <c r="E529" s="942" t="s">
        <v>309</v>
      </c>
      <c r="F529" s="942" t="s">
        <v>1661</v>
      </c>
      <c r="G529" s="942" t="s">
        <v>1246</v>
      </c>
      <c r="H529" s="942" t="s">
        <v>1218</v>
      </c>
      <c r="I529" s="942" t="s">
        <v>1225</v>
      </c>
      <c r="J529" s="942" t="s">
        <v>1219</v>
      </c>
      <c r="K529" s="942" t="s">
        <v>1220</v>
      </c>
      <c r="L529" s="942" t="s">
        <v>1221</v>
      </c>
      <c r="M529" s="942" t="s">
        <v>233</v>
      </c>
      <c r="N529" s="942" t="s">
        <v>1222</v>
      </c>
      <c r="O529" s="942" t="s">
        <v>1256</v>
      </c>
      <c r="P529" s="955">
        <v>-63890681</v>
      </c>
      <c r="Q529" s="959">
        <v>-8750684</v>
      </c>
      <c r="R529" s="943" t="s">
        <v>182</v>
      </c>
    </row>
    <row r="530" spans="2:18" x14ac:dyDescent="0.25">
      <c r="B530" s="944" t="s">
        <v>1660</v>
      </c>
      <c r="C530" s="945" t="s">
        <v>366</v>
      </c>
      <c r="D530" s="945" t="s">
        <v>553</v>
      </c>
      <c r="E530" s="945" t="s">
        <v>315</v>
      </c>
      <c r="F530" s="945" t="s">
        <v>1662</v>
      </c>
      <c r="G530" s="945" t="s">
        <v>1246</v>
      </c>
      <c r="H530" s="945" t="s">
        <v>1218</v>
      </c>
      <c r="I530" s="945" t="s">
        <v>1225</v>
      </c>
      <c r="J530" s="945" t="s">
        <v>1219</v>
      </c>
      <c r="K530" s="945" t="s">
        <v>1229</v>
      </c>
      <c r="L530" s="945" t="s">
        <v>1221</v>
      </c>
      <c r="M530" s="945" t="s">
        <v>233</v>
      </c>
      <c r="N530" s="945" t="s">
        <v>1222</v>
      </c>
      <c r="O530" s="945" t="s">
        <v>69</v>
      </c>
      <c r="P530" s="956">
        <v>-63893422</v>
      </c>
      <c r="Q530" s="960">
        <v>-8799129</v>
      </c>
      <c r="R530" s="946" t="s">
        <v>182</v>
      </c>
    </row>
    <row r="531" spans="2:18" x14ac:dyDescent="0.25">
      <c r="B531" s="941" t="s">
        <v>1660</v>
      </c>
      <c r="C531" s="942" t="s">
        <v>374</v>
      </c>
      <c r="D531" s="942" t="s">
        <v>808</v>
      </c>
      <c r="E531" s="942" t="s">
        <v>307</v>
      </c>
      <c r="F531" s="942" t="s">
        <v>1663</v>
      </c>
      <c r="G531" s="942" t="s">
        <v>1246</v>
      </c>
      <c r="H531" s="942" t="s">
        <v>1218</v>
      </c>
      <c r="I531" s="942" t="s">
        <v>1225</v>
      </c>
      <c r="J531" s="942" t="s">
        <v>1219</v>
      </c>
      <c r="K531" s="942" t="s">
        <v>1220</v>
      </c>
      <c r="L531" s="942" t="s">
        <v>1221</v>
      </c>
      <c r="M531" s="942" t="s">
        <v>232</v>
      </c>
      <c r="N531" s="942" t="s">
        <v>1222</v>
      </c>
      <c r="O531" s="942" t="s">
        <v>1223</v>
      </c>
      <c r="P531" s="955">
        <v>-63871031</v>
      </c>
      <c r="Q531" s="959">
        <v>-8754765</v>
      </c>
      <c r="R531" s="943" t="s">
        <v>182</v>
      </c>
    </row>
    <row r="532" spans="2:18" x14ac:dyDescent="0.25">
      <c r="B532" s="944" t="s">
        <v>1660</v>
      </c>
      <c r="C532" s="945" t="s">
        <v>382</v>
      </c>
      <c r="D532" s="945" t="s">
        <v>397</v>
      </c>
      <c r="E532" s="945" t="s">
        <v>237</v>
      </c>
      <c r="F532" s="945" t="s">
        <v>1664</v>
      </c>
      <c r="G532" s="945" t="s">
        <v>1246</v>
      </c>
      <c r="H532" s="945" t="s">
        <v>1218</v>
      </c>
      <c r="I532" s="945" t="s">
        <v>1225</v>
      </c>
      <c r="J532" s="945" t="s">
        <v>1219</v>
      </c>
      <c r="K532" s="945" t="s">
        <v>1220</v>
      </c>
      <c r="L532" s="945" t="s">
        <v>1221</v>
      </c>
      <c r="M532" s="945" t="s">
        <v>233</v>
      </c>
      <c r="N532" s="945" t="s">
        <v>1222</v>
      </c>
      <c r="O532" s="945" t="s">
        <v>69</v>
      </c>
      <c r="P532" s="956">
        <v>-63828235</v>
      </c>
      <c r="Q532" s="960">
        <v>-8772964</v>
      </c>
      <c r="R532" s="946" t="s">
        <v>1330</v>
      </c>
    </row>
    <row r="533" spans="2:18" x14ac:dyDescent="0.25">
      <c r="B533" s="941" t="s">
        <v>1660</v>
      </c>
      <c r="C533" s="942" t="s">
        <v>780</v>
      </c>
      <c r="D533" s="942" t="s">
        <v>386</v>
      </c>
      <c r="E533" s="942" t="s">
        <v>320</v>
      </c>
      <c r="F533" s="942" t="s">
        <v>1665</v>
      </c>
      <c r="G533" s="942" t="s">
        <v>1246</v>
      </c>
      <c r="H533" s="942" t="s">
        <v>1218</v>
      </c>
      <c r="I533" s="942" t="s">
        <v>1231</v>
      </c>
      <c r="J533" s="942" t="s">
        <v>1219</v>
      </c>
      <c r="K533" s="942" t="s">
        <v>1229</v>
      </c>
      <c r="L533" s="942" t="s">
        <v>1221</v>
      </c>
      <c r="M533" s="942" t="s">
        <v>233</v>
      </c>
      <c r="N533" s="942" t="s">
        <v>1222</v>
      </c>
      <c r="O533" s="942" t="s">
        <v>1223</v>
      </c>
      <c r="P533" s="955">
        <v>-63849978</v>
      </c>
      <c r="Q533" s="959">
        <v>-8752799</v>
      </c>
      <c r="R533" s="943" t="s">
        <v>182</v>
      </c>
    </row>
    <row r="534" spans="2:18" x14ac:dyDescent="0.25">
      <c r="B534" s="944" t="s">
        <v>1660</v>
      </c>
      <c r="C534" s="945" t="s">
        <v>366</v>
      </c>
      <c r="D534" s="945" t="s">
        <v>468</v>
      </c>
      <c r="E534" s="945" t="s">
        <v>315</v>
      </c>
      <c r="F534" s="945" t="s">
        <v>1666</v>
      </c>
      <c r="G534" s="945" t="s">
        <v>1246</v>
      </c>
      <c r="H534" s="945" t="s">
        <v>1218</v>
      </c>
      <c r="I534" s="945" t="s">
        <v>51</v>
      </c>
      <c r="J534" s="945" t="s">
        <v>1219</v>
      </c>
      <c r="K534" s="945" t="s">
        <v>1229</v>
      </c>
      <c r="L534" s="945" t="s">
        <v>1221</v>
      </c>
      <c r="M534" s="945" t="s">
        <v>233</v>
      </c>
      <c r="N534" s="945" t="s">
        <v>1222</v>
      </c>
      <c r="O534" s="945" t="s">
        <v>1223</v>
      </c>
      <c r="P534" s="956">
        <v>-63895074</v>
      </c>
      <c r="Q534" s="960">
        <v>-8790893</v>
      </c>
      <c r="R534" s="946" t="s">
        <v>69</v>
      </c>
    </row>
    <row r="535" spans="2:18" x14ac:dyDescent="0.25">
      <c r="B535" s="941" t="s">
        <v>1660</v>
      </c>
      <c r="C535" s="942" t="s">
        <v>378</v>
      </c>
      <c r="D535" s="942" t="s">
        <v>372</v>
      </c>
      <c r="E535" s="942" t="s">
        <v>1142</v>
      </c>
      <c r="F535" s="942" t="s">
        <v>1667</v>
      </c>
      <c r="G535" s="942" t="s">
        <v>1246</v>
      </c>
      <c r="H535" s="942" t="s">
        <v>1218</v>
      </c>
      <c r="I535" s="942" t="s">
        <v>51</v>
      </c>
      <c r="J535" s="942" t="s">
        <v>1219</v>
      </c>
      <c r="K535" s="942" t="s">
        <v>1220</v>
      </c>
      <c r="L535" s="942" t="s">
        <v>1221</v>
      </c>
      <c r="M535" s="942" t="s">
        <v>231</v>
      </c>
      <c r="N535" s="942" t="s">
        <v>1222</v>
      </c>
      <c r="O535" s="942" t="s">
        <v>1223</v>
      </c>
      <c r="P535" s="955">
        <v>-63891294</v>
      </c>
      <c r="Q535" s="959">
        <v>-8766145</v>
      </c>
      <c r="R535" s="943" t="s">
        <v>69</v>
      </c>
    </row>
    <row r="536" spans="2:18" x14ac:dyDescent="0.25">
      <c r="B536" s="944" t="s">
        <v>1660</v>
      </c>
      <c r="C536" s="945" t="s">
        <v>371</v>
      </c>
      <c r="D536" s="945" t="s">
        <v>374</v>
      </c>
      <c r="E536" s="945" t="s">
        <v>339</v>
      </c>
      <c r="F536" s="945" t="s">
        <v>1668</v>
      </c>
      <c r="G536" s="945" t="s">
        <v>1246</v>
      </c>
      <c r="H536" s="945" t="s">
        <v>1218</v>
      </c>
      <c r="I536" s="945" t="s">
        <v>51</v>
      </c>
      <c r="J536" s="945" t="s">
        <v>1219</v>
      </c>
      <c r="K536" s="945" t="s">
        <v>1229</v>
      </c>
      <c r="L536" s="945" t="s">
        <v>1221</v>
      </c>
      <c r="M536" s="945" t="s">
        <v>231</v>
      </c>
      <c r="N536" s="945" t="s">
        <v>1222</v>
      </c>
      <c r="O536" s="945" t="s">
        <v>1223</v>
      </c>
      <c r="P536" s="956">
        <v>-63846314</v>
      </c>
      <c r="Q536" s="960">
        <v>-8749427</v>
      </c>
      <c r="R536" s="946" t="s">
        <v>182</v>
      </c>
    </row>
    <row r="537" spans="2:18" x14ac:dyDescent="0.25">
      <c r="B537" s="941" t="s">
        <v>1660</v>
      </c>
      <c r="C537" s="942" t="s">
        <v>392</v>
      </c>
      <c r="D537" s="942" t="s">
        <v>496</v>
      </c>
      <c r="E537" s="942" t="s">
        <v>305</v>
      </c>
      <c r="F537" s="942" t="s">
        <v>1669</v>
      </c>
      <c r="G537" s="942" t="s">
        <v>1246</v>
      </c>
      <c r="H537" s="942" t="s">
        <v>1218</v>
      </c>
      <c r="I537" s="942" t="s">
        <v>51</v>
      </c>
      <c r="J537" s="942" t="s">
        <v>1219</v>
      </c>
      <c r="K537" s="942" t="s">
        <v>1220</v>
      </c>
      <c r="L537" s="942" t="s">
        <v>1221</v>
      </c>
      <c r="M537" s="942" t="s">
        <v>233</v>
      </c>
      <c r="N537" s="942" t="s">
        <v>1222</v>
      </c>
      <c r="O537" s="942" t="s">
        <v>1223</v>
      </c>
      <c r="P537" s="955">
        <v>-63901525</v>
      </c>
      <c r="Q537" s="959">
        <v>-8756295</v>
      </c>
      <c r="R537" s="943" t="s">
        <v>182</v>
      </c>
    </row>
    <row r="538" spans="2:18" x14ac:dyDescent="0.25">
      <c r="B538" s="944" t="s">
        <v>1660</v>
      </c>
      <c r="C538" s="945" t="s">
        <v>410</v>
      </c>
      <c r="D538" s="945" t="s">
        <v>366</v>
      </c>
      <c r="E538" s="945" t="s">
        <v>315</v>
      </c>
      <c r="F538" s="945" t="s">
        <v>1670</v>
      </c>
      <c r="G538" s="945" t="s">
        <v>1246</v>
      </c>
      <c r="H538" s="945" t="s">
        <v>69</v>
      </c>
      <c r="I538" s="945" t="s">
        <v>1231</v>
      </c>
      <c r="J538" s="945" t="s">
        <v>1219</v>
      </c>
      <c r="K538" s="945" t="s">
        <v>1220</v>
      </c>
      <c r="L538" s="945" t="s">
        <v>69</v>
      </c>
      <c r="M538" s="945" t="s">
        <v>233</v>
      </c>
      <c r="N538" s="945" t="s">
        <v>69</v>
      </c>
      <c r="O538" s="945" t="s">
        <v>69</v>
      </c>
      <c r="P538" s="956">
        <v>-63894125</v>
      </c>
      <c r="Q538" s="960">
        <v>-8795228</v>
      </c>
      <c r="R538" s="946" t="s">
        <v>182</v>
      </c>
    </row>
    <row r="539" spans="2:18" x14ac:dyDescent="0.25">
      <c r="B539" s="941" t="s">
        <v>1660</v>
      </c>
      <c r="C539" s="942" t="s">
        <v>371</v>
      </c>
      <c r="D539" s="942" t="s">
        <v>779</v>
      </c>
      <c r="E539" s="942" t="s">
        <v>328</v>
      </c>
      <c r="F539" s="942" t="s">
        <v>1362</v>
      </c>
      <c r="G539" s="942" t="s">
        <v>1246</v>
      </c>
      <c r="H539" s="942" t="s">
        <v>69</v>
      </c>
      <c r="I539" s="942" t="s">
        <v>1225</v>
      </c>
      <c r="J539" s="942" t="s">
        <v>1219</v>
      </c>
      <c r="K539" s="942" t="s">
        <v>1229</v>
      </c>
      <c r="L539" s="942" t="s">
        <v>69</v>
      </c>
      <c r="M539" s="942" t="s">
        <v>234</v>
      </c>
      <c r="N539" s="942" t="s">
        <v>69</v>
      </c>
      <c r="O539" s="942" t="s">
        <v>69</v>
      </c>
      <c r="P539" s="955">
        <v>-63844315</v>
      </c>
      <c r="Q539" s="959">
        <v>-8758315</v>
      </c>
      <c r="R539" s="943" t="s">
        <v>182</v>
      </c>
    </row>
    <row r="540" spans="2:18" x14ac:dyDescent="0.25">
      <c r="B540" s="944" t="s">
        <v>1671</v>
      </c>
      <c r="C540" s="945" t="s">
        <v>375</v>
      </c>
      <c r="D540" s="945" t="s">
        <v>370</v>
      </c>
      <c r="E540" s="945" t="s">
        <v>1141</v>
      </c>
      <c r="F540" s="945" t="s">
        <v>1672</v>
      </c>
      <c r="G540" s="945" t="s">
        <v>1268</v>
      </c>
      <c r="H540" s="945" t="s">
        <v>1218</v>
      </c>
      <c r="I540" s="945" t="s">
        <v>1225</v>
      </c>
      <c r="J540" s="945" t="s">
        <v>1219</v>
      </c>
      <c r="K540" s="945" t="s">
        <v>1229</v>
      </c>
      <c r="L540" s="945" t="s">
        <v>1221</v>
      </c>
      <c r="M540" s="945" t="s">
        <v>233</v>
      </c>
      <c r="N540" s="945" t="s">
        <v>1222</v>
      </c>
      <c r="O540" s="945" t="s">
        <v>1256</v>
      </c>
      <c r="P540" s="956">
        <v>-63859345</v>
      </c>
      <c r="Q540" s="960">
        <v>-8766162</v>
      </c>
      <c r="R540" s="946" t="s">
        <v>69</v>
      </c>
    </row>
    <row r="541" spans="2:18" x14ac:dyDescent="0.25">
      <c r="B541" s="941" t="s">
        <v>1671</v>
      </c>
      <c r="C541" s="942" t="s">
        <v>374</v>
      </c>
      <c r="D541" s="942" t="s">
        <v>391</v>
      </c>
      <c r="E541" s="942" t="s">
        <v>303</v>
      </c>
      <c r="F541" s="942" t="s">
        <v>1673</v>
      </c>
      <c r="G541" s="942" t="s">
        <v>1268</v>
      </c>
      <c r="H541" s="942" t="s">
        <v>1218</v>
      </c>
      <c r="I541" s="942" t="s">
        <v>1225</v>
      </c>
      <c r="J541" s="942" t="s">
        <v>1219</v>
      </c>
      <c r="K541" s="942" t="s">
        <v>1229</v>
      </c>
      <c r="L541" s="942" t="s">
        <v>1221</v>
      </c>
      <c r="M541" s="942" t="s">
        <v>233</v>
      </c>
      <c r="N541" s="942" t="s">
        <v>1222</v>
      </c>
      <c r="O541" s="942" t="s">
        <v>1256</v>
      </c>
      <c r="P541" s="955">
        <v>-63880747</v>
      </c>
      <c r="Q541" s="959">
        <v>-8756863</v>
      </c>
      <c r="R541" s="943" t="s">
        <v>1258</v>
      </c>
    </row>
    <row r="542" spans="2:18" x14ac:dyDescent="0.25">
      <c r="B542" s="944" t="s">
        <v>1671</v>
      </c>
      <c r="C542" s="945" t="s">
        <v>780</v>
      </c>
      <c r="D542" s="945" t="s">
        <v>802</v>
      </c>
      <c r="E542" s="945" t="s">
        <v>1142</v>
      </c>
      <c r="F542" s="945" t="s">
        <v>1674</v>
      </c>
      <c r="G542" s="945" t="s">
        <v>1268</v>
      </c>
      <c r="H542" s="945" t="s">
        <v>1218</v>
      </c>
      <c r="I542" s="945" t="s">
        <v>1225</v>
      </c>
      <c r="J542" s="945" t="s">
        <v>1219</v>
      </c>
      <c r="K542" s="945" t="s">
        <v>1229</v>
      </c>
      <c r="L542" s="945" t="s">
        <v>1221</v>
      </c>
      <c r="M542" s="945" t="s">
        <v>234</v>
      </c>
      <c r="N542" s="945" t="s">
        <v>1222</v>
      </c>
      <c r="O542" s="945" t="s">
        <v>1223</v>
      </c>
      <c r="P542" s="956">
        <v>-63891504</v>
      </c>
      <c r="Q542" s="960">
        <v>-8762037</v>
      </c>
      <c r="R542" s="946" t="s">
        <v>1232</v>
      </c>
    </row>
    <row r="543" spans="2:18" x14ac:dyDescent="0.25">
      <c r="B543" s="941" t="s">
        <v>1671</v>
      </c>
      <c r="C543" s="942" t="s">
        <v>803</v>
      </c>
      <c r="D543" s="942" t="s">
        <v>804</v>
      </c>
      <c r="E543" s="942" t="s">
        <v>306</v>
      </c>
      <c r="F543" s="942" t="s">
        <v>1270</v>
      </c>
      <c r="G543" s="942" t="s">
        <v>1268</v>
      </c>
      <c r="H543" s="942" t="s">
        <v>1218</v>
      </c>
      <c r="I543" s="942" t="s">
        <v>1231</v>
      </c>
      <c r="J543" s="942" t="s">
        <v>1219</v>
      </c>
      <c r="K543" s="942" t="s">
        <v>1220</v>
      </c>
      <c r="L543" s="942" t="s">
        <v>1221</v>
      </c>
      <c r="M543" s="942" t="s">
        <v>233</v>
      </c>
      <c r="N543" s="942" t="s">
        <v>1222</v>
      </c>
      <c r="O543" s="942" t="s">
        <v>1256</v>
      </c>
      <c r="P543" s="955">
        <v>-63863153</v>
      </c>
      <c r="Q543" s="959">
        <v>-8742387</v>
      </c>
      <c r="R543" s="943" t="s">
        <v>182</v>
      </c>
    </row>
    <row r="544" spans="2:18" x14ac:dyDescent="0.25">
      <c r="B544" s="944" t="s">
        <v>1671</v>
      </c>
      <c r="C544" s="945" t="s">
        <v>818</v>
      </c>
      <c r="D544" s="945" t="s">
        <v>831</v>
      </c>
      <c r="E544" s="945" t="s">
        <v>305</v>
      </c>
      <c r="F544" s="945" t="s">
        <v>1378</v>
      </c>
      <c r="G544" s="945" t="s">
        <v>1268</v>
      </c>
      <c r="H544" s="945" t="s">
        <v>1218</v>
      </c>
      <c r="I544" s="945" t="s">
        <v>1231</v>
      </c>
      <c r="J544" s="945" t="s">
        <v>1219</v>
      </c>
      <c r="K544" s="945" t="s">
        <v>1220</v>
      </c>
      <c r="L544" s="945" t="s">
        <v>1221</v>
      </c>
      <c r="M544" s="945" t="s">
        <v>233</v>
      </c>
      <c r="N544" s="945" t="s">
        <v>1222</v>
      </c>
      <c r="O544" s="945" t="s">
        <v>1223</v>
      </c>
      <c r="P544" s="956">
        <v>-63903715</v>
      </c>
      <c r="Q544" s="960">
        <v>-8754575</v>
      </c>
      <c r="R544" s="946" t="s">
        <v>182</v>
      </c>
    </row>
    <row r="545" spans="2:18" x14ac:dyDescent="0.25">
      <c r="B545" s="941" t="s">
        <v>1671</v>
      </c>
      <c r="C545" s="942" t="s">
        <v>367</v>
      </c>
      <c r="D545" s="942" t="s">
        <v>422</v>
      </c>
      <c r="E545" s="942" t="s">
        <v>303</v>
      </c>
      <c r="F545" s="942" t="s">
        <v>1608</v>
      </c>
      <c r="G545" s="942" t="s">
        <v>1268</v>
      </c>
      <c r="H545" s="942" t="s">
        <v>1218</v>
      </c>
      <c r="I545" s="942" t="s">
        <v>1231</v>
      </c>
      <c r="J545" s="942" t="s">
        <v>1219</v>
      </c>
      <c r="K545" s="942" t="s">
        <v>1229</v>
      </c>
      <c r="L545" s="942" t="s">
        <v>1221</v>
      </c>
      <c r="M545" s="942" t="s">
        <v>234</v>
      </c>
      <c r="N545" s="942" t="s">
        <v>1222</v>
      </c>
      <c r="O545" s="942" t="s">
        <v>1256</v>
      </c>
      <c r="P545" s="955">
        <v>-63881752</v>
      </c>
      <c r="Q545" s="959">
        <v>-8747644</v>
      </c>
      <c r="R545" s="943" t="s">
        <v>182</v>
      </c>
    </row>
    <row r="546" spans="2:18" x14ac:dyDescent="0.25">
      <c r="B546" s="944" t="s">
        <v>1671</v>
      </c>
      <c r="C546" s="945" t="s">
        <v>398</v>
      </c>
      <c r="D546" s="945" t="s">
        <v>370</v>
      </c>
      <c r="E546" s="945" t="s">
        <v>308</v>
      </c>
      <c r="F546" s="945" t="s">
        <v>1461</v>
      </c>
      <c r="G546" s="945" t="s">
        <v>1268</v>
      </c>
      <c r="H546" s="945" t="s">
        <v>1218</v>
      </c>
      <c r="I546" s="945" t="s">
        <v>1231</v>
      </c>
      <c r="J546" s="945" t="s">
        <v>1219</v>
      </c>
      <c r="K546" s="945" t="s">
        <v>1229</v>
      </c>
      <c r="L546" s="945" t="s">
        <v>1221</v>
      </c>
      <c r="M546" s="945" t="s">
        <v>233</v>
      </c>
      <c r="N546" s="945" t="s">
        <v>1222</v>
      </c>
      <c r="O546" s="945" t="s">
        <v>1223</v>
      </c>
      <c r="P546" s="956">
        <v>-63896062</v>
      </c>
      <c r="Q546" s="960">
        <v>-8774275</v>
      </c>
      <c r="R546" s="946" t="s">
        <v>182</v>
      </c>
    </row>
    <row r="547" spans="2:18" x14ac:dyDescent="0.25">
      <c r="B547" s="941" t="s">
        <v>1671</v>
      </c>
      <c r="C547" s="942" t="s">
        <v>782</v>
      </c>
      <c r="D547" s="942" t="s">
        <v>414</v>
      </c>
      <c r="E547" s="942" t="s">
        <v>301</v>
      </c>
      <c r="F547" s="942" t="s">
        <v>1237</v>
      </c>
      <c r="G547" s="942" t="s">
        <v>1268</v>
      </c>
      <c r="H547" s="942" t="s">
        <v>1218</v>
      </c>
      <c r="I547" s="942" t="s">
        <v>51</v>
      </c>
      <c r="J547" s="942" t="s">
        <v>1219</v>
      </c>
      <c r="K547" s="942" t="s">
        <v>1229</v>
      </c>
      <c r="L547" s="942" t="s">
        <v>1221</v>
      </c>
      <c r="M547" s="942" t="s">
        <v>231</v>
      </c>
      <c r="N547" s="942" t="s">
        <v>1222</v>
      </c>
      <c r="O547" s="942" t="s">
        <v>1256</v>
      </c>
      <c r="P547" s="955">
        <v>-63907787</v>
      </c>
      <c r="Q547" s="959">
        <v>-8764859</v>
      </c>
      <c r="R547" s="943" t="s">
        <v>1258</v>
      </c>
    </row>
    <row r="548" spans="2:18" x14ac:dyDescent="0.25">
      <c r="B548" s="944" t="s">
        <v>1671</v>
      </c>
      <c r="C548" s="945" t="s">
        <v>372</v>
      </c>
      <c r="D548" s="945" t="s">
        <v>375</v>
      </c>
      <c r="E548" s="945" t="s">
        <v>1141</v>
      </c>
      <c r="F548" s="945" t="s">
        <v>1675</v>
      </c>
      <c r="G548" s="945" t="s">
        <v>1268</v>
      </c>
      <c r="H548" s="945" t="s">
        <v>69</v>
      </c>
      <c r="I548" s="945" t="s">
        <v>1225</v>
      </c>
      <c r="J548" s="945" t="s">
        <v>1219</v>
      </c>
      <c r="K548" s="945" t="s">
        <v>1229</v>
      </c>
      <c r="L548" s="945" t="s">
        <v>69</v>
      </c>
      <c r="M548" s="945" t="s">
        <v>233</v>
      </c>
      <c r="N548" s="945" t="s">
        <v>69</v>
      </c>
      <c r="O548" s="945" t="s">
        <v>69</v>
      </c>
      <c r="P548" s="956">
        <v>-63860796</v>
      </c>
      <c r="Q548" s="960">
        <v>-8759502</v>
      </c>
      <c r="R548" s="946" t="s">
        <v>182</v>
      </c>
    </row>
    <row r="549" spans="2:18" x14ac:dyDescent="0.25">
      <c r="B549" s="941" t="s">
        <v>1671</v>
      </c>
      <c r="C549" s="942" t="s">
        <v>781</v>
      </c>
      <c r="D549" s="942" t="s">
        <v>791</v>
      </c>
      <c r="E549" s="942" t="s">
        <v>1143</v>
      </c>
      <c r="F549" s="942" t="s">
        <v>1431</v>
      </c>
      <c r="G549" s="942" t="s">
        <v>1268</v>
      </c>
      <c r="H549" s="942" t="s">
        <v>69</v>
      </c>
      <c r="I549" s="942" t="s">
        <v>51</v>
      </c>
      <c r="J549" s="942" t="s">
        <v>1219</v>
      </c>
      <c r="K549" s="942" t="s">
        <v>1220</v>
      </c>
      <c r="L549" s="942" t="s">
        <v>69</v>
      </c>
      <c r="M549" s="942" t="s">
        <v>233</v>
      </c>
      <c r="N549" s="942" t="s">
        <v>69</v>
      </c>
      <c r="O549" s="942" t="s">
        <v>69</v>
      </c>
      <c r="P549" s="955">
        <v>-63834897</v>
      </c>
      <c r="Q549" s="959">
        <v>-8772675</v>
      </c>
      <c r="R549" s="943" t="s">
        <v>1258</v>
      </c>
    </row>
    <row r="550" spans="2:18" x14ac:dyDescent="0.25">
      <c r="B550" s="944" t="s">
        <v>1671</v>
      </c>
      <c r="C550" s="945" t="s">
        <v>374</v>
      </c>
      <c r="D550" s="945" t="s">
        <v>391</v>
      </c>
      <c r="E550" s="945" t="s">
        <v>303</v>
      </c>
      <c r="F550" s="945" t="s">
        <v>1610</v>
      </c>
      <c r="G550" s="945" t="s">
        <v>1268</v>
      </c>
      <c r="H550" s="945" t="s">
        <v>69</v>
      </c>
      <c r="I550" s="945" t="s">
        <v>1231</v>
      </c>
      <c r="J550" s="945" t="s">
        <v>1219</v>
      </c>
      <c r="K550" s="945" t="s">
        <v>1229</v>
      </c>
      <c r="L550" s="945" t="s">
        <v>69</v>
      </c>
      <c r="M550" s="945" t="s">
        <v>233</v>
      </c>
      <c r="N550" s="945" t="s">
        <v>69</v>
      </c>
      <c r="O550" s="945" t="s">
        <v>69</v>
      </c>
      <c r="P550" s="956">
        <v>-63880747</v>
      </c>
      <c r="Q550" s="960">
        <v>-8756863</v>
      </c>
      <c r="R550" s="946" t="s">
        <v>182</v>
      </c>
    </row>
    <row r="551" spans="2:18" x14ac:dyDescent="0.25">
      <c r="B551" s="941" t="s">
        <v>1671</v>
      </c>
      <c r="C551" s="942" t="s">
        <v>370</v>
      </c>
      <c r="D551" s="942" t="s">
        <v>371</v>
      </c>
      <c r="E551" s="942" t="s">
        <v>318</v>
      </c>
      <c r="F551" s="942" t="s">
        <v>1632</v>
      </c>
      <c r="G551" s="942" t="s">
        <v>1268</v>
      </c>
      <c r="H551" s="942" t="s">
        <v>69</v>
      </c>
      <c r="I551" s="942" t="s">
        <v>1231</v>
      </c>
      <c r="J551" s="942" t="s">
        <v>1219</v>
      </c>
      <c r="K551" s="942" t="s">
        <v>1229</v>
      </c>
      <c r="L551" s="942" t="s">
        <v>69</v>
      </c>
      <c r="M551" s="942" t="s">
        <v>230</v>
      </c>
      <c r="N551" s="942" t="s">
        <v>69</v>
      </c>
      <c r="O551" s="942" t="s">
        <v>69</v>
      </c>
      <c r="P551" s="955">
        <v>-63843365</v>
      </c>
      <c r="Q551" s="959">
        <v>-8762508</v>
      </c>
      <c r="R551" s="943" t="s">
        <v>182</v>
      </c>
    </row>
    <row r="552" spans="2:18" x14ac:dyDescent="0.25">
      <c r="B552" s="944" t="s">
        <v>1676</v>
      </c>
      <c r="C552" s="945" t="s">
        <v>503</v>
      </c>
      <c r="D552" s="945" t="s">
        <v>399</v>
      </c>
      <c r="E552" s="945" t="s">
        <v>322</v>
      </c>
      <c r="F552" s="945" t="s">
        <v>1233</v>
      </c>
      <c r="G552" s="945" t="s">
        <v>1309</v>
      </c>
      <c r="H552" s="945" t="s">
        <v>1218</v>
      </c>
      <c r="I552" s="945" t="s">
        <v>1231</v>
      </c>
      <c r="J552" s="945" t="s">
        <v>1219</v>
      </c>
      <c r="K552" s="945" t="s">
        <v>1220</v>
      </c>
      <c r="L552" s="945" t="s">
        <v>1221</v>
      </c>
      <c r="M552" s="945" t="s">
        <v>232</v>
      </c>
      <c r="N552" s="945" t="s">
        <v>1222</v>
      </c>
      <c r="O552" s="945" t="s">
        <v>1256</v>
      </c>
      <c r="P552" s="956">
        <v>-63893714</v>
      </c>
      <c r="Q552" s="960">
        <v>-8744435</v>
      </c>
      <c r="R552" s="946" t="s">
        <v>69</v>
      </c>
    </row>
    <row r="553" spans="2:18" x14ac:dyDescent="0.25">
      <c r="B553" s="941" t="s">
        <v>1676</v>
      </c>
      <c r="C553" s="942" t="s">
        <v>410</v>
      </c>
      <c r="D553" s="942" t="s">
        <v>919</v>
      </c>
      <c r="E553" s="942" t="s">
        <v>312</v>
      </c>
      <c r="F553" s="942" t="s">
        <v>1347</v>
      </c>
      <c r="G553" s="942" t="s">
        <v>1309</v>
      </c>
      <c r="H553" s="942" t="s">
        <v>1218</v>
      </c>
      <c r="I553" s="942" t="s">
        <v>1225</v>
      </c>
      <c r="J553" s="942" t="s">
        <v>1219</v>
      </c>
      <c r="K553" s="942" t="s">
        <v>1220</v>
      </c>
      <c r="L553" s="942" t="s">
        <v>1221</v>
      </c>
      <c r="M553" s="942" t="s">
        <v>233</v>
      </c>
      <c r="N553" s="942" t="s">
        <v>1222</v>
      </c>
      <c r="O553" s="942" t="s">
        <v>1256</v>
      </c>
      <c r="P553" s="955">
        <v>-63892109</v>
      </c>
      <c r="Q553" s="959">
        <v>-8794837</v>
      </c>
      <c r="R553" s="943" t="s">
        <v>69</v>
      </c>
    </row>
    <row r="554" spans="2:18" x14ac:dyDescent="0.25">
      <c r="B554" s="944" t="s">
        <v>1676</v>
      </c>
      <c r="C554" s="945" t="s">
        <v>376</v>
      </c>
      <c r="D554" s="945" t="s">
        <v>629</v>
      </c>
      <c r="E554" s="945" t="s">
        <v>310</v>
      </c>
      <c r="F554" s="945" t="s">
        <v>1677</v>
      </c>
      <c r="G554" s="945" t="s">
        <v>1309</v>
      </c>
      <c r="H554" s="945" t="s">
        <v>1218</v>
      </c>
      <c r="I554" s="945" t="s">
        <v>1225</v>
      </c>
      <c r="J554" s="945" t="s">
        <v>1219</v>
      </c>
      <c r="K554" s="945" t="s">
        <v>1220</v>
      </c>
      <c r="L554" s="945" t="s">
        <v>1221</v>
      </c>
      <c r="M554" s="945" t="s">
        <v>233</v>
      </c>
      <c r="N554" s="945" t="s">
        <v>1222</v>
      </c>
      <c r="O554" s="945" t="s">
        <v>1256</v>
      </c>
      <c r="P554" s="956">
        <v>-63838576</v>
      </c>
      <c r="Q554" s="960">
        <v>-8759101</v>
      </c>
      <c r="R554" s="946" t="s">
        <v>69</v>
      </c>
    </row>
    <row r="555" spans="2:18" x14ac:dyDescent="0.25">
      <c r="B555" s="941" t="s">
        <v>1676</v>
      </c>
      <c r="C555" s="942" t="s">
        <v>373</v>
      </c>
      <c r="D555" s="942" t="s">
        <v>412</v>
      </c>
      <c r="E555" s="942" t="s">
        <v>332</v>
      </c>
      <c r="F555" s="942" t="s">
        <v>1678</v>
      </c>
      <c r="G555" s="942" t="s">
        <v>1309</v>
      </c>
      <c r="H555" s="942" t="s">
        <v>1218</v>
      </c>
      <c r="I555" s="942" t="s">
        <v>1225</v>
      </c>
      <c r="J555" s="942" t="s">
        <v>1323</v>
      </c>
      <c r="K555" s="942" t="s">
        <v>1229</v>
      </c>
      <c r="L555" s="942" t="s">
        <v>1221</v>
      </c>
      <c r="M555" s="942" t="s">
        <v>233</v>
      </c>
      <c r="N555" s="942" t="s">
        <v>1222</v>
      </c>
      <c r="O555" s="942" t="s">
        <v>1256</v>
      </c>
      <c r="P555" s="955">
        <v>-63905996</v>
      </c>
      <c r="Q555" s="959">
        <v>-8759506</v>
      </c>
      <c r="R555" s="943" t="s">
        <v>182</v>
      </c>
    </row>
    <row r="556" spans="2:18" x14ac:dyDescent="0.25">
      <c r="B556" s="944" t="s">
        <v>1676</v>
      </c>
      <c r="C556" s="945" t="s">
        <v>388</v>
      </c>
      <c r="D556" s="945" t="s">
        <v>798</v>
      </c>
      <c r="E556" s="945" t="s">
        <v>1143</v>
      </c>
      <c r="F556" s="945" t="s">
        <v>1533</v>
      </c>
      <c r="G556" s="945" t="s">
        <v>1309</v>
      </c>
      <c r="H556" s="945" t="s">
        <v>1218</v>
      </c>
      <c r="I556" s="945" t="s">
        <v>1225</v>
      </c>
      <c r="J556" s="945" t="s">
        <v>1219</v>
      </c>
      <c r="K556" s="945" t="s">
        <v>1220</v>
      </c>
      <c r="L556" s="945" t="s">
        <v>1221</v>
      </c>
      <c r="M556" s="945" t="s">
        <v>233</v>
      </c>
      <c r="N556" s="945" t="s">
        <v>1222</v>
      </c>
      <c r="O556" s="945" t="s">
        <v>1223</v>
      </c>
      <c r="P556" s="956">
        <v>-63834998</v>
      </c>
      <c r="Q556" s="960">
        <v>-8766362</v>
      </c>
      <c r="R556" s="946" t="s">
        <v>1232</v>
      </c>
    </row>
    <row r="557" spans="2:18" x14ac:dyDescent="0.25">
      <c r="B557" s="941" t="s">
        <v>1676</v>
      </c>
      <c r="C557" s="942" t="s">
        <v>818</v>
      </c>
      <c r="D557" s="942" t="s">
        <v>369</v>
      </c>
      <c r="E557" s="942" t="s">
        <v>301</v>
      </c>
      <c r="F557" s="942" t="s">
        <v>1679</v>
      </c>
      <c r="G557" s="942" t="s">
        <v>1309</v>
      </c>
      <c r="H557" s="942" t="s">
        <v>1218</v>
      </c>
      <c r="I557" s="942" t="s">
        <v>1225</v>
      </c>
      <c r="J557" s="942" t="s">
        <v>1219</v>
      </c>
      <c r="K557" s="942" t="s">
        <v>1220</v>
      </c>
      <c r="L557" s="942" t="s">
        <v>1221</v>
      </c>
      <c r="M557" s="942" t="s">
        <v>231</v>
      </c>
      <c r="N557" s="942" t="s">
        <v>1222</v>
      </c>
      <c r="O557" s="942" t="s">
        <v>1256</v>
      </c>
      <c r="P557" s="955">
        <v>-63902342</v>
      </c>
      <c r="Q557" s="959">
        <v>-8760942</v>
      </c>
      <c r="R557" s="943" t="s">
        <v>182</v>
      </c>
    </row>
    <row r="558" spans="2:18" x14ac:dyDescent="0.25">
      <c r="B558" s="944" t="s">
        <v>1676</v>
      </c>
      <c r="C558" s="945" t="s">
        <v>444</v>
      </c>
      <c r="D558" s="945" t="s">
        <v>881</v>
      </c>
      <c r="E558" s="945" t="s">
        <v>306</v>
      </c>
      <c r="F558" s="945" t="s">
        <v>1680</v>
      </c>
      <c r="G558" s="945" t="s">
        <v>1309</v>
      </c>
      <c r="H558" s="945" t="s">
        <v>1218</v>
      </c>
      <c r="I558" s="945" t="s">
        <v>1231</v>
      </c>
      <c r="J558" s="945" t="s">
        <v>1219</v>
      </c>
      <c r="K558" s="945" t="s">
        <v>1220</v>
      </c>
      <c r="L558" s="945" t="s">
        <v>1221</v>
      </c>
      <c r="M558" s="945" t="s">
        <v>233</v>
      </c>
      <c r="N558" s="945" t="s">
        <v>1222</v>
      </c>
      <c r="O558" s="945" t="s">
        <v>1256</v>
      </c>
      <c r="P558" s="956">
        <v>-63860776</v>
      </c>
      <c r="Q558" s="960">
        <v>-8740724</v>
      </c>
      <c r="R558" s="946" t="s">
        <v>182</v>
      </c>
    </row>
    <row r="559" spans="2:18" x14ac:dyDescent="0.25">
      <c r="B559" s="941" t="s">
        <v>1676</v>
      </c>
      <c r="C559" s="942" t="s">
        <v>407</v>
      </c>
      <c r="D559" s="942" t="s">
        <v>398</v>
      </c>
      <c r="E559" s="942" t="s">
        <v>305</v>
      </c>
      <c r="F559" s="942" t="s">
        <v>1681</v>
      </c>
      <c r="G559" s="942" t="s">
        <v>1309</v>
      </c>
      <c r="H559" s="942" t="s">
        <v>1218</v>
      </c>
      <c r="I559" s="942" t="s">
        <v>1231</v>
      </c>
      <c r="J559" s="942" t="s">
        <v>1219</v>
      </c>
      <c r="K559" s="942" t="s">
        <v>1220</v>
      </c>
      <c r="L559" s="942" t="s">
        <v>1221</v>
      </c>
      <c r="M559" s="942" t="s">
        <v>233</v>
      </c>
      <c r="N559" s="942" t="s">
        <v>1222</v>
      </c>
      <c r="O559" s="942" t="s">
        <v>1223</v>
      </c>
      <c r="P559" s="955">
        <v>-63900687</v>
      </c>
      <c r="Q559" s="959">
        <v>-8752804</v>
      </c>
      <c r="R559" s="943" t="s">
        <v>69</v>
      </c>
    </row>
    <row r="560" spans="2:18" x14ac:dyDescent="0.25">
      <c r="B560" s="944" t="s">
        <v>1676</v>
      </c>
      <c r="C560" s="945" t="s">
        <v>376</v>
      </c>
      <c r="D560" s="945" t="s">
        <v>439</v>
      </c>
      <c r="E560" s="945" t="s">
        <v>302</v>
      </c>
      <c r="F560" s="945" t="s">
        <v>1682</v>
      </c>
      <c r="G560" s="945" t="s">
        <v>1309</v>
      </c>
      <c r="H560" s="945" t="s">
        <v>1218</v>
      </c>
      <c r="I560" s="945" t="s">
        <v>51</v>
      </c>
      <c r="J560" s="945" t="s">
        <v>1219</v>
      </c>
      <c r="K560" s="945" t="s">
        <v>1220</v>
      </c>
      <c r="L560" s="945" t="s">
        <v>1221</v>
      </c>
      <c r="M560" s="945" t="s">
        <v>233</v>
      </c>
      <c r="N560" s="945" t="s">
        <v>1222</v>
      </c>
      <c r="O560" s="945" t="s">
        <v>1256</v>
      </c>
      <c r="P560" s="956">
        <v>-63876409</v>
      </c>
      <c r="Q560" s="960">
        <v>-8767528</v>
      </c>
      <c r="R560" s="946" t="s">
        <v>1258</v>
      </c>
    </row>
    <row r="561" spans="2:18" x14ac:dyDescent="0.25">
      <c r="B561" s="941" t="s">
        <v>1676</v>
      </c>
      <c r="C561" s="942" t="s">
        <v>370</v>
      </c>
      <c r="D561" s="942" t="s">
        <v>471</v>
      </c>
      <c r="E561" s="942" t="s">
        <v>1141</v>
      </c>
      <c r="F561" s="942" t="s">
        <v>1683</v>
      </c>
      <c r="G561" s="942" t="s">
        <v>1309</v>
      </c>
      <c r="H561" s="942" t="s">
        <v>1235</v>
      </c>
      <c r="I561" s="942" t="s">
        <v>51</v>
      </c>
      <c r="J561" s="942" t="s">
        <v>1219</v>
      </c>
      <c r="K561" s="942" t="s">
        <v>1229</v>
      </c>
      <c r="L561" s="942" t="s">
        <v>1221</v>
      </c>
      <c r="M561" s="942" t="s">
        <v>233</v>
      </c>
      <c r="N561" s="942" t="s">
        <v>1236</v>
      </c>
      <c r="O561" s="942" t="s">
        <v>1223</v>
      </c>
      <c r="P561" s="955">
        <v>-63865896</v>
      </c>
      <c r="Q561" s="959">
        <v>-8767584</v>
      </c>
      <c r="R561" s="943" t="s">
        <v>69</v>
      </c>
    </row>
    <row r="562" spans="2:18" x14ac:dyDescent="0.25">
      <c r="B562" s="944" t="s">
        <v>1676</v>
      </c>
      <c r="C562" s="945" t="s">
        <v>373</v>
      </c>
      <c r="D562" s="945" t="s">
        <v>366</v>
      </c>
      <c r="E562" s="945" t="s">
        <v>301</v>
      </c>
      <c r="F562" s="945" t="s">
        <v>1538</v>
      </c>
      <c r="G562" s="945" t="s">
        <v>1309</v>
      </c>
      <c r="H562" s="945" t="s">
        <v>1218</v>
      </c>
      <c r="I562" s="945" t="s">
        <v>51</v>
      </c>
      <c r="J562" s="945" t="s">
        <v>1323</v>
      </c>
      <c r="K562" s="945" t="s">
        <v>1229</v>
      </c>
      <c r="L562" s="945" t="s">
        <v>1221</v>
      </c>
      <c r="M562" s="945" t="s">
        <v>233</v>
      </c>
      <c r="N562" s="945" t="s">
        <v>1222</v>
      </c>
      <c r="O562" s="945" t="s">
        <v>1256</v>
      </c>
      <c r="P562" s="956">
        <v>-63902118</v>
      </c>
      <c r="Q562" s="960">
        <v>-8758675</v>
      </c>
      <c r="R562" s="946" t="s">
        <v>69</v>
      </c>
    </row>
    <row r="563" spans="2:18" x14ac:dyDescent="0.25">
      <c r="B563" s="941" t="s">
        <v>1676</v>
      </c>
      <c r="C563" s="942" t="s">
        <v>401</v>
      </c>
      <c r="D563" s="942" t="s">
        <v>810</v>
      </c>
      <c r="E563" s="942" t="s">
        <v>304</v>
      </c>
      <c r="F563" s="942" t="s">
        <v>1270</v>
      </c>
      <c r="G563" s="942" t="s">
        <v>1309</v>
      </c>
      <c r="H563" s="942" t="s">
        <v>69</v>
      </c>
      <c r="I563" s="942" t="s">
        <v>1231</v>
      </c>
      <c r="J563" s="942" t="s">
        <v>1219</v>
      </c>
      <c r="K563" s="942" t="s">
        <v>1220</v>
      </c>
      <c r="L563" s="942" t="s">
        <v>69</v>
      </c>
      <c r="M563" s="942" t="s">
        <v>233</v>
      </c>
      <c r="N563" s="942" t="s">
        <v>69</v>
      </c>
      <c r="O563" s="942" t="s">
        <v>1256</v>
      </c>
      <c r="P563" s="955">
        <v>-63889774</v>
      </c>
      <c r="Q563" s="959">
        <v>-8754904</v>
      </c>
      <c r="R563" s="943" t="s">
        <v>182</v>
      </c>
    </row>
    <row r="564" spans="2:18" x14ac:dyDescent="0.25">
      <c r="B564" s="944" t="s">
        <v>1684</v>
      </c>
      <c r="C564" s="945" t="s">
        <v>372</v>
      </c>
      <c r="D564" s="945" t="s">
        <v>798</v>
      </c>
      <c r="E564" s="945" t="s">
        <v>1501</v>
      </c>
      <c r="F564" s="945" t="s">
        <v>1418</v>
      </c>
      <c r="G564" s="945" t="s">
        <v>1289</v>
      </c>
      <c r="H564" s="945" t="s">
        <v>1218</v>
      </c>
      <c r="I564" s="945" t="s">
        <v>1225</v>
      </c>
      <c r="J564" s="945" t="s">
        <v>1219</v>
      </c>
      <c r="K564" s="945" t="s">
        <v>1229</v>
      </c>
      <c r="L564" s="945" t="s">
        <v>1221</v>
      </c>
      <c r="M564" s="945" t="s">
        <v>233</v>
      </c>
      <c r="N564" s="945" t="s">
        <v>1222</v>
      </c>
      <c r="O564" s="945" t="s">
        <v>1223</v>
      </c>
      <c r="P564" s="956">
        <v>-63837823</v>
      </c>
      <c r="Q564" s="960">
        <v>-8754398</v>
      </c>
      <c r="R564" s="946" t="s">
        <v>1330</v>
      </c>
    </row>
    <row r="565" spans="2:18" x14ac:dyDescent="0.25">
      <c r="B565" s="941" t="s">
        <v>1684</v>
      </c>
      <c r="C565" s="942" t="s">
        <v>780</v>
      </c>
      <c r="D565" s="942" t="s">
        <v>392</v>
      </c>
      <c r="E565" s="942" t="s">
        <v>301</v>
      </c>
      <c r="F565" s="942" t="s">
        <v>1516</v>
      </c>
      <c r="G565" s="942" t="s">
        <v>1289</v>
      </c>
      <c r="H565" s="942" t="s">
        <v>1218</v>
      </c>
      <c r="I565" s="942" t="s">
        <v>1225</v>
      </c>
      <c r="J565" s="942" t="s">
        <v>1219</v>
      </c>
      <c r="K565" s="942" t="s">
        <v>1229</v>
      </c>
      <c r="L565" s="942" t="s">
        <v>1221</v>
      </c>
      <c r="M565" s="942" t="s">
        <v>233</v>
      </c>
      <c r="N565" s="942" t="s">
        <v>1222</v>
      </c>
      <c r="O565" s="942" t="s">
        <v>1223</v>
      </c>
      <c r="P565" s="955">
        <v>-63899886</v>
      </c>
      <c r="Q565" s="959">
        <v>-8763845</v>
      </c>
      <c r="R565" s="943" t="s">
        <v>69</v>
      </c>
    </row>
    <row r="566" spans="2:18" x14ac:dyDescent="0.25">
      <c r="B566" s="944" t="s">
        <v>1684</v>
      </c>
      <c r="C566" s="945" t="s">
        <v>376</v>
      </c>
      <c r="D566" s="945" t="s">
        <v>395</v>
      </c>
      <c r="E566" s="945" t="s">
        <v>302</v>
      </c>
      <c r="F566" s="945" t="s">
        <v>1685</v>
      </c>
      <c r="G566" s="945" t="s">
        <v>1289</v>
      </c>
      <c r="H566" s="945" t="s">
        <v>1218</v>
      </c>
      <c r="I566" s="945" t="s">
        <v>1225</v>
      </c>
      <c r="J566" s="945" t="s">
        <v>1219</v>
      </c>
      <c r="K566" s="945" t="s">
        <v>1220</v>
      </c>
      <c r="L566" s="945" t="s">
        <v>1221</v>
      </c>
      <c r="M566" s="945" t="s">
        <v>230</v>
      </c>
      <c r="N566" s="945" t="s">
        <v>1222</v>
      </c>
      <c r="O566" s="945" t="s">
        <v>1223</v>
      </c>
      <c r="P566" s="956">
        <v>-63879329</v>
      </c>
      <c r="Q566" s="960">
        <v>-8768188</v>
      </c>
      <c r="R566" s="946" t="s">
        <v>1258</v>
      </c>
    </row>
    <row r="567" spans="2:18" x14ac:dyDescent="0.25">
      <c r="B567" s="941" t="s">
        <v>1684</v>
      </c>
      <c r="C567" s="942" t="s">
        <v>803</v>
      </c>
      <c r="D567" s="942" t="s">
        <v>804</v>
      </c>
      <c r="E567" s="942" t="s">
        <v>306</v>
      </c>
      <c r="F567" s="942" t="s">
        <v>1686</v>
      </c>
      <c r="G567" s="942" t="s">
        <v>1289</v>
      </c>
      <c r="H567" s="942" t="s">
        <v>1218</v>
      </c>
      <c r="I567" s="942" t="s">
        <v>1231</v>
      </c>
      <c r="J567" s="942" t="s">
        <v>1219</v>
      </c>
      <c r="K567" s="942" t="s">
        <v>1220</v>
      </c>
      <c r="L567" s="942" t="s">
        <v>1221</v>
      </c>
      <c r="M567" s="942" t="s">
        <v>233</v>
      </c>
      <c r="N567" s="942" t="s">
        <v>1222</v>
      </c>
      <c r="O567" s="942" t="s">
        <v>1256</v>
      </c>
      <c r="P567" s="955">
        <v>-63863153</v>
      </c>
      <c r="Q567" s="959">
        <v>-8742387</v>
      </c>
      <c r="R567" s="943" t="s">
        <v>182</v>
      </c>
    </row>
    <row r="568" spans="2:18" x14ac:dyDescent="0.25">
      <c r="B568" s="944" t="s">
        <v>1684</v>
      </c>
      <c r="C568" s="945" t="s">
        <v>372</v>
      </c>
      <c r="D568" s="945" t="s">
        <v>371</v>
      </c>
      <c r="E568" s="945" t="s">
        <v>320</v>
      </c>
      <c r="F568" s="945" t="s">
        <v>1687</v>
      </c>
      <c r="G568" s="945" t="s">
        <v>1289</v>
      </c>
      <c r="H568" s="945" t="s">
        <v>1218</v>
      </c>
      <c r="I568" s="945" t="s">
        <v>1231</v>
      </c>
      <c r="J568" s="945" t="s">
        <v>1219</v>
      </c>
      <c r="K568" s="945" t="s">
        <v>1229</v>
      </c>
      <c r="L568" s="945" t="s">
        <v>1221</v>
      </c>
      <c r="M568" s="945" t="s">
        <v>234</v>
      </c>
      <c r="N568" s="945" t="s">
        <v>1222</v>
      </c>
      <c r="O568" s="945" t="s">
        <v>1256</v>
      </c>
      <c r="P568" s="956">
        <v>-63844855</v>
      </c>
      <c r="Q568" s="960">
        <v>-8755934</v>
      </c>
      <c r="R568" s="946" t="s">
        <v>1232</v>
      </c>
    </row>
    <row r="569" spans="2:18" x14ac:dyDescent="0.25">
      <c r="B569" s="941" t="s">
        <v>1684</v>
      </c>
      <c r="C569" s="942" t="s">
        <v>406</v>
      </c>
      <c r="D569" s="942" t="s">
        <v>359</v>
      </c>
      <c r="E569" s="942" t="s">
        <v>1142</v>
      </c>
      <c r="F569" s="942" t="s">
        <v>1688</v>
      </c>
      <c r="G569" s="942" t="s">
        <v>1289</v>
      </c>
      <c r="H569" s="942" t="s">
        <v>1235</v>
      </c>
      <c r="I569" s="942" t="s">
        <v>51</v>
      </c>
      <c r="J569" s="942" t="s">
        <v>1219</v>
      </c>
      <c r="K569" s="942" t="s">
        <v>1220</v>
      </c>
      <c r="L569" s="942" t="s">
        <v>1221</v>
      </c>
      <c r="M569" s="942" t="s">
        <v>233</v>
      </c>
      <c r="N569" s="942" t="s">
        <v>1236</v>
      </c>
      <c r="O569" s="942" t="s">
        <v>1256</v>
      </c>
      <c r="P569" s="955">
        <v>-63891973</v>
      </c>
      <c r="Q569" s="959">
        <v>-8767473</v>
      </c>
      <c r="R569" s="943" t="s">
        <v>182</v>
      </c>
    </row>
    <row r="570" spans="2:18" x14ac:dyDescent="0.25">
      <c r="B570" s="944" t="s">
        <v>1684</v>
      </c>
      <c r="C570" s="945" t="s">
        <v>407</v>
      </c>
      <c r="D570" s="945" t="s">
        <v>401</v>
      </c>
      <c r="E570" s="945" t="s">
        <v>309</v>
      </c>
      <c r="F570" s="945" t="s">
        <v>1689</v>
      </c>
      <c r="G570" s="945" t="s">
        <v>1289</v>
      </c>
      <c r="H570" s="945" t="s">
        <v>1218</v>
      </c>
      <c r="I570" s="945" t="s">
        <v>51</v>
      </c>
      <c r="J570" s="945" t="s">
        <v>1219</v>
      </c>
      <c r="K570" s="945" t="s">
        <v>1220</v>
      </c>
      <c r="L570" s="945" t="s">
        <v>1221</v>
      </c>
      <c r="M570" s="945" t="s">
        <v>233</v>
      </c>
      <c r="N570" s="945" t="s">
        <v>1222</v>
      </c>
      <c r="O570" s="945" t="s">
        <v>69</v>
      </c>
      <c r="P570" s="956">
        <v>-63890681</v>
      </c>
      <c r="Q570" s="960">
        <v>-8750684</v>
      </c>
      <c r="R570" s="946" t="s">
        <v>69</v>
      </c>
    </row>
    <row r="571" spans="2:18" x14ac:dyDescent="0.25">
      <c r="B571" s="941" t="s">
        <v>1684</v>
      </c>
      <c r="C571" s="942" t="s">
        <v>783</v>
      </c>
      <c r="D571" s="942" t="s">
        <v>401</v>
      </c>
      <c r="E571" s="942" t="s">
        <v>304</v>
      </c>
      <c r="F571" s="942" t="s">
        <v>1690</v>
      </c>
      <c r="G571" s="942" t="s">
        <v>1289</v>
      </c>
      <c r="H571" s="942" t="s">
        <v>1218</v>
      </c>
      <c r="I571" s="942" t="s">
        <v>51</v>
      </c>
      <c r="J571" s="942" t="s">
        <v>1219</v>
      </c>
      <c r="K571" s="942" t="s">
        <v>1220</v>
      </c>
      <c r="L571" s="942" t="s">
        <v>1221</v>
      </c>
      <c r="M571" s="942" t="s">
        <v>233</v>
      </c>
      <c r="N571" s="942" t="s">
        <v>1222</v>
      </c>
      <c r="O571" s="942" t="s">
        <v>1256</v>
      </c>
      <c r="P571" s="955">
        <v>-63888846</v>
      </c>
      <c r="Q571" s="959">
        <v>-8759125</v>
      </c>
      <c r="R571" s="943" t="s">
        <v>182</v>
      </c>
    </row>
    <row r="572" spans="2:18" x14ac:dyDescent="0.25">
      <c r="B572" s="944" t="s">
        <v>1684</v>
      </c>
      <c r="C572" s="945" t="s">
        <v>384</v>
      </c>
      <c r="D572" s="945" t="s">
        <v>414</v>
      </c>
      <c r="E572" s="945" t="s">
        <v>301</v>
      </c>
      <c r="F572" s="945" t="s">
        <v>1691</v>
      </c>
      <c r="G572" s="945" t="s">
        <v>1289</v>
      </c>
      <c r="H572" s="945" t="s">
        <v>1218</v>
      </c>
      <c r="I572" s="945" t="s">
        <v>1231</v>
      </c>
      <c r="J572" s="945" t="s">
        <v>1219</v>
      </c>
      <c r="K572" s="945" t="s">
        <v>1229</v>
      </c>
      <c r="L572" s="945" t="s">
        <v>1221</v>
      </c>
      <c r="M572" s="945" t="s">
        <v>233</v>
      </c>
      <c r="N572" s="945" t="s">
        <v>1222</v>
      </c>
      <c r="O572" s="945" t="s">
        <v>1256</v>
      </c>
      <c r="P572" s="956">
        <v>-63905505</v>
      </c>
      <c r="Q572" s="960">
        <v>-8764415</v>
      </c>
      <c r="R572" s="946" t="s">
        <v>182</v>
      </c>
    </row>
    <row r="573" spans="2:18" x14ac:dyDescent="0.25">
      <c r="B573" s="941" t="s">
        <v>1692</v>
      </c>
      <c r="C573" s="942" t="s">
        <v>401</v>
      </c>
      <c r="D573" s="942" t="s">
        <v>783</v>
      </c>
      <c r="E573" s="942" t="s">
        <v>304</v>
      </c>
      <c r="F573" s="942" t="s">
        <v>33</v>
      </c>
      <c r="G573" s="942" t="s">
        <v>1217</v>
      </c>
      <c r="H573" s="942" t="s">
        <v>1235</v>
      </c>
      <c r="I573" s="942" t="s">
        <v>1225</v>
      </c>
      <c r="J573" s="942" t="s">
        <v>1219</v>
      </c>
      <c r="K573" s="942" t="s">
        <v>1220</v>
      </c>
      <c r="L573" s="942" t="s">
        <v>1221</v>
      </c>
      <c r="M573" s="942" t="s">
        <v>233</v>
      </c>
      <c r="N573" s="942" t="s">
        <v>1236</v>
      </c>
      <c r="O573" s="942" t="s">
        <v>1223</v>
      </c>
      <c r="P573" s="955">
        <v>-63888846</v>
      </c>
      <c r="Q573" s="959">
        <v>-8759125</v>
      </c>
      <c r="R573" s="943" t="s">
        <v>69</v>
      </c>
    </row>
    <row r="574" spans="2:18" x14ac:dyDescent="0.25">
      <c r="B574" s="944" t="s">
        <v>1692</v>
      </c>
      <c r="C574" s="945" t="s">
        <v>783</v>
      </c>
      <c r="D574" s="945" t="s">
        <v>401</v>
      </c>
      <c r="E574" s="945" t="s">
        <v>304</v>
      </c>
      <c r="F574" s="945" t="s">
        <v>1693</v>
      </c>
      <c r="G574" s="945" t="s">
        <v>1217</v>
      </c>
      <c r="H574" s="945" t="s">
        <v>1235</v>
      </c>
      <c r="I574" s="945" t="s">
        <v>1225</v>
      </c>
      <c r="J574" s="945" t="s">
        <v>1219</v>
      </c>
      <c r="K574" s="945" t="s">
        <v>1220</v>
      </c>
      <c r="L574" s="945" t="s">
        <v>1221</v>
      </c>
      <c r="M574" s="945" t="s">
        <v>233</v>
      </c>
      <c r="N574" s="945" t="s">
        <v>1236</v>
      </c>
      <c r="O574" s="945" t="s">
        <v>1223</v>
      </c>
      <c r="P574" s="956">
        <v>-63888846</v>
      </c>
      <c r="Q574" s="960">
        <v>-8759125</v>
      </c>
      <c r="R574" s="946" t="s">
        <v>1258</v>
      </c>
    </row>
    <row r="575" spans="2:18" x14ac:dyDescent="0.25">
      <c r="B575" s="941" t="s">
        <v>1692</v>
      </c>
      <c r="C575" s="942" t="s">
        <v>393</v>
      </c>
      <c r="D575" s="942" t="s">
        <v>401</v>
      </c>
      <c r="E575" s="942" t="s">
        <v>1142</v>
      </c>
      <c r="F575" s="942" t="s">
        <v>33</v>
      </c>
      <c r="G575" s="942" t="s">
        <v>1217</v>
      </c>
      <c r="H575" s="942" t="s">
        <v>1218</v>
      </c>
      <c r="I575" s="942" t="s">
        <v>1231</v>
      </c>
      <c r="J575" s="942" t="s">
        <v>1219</v>
      </c>
      <c r="K575" s="942" t="s">
        <v>1220</v>
      </c>
      <c r="L575" s="942" t="s">
        <v>1221</v>
      </c>
      <c r="M575" s="942" t="s">
        <v>233</v>
      </c>
      <c r="N575" s="942" t="s">
        <v>1222</v>
      </c>
      <c r="O575" s="942" t="s">
        <v>1223</v>
      </c>
      <c r="P575" s="955">
        <v>-63887885</v>
      </c>
      <c r="Q575" s="959">
        <v>-8763444</v>
      </c>
      <c r="R575" s="943" t="s">
        <v>69</v>
      </c>
    </row>
    <row r="576" spans="2:18" x14ac:dyDescent="0.25">
      <c r="B576" s="944" t="s">
        <v>1692</v>
      </c>
      <c r="C576" s="945" t="s">
        <v>341</v>
      </c>
      <c r="D576" s="945" t="s">
        <v>778</v>
      </c>
      <c r="E576" s="945" t="s">
        <v>319</v>
      </c>
      <c r="F576" s="945" t="s">
        <v>33</v>
      </c>
      <c r="G576" s="945" t="s">
        <v>1217</v>
      </c>
      <c r="H576" s="945" t="s">
        <v>1218</v>
      </c>
      <c r="I576" s="945" t="s">
        <v>51</v>
      </c>
      <c r="J576" s="945" t="s">
        <v>1219</v>
      </c>
      <c r="K576" s="945" t="s">
        <v>1220</v>
      </c>
      <c r="L576" s="945" t="s">
        <v>1221</v>
      </c>
      <c r="M576" s="945" t="s">
        <v>233</v>
      </c>
      <c r="N576" s="945" t="s">
        <v>1222</v>
      </c>
      <c r="O576" s="945" t="s">
        <v>69</v>
      </c>
      <c r="P576" s="956">
        <v>-63878139</v>
      </c>
      <c r="Q576" s="960">
        <v>-8737082</v>
      </c>
      <c r="R576" s="946" t="s">
        <v>1232</v>
      </c>
    </row>
    <row r="577" spans="2:18" x14ac:dyDescent="0.25">
      <c r="B577" s="941" t="s">
        <v>1692</v>
      </c>
      <c r="C577" s="942" t="s">
        <v>574</v>
      </c>
      <c r="D577" s="942" t="s">
        <v>376</v>
      </c>
      <c r="E577" s="942" t="s">
        <v>1141</v>
      </c>
      <c r="F577" s="942" t="s">
        <v>1365</v>
      </c>
      <c r="G577" s="942" t="s">
        <v>1217</v>
      </c>
      <c r="H577" s="942" t="s">
        <v>1235</v>
      </c>
      <c r="I577" s="942" t="s">
        <v>51</v>
      </c>
      <c r="J577" s="942" t="s">
        <v>1219</v>
      </c>
      <c r="K577" s="942" t="s">
        <v>1220</v>
      </c>
      <c r="L577" s="942" t="s">
        <v>1221</v>
      </c>
      <c r="M577" s="942" t="s">
        <v>233</v>
      </c>
      <c r="N577" s="942" t="s">
        <v>1222</v>
      </c>
      <c r="O577" s="942" t="s">
        <v>1223</v>
      </c>
      <c r="P577" s="955">
        <v>-63867643</v>
      </c>
      <c r="Q577" s="959">
        <v>-8765608</v>
      </c>
      <c r="R577" s="943" t="s">
        <v>182</v>
      </c>
    </row>
    <row r="578" spans="2:18" x14ac:dyDescent="0.25">
      <c r="B578" s="944" t="s">
        <v>1692</v>
      </c>
      <c r="C578" s="945" t="s">
        <v>367</v>
      </c>
      <c r="D578" s="945" t="s">
        <v>807</v>
      </c>
      <c r="E578" s="945" t="s">
        <v>303</v>
      </c>
      <c r="F578" s="945" t="s">
        <v>33</v>
      </c>
      <c r="G578" s="945" t="s">
        <v>1217</v>
      </c>
      <c r="H578" s="945" t="s">
        <v>1235</v>
      </c>
      <c r="I578" s="945" t="s">
        <v>69</v>
      </c>
      <c r="J578" s="945" t="s">
        <v>1219</v>
      </c>
      <c r="K578" s="945" t="s">
        <v>1229</v>
      </c>
      <c r="L578" s="945" t="s">
        <v>1221</v>
      </c>
      <c r="M578" s="945" t="s">
        <v>233</v>
      </c>
      <c r="N578" s="945" t="s">
        <v>1222</v>
      </c>
      <c r="O578" s="945" t="s">
        <v>1223</v>
      </c>
      <c r="P578" s="956">
        <v>-63886577</v>
      </c>
      <c r="Q578" s="960">
        <v>-8748672</v>
      </c>
      <c r="R578" s="946" t="s">
        <v>69</v>
      </c>
    </row>
    <row r="579" spans="2:18" x14ac:dyDescent="0.25">
      <c r="B579" s="941" t="s">
        <v>1692</v>
      </c>
      <c r="C579" s="942" t="s">
        <v>387</v>
      </c>
      <c r="D579" s="942" t="s">
        <v>366</v>
      </c>
      <c r="E579" s="942" t="s">
        <v>315</v>
      </c>
      <c r="F579" s="942" t="s">
        <v>1637</v>
      </c>
      <c r="G579" s="942" t="s">
        <v>1217</v>
      </c>
      <c r="H579" s="942" t="s">
        <v>69</v>
      </c>
      <c r="I579" s="942" t="s">
        <v>51</v>
      </c>
      <c r="J579" s="942" t="s">
        <v>1219</v>
      </c>
      <c r="K579" s="942" t="s">
        <v>1220</v>
      </c>
      <c r="L579" s="942" t="s">
        <v>69</v>
      </c>
      <c r="M579" s="942" t="s">
        <v>233</v>
      </c>
      <c r="N579" s="942" t="s">
        <v>69</v>
      </c>
      <c r="O579" s="942" t="s">
        <v>69</v>
      </c>
      <c r="P579" s="955">
        <v>-63893886</v>
      </c>
      <c r="Q579" s="959">
        <v>-8796431</v>
      </c>
      <c r="R579" s="943" t="s">
        <v>69</v>
      </c>
    </row>
    <row r="580" spans="2:18" x14ac:dyDescent="0.25">
      <c r="B580" s="944" t="s">
        <v>1694</v>
      </c>
      <c r="C580" s="945" t="s">
        <v>787</v>
      </c>
      <c r="D580" s="945" t="s">
        <v>382</v>
      </c>
      <c r="E580" s="945" t="s">
        <v>335</v>
      </c>
      <c r="F580" s="945" t="s">
        <v>33</v>
      </c>
      <c r="G580" s="945" t="s">
        <v>1309</v>
      </c>
      <c r="H580" s="945" t="s">
        <v>1218</v>
      </c>
      <c r="I580" s="945" t="s">
        <v>1225</v>
      </c>
      <c r="J580" s="945" t="s">
        <v>1219</v>
      </c>
      <c r="K580" s="945" t="s">
        <v>1220</v>
      </c>
      <c r="L580" s="945" t="s">
        <v>1221</v>
      </c>
      <c r="M580" s="945" t="s">
        <v>233</v>
      </c>
      <c r="N580" s="945" t="s">
        <v>1222</v>
      </c>
      <c r="O580" s="945" t="s">
        <v>1223</v>
      </c>
      <c r="P580" s="956">
        <v>-63829127</v>
      </c>
      <c r="Q580" s="960">
        <v>-8768925</v>
      </c>
      <c r="R580" s="946" t="s">
        <v>1232</v>
      </c>
    </row>
    <row r="581" spans="2:18" x14ac:dyDescent="0.25">
      <c r="B581" s="941" t="s">
        <v>1694</v>
      </c>
      <c r="C581" s="942" t="s">
        <v>369</v>
      </c>
      <c r="D581" s="942" t="s">
        <v>412</v>
      </c>
      <c r="E581" s="942" t="s">
        <v>332</v>
      </c>
      <c r="F581" s="942" t="s">
        <v>33</v>
      </c>
      <c r="G581" s="942" t="s">
        <v>1309</v>
      </c>
      <c r="H581" s="942" t="s">
        <v>1218</v>
      </c>
      <c r="I581" s="942" t="s">
        <v>1225</v>
      </c>
      <c r="J581" s="942" t="s">
        <v>1219</v>
      </c>
      <c r="K581" s="942" t="s">
        <v>1229</v>
      </c>
      <c r="L581" s="942" t="s">
        <v>1221</v>
      </c>
      <c r="M581" s="942" t="s">
        <v>233</v>
      </c>
      <c r="N581" s="942" t="s">
        <v>1222</v>
      </c>
      <c r="O581" s="942" t="s">
        <v>1223</v>
      </c>
      <c r="P581" s="955">
        <v>-63905552</v>
      </c>
      <c r="Q581" s="959">
        <v>-8761626</v>
      </c>
      <c r="R581" s="943" t="s">
        <v>182</v>
      </c>
    </row>
    <row r="582" spans="2:18" x14ac:dyDescent="0.25">
      <c r="B582" s="944" t="s">
        <v>1694</v>
      </c>
      <c r="C582" s="945" t="s">
        <v>393</v>
      </c>
      <c r="D582" s="945" t="s">
        <v>399</v>
      </c>
      <c r="E582" s="945" t="s">
        <v>1142</v>
      </c>
      <c r="F582" s="945" t="s">
        <v>1280</v>
      </c>
      <c r="G582" s="945" t="s">
        <v>1309</v>
      </c>
      <c r="H582" s="945" t="s">
        <v>1218</v>
      </c>
      <c r="I582" s="945" t="s">
        <v>1231</v>
      </c>
      <c r="J582" s="945" t="s">
        <v>1219</v>
      </c>
      <c r="K582" s="945" t="s">
        <v>1220</v>
      </c>
      <c r="L582" s="945" t="s">
        <v>1221</v>
      </c>
      <c r="M582" s="945" t="s">
        <v>231</v>
      </c>
      <c r="N582" s="945" t="s">
        <v>1222</v>
      </c>
      <c r="O582" s="945" t="s">
        <v>1256</v>
      </c>
      <c r="P582" s="956">
        <v>-63889457</v>
      </c>
      <c r="Q582" s="960">
        <v>-8763796</v>
      </c>
      <c r="R582" s="946" t="s">
        <v>69</v>
      </c>
    </row>
    <row r="583" spans="2:18" x14ac:dyDescent="0.25">
      <c r="B583" s="941" t="s">
        <v>1694</v>
      </c>
      <c r="C583" s="942" t="s">
        <v>440</v>
      </c>
      <c r="D583" s="942" t="s">
        <v>394</v>
      </c>
      <c r="E583" s="942" t="s">
        <v>301</v>
      </c>
      <c r="F583" s="942" t="s">
        <v>33</v>
      </c>
      <c r="G583" s="942" t="s">
        <v>1309</v>
      </c>
      <c r="H583" s="942" t="s">
        <v>1218</v>
      </c>
      <c r="I583" s="942" t="s">
        <v>51</v>
      </c>
      <c r="J583" s="942" t="s">
        <v>1219</v>
      </c>
      <c r="K583" s="942" t="s">
        <v>1220</v>
      </c>
      <c r="L583" s="942" t="s">
        <v>1221</v>
      </c>
      <c r="M583" s="942" t="s">
        <v>233</v>
      </c>
      <c r="N583" s="942" t="s">
        <v>1222</v>
      </c>
      <c r="O583" s="942" t="s">
        <v>1223</v>
      </c>
      <c r="P583" s="955">
        <v>-63897079</v>
      </c>
      <c r="Q583" s="959">
        <v>-8764325</v>
      </c>
      <c r="R583" s="943" t="s">
        <v>182</v>
      </c>
    </row>
    <row r="584" spans="2:18" x14ac:dyDescent="0.25">
      <c r="B584" s="944" t="s">
        <v>1694</v>
      </c>
      <c r="C584" s="945" t="s">
        <v>386</v>
      </c>
      <c r="D584" s="945" t="s">
        <v>822</v>
      </c>
      <c r="E584" s="945" t="s">
        <v>306</v>
      </c>
      <c r="F584" s="945" t="s">
        <v>33</v>
      </c>
      <c r="G584" s="945" t="s">
        <v>1309</v>
      </c>
      <c r="H584" s="945" t="s">
        <v>1218</v>
      </c>
      <c r="I584" s="945" t="s">
        <v>51</v>
      </c>
      <c r="J584" s="945" t="s">
        <v>1219</v>
      </c>
      <c r="K584" s="945" t="s">
        <v>1220</v>
      </c>
      <c r="L584" s="945" t="s">
        <v>1221</v>
      </c>
      <c r="M584" s="945" t="s">
        <v>233</v>
      </c>
      <c r="N584" s="945" t="s">
        <v>1222</v>
      </c>
      <c r="O584" s="945" t="s">
        <v>1223</v>
      </c>
      <c r="P584" s="956">
        <v>-63852871</v>
      </c>
      <c r="Q584" s="960">
        <v>-8739596</v>
      </c>
      <c r="R584" s="946" t="s">
        <v>182</v>
      </c>
    </row>
    <row r="585" spans="2:18" x14ac:dyDescent="0.25">
      <c r="B585" s="941" t="s">
        <v>1694</v>
      </c>
      <c r="C585" s="942" t="s">
        <v>821</v>
      </c>
      <c r="D585" s="942" t="s">
        <v>980</v>
      </c>
      <c r="E585" s="942" t="s">
        <v>317</v>
      </c>
      <c r="F585" s="942" t="s">
        <v>33</v>
      </c>
      <c r="G585" s="942" t="s">
        <v>1309</v>
      </c>
      <c r="H585" s="942" t="s">
        <v>69</v>
      </c>
      <c r="I585" s="942" t="s">
        <v>51</v>
      </c>
      <c r="J585" s="942" t="s">
        <v>1219</v>
      </c>
      <c r="K585" s="942" t="s">
        <v>1220</v>
      </c>
      <c r="L585" s="942" t="s">
        <v>1221</v>
      </c>
      <c r="M585" s="942" t="s">
        <v>234</v>
      </c>
      <c r="N585" s="942" t="s">
        <v>1222</v>
      </c>
      <c r="O585" s="942" t="s">
        <v>1256</v>
      </c>
      <c r="P585" s="955">
        <v>-63875908</v>
      </c>
      <c r="Q585" s="959">
        <v>-8798283</v>
      </c>
      <c r="R585" s="943" t="s">
        <v>182</v>
      </c>
    </row>
    <row r="586" spans="2:18" x14ac:dyDescent="0.25">
      <c r="B586" s="944" t="s">
        <v>1694</v>
      </c>
      <c r="C586" s="945" t="s">
        <v>783</v>
      </c>
      <c r="D586" s="945" t="s">
        <v>401</v>
      </c>
      <c r="E586" s="945" t="s">
        <v>304</v>
      </c>
      <c r="F586" s="945" t="s">
        <v>33</v>
      </c>
      <c r="G586" s="945" t="s">
        <v>1309</v>
      </c>
      <c r="H586" s="945" t="s">
        <v>1218</v>
      </c>
      <c r="I586" s="945" t="s">
        <v>51</v>
      </c>
      <c r="J586" s="945" t="s">
        <v>1219</v>
      </c>
      <c r="K586" s="945" t="s">
        <v>1220</v>
      </c>
      <c r="L586" s="945" t="s">
        <v>1221</v>
      </c>
      <c r="M586" s="945" t="s">
        <v>233</v>
      </c>
      <c r="N586" s="945" t="s">
        <v>1222</v>
      </c>
      <c r="O586" s="945" t="s">
        <v>1223</v>
      </c>
      <c r="P586" s="956">
        <v>-63888846</v>
      </c>
      <c r="Q586" s="960">
        <v>-8759125</v>
      </c>
      <c r="R586" s="946" t="s">
        <v>182</v>
      </c>
    </row>
    <row r="587" spans="2:18" x14ac:dyDescent="0.25">
      <c r="B587" s="941" t="s">
        <v>1695</v>
      </c>
      <c r="C587" s="942" t="s">
        <v>368</v>
      </c>
      <c r="D587" s="942" t="s">
        <v>366</v>
      </c>
      <c r="E587" s="942" t="s">
        <v>315</v>
      </c>
      <c r="F587" s="942" t="s">
        <v>1430</v>
      </c>
      <c r="G587" s="942" t="s">
        <v>1317</v>
      </c>
      <c r="H587" s="942" t="s">
        <v>1218</v>
      </c>
      <c r="I587" s="942" t="s">
        <v>51</v>
      </c>
      <c r="J587" s="942" t="s">
        <v>1219</v>
      </c>
      <c r="K587" s="942" t="s">
        <v>1220</v>
      </c>
      <c r="L587" s="942" t="s">
        <v>1221</v>
      </c>
      <c r="M587" s="942" t="s">
        <v>233</v>
      </c>
      <c r="N587" s="942" t="s">
        <v>1222</v>
      </c>
      <c r="O587" s="942" t="s">
        <v>1223</v>
      </c>
      <c r="P587" s="955">
        <v>-63894492</v>
      </c>
      <c r="Q587" s="959">
        <v>-8793346</v>
      </c>
      <c r="R587" s="943" t="s">
        <v>69</v>
      </c>
    </row>
    <row r="588" spans="2:18" x14ac:dyDescent="0.25">
      <c r="B588" s="944" t="s">
        <v>1695</v>
      </c>
      <c r="C588" s="945" t="s">
        <v>407</v>
      </c>
      <c r="D588" s="945" t="s">
        <v>402</v>
      </c>
      <c r="E588" s="945" t="s">
        <v>303</v>
      </c>
      <c r="F588" s="945" t="s">
        <v>1696</v>
      </c>
      <c r="G588" s="945" t="s">
        <v>1317</v>
      </c>
      <c r="H588" s="945" t="s">
        <v>1235</v>
      </c>
      <c r="I588" s="945" t="s">
        <v>51</v>
      </c>
      <c r="J588" s="945" t="s">
        <v>1219</v>
      </c>
      <c r="K588" s="945" t="s">
        <v>1220</v>
      </c>
      <c r="L588" s="945" t="s">
        <v>1221</v>
      </c>
      <c r="M588" s="945" t="s">
        <v>1239</v>
      </c>
      <c r="N588" s="945" t="s">
        <v>1240</v>
      </c>
      <c r="O588" s="945" t="s">
        <v>1223</v>
      </c>
      <c r="P588" s="956">
        <v>-63884435</v>
      </c>
      <c r="Q588" s="960">
        <v>-8749328</v>
      </c>
      <c r="R588" s="946" t="s">
        <v>1258</v>
      </c>
    </row>
    <row r="589" spans="2:18" x14ac:dyDescent="0.25">
      <c r="B589" s="941" t="s">
        <v>1695</v>
      </c>
      <c r="C589" s="942" t="s">
        <v>381</v>
      </c>
      <c r="D589" s="942" t="s">
        <v>452</v>
      </c>
      <c r="E589" s="942" t="s">
        <v>312</v>
      </c>
      <c r="F589" s="942" t="s">
        <v>1327</v>
      </c>
      <c r="G589" s="942" t="s">
        <v>1317</v>
      </c>
      <c r="H589" s="942" t="s">
        <v>1218</v>
      </c>
      <c r="I589" s="942" t="s">
        <v>1225</v>
      </c>
      <c r="J589" s="942" t="s">
        <v>1219</v>
      </c>
      <c r="K589" s="942" t="s">
        <v>1220</v>
      </c>
      <c r="L589" s="942" t="s">
        <v>1221</v>
      </c>
      <c r="M589" s="942" t="s">
        <v>233</v>
      </c>
      <c r="N589" s="942" t="s">
        <v>1222</v>
      </c>
      <c r="O589" s="942" t="s">
        <v>1223</v>
      </c>
      <c r="P589" s="955">
        <v>-63886248</v>
      </c>
      <c r="Q589" s="959">
        <v>-8796409</v>
      </c>
      <c r="R589" s="943" t="s">
        <v>69</v>
      </c>
    </row>
    <row r="590" spans="2:18" x14ac:dyDescent="0.25">
      <c r="B590" s="944" t="s">
        <v>1695</v>
      </c>
      <c r="C590" s="945" t="s">
        <v>368</v>
      </c>
      <c r="D590" s="945" t="s">
        <v>817</v>
      </c>
      <c r="E590" s="945" t="s">
        <v>316</v>
      </c>
      <c r="F590" s="945" t="s">
        <v>1504</v>
      </c>
      <c r="G590" s="945" t="s">
        <v>1317</v>
      </c>
      <c r="H590" s="945" t="s">
        <v>1218</v>
      </c>
      <c r="I590" s="945" t="s">
        <v>1231</v>
      </c>
      <c r="J590" s="945" t="s">
        <v>1219</v>
      </c>
      <c r="K590" s="945" t="s">
        <v>1220</v>
      </c>
      <c r="L590" s="945" t="s">
        <v>1221</v>
      </c>
      <c r="M590" s="945" t="s">
        <v>233</v>
      </c>
      <c r="N590" s="945" t="s">
        <v>1222</v>
      </c>
      <c r="O590" s="945" t="s">
        <v>1223</v>
      </c>
      <c r="P590" s="956">
        <v>-63883035</v>
      </c>
      <c r="Q590" s="960">
        <v>-8790823</v>
      </c>
      <c r="R590" s="946" t="s">
        <v>69</v>
      </c>
    </row>
    <row r="591" spans="2:18" x14ac:dyDescent="0.25">
      <c r="B591" s="941" t="s">
        <v>1695</v>
      </c>
      <c r="C591" s="942" t="s">
        <v>372</v>
      </c>
      <c r="D591" s="942" t="s">
        <v>341</v>
      </c>
      <c r="E591" s="942" t="s">
        <v>302</v>
      </c>
      <c r="F591" s="942" t="s">
        <v>1649</v>
      </c>
      <c r="G591" s="942" t="s">
        <v>1317</v>
      </c>
      <c r="H591" s="942" t="s">
        <v>1218</v>
      </c>
      <c r="I591" s="942" t="s">
        <v>51</v>
      </c>
      <c r="J591" s="942" t="s">
        <v>1219</v>
      </c>
      <c r="K591" s="942" t="s">
        <v>1229</v>
      </c>
      <c r="L591" s="942" t="s">
        <v>1221</v>
      </c>
      <c r="M591" s="942" t="s">
        <v>1239</v>
      </c>
      <c r="N591" s="942" t="s">
        <v>1222</v>
      </c>
      <c r="O591" s="942" t="s">
        <v>1223</v>
      </c>
      <c r="P591" s="955">
        <v>-63873469</v>
      </c>
      <c r="Q591" s="959">
        <v>-8762248</v>
      </c>
      <c r="R591" s="943" t="s">
        <v>69</v>
      </c>
    </row>
    <row r="592" spans="2:18" x14ac:dyDescent="0.25">
      <c r="B592" s="944" t="s">
        <v>1697</v>
      </c>
      <c r="C592" s="945" t="s">
        <v>779</v>
      </c>
      <c r="D592" s="945" t="s">
        <v>341</v>
      </c>
      <c r="E592" s="945" t="s">
        <v>302</v>
      </c>
      <c r="F592" s="945" t="s">
        <v>1698</v>
      </c>
      <c r="G592" s="945" t="s">
        <v>1278</v>
      </c>
      <c r="H592" s="945" t="s">
        <v>1218</v>
      </c>
      <c r="I592" s="945" t="s">
        <v>1225</v>
      </c>
      <c r="J592" s="945" t="s">
        <v>1219</v>
      </c>
      <c r="K592" s="945" t="s">
        <v>1220</v>
      </c>
      <c r="L592" s="945" t="s">
        <v>1221</v>
      </c>
      <c r="M592" s="945" t="s">
        <v>233</v>
      </c>
      <c r="N592" s="945" t="s">
        <v>1222</v>
      </c>
      <c r="O592" s="945" t="s">
        <v>1256</v>
      </c>
      <c r="P592" s="956">
        <v>-63872986</v>
      </c>
      <c r="Q592" s="960">
        <v>-8764748</v>
      </c>
      <c r="R592" s="946" t="s">
        <v>182</v>
      </c>
    </row>
    <row r="593" spans="2:18" x14ac:dyDescent="0.25">
      <c r="B593" s="941" t="s">
        <v>1697</v>
      </c>
      <c r="C593" s="942" t="s">
        <v>369</v>
      </c>
      <c r="D593" s="942" t="s">
        <v>394</v>
      </c>
      <c r="E593" s="942" t="s">
        <v>301</v>
      </c>
      <c r="F593" s="942" t="s">
        <v>1699</v>
      </c>
      <c r="G593" s="942" t="s">
        <v>1278</v>
      </c>
      <c r="H593" s="942" t="s">
        <v>1218</v>
      </c>
      <c r="I593" s="942" t="s">
        <v>1225</v>
      </c>
      <c r="J593" s="942" t="s">
        <v>1219</v>
      </c>
      <c r="K593" s="942" t="s">
        <v>1229</v>
      </c>
      <c r="L593" s="942" t="s">
        <v>1221</v>
      </c>
      <c r="M593" s="942" t="s">
        <v>233</v>
      </c>
      <c r="N593" s="942" t="s">
        <v>1222</v>
      </c>
      <c r="O593" s="942" t="s">
        <v>1223</v>
      </c>
      <c r="P593" s="955">
        <v>-63898028</v>
      </c>
      <c r="Q593" s="959">
        <v>-8760025</v>
      </c>
      <c r="R593" s="943" t="s">
        <v>182</v>
      </c>
    </row>
    <row r="594" spans="2:18" x14ac:dyDescent="0.25">
      <c r="B594" s="944" t="s">
        <v>1697</v>
      </c>
      <c r="C594" s="945" t="s">
        <v>341</v>
      </c>
      <c r="D594" s="945" t="s">
        <v>485</v>
      </c>
      <c r="E594" s="945" t="s">
        <v>302</v>
      </c>
      <c r="F594" s="945" t="s">
        <v>1250</v>
      </c>
      <c r="G594" s="945" t="s">
        <v>1278</v>
      </c>
      <c r="H594" s="945" t="s">
        <v>1218</v>
      </c>
      <c r="I594" s="945" t="s">
        <v>1231</v>
      </c>
      <c r="J594" s="945" t="s">
        <v>1219</v>
      </c>
      <c r="K594" s="945" t="s">
        <v>1220</v>
      </c>
      <c r="L594" s="945" t="s">
        <v>1221</v>
      </c>
      <c r="M594" s="945" t="s">
        <v>233</v>
      </c>
      <c r="N594" s="945" t="s">
        <v>1222</v>
      </c>
      <c r="O594" s="945" t="s">
        <v>1256</v>
      </c>
      <c r="P594" s="956">
        <v>-63871704</v>
      </c>
      <c r="Q594" s="960">
        <v>-8771424</v>
      </c>
      <c r="R594" s="946" t="s">
        <v>69</v>
      </c>
    </row>
    <row r="595" spans="2:18" x14ac:dyDescent="0.25">
      <c r="B595" s="941" t="s">
        <v>1697</v>
      </c>
      <c r="C595" s="942" t="s">
        <v>389</v>
      </c>
      <c r="D595" s="942" t="s">
        <v>487</v>
      </c>
      <c r="E595" s="942" t="s">
        <v>344</v>
      </c>
      <c r="F595" s="942" t="s">
        <v>1700</v>
      </c>
      <c r="G595" s="942" t="s">
        <v>1278</v>
      </c>
      <c r="H595" s="942" t="s">
        <v>1235</v>
      </c>
      <c r="I595" s="942" t="s">
        <v>1231</v>
      </c>
      <c r="J595" s="942" t="s">
        <v>1219</v>
      </c>
      <c r="K595" s="942" t="s">
        <v>1220</v>
      </c>
      <c r="L595" s="942" t="s">
        <v>1221</v>
      </c>
      <c r="M595" s="942" t="s">
        <v>233</v>
      </c>
      <c r="N595" s="942" t="s">
        <v>1222</v>
      </c>
      <c r="O595" s="942" t="s">
        <v>1223</v>
      </c>
      <c r="P595" s="955">
        <v>-63816851</v>
      </c>
      <c r="Q595" s="959">
        <v>-8772768</v>
      </c>
      <c r="R595" s="943" t="s">
        <v>1232</v>
      </c>
    </row>
    <row r="596" spans="2:18" x14ac:dyDescent="0.25">
      <c r="B596" s="944" t="s">
        <v>1697</v>
      </c>
      <c r="C596" s="945" t="s">
        <v>368</v>
      </c>
      <c r="D596" s="945" t="s">
        <v>437</v>
      </c>
      <c r="E596" s="945" t="s">
        <v>333</v>
      </c>
      <c r="F596" s="945" t="s">
        <v>1425</v>
      </c>
      <c r="G596" s="945" t="s">
        <v>1278</v>
      </c>
      <c r="H596" s="945" t="s">
        <v>1218</v>
      </c>
      <c r="I596" s="945" t="s">
        <v>51</v>
      </c>
      <c r="J596" s="945" t="s">
        <v>1219</v>
      </c>
      <c r="K596" s="945" t="s">
        <v>1220</v>
      </c>
      <c r="L596" s="945" t="s">
        <v>1221</v>
      </c>
      <c r="M596" s="945" t="s">
        <v>231</v>
      </c>
      <c r="N596" s="945" t="s">
        <v>1222</v>
      </c>
      <c r="O596" s="945" t="s">
        <v>69</v>
      </c>
      <c r="P596" s="956">
        <v>-63876215</v>
      </c>
      <c r="Q596" s="960">
        <v>-8785634</v>
      </c>
      <c r="R596" s="946" t="s">
        <v>1232</v>
      </c>
    </row>
    <row r="597" spans="2:18" x14ac:dyDescent="0.25">
      <c r="B597" s="941" t="s">
        <v>1697</v>
      </c>
      <c r="C597" s="942" t="s">
        <v>369</v>
      </c>
      <c r="D597" s="942" t="s">
        <v>401</v>
      </c>
      <c r="E597" s="942" t="s">
        <v>304</v>
      </c>
      <c r="F597" s="942" t="s">
        <v>1624</v>
      </c>
      <c r="G597" s="942" t="s">
        <v>1278</v>
      </c>
      <c r="H597" s="942" t="s">
        <v>1218</v>
      </c>
      <c r="I597" s="942" t="s">
        <v>51</v>
      </c>
      <c r="J597" s="942" t="s">
        <v>1219</v>
      </c>
      <c r="K597" s="942" t="s">
        <v>1229</v>
      </c>
      <c r="L597" s="942" t="s">
        <v>1221</v>
      </c>
      <c r="M597" s="942" t="s">
        <v>233</v>
      </c>
      <c r="N597" s="942" t="s">
        <v>1222</v>
      </c>
      <c r="O597" s="942" t="s">
        <v>1223</v>
      </c>
      <c r="P597" s="955">
        <v>-63889063</v>
      </c>
      <c r="Q597" s="959">
        <v>-8758106</v>
      </c>
      <c r="R597" s="943" t="s">
        <v>1258</v>
      </c>
    </row>
    <row r="598" spans="2:18" x14ac:dyDescent="0.25">
      <c r="B598" s="944" t="s">
        <v>1697</v>
      </c>
      <c r="C598" s="945" t="s">
        <v>398</v>
      </c>
      <c r="D598" s="945" t="s">
        <v>428</v>
      </c>
      <c r="E598" s="945" t="s">
        <v>301</v>
      </c>
      <c r="F598" s="945" t="s">
        <v>1445</v>
      </c>
      <c r="G598" s="945" t="s">
        <v>1278</v>
      </c>
      <c r="H598" s="945" t="s">
        <v>1218</v>
      </c>
      <c r="I598" s="945" t="s">
        <v>51</v>
      </c>
      <c r="J598" s="945" t="s">
        <v>1219</v>
      </c>
      <c r="K598" s="945" t="s">
        <v>1229</v>
      </c>
      <c r="L598" s="945" t="s">
        <v>1221</v>
      </c>
      <c r="M598" s="945" t="s">
        <v>69</v>
      </c>
      <c r="N598" s="945" t="s">
        <v>1222</v>
      </c>
      <c r="O598" s="945" t="s">
        <v>1223</v>
      </c>
      <c r="P598" s="956">
        <v>-63899334</v>
      </c>
      <c r="Q598" s="960">
        <v>-8759165</v>
      </c>
      <c r="R598" s="946" t="s">
        <v>69</v>
      </c>
    </row>
    <row r="599" spans="2:18" x14ac:dyDescent="0.25">
      <c r="B599" s="941" t="s">
        <v>1697</v>
      </c>
      <c r="C599" s="942" t="s">
        <v>373</v>
      </c>
      <c r="D599" s="942" t="s">
        <v>406</v>
      </c>
      <c r="E599" s="942" t="s">
        <v>304</v>
      </c>
      <c r="F599" s="942" t="s">
        <v>1701</v>
      </c>
      <c r="G599" s="942" t="s">
        <v>1278</v>
      </c>
      <c r="H599" s="942" t="s">
        <v>1218</v>
      </c>
      <c r="I599" s="942" t="s">
        <v>51</v>
      </c>
      <c r="J599" s="942" t="s">
        <v>1323</v>
      </c>
      <c r="K599" s="942" t="s">
        <v>1229</v>
      </c>
      <c r="L599" s="942" t="s">
        <v>1221</v>
      </c>
      <c r="M599" s="942" t="s">
        <v>233</v>
      </c>
      <c r="N599" s="942" t="s">
        <v>1222</v>
      </c>
      <c r="O599" s="942" t="s">
        <v>1256</v>
      </c>
      <c r="P599" s="955">
        <v>-63894225</v>
      </c>
      <c r="Q599" s="959">
        <v>-8756975</v>
      </c>
      <c r="R599" s="943" t="s">
        <v>1232</v>
      </c>
    </row>
    <row r="600" spans="2:18" x14ac:dyDescent="0.25">
      <c r="B600" s="944" t="s">
        <v>1697</v>
      </c>
      <c r="C600" s="945" t="s">
        <v>379</v>
      </c>
      <c r="D600" s="945" t="s">
        <v>367</v>
      </c>
      <c r="E600" s="945" t="s">
        <v>305</v>
      </c>
      <c r="F600" s="945" t="s">
        <v>1702</v>
      </c>
      <c r="G600" s="945" t="s">
        <v>1278</v>
      </c>
      <c r="H600" s="945" t="s">
        <v>1235</v>
      </c>
      <c r="I600" s="945" t="s">
        <v>51</v>
      </c>
      <c r="J600" s="945" t="s">
        <v>1219</v>
      </c>
      <c r="K600" s="945" t="s">
        <v>1220</v>
      </c>
      <c r="L600" s="945" t="s">
        <v>1221</v>
      </c>
      <c r="M600" s="945" t="s">
        <v>231</v>
      </c>
      <c r="N600" s="945" t="s">
        <v>1236</v>
      </c>
      <c r="O600" s="945" t="s">
        <v>1256</v>
      </c>
      <c r="P600" s="956">
        <v>-63904186</v>
      </c>
      <c r="Q600" s="960">
        <v>-8752455</v>
      </c>
      <c r="R600" s="946" t="s">
        <v>182</v>
      </c>
    </row>
    <row r="601" spans="2:18" x14ac:dyDescent="0.25">
      <c r="B601" s="941" t="s">
        <v>1697</v>
      </c>
      <c r="C601" s="942" t="s">
        <v>477</v>
      </c>
      <c r="D601" s="942" t="s">
        <v>486</v>
      </c>
      <c r="E601" s="942" t="s">
        <v>329</v>
      </c>
      <c r="F601" s="942" t="s">
        <v>1703</v>
      </c>
      <c r="G601" s="942" t="s">
        <v>1278</v>
      </c>
      <c r="H601" s="942" t="s">
        <v>1218</v>
      </c>
      <c r="I601" s="942" t="s">
        <v>51</v>
      </c>
      <c r="J601" s="942" t="s">
        <v>1219</v>
      </c>
      <c r="K601" s="942" t="s">
        <v>1220</v>
      </c>
      <c r="L601" s="942" t="s">
        <v>1221</v>
      </c>
      <c r="M601" s="942" t="s">
        <v>233</v>
      </c>
      <c r="N601" s="942" t="s">
        <v>1222</v>
      </c>
      <c r="O601" s="942" t="s">
        <v>1256</v>
      </c>
      <c r="P601" s="955">
        <v>-63911607</v>
      </c>
      <c r="Q601" s="959">
        <v>-8752889</v>
      </c>
      <c r="R601" s="943" t="s">
        <v>1258</v>
      </c>
    </row>
    <row r="602" spans="2:18" x14ac:dyDescent="0.25">
      <c r="B602" s="944" t="s">
        <v>1704</v>
      </c>
      <c r="C602" s="945" t="s">
        <v>372</v>
      </c>
      <c r="D602" s="945" t="s">
        <v>781</v>
      </c>
      <c r="E602" s="945" t="s">
        <v>1501</v>
      </c>
      <c r="F602" s="945" t="s">
        <v>1705</v>
      </c>
      <c r="G602" s="945" t="s">
        <v>1278</v>
      </c>
      <c r="H602" s="945" t="s">
        <v>1218</v>
      </c>
      <c r="I602" s="945" t="s">
        <v>51</v>
      </c>
      <c r="J602" s="945" t="s">
        <v>1219</v>
      </c>
      <c r="K602" s="945" t="s">
        <v>1229</v>
      </c>
      <c r="L602" s="945" t="s">
        <v>1221</v>
      </c>
      <c r="M602" s="945" t="s">
        <v>233</v>
      </c>
      <c r="N602" s="945" t="s">
        <v>1222</v>
      </c>
      <c r="O602" s="945" t="s">
        <v>1223</v>
      </c>
      <c r="P602" s="956">
        <v>-63838985</v>
      </c>
      <c r="Q602" s="960">
        <v>-8754632</v>
      </c>
      <c r="R602" s="946" t="s">
        <v>1258</v>
      </c>
    </row>
    <row r="603" spans="2:18" x14ac:dyDescent="0.25">
      <c r="B603" s="941" t="s">
        <v>1704</v>
      </c>
      <c r="C603" s="942" t="s">
        <v>788</v>
      </c>
      <c r="D603" s="942" t="s">
        <v>414</v>
      </c>
      <c r="E603" s="942" t="s">
        <v>301</v>
      </c>
      <c r="F603" s="942" t="s">
        <v>1522</v>
      </c>
      <c r="G603" s="942" t="s">
        <v>1278</v>
      </c>
      <c r="H603" s="942" t="s">
        <v>1218</v>
      </c>
      <c r="I603" s="942" t="s">
        <v>1225</v>
      </c>
      <c r="J603" s="942" t="s">
        <v>1219</v>
      </c>
      <c r="K603" s="942" t="s">
        <v>1229</v>
      </c>
      <c r="L603" s="942" t="s">
        <v>1221</v>
      </c>
      <c r="M603" s="942" t="s">
        <v>233</v>
      </c>
      <c r="N603" s="942" t="s">
        <v>1222</v>
      </c>
      <c r="O603" s="942" t="s">
        <v>69</v>
      </c>
      <c r="P603" s="955">
        <v>-63906089</v>
      </c>
      <c r="Q603" s="959">
        <v>-8764526</v>
      </c>
      <c r="R603" s="943" t="s">
        <v>69</v>
      </c>
    </row>
    <row r="604" spans="2:18" x14ac:dyDescent="0.25">
      <c r="B604" s="944" t="s">
        <v>1704</v>
      </c>
      <c r="C604" s="945" t="s">
        <v>373</v>
      </c>
      <c r="D604" s="945" t="s">
        <v>401</v>
      </c>
      <c r="E604" s="945" t="s">
        <v>304</v>
      </c>
      <c r="F604" s="945" t="s">
        <v>1706</v>
      </c>
      <c r="G604" s="945" t="s">
        <v>1278</v>
      </c>
      <c r="H604" s="945" t="s">
        <v>1218</v>
      </c>
      <c r="I604" s="945" t="s">
        <v>1225</v>
      </c>
      <c r="J604" s="945" t="s">
        <v>1323</v>
      </c>
      <c r="K604" s="945" t="s">
        <v>1229</v>
      </c>
      <c r="L604" s="945" t="s">
        <v>1221</v>
      </c>
      <c r="M604" s="945" t="s">
        <v>233</v>
      </c>
      <c r="N604" s="945" t="s">
        <v>1222</v>
      </c>
      <c r="O604" s="945" t="s">
        <v>1256</v>
      </c>
      <c r="P604" s="956">
        <v>-63889542</v>
      </c>
      <c r="Q604" s="960">
        <v>-8755976</v>
      </c>
      <c r="R604" s="946" t="s">
        <v>69</v>
      </c>
    </row>
    <row r="605" spans="2:18" x14ac:dyDescent="0.25">
      <c r="B605" s="941" t="s">
        <v>1704</v>
      </c>
      <c r="C605" s="942" t="s">
        <v>393</v>
      </c>
      <c r="D605" s="942" t="s">
        <v>394</v>
      </c>
      <c r="E605" s="942" t="s">
        <v>301</v>
      </c>
      <c r="F605" s="942" t="s">
        <v>1707</v>
      </c>
      <c r="G605" s="942" t="s">
        <v>1278</v>
      </c>
      <c r="H605" s="942" t="s">
        <v>1218</v>
      </c>
      <c r="I605" s="942" t="s">
        <v>1225</v>
      </c>
      <c r="J605" s="942" t="s">
        <v>1219</v>
      </c>
      <c r="K605" s="942" t="s">
        <v>1220</v>
      </c>
      <c r="L605" s="942" t="s">
        <v>1221</v>
      </c>
      <c r="M605" s="942" t="s">
        <v>233</v>
      </c>
      <c r="N605" s="942" t="s">
        <v>1222</v>
      </c>
      <c r="O605" s="942" t="s">
        <v>1223</v>
      </c>
      <c r="P605" s="955">
        <v>-63896849</v>
      </c>
      <c r="Q605" s="959">
        <v>-8765373</v>
      </c>
      <c r="R605" s="943" t="s">
        <v>1258</v>
      </c>
    </row>
    <row r="606" spans="2:18" x14ac:dyDescent="0.25">
      <c r="B606" s="944" t="s">
        <v>1704</v>
      </c>
      <c r="C606" s="945" t="s">
        <v>393</v>
      </c>
      <c r="D606" s="945" t="s">
        <v>399</v>
      </c>
      <c r="E606" s="945" t="s">
        <v>1142</v>
      </c>
      <c r="F606" s="945" t="s">
        <v>1708</v>
      </c>
      <c r="G606" s="945" t="s">
        <v>1278</v>
      </c>
      <c r="H606" s="945" t="s">
        <v>1218</v>
      </c>
      <c r="I606" s="945" t="s">
        <v>1225</v>
      </c>
      <c r="J606" s="945" t="s">
        <v>1219</v>
      </c>
      <c r="K606" s="945" t="s">
        <v>1220</v>
      </c>
      <c r="L606" s="945" t="s">
        <v>1221</v>
      </c>
      <c r="M606" s="945" t="s">
        <v>231</v>
      </c>
      <c r="N606" s="945" t="s">
        <v>1222</v>
      </c>
      <c r="O606" s="945" t="s">
        <v>69</v>
      </c>
      <c r="P606" s="956">
        <v>-63889457</v>
      </c>
      <c r="Q606" s="960">
        <v>-8763796</v>
      </c>
      <c r="R606" s="946" t="s">
        <v>69</v>
      </c>
    </row>
    <row r="607" spans="2:18" x14ac:dyDescent="0.25">
      <c r="B607" s="941" t="s">
        <v>1704</v>
      </c>
      <c r="C607" s="942" t="s">
        <v>375</v>
      </c>
      <c r="D607" s="942" t="s">
        <v>623</v>
      </c>
      <c r="E607" s="942" t="s">
        <v>311</v>
      </c>
      <c r="F607" s="942" t="s">
        <v>1709</v>
      </c>
      <c r="G607" s="942" t="s">
        <v>1278</v>
      </c>
      <c r="H607" s="942" t="s">
        <v>1218</v>
      </c>
      <c r="I607" s="942" t="s">
        <v>1231</v>
      </c>
      <c r="J607" s="942" t="s">
        <v>1219</v>
      </c>
      <c r="K607" s="942" t="s">
        <v>1229</v>
      </c>
      <c r="L607" s="942" t="s">
        <v>1221</v>
      </c>
      <c r="M607" s="942" t="s">
        <v>233</v>
      </c>
      <c r="N607" s="942" t="s">
        <v>1222</v>
      </c>
      <c r="O607" s="942" t="s">
        <v>69</v>
      </c>
      <c r="P607" s="955">
        <v>-63857195</v>
      </c>
      <c r="Q607" s="959">
        <v>-8778445</v>
      </c>
      <c r="R607" s="943" t="s">
        <v>1232</v>
      </c>
    </row>
    <row r="608" spans="2:18" x14ac:dyDescent="0.25">
      <c r="B608" s="944" t="s">
        <v>1704</v>
      </c>
      <c r="C608" s="945" t="s">
        <v>238</v>
      </c>
      <c r="D608" s="945" t="s">
        <v>706</v>
      </c>
      <c r="E608" s="945" t="s">
        <v>317</v>
      </c>
      <c r="F608" s="945" t="s">
        <v>1710</v>
      </c>
      <c r="G608" s="945" t="s">
        <v>1278</v>
      </c>
      <c r="H608" s="945" t="s">
        <v>1235</v>
      </c>
      <c r="I608" s="945" t="s">
        <v>1231</v>
      </c>
      <c r="J608" s="945" t="s">
        <v>1219</v>
      </c>
      <c r="K608" s="945" t="s">
        <v>1220</v>
      </c>
      <c r="L608" s="945" t="s">
        <v>1221</v>
      </c>
      <c r="M608" s="945" t="s">
        <v>233</v>
      </c>
      <c r="N608" s="945" t="s">
        <v>1236</v>
      </c>
      <c r="O608" s="945" t="s">
        <v>1223</v>
      </c>
      <c r="P608" s="956">
        <v>-63872388</v>
      </c>
      <c r="Q608" s="960">
        <v>-8789465</v>
      </c>
      <c r="R608" s="946" t="s">
        <v>69</v>
      </c>
    </row>
    <row r="609" spans="2:18" x14ac:dyDescent="0.25">
      <c r="B609" s="941" t="s">
        <v>1704</v>
      </c>
      <c r="C609" s="942" t="s">
        <v>428</v>
      </c>
      <c r="D609" s="942" t="s">
        <v>396</v>
      </c>
      <c r="E609" s="942" t="s">
        <v>304</v>
      </c>
      <c r="F609" s="942" t="s">
        <v>1711</v>
      </c>
      <c r="G609" s="942" t="s">
        <v>1278</v>
      </c>
      <c r="H609" s="942" t="s">
        <v>1218</v>
      </c>
      <c r="I609" s="942" t="s">
        <v>1231</v>
      </c>
      <c r="J609" s="942" t="s">
        <v>1219</v>
      </c>
      <c r="K609" s="942" t="s">
        <v>1220</v>
      </c>
      <c r="L609" s="942" t="s">
        <v>1221</v>
      </c>
      <c r="M609" s="942" t="s">
        <v>233</v>
      </c>
      <c r="N609" s="942" t="s">
        <v>1222</v>
      </c>
      <c r="O609" s="942" t="s">
        <v>1223</v>
      </c>
      <c r="P609" s="955">
        <v>-63896449</v>
      </c>
      <c r="Q609" s="959">
        <v>-8758557</v>
      </c>
      <c r="R609" s="943" t="s">
        <v>69</v>
      </c>
    </row>
    <row r="610" spans="2:18" x14ac:dyDescent="0.25">
      <c r="B610" s="944" t="s">
        <v>1704</v>
      </c>
      <c r="C610" s="945" t="s">
        <v>443</v>
      </c>
      <c r="D610" s="945" t="s">
        <v>999</v>
      </c>
      <c r="E610" s="945" t="s">
        <v>307</v>
      </c>
      <c r="F610" s="945" t="s">
        <v>1451</v>
      </c>
      <c r="G610" s="945" t="s">
        <v>1278</v>
      </c>
      <c r="H610" s="945" t="s">
        <v>1235</v>
      </c>
      <c r="I610" s="945" t="s">
        <v>1231</v>
      </c>
      <c r="J610" s="945" t="s">
        <v>1219</v>
      </c>
      <c r="K610" s="945" t="s">
        <v>1220</v>
      </c>
      <c r="L610" s="945" t="s">
        <v>1221</v>
      </c>
      <c r="M610" s="945" t="s">
        <v>233</v>
      </c>
      <c r="N610" s="945" t="s">
        <v>1236</v>
      </c>
      <c r="O610" s="945" t="s">
        <v>69</v>
      </c>
      <c r="P610" s="956">
        <v>-63866073</v>
      </c>
      <c r="Q610" s="960">
        <v>-8747595</v>
      </c>
      <c r="R610" s="946" t="s">
        <v>69</v>
      </c>
    </row>
    <row r="611" spans="2:18" x14ac:dyDescent="0.25">
      <c r="B611" s="941" t="s">
        <v>1704</v>
      </c>
      <c r="C611" s="942" t="s">
        <v>373</v>
      </c>
      <c r="D611" s="942" t="s">
        <v>392</v>
      </c>
      <c r="E611" s="942" t="s">
        <v>305</v>
      </c>
      <c r="F611" s="942" t="s">
        <v>1712</v>
      </c>
      <c r="G611" s="942" t="s">
        <v>1278</v>
      </c>
      <c r="H611" s="942" t="s">
        <v>1235</v>
      </c>
      <c r="I611" s="942" t="s">
        <v>1231</v>
      </c>
      <c r="J611" s="942" t="s">
        <v>1323</v>
      </c>
      <c r="K611" s="942" t="s">
        <v>1229</v>
      </c>
      <c r="L611" s="942" t="s">
        <v>1221</v>
      </c>
      <c r="M611" s="942" t="s">
        <v>233</v>
      </c>
      <c r="N611" s="942" t="s">
        <v>1240</v>
      </c>
      <c r="O611" s="942" t="s">
        <v>69</v>
      </c>
      <c r="P611" s="955">
        <v>-63901063</v>
      </c>
      <c r="Q611" s="959">
        <v>-8758443</v>
      </c>
      <c r="R611" s="943" t="s">
        <v>69</v>
      </c>
    </row>
    <row r="612" spans="2:18" x14ac:dyDescent="0.25">
      <c r="B612" s="944" t="s">
        <v>1704</v>
      </c>
      <c r="C612" s="945" t="s">
        <v>396</v>
      </c>
      <c r="D612" s="945" t="s">
        <v>370</v>
      </c>
      <c r="E612" s="945" t="s">
        <v>308</v>
      </c>
      <c r="F612" s="945" t="s">
        <v>1712</v>
      </c>
      <c r="G612" s="945" t="s">
        <v>1278</v>
      </c>
      <c r="H612" s="945" t="s">
        <v>1235</v>
      </c>
      <c r="I612" s="945" t="s">
        <v>1231</v>
      </c>
      <c r="J612" s="945" t="s">
        <v>1219</v>
      </c>
      <c r="K612" s="945" t="s">
        <v>1229</v>
      </c>
      <c r="L612" s="945" t="s">
        <v>1221</v>
      </c>
      <c r="M612" s="945" t="s">
        <v>233</v>
      </c>
      <c r="N612" s="945" t="s">
        <v>1222</v>
      </c>
      <c r="O612" s="945" t="s">
        <v>69</v>
      </c>
      <c r="P612" s="956">
        <v>-63893156</v>
      </c>
      <c r="Q612" s="960">
        <v>-8773656</v>
      </c>
      <c r="R612" s="946" t="s">
        <v>69</v>
      </c>
    </row>
    <row r="613" spans="2:18" x14ac:dyDescent="0.25">
      <c r="B613" s="941" t="s">
        <v>1704</v>
      </c>
      <c r="C613" s="942" t="s">
        <v>401</v>
      </c>
      <c r="D613" s="942" t="s">
        <v>477</v>
      </c>
      <c r="E613" s="942" t="s">
        <v>309</v>
      </c>
      <c r="F613" s="942" t="s">
        <v>1713</v>
      </c>
      <c r="G613" s="942" t="s">
        <v>1278</v>
      </c>
      <c r="H613" s="942" t="s">
        <v>1218</v>
      </c>
      <c r="I613" s="942" t="s">
        <v>1231</v>
      </c>
      <c r="J613" s="942" t="s">
        <v>1219</v>
      </c>
      <c r="K613" s="942" t="s">
        <v>1220</v>
      </c>
      <c r="L613" s="942" t="s">
        <v>1221</v>
      </c>
      <c r="M613" s="942" t="s">
        <v>233</v>
      </c>
      <c r="N613" s="942" t="s">
        <v>1222</v>
      </c>
      <c r="O613" s="942" t="s">
        <v>1223</v>
      </c>
      <c r="P613" s="955">
        <v>-63891169</v>
      </c>
      <c r="Q613" s="959">
        <v>-8748422</v>
      </c>
      <c r="R613" s="943" t="s">
        <v>182</v>
      </c>
    </row>
    <row r="614" spans="2:18" x14ac:dyDescent="0.25">
      <c r="B614" s="944" t="s">
        <v>1704</v>
      </c>
      <c r="C614" s="945" t="s">
        <v>328</v>
      </c>
      <c r="D614" s="945" t="s">
        <v>451</v>
      </c>
      <c r="E614" s="945" t="s">
        <v>319</v>
      </c>
      <c r="F614" s="945" t="s">
        <v>1714</v>
      </c>
      <c r="G614" s="945" t="s">
        <v>1278</v>
      </c>
      <c r="H614" s="945" t="s">
        <v>1218</v>
      </c>
      <c r="I614" s="945" t="s">
        <v>51</v>
      </c>
      <c r="J614" s="945" t="s">
        <v>1219</v>
      </c>
      <c r="K614" s="945" t="s">
        <v>1220</v>
      </c>
      <c r="L614" s="945" t="s">
        <v>1221</v>
      </c>
      <c r="M614" s="945" t="s">
        <v>233</v>
      </c>
      <c r="N614" s="945" t="s">
        <v>1222</v>
      </c>
      <c r="O614" s="945" t="s">
        <v>1256</v>
      </c>
      <c r="P614" s="956">
        <v>-63881333</v>
      </c>
      <c r="Q614" s="960">
        <v>-8742792</v>
      </c>
      <c r="R614" s="946" t="s">
        <v>1232</v>
      </c>
    </row>
    <row r="615" spans="2:18" x14ac:dyDescent="0.25">
      <c r="B615" s="941" t="s">
        <v>1715</v>
      </c>
      <c r="C615" s="942" t="s">
        <v>398</v>
      </c>
      <c r="D615" s="942" t="s">
        <v>428</v>
      </c>
      <c r="E615" s="942" t="s">
        <v>301</v>
      </c>
      <c r="F615" s="942" t="s">
        <v>1716</v>
      </c>
      <c r="G615" s="942" t="s">
        <v>1289</v>
      </c>
      <c r="H615" s="942" t="s">
        <v>1218</v>
      </c>
      <c r="I615" s="942" t="s">
        <v>51</v>
      </c>
      <c r="J615" s="942" t="s">
        <v>1219</v>
      </c>
      <c r="K615" s="942" t="s">
        <v>1229</v>
      </c>
      <c r="L615" s="942" t="s">
        <v>1221</v>
      </c>
      <c r="M615" s="942" t="s">
        <v>233</v>
      </c>
      <c r="N615" s="942" t="s">
        <v>1222</v>
      </c>
      <c r="O615" s="942" t="s">
        <v>1256</v>
      </c>
      <c r="P615" s="955">
        <v>-63899334</v>
      </c>
      <c r="Q615" s="959">
        <v>-8759165</v>
      </c>
      <c r="R615" s="943" t="s">
        <v>1232</v>
      </c>
    </row>
    <row r="616" spans="2:18" x14ac:dyDescent="0.25">
      <c r="B616" s="944" t="s">
        <v>1715</v>
      </c>
      <c r="C616" s="945" t="s">
        <v>367</v>
      </c>
      <c r="D616" s="945" t="s">
        <v>796</v>
      </c>
      <c r="E616" s="945" t="s">
        <v>322</v>
      </c>
      <c r="F616" s="945" t="s">
        <v>1717</v>
      </c>
      <c r="G616" s="945" t="s">
        <v>1289</v>
      </c>
      <c r="H616" s="945" t="s">
        <v>1218</v>
      </c>
      <c r="I616" s="945" t="s">
        <v>1225</v>
      </c>
      <c r="J616" s="945" t="s">
        <v>1219</v>
      </c>
      <c r="K616" s="945" t="s">
        <v>1229</v>
      </c>
      <c r="L616" s="945" t="s">
        <v>1221</v>
      </c>
      <c r="M616" s="945" t="s">
        <v>1239</v>
      </c>
      <c r="N616" s="945" t="s">
        <v>1222</v>
      </c>
      <c r="O616" s="945" t="s">
        <v>1223</v>
      </c>
      <c r="P616" s="956">
        <v>-63896995</v>
      </c>
      <c r="Q616" s="960">
        <v>-8750955</v>
      </c>
      <c r="R616" s="946" t="s">
        <v>69</v>
      </c>
    </row>
    <row r="617" spans="2:18" x14ac:dyDescent="0.25">
      <c r="B617" s="941" t="s">
        <v>1715</v>
      </c>
      <c r="C617" s="942" t="s">
        <v>1162</v>
      </c>
      <c r="D617" s="942" t="s">
        <v>426</v>
      </c>
      <c r="E617" s="942" t="s">
        <v>316</v>
      </c>
      <c r="F617" s="942" t="s">
        <v>1507</v>
      </c>
      <c r="G617" s="942" t="s">
        <v>1289</v>
      </c>
      <c r="H617" s="942" t="s">
        <v>1218</v>
      </c>
      <c r="I617" s="942" t="s">
        <v>1225</v>
      </c>
      <c r="J617" s="942" t="s">
        <v>1219</v>
      </c>
      <c r="K617" s="942" t="s">
        <v>1220</v>
      </c>
      <c r="L617" s="942" t="s">
        <v>1221</v>
      </c>
      <c r="M617" s="942" t="s">
        <v>1297</v>
      </c>
      <c r="N617" s="942" t="s">
        <v>1222</v>
      </c>
      <c r="O617" s="942" t="s">
        <v>1223</v>
      </c>
      <c r="P617" s="955">
        <v>-63889171</v>
      </c>
      <c r="Q617" s="959">
        <v>-8791524</v>
      </c>
      <c r="R617" s="943" t="s">
        <v>69</v>
      </c>
    </row>
    <row r="618" spans="2:18" x14ac:dyDescent="0.25">
      <c r="B618" s="944" t="s">
        <v>1715</v>
      </c>
      <c r="C618" s="945" t="s">
        <v>372</v>
      </c>
      <c r="D618" s="945" t="s">
        <v>450</v>
      </c>
      <c r="E618" s="945" t="s">
        <v>1501</v>
      </c>
      <c r="F618" s="945" t="s">
        <v>1718</v>
      </c>
      <c r="G618" s="945" t="s">
        <v>1289</v>
      </c>
      <c r="H618" s="945" t="s">
        <v>1218</v>
      </c>
      <c r="I618" s="945" t="s">
        <v>1225</v>
      </c>
      <c r="J618" s="945" t="s">
        <v>1219</v>
      </c>
      <c r="K618" s="945" t="s">
        <v>1229</v>
      </c>
      <c r="L618" s="945" t="s">
        <v>1221</v>
      </c>
      <c r="M618" s="945" t="s">
        <v>233</v>
      </c>
      <c r="N618" s="945" t="s">
        <v>1222</v>
      </c>
      <c r="O618" s="945" t="s">
        <v>69</v>
      </c>
      <c r="P618" s="956">
        <v>-63841328</v>
      </c>
      <c r="Q618" s="960">
        <v>-8755156</v>
      </c>
      <c r="R618" s="946" t="s">
        <v>182</v>
      </c>
    </row>
    <row r="619" spans="2:18" x14ac:dyDescent="0.25">
      <c r="B619" s="941" t="s">
        <v>1715</v>
      </c>
      <c r="C619" s="942" t="s">
        <v>370</v>
      </c>
      <c r="D619" s="942" t="s">
        <v>396</v>
      </c>
      <c r="E619" s="942" t="s">
        <v>308</v>
      </c>
      <c r="F619" s="942" t="s">
        <v>1270</v>
      </c>
      <c r="G619" s="942" t="s">
        <v>1289</v>
      </c>
      <c r="H619" s="942" t="s">
        <v>1218</v>
      </c>
      <c r="I619" s="942" t="s">
        <v>1231</v>
      </c>
      <c r="J619" s="942" t="s">
        <v>1219</v>
      </c>
      <c r="K619" s="942" t="s">
        <v>1229</v>
      </c>
      <c r="L619" s="942" t="s">
        <v>1221</v>
      </c>
      <c r="M619" s="942" t="s">
        <v>233</v>
      </c>
      <c r="N619" s="942" t="s">
        <v>1222</v>
      </c>
      <c r="O619" s="942" t="s">
        <v>1256</v>
      </c>
      <c r="P619" s="955">
        <v>-63893156</v>
      </c>
      <c r="Q619" s="959">
        <v>-8773656</v>
      </c>
      <c r="R619" s="943" t="s">
        <v>69</v>
      </c>
    </row>
    <row r="620" spans="2:18" x14ac:dyDescent="0.25">
      <c r="B620" s="944" t="s">
        <v>1715</v>
      </c>
      <c r="C620" s="945" t="s">
        <v>375</v>
      </c>
      <c r="D620" s="945" t="s">
        <v>373</v>
      </c>
      <c r="E620" s="945" t="s">
        <v>307</v>
      </c>
      <c r="F620" s="945" t="s">
        <v>1719</v>
      </c>
      <c r="G620" s="945" t="s">
        <v>1289</v>
      </c>
      <c r="H620" s="945" t="s">
        <v>1218</v>
      </c>
      <c r="I620" s="945" t="s">
        <v>1231</v>
      </c>
      <c r="J620" s="945" t="s">
        <v>1219</v>
      </c>
      <c r="K620" s="945" t="s">
        <v>1229</v>
      </c>
      <c r="L620" s="945" t="s">
        <v>1221</v>
      </c>
      <c r="M620" s="945" t="s">
        <v>69</v>
      </c>
      <c r="N620" s="945" t="s">
        <v>1222</v>
      </c>
      <c r="O620" s="945" t="s">
        <v>1223</v>
      </c>
      <c r="P620" s="956">
        <v>-63862879</v>
      </c>
      <c r="Q620" s="960">
        <v>-8750241</v>
      </c>
      <c r="R620" s="946" t="s">
        <v>182</v>
      </c>
    </row>
    <row r="621" spans="2:18" x14ac:dyDescent="0.25">
      <c r="B621" s="941" t="s">
        <v>1715</v>
      </c>
      <c r="C621" s="942" t="s">
        <v>781</v>
      </c>
      <c r="D621" s="942" t="s">
        <v>388</v>
      </c>
      <c r="E621" s="942" t="s">
        <v>1143</v>
      </c>
      <c r="F621" s="942" t="s">
        <v>1720</v>
      </c>
      <c r="G621" s="942" t="s">
        <v>1289</v>
      </c>
      <c r="H621" s="942" t="s">
        <v>1218</v>
      </c>
      <c r="I621" s="942" t="s">
        <v>1231</v>
      </c>
      <c r="J621" s="942" t="s">
        <v>1219</v>
      </c>
      <c r="K621" s="942" t="s">
        <v>1229</v>
      </c>
      <c r="L621" s="942" t="s">
        <v>1221</v>
      </c>
      <c r="M621" s="942" t="s">
        <v>235</v>
      </c>
      <c r="N621" s="942" t="s">
        <v>1222</v>
      </c>
      <c r="O621" s="942" t="s">
        <v>1223</v>
      </c>
      <c r="P621" s="955">
        <v>-63836243</v>
      </c>
      <c r="Q621" s="959">
        <v>-8766636</v>
      </c>
      <c r="R621" s="943" t="s">
        <v>69</v>
      </c>
    </row>
    <row r="622" spans="2:18" x14ac:dyDescent="0.25">
      <c r="B622" s="944" t="s">
        <v>1715</v>
      </c>
      <c r="C622" s="945" t="s">
        <v>373</v>
      </c>
      <c r="D622" s="945" t="s">
        <v>416</v>
      </c>
      <c r="E622" s="945" t="s">
        <v>304</v>
      </c>
      <c r="F622" s="945" t="s">
        <v>1274</v>
      </c>
      <c r="G622" s="945" t="s">
        <v>1289</v>
      </c>
      <c r="H622" s="945" t="s">
        <v>1218</v>
      </c>
      <c r="I622" s="945" t="s">
        <v>51</v>
      </c>
      <c r="J622" s="945" t="s">
        <v>1323</v>
      </c>
      <c r="K622" s="945" t="s">
        <v>1229</v>
      </c>
      <c r="L622" s="945" t="s">
        <v>1221</v>
      </c>
      <c r="M622" s="945" t="s">
        <v>233</v>
      </c>
      <c r="N622" s="945" t="s">
        <v>1222</v>
      </c>
      <c r="O622" s="945" t="s">
        <v>1223</v>
      </c>
      <c r="P622" s="956">
        <v>-63887919</v>
      </c>
      <c r="Q622" s="960">
        <v>-8755635</v>
      </c>
      <c r="R622" s="946" t="s">
        <v>1258</v>
      </c>
    </row>
    <row r="623" spans="2:18" x14ac:dyDescent="0.25">
      <c r="B623" s="941" t="s">
        <v>1715</v>
      </c>
      <c r="C623" s="942" t="s">
        <v>379</v>
      </c>
      <c r="D623" s="942" t="s">
        <v>477</v>
      </c>
      <c r="E623" s="942" t="s">
        <v>305</v>
      </c>
      <c r="F623" s="942" t="s">
        <v>1721</v>
      </c>
      <c r="G623" s="942" t="s">
        <v>1289</v>
      </c>
      <c r="H623" s="942" t="s">
        <v>1218</v>
      </c>
      <c r="I623" s="942" t="s">
        <v>1231</v>
      </c>
      <c r="J623" s="942" t="s">
        <v>1219</v>
      </c>
      <c r="K623" s="942" t="s">
        <v>1220</v>
      </c>
      <c r="L623" s="942" t="s">
        <v>1221</v>
      </c>
      <c r="M623" s="942" t="s">
        <v>233</v>
      </c>
      <c r="N623" s="942" t="s">
        <v>1222</v>
      </c>
      <c r="O623" s="942" t="s">
        <v>69</v>
      </c>
      <c r="P623" s="955">
        <v>-63903938</v>
      </c>
      <c r="Q623" s="959">
        <v>-8751184</v>
      </c>
      <c r="R623" s="943" t="s">
        <v>1258</v>
      </c>
    </row>
    <row r="624" spans="2:18" x14ac:dyDescent="0.25">
      <c r="B624" s="944" t="s">
        <v>1715</v>
      </c>
      <c r="C624" s="945" t="s">
        <v>828</v>
      </c>
      <c r="D624" s="945" t="s">
        <v>410</v>
      </c>
      <c r="E624" s="945" t="s">
        <v>317</v>
      </c>
      <c r="F624" s="945" t="s">
        <v>1722</v>
      </c>
      <c r="G624" s="945" t="s">
        <v>1289</v>
      </c>
      <c r="H624" s="945" t="s">
        <v>1218</v>
      </c>
      <c r="I624" s="945" t="s">
        <v>1231</v>
      </c>
      <c r="J624" s="945" t="s">
        <v>1219</v>
      </c>
      <c r="K624" s="945" t="s">
        <v>1220</v>
      </c>
      <c r="L624" s="945" t="s">
        <v>1221</v>
      </c>
      <c r="M624" s="945" t="s">
        <v>233</v>
      </c>
      <c r="N624" s="945" t="s">
        <v>1222</v>
      </c>
      <c r="O624" s="945" t="s">
        <v>1256</v>
      </c>
      <c r="P624" s="956">
        <v>-63878079</v>
      </c>
      <c r="Q624" s="960">
        <v>-8791764</v>
      </c>
      <c r="R624" s="946" t="s">
        <v>69</v>
      </c>
    </row>
    <row r="625" spans="2:18" x14ac:dyDescent="0.25">
      <c r="B625" s="941" t="s">
        <v>1715</v>
      </c>
      <c r="C625" s="942" t="s">
        <v>397</v>
      </c>
      <c r="D625" s="942" t="s">
        <v>540</v>
      </c>
      <c r="E625" s="942" t="s">
        <v>344</v>
      </c>
      <c r="F625" s="942" t="s">
        <v>1723</v>
      </c>
      <c r="G625" s="942" t="s">
        <v>1289</v>
      </c>
      <c r="H625" s="942" t="s">
        <v>1218</v>
      </c>
      <c r="I625" s="942" t="s">
        <v>51</v>
      </c>
      <c r="J625" s="942" t="s">
        <v>1219</v>
      </c>
      <c r="K625" s="942" t="s">
        <v>1220</v>
      </c>
      <c r="L625" s="942" t="s">
        <v>1221</v>
      </c>
      <c r="M625" s="942" t="s">
        <v>234</v>
      </c>
      <c r="N625" s="942" t="s">
        <v>1222</v>
      </c>
      <c r="O625" s="942" t="s">
        <v>1223</v>
      </c>
      <c r="P625" s="955">
        <v>-63821304</v>
      </c>
      <c r="Q625" s="959">
        <v>-8771361</v>
      </c>
      <c r="R625" s="943" t="s">
        <v>182</v>
      </c>
    </row>
    <row r="626" spans="2:18" x14ac:dyDescent="0.25">
      <c r="B626" s="944" t="s">
        <v>1715</v>
      </c>
      <c r="C626" s="945" t="s">
        <v>367</v>
      </c>
      <c r="D626" s="945" t="s">
        <v>495</v>
      </c>
      <c r="E626" s="945" t="s">
        <v>306</v>
      </c>
      <c r="F626" s="945" t="s">
        <v>1724</v>
      </c>
      <c r="G626" s="945" t="s">
        <v>1289</v>
      </c>
      <c r="H626" s="945" t="s">
        <v>1218</v>
      </c>
      <c r="I626" s="945" t="s">
        <v>51</v>
      </c>
      <c r="J626" s="945" t="s">
        <v>1219</v>
      </c>
      <c r="K626" s="945" t="s">
        <v>1229</v>
      </c>
      <c r="L626" s="945" t="s">
        <v>1221</v>
      </c>
      <c r="M626" s="945" t="s">
        <v>231</v>
      </c>
      <c r="N626" s="945" t="s">
        <v>1222</v>
      </c>
      <c r="O626" s="945" t="s">
        <v>1256</v>
      </c>
      <c r="P626" s="956">
        <v>-63853495</v>
      </c>
      <c r="Q626" s="960">
        <v>-8741483</v>
      </c>
      <c r="R626" s="946" t="s">
        <v>182</v>
      </c>
    </row>
    <row r="627" spans="2:18" x14ac:dyDescent="0.25">
      <c r="B627" s="941" t="s">
        <v>1715</v>
      </c>
      <c r="C627" s="942" t="s">
        <v>371</v>
      </c>
      <c r="D627" s="942" t="s">
        <v>376</v>
      </c>
      <c r="E627" s="942" t="s">
        <v>318</v>
      </c>
      <c r="F627" s="942" t="s">
        <v>1431</v>
      </c>
      <c r="G627" s="942" t="s">
        <v>1289</v>
      </c>
      <c r="H627" s="942" t="s">
        <v>1218</v>
      </c>
      <c r="I627" s="942" t="s">
        <v>51</v>
      </c>
      <c r="J627" s="942" t="s">
        <v>1219</v>
      </c>
      <c r="K627" s="942" t="s">
        <v>1229</v>
      </c>
      <c r="L627" s="942" t="s">
        <v>1221</v>
      </c>
      <c r="M627" s="942" t="s">
        <v>233</v>
      </c>
      <c r="N627" s="942" t="s">
        <v>1222</v>
      </c>
      <c r="O627" s="942" t="s">
        <v>1223</v>
      </c>
      <c r="P627" s="955">
        <v>-63843855</v>
      </c>
      <c r="Q627" s="959">
        <v>-8760294</v>
      </c>
      <c r="R627" s="943" t="s">
        <v>182</v>
      </c>
    </row>
    <row r="628" spans="2:18" x14ac:dyDescent="0.25">
      <c r="B628" s="944" t="s">
        <v>1725</v>
      </c>
      <c r="C628" s="945" t="s">
        <v>386</v>
      </c>
      <c r="D628" s="945" t="s">
        <v>662</v>
      </c>
      <c r="E628" s="945" t="s">
        <v>313</v>
      </c>
      <c r="F628" s="945" t="s">
        <v>1726</v>
      </c>
      <c r="G628" s="945" t="s">
        <v>1268</v>
      </c>
      <c r="H628" s="945" t="s">
        <v>1218</v>
      </c>
      <c r="I628" s="945" t="s">
        <v>1231</v>
      </c>
      <c r="J628" s="945" t="s">
        <v>1219</v>
      </c>
      <c r="K628" s="945" t="s">
        <v>1220</v>
      </c>
      <c r="L628" s="945" t="s">
        <v>1221</v>
      </c>
      <c r="M628" s="945" t="s">
        <v>233</v>
      </c>
      <c r="N628" s="945" t="s">
        <v>1222</v>
      </c>
      <c r="O628" s="945" t="s">
        <v>1223</v>
      </c>
      <c r="P628" s="956">
        <v>-63852234</v>
      </c>
      <c r="Q628" s="960">
        <v>-8742585</v>
      </c>
      <c r="R628" s="946" t="s">
        <v>182</v>
      </c>
    </row>
    <row r="629" spans="2:18" x14ac:dyDescent="0.25">
      <c r="B629" s="941" t="s">
        <v>1725</v>
      </c>
      <c r="C629" s="942" t="s">
        <v>374</v>
      </c>
      <c r="D629" s="942" t="s">
        <v>556</v>
      </c>
      <c r="E629" s="942" t="s">
        <v>307</v>
      </c>
      <c r="F629" s="942" t="s">
        <v>1727</v>
      </c>
      <c r="G629" s="942" t="s">
        <v>1268</v>
      </c>
      <c r="H629" s="942" t="s">
        <v>1218</v>
      </c>
      <c r="I629" s="942" t="s">
        <v>1225</v>
      </c>
      <c r="J629" s="942" t="s">
        <v>1219</v>
      </c>
      <c r="K629" s="942" t="s">
        <v>1229</v>
      </c>
      <c r="L629" s="942" t="s">
        <v>1221</v>
      </c>
      <c r="M629" s="942" t="s">
        <v>231</v>
      </c>
      <c r="N629" s="942" t="s">
        <v>1222</v>
      </c>
      <c r="O629" s="942" t="s">
        <v>1223</v>
      </c>
      <c r="P629" s="955">
        <v>-63870284</v>
      </c>
      <c r="Q629" s="959">
        <v>-8754607</v>
      </c>
      <c r="R629" s="943" t="s">
        <v>182</v>
      </c>
    </row>
    <row r="630" spans="2:18" x14ac:dyDescent="0.25">
      <c r="B630" s="944" t="s">
        <v>1725</v>
      </c>
      <c r="C630" s="945" t="s">
        <v>368</v>
      </c>
      <c r="D630" s="945" t="s">
        <v>1162</v>
      </c>
      <c r="E630" s="945" t="s">
        <v>316</v>
      </c>
      <c r="F630" s="945" t="s">
        <v>1570</v>
      </c>
      <c r="G630" s="945" t="s">
        <v>1268</v>
      </c>
      <c r="H630" s="945" t="s">
        <v>1218</v>
      </c>
      <c r="I630" s="945" t="s">
        <v>1225</v>
      </c>
      <c r="J630" s="945" t="s">
        <v>1219</v>
      </c>
      <c r="K630" s="945" t="s">
        <v>1220</v>
      </c>
      <c r="L630" s="945" t="s">
        <v>1221</v>
      </c>
      <c r="M630" s="945" t="s">
        <v>233</v>
      </c>
      <c r="N630" s="945" t="s">
        <v>1222</v>
      </c>
      <c r="O630" s="945" t="s">
        <v>1223</v>
      </c>
      <c r="P630" s="956">
        <v>-63878258</v>
      </c>
      <c r="Q630" s="960">
        <v>-8789178</v>
      </c>
      <c r="R630" s="946" t="s">
        <v>182</v>
      </c>
    </row>
    <row r="631" spans="2:18" x14ac:dyDescent="0.25">
      <c r="B631" s="941" t="s">
        <v>1725</v>
      </c>
      <c r="C631" s="942" t="s">
        <v>372</v>
      </c>
      <c r="D631" s="942" t="s">
        <v>406</v>
      </c>
      <c r="E631" s="942" t="s">
        <v>1142</v>
      </c>
      <c r="F631" s="942" t="s">
        <v>1728</v>
      </c>
      <c r="G631" s="942" t="s">
        <v>1268</v>
      </c>
      <c r="H631" s="942" t="s">
        <v>1218</v>
      </c>
      <c r="I631" s="942" t="s">
        <v>1225</v>
      </c>
      <c r="J631" s="942" t="s">
        <v>1219</v>
      </c>
      <c r="K631" s="942" t="s">
        <v>1229</v>
      </c>
      <c r="L631" s="942" t="s">
        <v>1221</v>
      </c>
      <c r="M631" s="942" t="s">
        <v>233</v>
      </c>
      <c r="N631" s="942" t="s">
        <v>1222</v>
      </c>
      <c r="O631" s="942" t="s">
        <v>1223</v>
      </c>
      <c r="P631" s="955">
        <v>-63892194</v>
      </c>
      <c r="Q631" s="959">
        <v>-8766341</v>
      </c>
      <c r="R631" s="943" t="s">
        <v>1232</v>
      </c>
    </row>
    <row r="632" spans="2:18" x14ac:dyDescent="0.25">
      <c r="B632" s="944" t="s">
        <v>1725</v>
      </c>
      <c r="C632" s="945" t="s">
        <v>416</v>
      </c>
      <c r="D632" s="945" t="s">
        <v>831</v>
      </c>
      <c r="E632" s="945" t="s">
        <v>309</v>
      </c>
      <c r="F632" s="945" t="s">
        <v>1729</v>
      </c>
      <c r="G632" s="945" t="s">
        <v>1268</v>
      </c>
      <c r="H632" s="945" t="s">
        <v>1218</v>
      </c>
      <c r="I632" s="945" t="s">
        <v>1225</v>
      </c>
      <c r="J632" s="945" t="s">
        <v>1219</v>
      </c>
      <c r="K632" s="945" t="s">
        <v>1220</v>
      </c>
      <c r="L632" s="945" t="s">
        <v>1221</v>
      </c>
      <c r="M632" s="945" t="s">
        <v>233</v>
      </c>
      <c r="N632" s="945" t="s">
        <v>1222</v>
      </c>
      <c r="O632" s="945" t="s">
        <v>1223</v>
      </c>
      <c r="P632" s="956">
        <v>-63888832</v>
      </c>
      <c r="Q632" s="960">
        <v>-8751395</v>
      </c>
      <c r="R632" s="946" t="s">
        <v>1232</v>
      </c>
    </row>
    <row r="633" spans="2:18" x14ac:dyDescent="0.25">
      <c r="B633" s="941" t="s">
        <v>1725</v>
      </c>
      <c r="C633" s="942" t="s">
        <v>783</v>
      </c>
      <c r="D633" s="942" t="s">
        <v>401</v>
      </c>
      <c r="E633" s="942" t="s">
        <v>304</v>
      </c>
      <c r="F633" s="942" t="s">
        <v>1541</v>
      </c>
      <c r="G633" s="942" t="s">
        <v>1268</v>
      </c>
      <c r="H633" s="942" t="s">
        <v>1218</v>
      </c>
      <c r="I633" s="942" t="s">
        <v>1225</v>
      </c>
      <c r="J633" s="942" t="s">
        <v>1219</v>
      </c>
      <c r="K633" s="942" t="s">
        <v>1220</v>
      </c>
      <c r="L633" s="942" t="s">
        <v>1221</v>
      </c>
      <c r="M633" s="942" t="s">
        <v>233</v>
      </c>
      <c r="N633" s="942" t="s">
        <v>1222</v>
      </c>
      <c r="O633" s="942" t="s">
        <v>1223</v>
      </c>
      <c r="P633" s="955">
        <v>-63888846</v>
      </c>
      <c r="Q633" s="959">
        <v>-8759125</v>
      </c>
      <c r="R633" s="943" t="s">
        <v>182</v>
      </c>
    </row>
    <row r="634" spans="2:18" x14ac:dyDescent="0.25">
      <c r="B634" s="944" t="s">
        <v>1725</v>
      </c>
      <c r="C634" s="945" t="s">
        <v>395</v>
      </c>
      <c r="D634" s="945" t="s">
        <v>783</v>
      </c>
      <c r="E634" s="945" t="s">
        <v>303</v>
      </c>
      <c r="F634" s="945" t="s">
        <v>1730</v>
      </c>
      <c r="G634" s="945" t="s">
        <v>1268</v>
      </c>
      <c r="H634" s="945" t="s">
        <v>1218</v>
      </c>
      <c r="I634" s="945" t="s">
        <v>1225</v>
      </c>
      <c r="J634" s="945" t="s">
        <v>1219</v>
      </c>
      <c r="K634" s="945" t="s">
        <v>1220</v>
      </c>
      <c r="L634" s="945" t="s">
        <v>1221</v>
      </c>
      <c r="M634" s="945" t="s">
        <v>233</v>
      </c>
      <c r="N634" s="945" t="s">
        <v>1222</v>
      </c>
      <c r="O634" s="945" t="s">
        <v>1223</v>
      </c>
      <c r="P634" s="956">
        <v>-63881616</v>
      </c>
      <c r="Q634" s="960">
        <v>-8757596</v>
      </c>
      <c r="R634" s="946" t="s">
        <v>69</v>
      </c>
    </row>
    <row r="635" spans="2:18" x14ac:dyDescent="0.25">
      <c r="B635" s="941" t="s">
        <v>1725</v>
      </c>
      <c r="C635" s="942" t="s">
        <v>782</v>
      </c>
      <c r="D635" s="942" t="s">
        <v>407</v>
      </c>
      <c r="E635" s="942" t="s">
        <v>329</v>
      </c>
      <c r="F635" s="942" t="s">
        <v>1255</v>
      </c>
      <c r="G635" s="942" t="s">
        <v>1268</v>
      </c>
      <c r="H635" s="942" t="s">
        <v>1218</v>
      </c>
      <c r="I635" s="942" t="s">
        <v>1231</v>
      </c>
      <c r="J635" s="942" t="s">
        <v>1219</v>
      </c>
      <c r="K635" s="942" t="s">
        <v>1229</v>
      </c>
      <c r="L635" s="942" t="s">
        <v>1221</v>
      </c>
      <c r="M635" s="942" t="s">
        <v>233</v>
      </c>
      <c r="N635" s="942" t="s">
        <v>1222</v>
      </c>
      <c r="O635" s="942" t="s">
        <v>1223</v>
      </c>
      <c r="P635" s="955">
        <v>-63909908</v>
      </c>
      <c r="Q635" s="959">
        <v>-8754745</v>
      </c>
      <c r="R635" s="943" t="s">
        <v>1258</v>
      </c>
    </row>
    <row r="636" spans="2:18" x14ac:dyDescent="0.25">
      <c r="B636" s="944" t="s">
        <v>1725</v>
      </c>
      <c r="C636" s="945" t="s">
        <v>373</v>
      </c>
      <c r="D636" s="945" t="s">
        <v>417</v>
      </c>
      <c r="E636" s="945" t="s">
        <v>332</v>
      </c>
      <c r="F636" s="945" t="s">
        <v>1542</v>
      </c>
      <c r="G636" s="945" t="s">
        <v>1268</v>
      </c>
      <c r="H636" s="945" t="s">
        <v>1218</v>
      </c>
      <c r="I636" s="945" t="s">
        <v>1231</v>
      </c>
      <c r="J636" s="945" t="s">
        <v>1323</v>
      </c>
      <c r="K636" s="945" t="s">
        <v>1229</v>
      </c>
      <c r="L636" s="945" t="s">
        <v>1221</v>
      </c>
      <c r="M636" s="945" t="s">
        <v>233</v>
      </c>
      <c r="N636" s="945" t="s">
        <v>1222</v>
      </c>
      <c r="O636" s="945" t="s">
        <v>1223</v>
      </c>
      <c r="P636" s="956">
        <v>-63903612</v>
      </c>
      <c r="Q636" s="960">
        <v>-8758992</v>
      </c>
      <c r="R636" s="946" t="s">
        <v>69</v>
      </c>
    </row>
    <row r="637" spans="2:18" x14ac:dyDescent="0.25">
      <c r="B637" s="941" t="s">
        <v>1725</v>
      </c>
      <c r="C637" s="942" t="s">
        <v>374</v>
      </c>
      <c r="D637" s="942" t="s">
        <v>481</v>
      </c>
      <c r="E637" s="942" t="s">
        <v>313</v>
      </c>
      <c r="F637" s="942" t="s">
        <v>1731</v>
      </c>
      <c r="G637" s="942" t="s">
        <v>1268</v>
      </c>
      <c r="H637" s="942" t="s">
        <v>1218</v>
      </c>
      <c r="I637" s="942" t="s">
        <v>1231</v>
      </c>
      <c r="J637" s="942" t="s">
        <v>1219</v>
      </c>
      <c r="K637" s="942" t="s">
        <v>1229</v>
      </c>
      <c r="L637" s="942" t="s">
        <v>1221</v>
      </c>
      <c r="M637" s="942" t="s">
        <v>233</v>
      </c>
      <c r="N637" s="942" t="s">
        <v>1222</v>
      </c>
      <c r="O637" s="942" t="s">
        <v>1223</v>
      </c>
      <c r="P637" s="955">
        <v>-63856642</v>
      </c>
      <c r="Q637" s="959">
        <v>-8751665</v>
      </c>
      <c r="R637" s="943" t="s">
        <v>182</v>
      </c>
    </row>
    <row r="638" spans="2:18" x14ac:dyDescent="0.25">
      <c r="B638" s="944" t="s">
        <v>1725</v>
      </c>
      <c r="C638" s="945" t="s">
        <v>428</v>
      </c>
      <c r="D638" s="945" t="s">
        <v>807</v>
      </c>
      <c r="E638" s="945" t="s">
        <v>303</v>
      </c>
      <c r="F638" s="945" t="s">
        <v>1732</v>
      </c>
      <c r="G638" s="945" t="s">
        <v>1268</v>
      </c>
      <c r="H638" s="945" t="s">
        <v>1218</v>
      </c>
      <c r="I638" s="945" t="s">
        <v>1231</v>
      </c>
      <c r="J638" s="945" t="s">
        <v>1219</v>
      </c>
      <c r="K638" s="945" t="s">
        <v>1220</v>
      </c>
      <c r="L638" s="945" t="s">
        <v>1221</v>
      </c>
      <c r="M638" s="945" t="s">
        <v>233</v>
      </c>
      <c r="N638" s="945" t="s">
        <v>1222</v>
      </c>
      <c r="O638" s="945" t="s">
        <v>1223</v>
      </c>
      <c r="P638" s="956">
        <v>-63884965</v>
      </c>
      <c r="Q638" s="960">
        <v>-8756129</v>
      </c>
      <c r="R638" s="946" t="s">
        <v>182</v>
      </c>
    </row>
    <row r="639" spans="2:18" x14ac:dyDescent="0.25">
      <c r="B639" s="941" t="s">
        <v>1725</v>
      </c>
      <c r="C639" s="942" t="s">
        <v>782</v>
      </c>
      <c r="D639" s="942" t="s">
        <v>367</v>
      </c>
      <c r="E639" s="942" t="s">
        <v>329</v>
      </c>
      <c r="F639" s="942" t="s">
        <v>1733</v>
      </c>
      <c r="G639" s="942" t="s">
        <v>1268</v>
      </c>
      <c r="H639" s="942" t="s">
        <v>1218</v>
      </c>
      <c r="I639" s="942" t="s">
        <v>1231</v>
      </c>
      <c r="J639" s="942" t="s">
        <v>1219</v>
      </c>
      <c r="K639" s="942" t="s">
        <v>1229</v>
      </c>
      <c r="L639" s="942" t="s">
        <v>1221</v>
      </c>
      <c r="M639" s="942" t="s">
        <v>233</v>
      </c>
      <c r="N639" s="942" t="s">
        <v>1222</v>
      </c>
      <c r="O639" s="942" t="s">
        <v>1223</v>
      </c>
      <c r="P639" s="955">
        <v>-63910141</v>
      </c>
      <c r="Q639" s="959">
        <v>-8753671</v>
      </c>
      <c r="R639" s="943" t="s">
        <v>182</v>
      </c>
    </row>
    <row r="640" spans="2:18" x14ac:dyDescent="0.25">
      <c r="B640" s="944" t="s">
        <v>1725</v>
      </c>
      <c r="C640" s="945" t="s">
        <v>367</v>
      </c>
      <c r="D640" s="945" t="s">
        <v>416</v>
      </c>
      <c r="E640" s="945" t="s">
        <v>309</v>
      </c>
      <c r="F640" s="945" t="s">
        <v>1650</v>
      </c>
      <c r="G640" s="945" t="s">
        <v>1268</v>
      </c>
      <c r="H640" s="945" t="s">
        <v>1218</v>
      </c>
      <c r="I640" s="945" t="s">
        <v>51</v>
      </c>
      <c r="J640" s="945" t="s">
        <v>1219</v>
      </c>
      <c r="K640" s="945" t="s">
        <v>1229</v>
      </c>
      <c r="L640" s="945" t="s">
        <v>1221</v>
      </c>
      <c r="M640" s="945" t="s">
        <v>233</v>
      </c>
      <c r="N640" s="945" t="s">
        <v>1222</v>
      </c>
      <c r="O640" s="945" t="s">
        <v>1223</v>
      </c>
      <c r="P640" s="956">
        <v>-63889305</v>
      </c>
      <c r="Q640" s="960">
        <v>-8749252</v>
      </c>
      <c r="R640" s="946" t="s">
        <v>182</v>
      </c>
    </row>
    <row r="641" spans="2:18" x14ac:dyDescent="0.25">
      <c r="B641" s="941" t="s">
        <v>1725</v>
      </c>
      <c r="C641" s="942" t="s">
        <v>380</v>
      </c>
      <c r="D641" s="942" t="s">
        <v>809</v>
      </c>
      <c r="E641" s="942" t="s">
        <v>331</v>
      </c>
      <c r="F641" s="942" t="s">
        <v>33</v>
      </c>
      <c r="G641" s="942" t="s">
        <v>1268</v>
      </c>
      <c r="H641" s="942" t="s">
        <v>69</v>
      </c>
      <c r="I641" s="942" t="s">
        <v>1225</v>
      </c>
      <c r="J641" s="942" t="s">
        <v>1219</v>
      </c>
      <c r="K641" s="942" t="s">
        <v>1220</v>
      </c>
      <c r="L641" s="942" t="s">
        <v>69</v>
      </c>
      <c r="M641" s="942" t="s">
        <v>233</v>
      </c>
      <c r="N641" s="942" t="s">
        <v>69</v>
      </c>
      <c r="O641" s="942" t="s">
        <v>69</v>
      </c>
      <c r="P641" s="955">
        <v>-63870235</v>
      </c>
      <c r="Q641" s="959">
        <v>-8794622</v>
      </c>
      <c r="R641" s="943" t="s">
        <v>69</v>
      </c>
    </row>
    <row r="642" spans="2:18" x14ac:dyDescent="0.25">
      <c r="B642" s="944" t="s">
        <v>1734</v>
      </c>
      <c r="C642" s="945" t="s">
        <v>374</v>
      </c>
      <c r="D642" s="945" t="s">
        <v>797</v>
      </c>
      <c r="E642" s="945" t="s">
        <v>307</v>
      </c>
      <c r="F642" s="945" t="s">
        <v>1735</v>
      </c>
      <c r="G642" s="945" t="s">
        <v>1309</v>
      </c>
      <c r="H642" s="945" t="s">
        <v>1218</v>
      </c>
      <c r="I642" s="945" t="s">
        <v>1225</v>
      </c>
      <c r="J642" s="945" t="s">
        <v>1219</v>
      </c>
      <c r="K642" s="945" t="s">
        <v>1220</v>
      </c>
      <c r="L642" s="945" t="s">
        <v>1221</v>
      </c>
      <c r="M642" s="945" t="s">
        <v>234</v>
      </c>
      <c r="N642" s="945" t="s">
        <v>1222</v>
      </c>
      <c r="O642" s="945" t="s">
        <v>1223</v>
      </c>
      <c r="P642" s="956">
        <v>-63867247</v>
      </c>
      <c r="Q642" s="960">
        <v>-8753979</v>
      </c>
      <c r="R642" s="946" t="s">
        <v>182</v>
      </c>
    </row>
    <row r="643" spans="2:18" x14ac:dyDescent="0.25">
      <c r="B643" s="941" t="s">
        <v>1734</v>
      </c>
      <c r="C643" s="942" t="s">
        <v>382</v>
      </c>
      <c r="D643" s="942" t="s">
        <v>397</v>
      </c>
      <c r="E643" s="942" t="s">
        <v>237</v>
      </c>
      <c r="F643" s="942" t="s">
        <v>1736</v>
      </c>
      <c r="G643" s="942" t="s">
        <v>1309</v>
      </c>
      <c r="H643" s="942" t="s">
        <v>1218</v>
      </c>
      <c r="I643" s="942" t="s">
        <v>51</v>
      </c>
      <c r="J643" s="942" t="s">
        <v>1219</v>
      </c>
      <c r="K643" s="942" t="s">
        <v>1220</v>
      </c>
      <c r="L643" s="942" t="s">
        <v>1221</v>
      </c>
      <c r="M643" s="942" t="s">
        <v>69</v>
      </c>
      <c r="N643" s="942" t="s">
        <v>1222</v>
      </c>
      <c r="O643" s="942" t="s">
        <v>1223</v>
      </c>
      <c r="P643" s="955">
        <v>-63828235</v>
      </c>
      <c r="Q643" s="959">
        <v>-8772964</v>
      </c>
      <c r="R643" s="943" t="s">
        <v>182</v>
      </c>
    </row>
    <row r="644" spans="2:18" x14ac:dyDescent="0.25">
      <c r="B644" s="944" t="s">
        <v>1734</v>
      </c>
      <c r="C644" s="945" t="s">
        <v>376</v>
      </c>
      <c r="D644" s="945" t="s">
        <v>392</v>
      </c>
      <c r="E644" s="945" t="s">
        <v>308</v>
      </c>
      <c r="F644" s="945" t="s">
        <v>1737</v>
      </c>
      <c r="G644" s="945" t="s">
        <v>1309</v>
      </c>
      <c r="H644" s="945" t="s">
        <v>1218</v>
      </c>
      <c r="I644" s="945" t="s">
        <v>1231</v>
      </c>
      <c r="J644" s="945" t="s">
        <v>1219</v>
      </c>
      <c r="K644" s="945" t="s">
        <v>1220</v>
      </c>
      <c r="L644" s="945" t="s">
        <v>1221</v>
      </c>
      <c r="M644" s="945" t="s">
        <v>234</v>
      </c>
      <c r="N644" s="945" t="s">
        <v>1222</v>
      </c>
      <c r="O644" s="945" t="s">
        <v>1223</v>
      </c>
      <c r="P644" s="956">
        <v>-63897999</v>
      </c>
      <c r="Q644" s="960">
        <v>-8772576</v>
      </c>
      <c r="R644" s="946" t="s">
        <v>182</v>
      </c>
    </row>
    <row r="645" spans="2:18" x14ac:dyDescent="0.25">
      <c r="B645" s="941" t="s">
        <v>1734</v>
      </c>
      <c r="C645" s="942" t="s">
        <v>799</v>
      </c>
      <c r="D645" s="942" t="s">
        <v>367</v>
      </c>
      <c r="E645" s="942" t="s">
        <v>305</v>
      </c>
      <c r="F645" s="942" t="s">
        <v>1738</v>
      </c>
      <c r="G645" s="942" t="s">
        <v>1309</v>
      </c>
      <c r="H645" s="942" t="s">
        <v>1218</v>
      </c>
      <c r="I645" s="942" t="s">
        <v>51</v>
      </c>
      <c r="J645" s="942" t="s">
        <v>1219</v>
      </c>
      <c r="K645" s="942" t="s">
        <v>1220</v>
      </c>
      <c r="L645" s="942" t="s">
        <v>1221</v>
      </c>
      <c r="M645" s="942" t="s">
        <v>1239</v>
      </c>
      <c r="N645" s="942" t="s">
        <v>1222</v>
      </c>
      <c r="O645" s="942" t="s">
        <v>1223</v>
      </c>
      <c r="P645" s="955">
        <v>-63905975</v>
      </c>
      <c r="Q645" s="959">
        <v>-8752817</v>
      </c>
      <c r="R645" s="943" t="s">
        <v>1232</v>
      </c>
    </row>
    <row r="646" spans="2:18" x14ac:dyDescent="0.25">
      <c r="B646" s="944" t="s">
        <v>1734</v>
      </c>
      <c r="C646" s="945" t="s">
        <v>373</v>
      </c>
      <c r="D646" s="945" t="s">
        <v>395</v>
      </c>
      <c r="E646" s="945" t="s">
        <v>303</v>
      </c>
      <c r="F646" s="945" t="s">
        <v>1739</v>
      </c>
      <c r="G646" s="945" t="s">
        <v>1309</v>
      </c>
      <c r="H646" s="945" t="s">
        <v>1218</v>
      </c>
      <c r="I646" s="945" t="s">
        <v>51</v>
      </c>
      <c r="J646" s="945" t="s">
        <v>1323</v>
      </c>
      <c r="K646" s="945" t="s">
        <v>1229</v>
      </c>
      <c r="L646" s="945" t="s">
        <v>1221</v>
      </c>
      <c r="M646" s="945" t="s">
        <v>233</v>
      </c>
      <c r="N646" s="945" t="s">
        <v>1222</v>
      </c>
      <c r="O646" s="945" t="s">
        <v>1223</v>
      </c>
      <c r="P646" s="956">
        <v>-63882304</v>
      </c>
      <c r="Q646" s="960">
        <v>-8754423</v>
      </c>
      <c r="R646" s="946" t="s">
        <v>1232</v>
      </c>
    </row>
    <row r="647" spans="2:18" x14ac:dyDescent="0.25">
      <c r="B647" s="941" t="s">
        <v>1734</v>
      </c>
      <c r="C647" s="942" t="s">
        <v>367</v>
      </c>
      <c r="D647" s="942" t="s">
        <v>794</v>
      </c>
      <c r="E647" s="942" t="s">
        <v>306</v>
      </c>
      <c r="F647" s="942" t="s">
        <v>1740</v>
      </c>
      <c r="G647" s="942" t="s">
        <v>1309</v>
      </c>
      <c r="H647" s="942" t="s">
        <v>1218</v>
      </c>
      <c r="I647" s="942" t="s">
        <v>51</v>
      </c>
      <c r="J647" s="942" t="s">
        <v>1219</v>
      </c>
      <c r="K647" s="942" t="s">
        <v>1229</v>
      </c>
      <c r="L647" s="942" t="s">
        <v>1221</v>
      </c>
      <c r="M647" s="942" t="s">
        <v>233</v>
      </c>
      <c r="N647" s="942" t="s">
        <v>1222</v>
      </c>
      <c r="O647" s="942" t="s">
        <v>1223</v>
      </c>
      <c r="P647" s="955">
        <v>-63861625</v>
      </c>
      <c r="Q647" s="959">
        <v>-8743254</v>
      </c>
      <c r="R647" s="943" t="s">
        <v>182</v>
      </c>
    </row>
    <row r="648" spans="2:18" x14ac:dyDescent="0.25">
      <c r="B648" s="944" t="s">
        <v>1734</v>
      </c>
      <c r="C648" s="945" t="s">
        <v>341</v>
      </c>
      <c r="D648" s="945" t="s">
        <v>790</v>
      </c>
      <c r="E648" s="945" t="s">
        <v>302</v>
      </c>
      <c r="F648" s="945" t="s">
        <v>1726</v>
      </c>
      <c r="G648" s="945" t="s">
        <v>1309</v>
      </c>
      <c r="H648" s="945" t="s">
        <v>1218</v>
      </c>
      <c r="I648" s="945" t="s">
        <v>1231</v>
      </c>
      <c r="J648" s="945" t="s">
        <v>1219</v>
      </c>
      <c r="K648" s="945" t="s">
        <v>1220</v>
      </c>
      <c r="L648" s="945" t="s">
        <v>1221</v>
      </c>
      <c r="M648" s="945" t="s">
        <v>231</v>
      </c>
      <c r="N648" s="945" t="s">
        <v>1222</v>
      </c>
      <c r="O648" s="945" t="s">
        <v>1223</v>
      </c>
      <c r="P648" s="956">
        <v>-63873295</v>
      </c>
      <c r="Q648" s="960">
        <v>-8776038</v>
      </c>
      <c r="R648" s="946" t="s">
        <v>182</v>
      </c>
    </row>
    <row r="649" spans="2:18" x14ac:dyDescent="0.25">
      <c r="B649" s="941" t="s">
        <v>1734</v>
      </c>
      <c r="C649" s="942" t="s">
        <v>576</v>
      </c>
      <c r="D649" s="942" t="s">
        <v>367</v>
      </c>
      <c r="E649" s="942" t="s">
        <v>360</v>
      </c>
      <c r="F649" s="942" t="s">
        <v>1741</v>
      </c>
      <c r="G649" s="942" t="s">
        <v>1309</v>
      </c>
      <c r="H649" s="942" t="s">
        <v>1218</v>
      </c>
      <c r="I649" s="942" t="s">
        <v>1225</v>
      </c>
      <c r="J649" s="942" t="s">
        <v>1219</v>
      </c>
      <c r="K649" s="942" t="s">
        <v>1220</v>
      </c>
      <c r="L649" s="942" t="s">
        <v>1221</v>
      </c>
      <c r="M649" s="942" t="s">
        <v>231</v>
      </c>
      <c r="N649" s="942" t="s">
        <v>1222</v>
      </c>
      <c r="O649" s="942" t="s">
        <v>1223</v>
      </c>
      <c r="P649" s="955">
        <v>-63847132</v>
      </c>
      <c r="Q649" s="959">
        <v>-8740089</v>
      </c>
      <c r="R649" s="943" t="s">
        <v>182</v>
      </c>
    </row>
    <row r="650" spans="2:18" x14ac:dyDescent="0.25">
      <c r="B650" s="944" t="s">
        <v>1734</v>
      </c>
      <c r="C650" s="945" t="s">
        <v>367</v>
      </c>
      <c r="D650" s="945" t="s">
        <v>416</v>
      </c>
      <c r="E650" s="945" t="s">
        <v>309</v>
      </c>
      <c r="F650" s="945" t="s">
        <v>33</v>
      </c>
      <c r="G650" s="945" t="s">
        <v>1309</v>
      </c>
      <c r="H650" s="945" t="s">
        <v>1235</v>
      </c>
      <c r="I650" s="945" t="s">
        <v>1231</v>
      </c>
      <c r="J650" s="945" t="s">
        <v>1219</v>
      </c>
      <c r="K650" s="945" t="s">
        <v>1229</v>
      </c>
      <c r="L650" s="945" t="s">
        <v>1221</v>
      </c>
      <c r="M650" s="945" t="s">
        <v>233</v>
      </c>
      <c r="N650" s="945" t="s">
        <v>1236</v>
      </c>
      <c r="O650" s="945" t="s">
        <v>1223</v>
      </c>
      <c r="P650" s="956">
        <v>-63889305</v>
      </c>
      <c r="Q650" s="960">
        <v>-8749252</v>
      </c>
      <c r="R650" s="946" t="s">
        <v>182</v>
      </c>
    </row>
    <row r="651" spans="2:18" x14ac:dyDescent="0.25">
      <c r="B651" s="941" t="s">
        <v>1734</v>
      </c>
      <c r="C651" s="942" t="s">
        <v>371</v>
      </c>
      <c r="D651" s="942" t="s">
        <v>388</v>
      </c>
      <c r="E651" s="942" t="s">
        <v>318</v>
      </c>
      <c r="F651" s="942" t="s">
        <v>1742</v>
      </c>
      <c r="G651" s="942" t="s">
        <v>1309</v>
      </c>
      <c r="H651" s="942" t="s">
        <v>1218</v>
      </c>
      <c r="I651" s="942" t="s">
        <v>1225</v>
      </c>
      <c r="J651" s="942" t="s">
        <v>1219</v>
      </c>
      <c r="K651" s="942" t="s">
        <v>1229</v>
      </c>
      <c r="L651" s="942" t="s">
        <v>1221</v>
      </c>
      <c r="M651" s="942" t="s">
        <v>234</v>
      </c>
      <c r="N651" s="942" t="s">
        <v>1222</v>
      </c>
      <c r="O651" s="942" t="s">
        <v>1223</v>
      </c>
      <c r="P651" s="955">
        <v>-63842149</v>
      </c>
      <c r="Q651" s="959">
        <v>-8767958</v>
      </c>
      <c r="R651" s="943" t="s">
        <v>182</v>
      </c>
    </row>
    <row r="652" spans="2:18" x14ac:dyDescent="0.25">
      <c r="B652" s="944" t="s">
        <v>1734</v>
      </c>
      <c r="C652" s="945" t="s">
        <v>810</v>
      </c>
      <c r="D652" s="945" t="s">
        <v>399</v>
      </c>
      <c r="E652" s="945" t="s">
        <v>304</v>
      </c>
      <c r="F652" s="945" t="s">
        <v>1743</v>
      </c>
      <c r="G652" s="945" t="s">
        <v>1309</v>
      </c>
      <c r="H652" s="945" t="s">
        <v>69</v>
      </c>
      <c r="I652" s="945" t="s">
        <v>1231</v>
      </c>
      <c r="J652" s="945" t="s">
        <v>1219</v>
      </c>
      <c r="K652" s="945" t="s">
        <v>1220</v>
      </c>
      <c r="L652" s="945" t="s">
        <v>69</v>
      </c>
      <c r="M652" s="945" t="s">
        <v>233</v>
      </c>
      <c r="N652" s="945" t="s">
        <v>69</v>
      </c>
      <c r="O652" s="945" t="s">
        <v>69</v>
      </c>
      <c r="P652" s="956">
        <v>-63891336</v>
      </c>
      <c r="Q652" s="960">
        <v>-8755236</v>
      </c>
      <c r="R652" s="946" t="s">
        <v>69</v>
      </c>
    </row>
    <row r="653" spans="2:18" x14ac:dyDescent="0.25">
      <c r="B653" s="941" t="s">
        <v>1744</v>
      </c>
      <c r="C653" s="942" t="s">
        <v>778</v>
      </c>
      <c r="D653" s="942" t="s">
        <v>805</v>
      </c>
      <c r="E653" s="942" t="s">
        <v>306</v>
      </c>
      <c r="F653" s="942" t="s">
        <v>1745</v>
      </c>
      <c r="G653" s="942" t="s">
        <v>1289</v>
      </c>
      <c r="H653" s="942" t="s">
        <v>1218</v>
      </c>
      <c r="I653" s="942" t="s">
        <v>1225</v>
      </c>
      <c r="J653" s="942" t="s">
        <v>1219</v>
      </c>
      <c r="K653" s="942" t="s">
        <v>1229</v>
      </c>
      <c r="L653" s="942" t="s">
        <v>1221</v>
      </c>
      <c r="M653" s="942" t="s">
        <v>231</v>
      </c>
      <c r="N653" s="942" t="s">
        <v>1222</v>
      </c>
      <c r="O653" s="942" t="s">
        <v>1256</v>
      </c>
      <c r="P653" s="955">
        <v>-63857601</v>
      </c>
      <c r="Q653" s="959">
        <v>-8733079</v>
      </c>
      <c r="R653" s="943" t="s">
        <v>182</v>
      </c>
    </row>
    <row r="654" spans="2:18" x14ac:dyDescent="0.25">
      <c r="B654" s="944" t="s">
        <v>1744</v>
      </c>
      <c r="C654" s="945" t="s">
        <v>1162</v>
      </c>
      <c r="D654" s="945" t="s">
        <v>327</v>
      </c>
      <c r="E654" s="945" t="s">
        <v>316</v>
      </c>
      <c r="F654" s="945" t="s">
        <v>1746</v>
      </c>
      <c r="G654" s="945" t="s">
        <v>1289</v>
      </c>
      <c r="H654" s="945" t="s">
        <v>1218</v>
      </c>
      <c r="I654" s="945" t="s">
        <v>1225</v>
      </c>
      <c r="J654" s="945" t="s">
        <v>1219</v>
      </c>
      <c r="K654" s="945" t="s">
        <v>1220</v>
      </c>
      <c r="L654" s="945" t="s">
        <v>1221</v>
      </c>
      <c r="M654" s="945" t="s">
        <v>234</v>
      </c>
      <c r="N654" s="945" t="s">
        <v>1222</v>
      </c>
      <c r="O654" s="945" t="s">
        <v>1223</v>
      </c>
      <c r="P654" s="956">
        <v>-63886024</v>
      </c>
      <c r="Q654" s="960">
        <v>-8790833</v>
      </c>
      <c r="R654" s="946" t="s">
        <v>182</v>
      </c>
    </row>
    <row r="655" spans="2:18" x14ac:dyDescent="0.25">
      <c r="B655" s="941" t="s">
        <v>1744</v>
      </c>
      <c r="C655" s="942" t="s">
        <v>977</v>
      </c>
      <c r="D655" s="942" t="s">
        <v>441</v>
      </c>
      <c r="E655" s="942" t="s">
        <v>317</v>
      </c>
      <c r="F655" s="942" t="s">
        <v>1680</v>
      </c>
      <c r="G655" s="942" t="s">
        <v>1289</v>
      </c>
      <c r="H655" s="942" t="s">
        <v>69</v>
      </c>
      <c r="I655" s="942" t="s">
        <v>1231</v>
      </c>
      <c r="J655" s="942" t="s">
        <v>1219</v>
      </c>
      <c r="K655" s="942" t="s">
        <v>1220</v>
      </c>
      <c r="L655" s="942" t="s">
        <v>1221</v>
      </c>
      <c r="M655" s="942" t="s">
        <v>233</v>
      </c>
      <c r="N655" s="942" t="s">
        <v>1222</v>
      </c>
      <c r="O655" s="942" t="s">
        <v>1223</v>
      </c>
      <c r="P655" s="955">
        <v>-63874404</v>
      </c>
      <c r="Q655" s="959">
        <v>-8794355</v>
      </c>
      <c r="R655" s="943" t="s">
        <v>69</v>
      </c>
    </row>
    <row r="656" spans="2:18" x14ac:dyDescent="0.25">
      <c r="B656" s="944" t="s">
        <v>1744</v>
      </c>
      <c r="C656" s="945" t="s">
        <v>805</v>
      </c>
      <c r="D656" s="945" t="s">
        <v>898</v>
      </c>
      <c r="E656" s="945" t="s">
        <v>306</v>
      </c>
      <c r="F656" s="945" t="s">
        <v>1747</v>
      </c>
      <c r="G656" s="945" t="s">
        <v>1289</v>
      </c>
      <c r="H656" s="945" t="s">
        <v>1218</v>
      </c>
      <c r="I656" s="945" t="s">
        <v>1231</v>
      </c>
      <c r="J656" s="945" t="s">
        <v>1219</v>
      </c>
      <c r="K656" s="945" t="s">
        <v>1220</v>
      </c>
      <c r="L656" s="945" t="s">
        <v>1221</v>
      </c>
      <c r="M656" s="945" t="s">
        <v>233</v>
      </c>
      <c r="N656" s="945" t="s">
        <v>1222</v>
      </c>
      <c r="O656" s="945" t="s">
        <v>1223</v>
      </c>
      <c r="P656" s="956">
        <v>-63856897</v>
      </c>
      <c r="Q656" s="960">
        <v>-8736435</v>
      </c>
      <c r="R656" s="946" t="s">
        <v>69</v>
      </c>
    </row>
    <row r="657" spans="2:18" x14ac:dyDescent="0.25">
      <c r="B657" s="941" t="s">
        <v>1744</v>
      </c>
      <c r="C657" s="942" t="s">
        <v>481</v>
      </c>
      <c r="D657" s="942" t="s">
        <v>374</v>
      </c>
      <c r="E657" s="942" t="s">
        <v>313</v>
      </c>
      <c r="F657" s="942" t="s">
        <v>1748</v>
      </c>
      <c r="G657" s="942" t="s">
        <v>1289</v>
      </c>
      <c r="H657" s="942" t="s">
        <v>1218</v>
      </c>
      <c r="I657" s="942" t="s">
        <v>51</v>
      </c>
      <c r="J657" s="942" t="s">
        <v>1219</v>
      </c>
      <c r="K657" s="942" t="s">
        <v>1220</v>
      </c>
      <c r="L657" s="942" t="s">
        <v>1221</v>
      </c>
      <c r="M657" s="942" t="s">
        <v>234</v>
      </c>
      <c r="N657" s="942" t="s">
        <v>1222</v>
      </c>
      <c r="O657" s="942" t="s">
        <v>1223</v>
      </c>
      <c r="P657" s="955">
        <v>-63856642</v>
      </c>
      <c r="Q657" s="959">
        <v>-8751665</v>
      </c>
      <c r="R657" s="943" t="s">
        <v>1258</v>
      </c>
    </row>
    <row r="658" spans="2:18" x14ac:dyDescent="0.25">
      <c r="B658" s="944" t="s">
        <v>1744</v>
      </c>
      <c r="C658" s="945" t="s">
        <v>778</v>
      </c>
      <c r="D658" s="945" t="s">
        <v>481</v>
      </c>
      <c r="E658" s="945" t="s">
        <v>306</v>
      </c>
      <c r="F658" s="945" t="s">
        <v>1237</v>
      </c>
      <c r="G658" s="945" t="s">
        <v>1289</v>
      </c>
      <c r="H658" s="945" t="s">
        <v>1218</v>
      </c>
      <c r="I658" s="945" t="s">
        <v>51</v>
      </c>
      <c r="J658" s="945" t="s">
        <v>1219</v>
      </c>
      <c r="K658" s="945" t="s">
        <v>1229</v>
      </c>
      <c r="L658" s="945" t="s">
        <v>1221</v>
      </c>
      <c r="M658" s="945" t="s">
        <v>233</v>
      </c>
      <c r="N658" s="945" t="s">
        <v>1222</v>
      </c>
      <c r="O658" s="945" t="s">
        <v>1256</v>
      </c>
      <c r="P658" s="956">
        <v>-63860556</v>
      </c>
      <c r="Q658" s="960">
        <v>-8733724</v>
      </c>
      <c r="R658" s="946" t="s">
        <v>1232</v>
      </c>
    </row>
    <row r="659" spans="2:18" x14ac:dyDescent="0.25">
      <c r="B659" s="941" t="s">
        <v>1744</v>
      </c>
      <c r="C659" s="942" t="s">
        <v>407</v>
      </c>
      <c r="D659" s="942" t="s">
        <v>401</v>
      </c>
      <c r="E659" s="942" t="s">
        <v>309</v>
      </c>
      <c r="F659" s="942" t="s">
        <v>1749</v>
      </c>
      <c r="G659" s="942" t="s">
        <v>1289</v>
      </c>
      <c r="H659" s="942" t="s">
        <v>1218</v>
      </c>
      <c r="I659" s="942" t="s">
        <v>51</v>
      </c>
      <c r="J659" s="942" t="s">
        <v>1219</v>
      </c>
      <c r="K659" s="942" t="s">
        <v>1220</v>
      </c>
      <c r="L659" s="942" t="s">
        <v>1221</v>
      </c>
      <c r="M659" s="942" t="s">
        <v>233</v>
      </c>
      <c r="N659" s="942" t="s">
        <v>1222</v>
      </c>
      <c r="O659" s="942" t="s">
        <v>1256</v>
      </c>
      <c r="P659" s="955">
        <v>-63890681</v>
      </c>
      <c r="Q659" s="959">
        <v>-8750684</v>
      </c>
      <c r="R659" s="943" t="s">
        <v>69</v>
      </c>
    </row>
    <row r="660" spans="2:18" x14ac:dyDescent="0.25">
      <c r="B660" s="944" t="s">
        <v>1744</v>
      </c>
      <c r="C660" s="945" t="s">
        <v>376</v>
      </c>
      <c r="D660" s="945" t="s">
        <v>429</v>
      </c>
      <c r="E660" s="945" t="s">
        <v>1141</v>
      </c>
      <c r="F660" s="945" t="s">
        <v>1542</v>
      </c>
      <c r="G660" s="945" t="s">
        <v>1289</v>
      </c>
      <c r="H660" s="945" t="s">
        <v>69</v>
      </c>
      <c r="I660" s="945" t="s">
        <v>1231</v>
      </c>
      <c r="J660" s="945" t="s">
        <v>1219</v>
      </c>
      <c r="K660" s="945" t="s">
        <v>1220</v>
      </c>
      <c r="L660" s="945" t="s">
        <v>69</v>
      </c>
      <c r="M660" s="945" t="s">
        <v>233</v>
      </c>
      <c r="N660" s="945" t="s">
        <v>69</v>
      </c>
      <c r="O660" s="945" t="s">
        <v>69</v>
      </c>
      <c r="P660" s="956">
        <v>-63871562</v>
      </c>
      <c r="Q660" s="960">
        <v>-8766491</v>
      </c>
      <c r="R660" s="946" t="s">
        <v>69</v>
      </c>
    </row>
    <row r="661" spans="2:18" x14ac:dyDescent="0.25">
      <c r="B661" s="941" t="s">
        <v>1744</v>
      </c>
      <c r="C661" s="942" t="s">
        <v>388</v>
      </c>
      <c r="D661" s="942" t="s">
        <v>386</v>
      </c>
      <c r="E661" s="942" t="s">
        <v>318</v>
      </c>
      <c r="F661" s="942" t="s">
        <v>1750</v>
      </c>
      <c r="G661" s="942" t="s">
        <v>1289</v>
      </c>
      <c r="H661" s="942" t="s">
        <v>69</v>
      </c>
      <c r="I661" s="942" t="s">
        <v>51</v>
      </c>
      <c r="J661" s="942" t="s">
        <v>1219</v>
      </c>
      <c r="K661" s="942" t="s">
        <v>1220</v>
      </c>
      <c r="L661" s="942" t="s">
        <v>69</v>
      </c>
      <c r="M661" s="942" t="s">
        <v>1297</v>
      </c>
      <c r="N661" s="942" t="s">
        <v>69</v>
      </c>
      <c r="O661" s="942" t="s">
        <v>69</v>
      </c>
      <c r="P661" s="955">
        <v>-63849421</v>
      </c>
      <c r="Q661" s="959">
        <v>-8769875</v>
      </c>
      <c r="R661" s="943" t="s">
        <v>69</v>
      </c>
    </row>
    <row r="662" spans="2:18" x14ac:dyDescent="0.25">
      <c r="B662" s="944" t="s">
        <v>1751</v>
      </c>
      <c r="C662" s="945" t="s">
        <v>341</v>
      </c>
      <c r="D662" s="945" t="s">
        <v>370</v>
      </c>
      <c r="E662" s="945" t="s">
        <v>302</v>
      </c>
      <c r="F662" s="945" t="s">
        <v>1752</v>
      </c>
      <c r="G662" s="945" t="s">
        <v>1217</v>
      </c>
      <c r="H662" s="945" t="s">
        <v>1218</v>
      </c>
      <c r="I662" s="945" t="s">
        <v>1225</v>
      </c>
      <c r="J662" s="945" t="s">
        <v>1219</v>
      </c>
      <c r="K662" s="945" t="s">
        <v>1227</v>
      </c>
      <c r="L662" s="945" t="s">
        <v>1221</v>
      </c>
      <c r="M662" s="945" t="s">
        <v>233</v>
      </c>
      <c r="N662" s="945" t="s">
        <v>1222</v>
      </c>
      <c r="O662" s="945" t="s">
        <v>1223</v>
      </c>
      <c r="P662" s="956">
        <v>-63872175</v>
      </c>
      <c r="Q662" s="960">
        <v>-8768963</v>
      </c>
      <c r="R662" s="946" t="s">
        <v>182</v>
      </c>
    </row>
    <row r="663" spans="2:18" x14ac:dyDescent="0.25">
      <c r="B663" s="941" t="s">
        <v>1751</v>
      </c>
      <c r="C663" s="942" t="s">
        <v>396</v>
      </c>
      <c r="D663" s="942" t="s">
        <v>846</v>
      </c>
      <c r="E663" s="942" t="s">
        <v>1146</v>
      </c>
      <c r="F663" s="942" t="s">
        <v>1678</v>
      </c>
      <c r="G663" s="942" t="s">
        <v>1217</v>
      </c>
      <c r="H663" s="942" t="s">
        <v>1218</v>
      </c>
      <c r="I663" s="942" t="s">
        <v>1225</v>
      </c>
      <c r="J663" s="942" t="s">
        <v>1219</v>
      </c>
      <c r="K663" s="942" t="s">
        <v>1229</v>
      </c>
      <c r="L663" s="942" t="s">
        <v>1221</v>
      </c>
      <c r="M663" s="942" t="s">
        <v>233</v>
      </c>
      <c r="N663" s="942" t="s">
        <v>1222</v>
      </c>
      <c r="O663" s="942" t="s">
        <v>69</v>
      </c>
      <c r="P663" s="955">
        <v>-63894781</v>
      </c>
      <c r="Q663" s="959">
        <v>-8766036</v>
      </c>
      <c r="R663" s="943" t="s">
        <v>182</v>
      </c>
    </row>
    <row r="664" spans="2:18" x14ac:dyDescent="0.25">
      <c r="B664" s="944" t="s">
        <v>1751</v>
      </c>
      <c r="C664" s="945" t="s">
        <v>429</v>
      </c>
      <c r="D664" s="945" t="s">
        <v>359</v>
      </c>
      <c r="E664" s="945" t="s">
        <v>1141</v>
      </c>
      <c r="F664" s="945" t="s">
        <v>1693</v>
      </c>
      <c r="G664" s="945" t="s">
        <v>1217</v>
      </c>
      <c r="H664" s="945" t="s">
        <v>1218</v>
      </c>
      <c r="I664" s="945" t="s">
        <v>1225</v>
      </c>
      <c r="J664" s="945" t="s">
        <v>1219</v>
      </c>
      <c r="K664" s="945" t="s">
        <v>1220</v>
      </c>
      <c r="L664" s="945" t="s">
        <v>1221</v>
      </c>
      <c r="M664" s="945" t="s">
        <v>231</v>
      </c>
      <c r="N664" s="945" t="s">
        <v>1222</v>
      </c>
      <c r="O664" s="945" t="s">
        <v>1223</v>
      </c>
      <c r="P664" s="956">
        <v>-63872235</v>
      </c>
      <c r="Q664" s="960">
        <v>-8763155</v>
      </c>
      <c r="R664" s="946" t="s">
        <v>182</v>
      </c>
    </row>
    <row r="665" spans="2:18" x14ac:dyDescent="0.25">
      <c r="B665" s="941" t="s">
        <v>1751</v>
      </c>
      <c r="C665" s="942" t="s">
        <v>381</v>
      </c>
      <c r="D665" s="942" t="s">
        <v>997</v>
      </c>
      <c r="E665" s="942" t="s">
        <v>312</v>
      </c>
      <c r="F665" s="942" t="s">
        <v>1362</v>
      </c>
      <c r="G665" s="942" t="s">
        <v>1217</v>
      </c>
      <c r="H665" s="942" t="s">
        <v>1218</v>
      </c>
      <c r="I665" s="942" t="s">
        <v>1225</v>
      </c>
      <c r="J665" s="942" t="s">
        <v>1219</v>
      </c>
      <c r="K665" s="942" t="s">
        <v>1220</v>
      </c>
      <c r="L665" s="942" t="s">
        <v>1221</v>
      </c>
      <c r="M665" s="942" t="s">
        <v>231</v>
      </c>
      <c r="N665" s="942" t="s">
        <v>1222</v>
      </c>
      <c r="O665" s="942" t="s">
        <v>1223</v>
      </c>
      <c r="P665" s="955">
        <v>-63884875</v>
      </c>
      <c r="Q665" s="959">
        <v>-8799263</v>
      </c>
      <c r="R665" s="943" t="s">
        <v>182</v>
      </c>
    </row>
    <row r="666" spans="2:18" x14ac:dyDescent="0.25">
      <c r="B666" s="944" t="s">
        <v>1751</v>
      </c>
      <c r="C666" s="945" t="s">
        <v>396</v>
      </c>
      <c r="D666" s="945" t="s">
        <v>372</v>
      </c>
      <c r="E666" s="945" t="s">
        <v>1146</v>
      </c>
      <c r="F666" s="945" t="s">
        <v>1753</v>
      </c>
      <c r="G666" s="945" t="s">
        <v>1217</v>
      </c>
      <c r="H666" s="945" t="s">
        <v>1218</v>
      </c>
      <c r="I666" s="945" t="s">
        <v>1225</v>
      </c>
      <c r="J666" s="945" t="s">
        <v>1219</v>
      </c>
      <c r="K666" s="945" t="s">
        <v>1229</v>
      </c>
      <c r="L666" s="945" t="s">
        <v>1221</v>
      </c>
      <c r="M666" s="945" t="s">
        <v>233</v>
      </c>
      <c r="N666" s="945" t="s">
        <v>1222</v>
      </c>
      <c r="O666" s="945" t="s">
        <v>1223</v>
      </c>
      <c r="P666" s="956">
        <v>-63894615</v>
      </c>
      <c r="Q666" s="960">
        <v>-8766868</v>
      </c>
      <c r="R666" s="946" t="s">
        <v>69</v>
      </c>
    </row>
    <row r="667" spans="2:18" x14ac:dyDescent="0.25">
      <c r="B667" s="941" t="s">
        <v>1751</v>
      </c>
      <c r="C667" s="942" t="s">
        <v>802</v>
      </c>
      <c r="D667" s="942" t="s">
        <v>810</v>
      </c>
      <c r="E667" s="942" t="s">
        <v>304</v>
      </c>
      <c r="F667" s="942" t="s">
        <v>1754</v>
      </c>
      <c r="G667" s="942" t="s">
        <v>1217</v>
      </c>
      <c r="H667" s="942" t="s">
        <v>1218</v>
      </c>
      <c r="I667" s="942" t="s">
        <v>1231</v>
      </c>
      <c r="J667" s="942" t="s">
        <v>1219</v>
      </c>
      <c r="K667" s="942" t="s">
        <v>1220</v>
      </c>
      <c r="L667" s="942" t="s">
        <v>1221</v>
      </c>
      <c r="M667" s="942" t="s">
        <v>233</v>
      </c>
      <c r="N667" s="942" t="s">
        <v>1222</v>
      </c>
      <c r="O667" s="942" t="s">
        <v>1256</v>
      </c>
      <c r="P667" s="955">
        <v>-63892921</v>
      </c>
      <c r="Q667" s="959">
        <v>-8755573</v>
      </c>
      <c r="R667" s="943" t="s">
        <v>182</v>
      </c>
    </row>
    <row r="668" spans="2:18" x14ac:dyDescent="0.25">
      <c r="B668" s="944" t="s">
        <v>1751</v>
      </c>
      <c r="C668" s="945" t="s">
        <v>779</v>
      </c>
      <c r="D668" s="945" t="s">
        <v>843</v>
      </c>
      <c r="E668" s="945" t="s">
        <v>1141</v>
      </c>
      <c r="F668" s="945" t="s">
        <v>1557</v>
      </c>
      <c r="G668" s="945" t="s">
        <v>1217</v>
      </c>
      <c r="H668" s="945" t="s">
        <v>1218</v>
      </c>
      <c r="I668" s="945" t="s">
        <v>1231</v>
      </c>
      <c r="J668" s="945" t="s">
        <v>1219</v>
      </c>
      <c r="K668" s="945" t="s">
        <v>1370</v>
      </c>
      <c r="L668" s="945" t="s">
        <v>1221</v>
      </c>
      <c r="M668" s="945" t="s">
        <v>234</v>
      </c>
      <c r="N668" s="945" t="s">
        <v>1222</v>
      </c>
      <c r="O668" s="945" t="s">
        <v>1223</v>
      </c>
      <c r="P668" s="956">
        <v>-63861207</v>
      </c>
      <c r="Q668" s="960">
        <v>-8762163</v>
      </c>
      <c r="R668" s="946" t="s">
        <v>69</v>
      </c>
    </row>
    <row r="669" spans="2:18" x14ac:dyDescent="0.25">
      <c r="B669" s="941" t="s">
        <v>1751</v>
      </c>
      <c r="C669" s="942" t="s">
        <v>375</v>
      </c>
      <c r="D669" s="942" t="s">
        <v>1005</v>
      </c>
      <c r="E669" s="942" t="s">
        <v>307</v>
      </c>
      <c r="F669" s="942" t="s">
        <v>1732</v>
      </c>
      <c r="G669" s="942" t="s">
        <v>1217</v>
      </c>
      <c r="H669" s="942" t="s">
        <v>1218</v>
      </c>
      <c r="I669" s="942" t="s">
        <v>1231</v>
      </c>
      <c r="J669" s="942" t="s">
        <v>1219</v>
      </c>
      <c r="K669" s="942" t="s">
        <v>1229</v>
      </c>
      <c r="L669" s="942" t="s">
        <v>1221</v>
      </c>
      <c r="M669" s="942" t="s">
        <v>234</v>
      </c>
      <c r="N669" s="942" t="s">
        <v>1222</v>
      </c>
      <c r="O669" s="942" t="s">
        <v>1256</v>
      </c>
      <c r="P669" s="955">
        <v>-63865785</v>
      </c>
      <c r="Q669" s="959">
        <v>-8739255</v>
      </c>
      <c r="R669" s="943" t="s">
        <v>1258</v>
      </c>
    </row>
    <row r="670" spans="2:18" x14ac:dyDescent="0.25">
      <c r="B670" s="944" t="s">
        <v>1751</v>
      </c>
      <c r="C670" s="945" t="s">
        <v>372</v>
      </c>
      <c r="D670" s="945" t="s">
        <v>794</v>
      </c>
      <c r="E670" s="945" t="s">
        <v>320</v>
      </c>
      <c r="F670" s="945" t="s">
        <v>1655</v>
      </c>
      <c r="G670" s="945" t="s">
        <v>1217</v>
      </c>
      <c r="H670" s="945" t="s">
        <v>1218</v>
      </c>
      <c r="I670" s="945" t="s">
        <v>1231</v>
      </c>
      <c r="J670" s="945" t="s">
        <v>1219</v>
      </c>
      <c r="K670" s="945" t="s">
        <v>1229</v>
      </c>
      <c r="L670" s="945" t="s">
        <v>1221</v>
      </c>
      <c r="M670" s="945" t="s">
        <v>233</v>
      </c>
      <c r="N670" s="945" t="s">
        <v>1222</v>
      </c>
      <c r="O670" s="945" t="s">
        <v>69</v>
      </c>
      <c r="P670" s="956">
        <v>-63858115</v>
      </c>
      <c r="Q670" s="960">
        <v>-8758955</v>
      </c>
      <c r="R670" s="946" t="s">
        <v>182</v>
      </c>
    </row>
    <row r="671" spans="2:18" x14ac:dyDescent="0.25">
      <c r="B671" s="941" t="s">
        <v>1751</v>
      </c>
      <c r="C671" s="942" t="s">
        <v>388</v>
      </c>
      <c r="D671" s="942" t="s">
        <v>845</v>
      </c>
      <c r="E671" s="942" t="s">
        <v>1143</v>
      </c>
      <c r="F671" s="942" t="s">
        <v>1355</v>
      </c>
      <c r="G671" s="942" t="s">
        <v>1217</v>
      </c>
      <c r="H671" s="942" t="s">
        <v>1218</v>
      </c>
      <c r="I671" s="942" t="s">
        <v>51</v>
      </c>
      <c r="J671" s="942" t="s">
        <v>1219</v>
      </c>
      <c r="K671" s="942" t="s">
        <v>1220</v>
      </c>
      <c r="L671" s="942" t="s">
        <v>1221</v>
      </c>
      <c r="M671" s="942" t="s">
        <v>69</v>
      </c>
      <c r="N671" s="942" t="s">
        <v>1222</v>
      </c>
      <c r="O671" s="942" t="s">
        <v>1223</v>
      </c>
      <c r="P671" s="955">
        <v>-63833251</v>
      </c>
      <c r="Q671" s="959">
        <v>-8765967</v>
      </c>
      <c r="R671" s="943" t="s">
        <v>182</v>
      </c>
    </row>
    <row r="672" spans="2:18" x14ac:dyDescent="0.25">
      <c r="B672" s="944" t="s">
        <v>1751</v>
      </c>
      <c r="C672" s="945" t="s">
        <v>780</v>
      </c>
      <c r="D672" s="945" t="s">
        <v>797</v>
      </c>
      <c r="E672" s="945" t="s">
        <v>1141</v>
      </c>
      <c r="F672" s="945" t="s">
        <v>1755</v>
      </c>
      <c r="G672" s="945" t="s">
        <v>1217</v>
      </c>
      <c r="H672" s="945" t="s">
        <v>1218</v>
      </c>
      <c r="I672" s="945" t="s">
        <v>51</v>
      </c>
      <c r="J672" s="945" t="s">
        <v>1219</v>
      </c>
      <c r="K672" s="945" t="s">
        <v>1229</v>
      </c>
      <c r="L672" s="945" t="s">
        <v>1221</v>
      </c>
      <c r="M672" s="945" t="s">
        <v>233</v>
      </c>
      <c r="N672" s="945" t="s">
        <v>1222</v>
      </c>
      <c r="O672" s="945" t="s">
        <v>69</v>
      </c>
      <c r="P672" s="956">
        <v>-63866663</v>
      </c>
      <c r="Q672" s="960">
        <v>-8756566</v>
      </c>
      <c r="R672" s="946" t="s">
        <v>182</v>
      </c>
    </row>
    <row r="673" spans="2:18" x14ac:dyDescent="0.25">
      <c r="B673" s="941" t="s">
        <v>1751</v>
      </c>
      <c r="C673" s="942" t="s">
        <v>372</v>
      </c>
      <c r="D673" s="942" t="s">
        <v>378</v>
      </c>
      <c r="E673" s="942" t="s">
        <v>1142</v>
      </c>
      <c r="F673" s="942" t="s">
        <v>1756</v>
      </c>
      <c r="G673" s="942" t="s">
        <v>1217</v>
      </c>
      <c r="H673" s="942" t="s">
        <v>1218</v>
      </c>
      <c r="I673" s="942" t="s">
        <v>51</v>
      </c>
      <c r="J673" s="942" t="s">
        <v>1219</v>
      </c>
      <c r="K673" s="942" t="s">
        <v>1229</v>
      </c>
      <c r="L673" s="942" t="s">
        <v>1221</v>
      </c>
      <c r="M673" s="942" t="s">
        <v>231</v>
      </c>
      <c r="N673" s="942" t="s">
        <v>1222</v>
      </c>
      <c r="O673" s="942" t="s">
        <v>1223</v>
      </c>
      <c r="P673" s="955">
        <v>-63891294</v>
      </c>
      <c r="Q673" s="959">
        <v>-8766145</v>
      </c>
      <c r="R673" s="943" t="s">
        <v>69</v>
      </c>
    </row>
    <row r="674" spans="2:18" x14ac:dyDescent="0.25">
      <c r="B674" s="944" t="s">
        <v>1757</v>
      </c>
      <c r="C674" s="945" t="s">
        <v>376</v>
      </c>
      <c r="D674" s="945" t="s">
        <v>396</v>
      </c>
      <c r="E674" s="945" t="s">
        <v>308</v>
      </c>
      <c r="F674" s="945" t="s">
        <v>1758</v>
      </c>
      <c r="G674" s="945" t="s">
        <v>1246</v>
      </c>
      <c r="H674" s="945" t="s">
        <v>1218</v>
      </c>
      <c r="I674" s="945" t="s">
        <v>1225</v>
      </c>
      <c r="J674" s="945" t="s">
        <v>1219</v>
      </c>
      <c r="K674" s="945" t="s">
        <v>1220</v>
      </c>
      <c r="L674" s="945" t="s">
        <v>1221</v>
      </c>
      <c r="M674" s="945" t="s">
        <v>233</v>
      </c>
      <c r="N674" s="945" t="s">
        <v>1222</v>
      </c>
      <c r="O674" s="945" t="s">
        <v>1223</v>
      </c>
      <c r="P674" s="956">
        <v>-63893606</v>
      </c>
      <c r="Q674" s="960">
        <v>-8771669</v>
      </c>
      <c r="R674" s="946" t="s">
        <v>182</v>
      </c>
    </row>
    <row r="675" spans="2:18" x14ac:dyDescent="0.25">
      <c r="B675" s="941" t="s">
        <v>1757</v>
      </c>
      <c r="C675" s="942" t="s">
        <v>341</v>
      </c>
      <c r="D675" s="942" t="s">
        <v>374</v>
      </c>
      <c r="E675" s="942" t="s">
        <v>303</v>
      </c>
      <c r="F675" s="942" t="s">
        <v>1759</v>
      </c>
      <c r="G675" s="942" t="s">
        <v>1246</v>
      </c>
      <c r="H675" s="942" t="s">
        <v>1218</v>
      </c>
      <c r="I675" s="942" t="s">
        <v>1225</v>
      </c>
      <c r="J675" s="942" t="s">
        <v>1219</v>
      </c>
      <c r="K675" s="942" t="s">
        <v>1227</v>
      </c>
      <c r="L675" s="942" t="s">
        <v>1221</v>
      </c>
      <c r="M675" s="942" t="s">
        <v>233</v>
      </c>
      <c r="N675" s="942" t="s">
        <v>1222</v>
      </c>
      <c r="O675" s="942" t="s">
        <v>1256</v>
      </c>
      <c r="P675" s="955">
        <v>-63874945</v>
      </c>
      <c r="Q675" s="959">
        <v>-8755612</v>
      </c>
      <c r="R675" s="943" t="s">
        <v>182</v>
      </c>
    </row>
    <row r="676" spans="2:18" x14ac:dyDescent="0.25">
      <c r="B676" s="944" t="s">
        <v>1757</v>
      </c>
      <c r="C676" s="945" t="s">
        <v>398</v>
      </c>
      <c r="D676" s="945" t="s">
        <v>373</v>
      </c>
      <c r="E676" s="945" t="s">
        <v>305</v>
      </c>
      <c r="F676" s="945" t="s">
        <v>1254</v>
      </c>
      <c r="G676" s="945" t="s">
        <v>1246</v>
      </c>
      <c r="H676" s="945" t="s">
        <v>1218</v>
      </c>
      <c r="I676" s="945" t="s">
        <v>1225</v>
      </c>
      <c r="J676" s="945" t="s">
        <v>1219</v>
      </c>
      <c r="K676" s="945" t="s">
        <v>1229</v>
      </c>
      <c r="L676" s="945" t="s">
        <v>1221</v>
      </c>
      <c r="M676" s="945" t="s">
        <v>231</v>
      </c>
      <c r="N676" s="945" t="s">
        <v>1222</v>
      </c>
      <c r="O676" s="945" t="s">
        <v>1223</v>
      </c>
      <c r="P676" s="956">
        <v>-63899557</v>
      </c>
      <c r="Q676" s="960">
        <v>-8758119</v>
      </c>
      <c r="R676" s="946" t="s">
        <v>182</v>
      </c>
    </row>
    <row r="677" spans="2:18" x14ac:dyDescent="0.25">
      <c r="B677" s="941" t="s">
        <v>1757</v>
      </c>
      <c r="C677" s="942" t="s">
        <v>802</v>
      </c>
      <c r="D677" s="942" t="s">
        <v>477</v>
      </c>
      <c r="E677" s="942" t="s">
        <v>322</v>
      </c>
      <c r="F677" s="942" t="s">
        <v>1760</v>
      </c>
      <c r="G677" s="942" t="s">
        <v>1246</v>
      </c>
      <c r="H677" s="942" t="s">
        <v>1218</v>
      </c>
      <c r="I677" s="942" t="s">
        <v>1225</v>
      </c>
      <c r="J677" s="942" t="s">
        <v>1219</v>
      </c>
      <c r="K677" s="942" t="s">
        <v>1220</v>
      </c>
      <c r="L677" s="942" t="s">
        <v>1221</v>
      </c>
      <c r="M677" s="942" t="s">
        <v>233</v>
      </c>
      <c r="N677" s="942" t="s">
        <v>1222</v>
      </c>
      <c r="O677" s="942" t="s">
        <v>1256</v>
      </c>
      <c r="P677" s="955">
        <v>-63894341</v>
      </c>
      <c r="Q677" s="959">
        <v>-8749096</v>
      </c>
      <c r="R677" s="943" t="s">
        <v>182</v>
      </c>
    </row>
    <row r="678" spans="2:18" x14ac:dyDescent="0.25">
      <c r="B678" s="944" t="s">
        <v>1757</v>
      </c>
      <c r="C678" s="945" t="s">
        <v>428</v>
      </c>
      <c r="D678" s="945" t="s">
        <v>396</v>
      </c>
      <c r="E678" s="945" t="s">
        <v>304</v>
      </c>
      <c r="F678" s="945" t="s">
        <v>1761</v>
      </c>
      <c r="G678" s="945" t="s">
        <v>1246</v>
      </c>
      <c r="H678" s="945" t="s">
        <v>1218</v>
      </c>
      <c r="I678" s="945" t="s">
        <v>1225</v>
      </c>
      <c r="J678" s="945" t="s">
        <v>1219</v>
      </c>
      <c r="K678" s="945" t="s">
        <v>1220</v>
      </c>
      <c r="L678" s="945" t="s">
        <v>1221</v>
      </c>
      <c r="M678" s="945" t="s">
        <v>233</v>
      </c>
      <c r="N678" s="945" t="s">
        <v>1222</v>
      </c>
      <c r="O678" s="945" t="s">
        <v>1223</v>
      </c>
      <c r="P678" s="956">
        <v>-63896449</v>
      </c>
      <c r="Q678" s="960">
        <v>-8758557</v>
      </c>
      <c r="R678" s="946" t="s">
        <v>182</v>
      </c>
    </row>
    <row r="679" spans="2:18" x14ac:dyDescent="0.25">
      <c r="B679" s="941" t="s">
        <v>1757</v>
      </c>
      <c r="C679" s="942" t="s">
        <v>367</v>
      </c>
      <c r="D679" s="942" t="s">
        <v>412</v>
      </c>
      <c r="E679" s="942" t="s">
        <v>305</v>
      </c>
      <c r="F679" s="942" t="s">
        <v>1279</v>
      </c>
      <c r="G679" s="942" t="s">
        <v>1246</v>
      </c>
      <c r="H679" s="942" t="s">
        <v>1218</v>
      </c>
      <c r="I679" s="942" t="s">
        <v>1231</v>
      </c>
      <c r="J679" s="942" t="s">
        <v>1219</v>
      </c>
      <c r="K679" s="942" t="s">
        <v>1229</v>
      </c>
      <c r="L679" s="942" t="s">
        <v>1221</v>
      </c>
      <c r="M679" s="942" t="s">
        <v>1297</v>
      </c>
      <c r="N679" s="942" t="s">
        <v>1222</v>
      </c>
      <c r="O679" s="942" t="s">
        <v>1223</v>
      </c>
      <c r="P679" s="955">
        <v>-63907338</v>
      </c>
      <c r="Q679" s="959">
        <v>-8753095</v>
      </c>
      <c r="R679" s="943" t="s">
        <v>182</v>
      </c>
    </row>
    <row r="680" spans="2:18" x14ac:dyDescent="0.25">
      <c r="B680" s="944" t="s">
        <v>1757</v>
      </c>
      <c r="C680" s="945" t="s">
        <v>783</v>
      </c>
      <c r="D680" s="945" t="s">
        <v>401</v>
      </c>
      <c r="E680" s="945" t="s">
        <v>304</v>
      </c>
      <c r="F680" s="945" t="s">
        <v>1762</v>
      </c>
      <c r="G680" s="945" t="s">
        <v>1246</v>
      </c>
      <c r="H680" s="945" t="s">
        <v>1218</v>
      </c>
      <c r="I680" s="945" t="s">
        <v>1231</v>
      </c>
      <c r="J680" s="945" t="s">
        <v>1219</v>
      </c>
      <c r="K680" s="945" t="s">
        <v>1220</v>
      </c>
      <c r="L680" s="945" t="s">
        <v>1221</v>
      </c>
      <c r="M680" s="945" t="s">
        <v>233</v>
      </c>
      <c r="N680" s="945" t="s">
        <v>1222</v>
      </c>
      <c r="O680" s="945" t="s">
        <v>1223</v>
      </c>
      <c r="P680" s="956">
        <v>-63888846</v>
      </c>
      <c r="Q680" s="960">
        <v>-8759125</v>
      </c>
      <c r="R680" s="946" t="s">
        <v>1232</v>
      </c>
    </row>
    <row r="681" spans="2:18" x14ac:dyDescent="0.25">
      <c r="B681" s="941" t="s">
        <v>1757</v>
      </c>
      <c r="C681" s="942" t="s">
        <v>373</v>
      </c>
      <c r="D681" s="942" t="s">
        <v>392</v>
      </c>
      <c r="E681" s="942" t="s">
        <v>305</v>
      </c>
      <c r="F681" s="942" t="s">
        <v>1632</v>
      </c>
      <c r="G681" s="942" t="s">
        <v>1246</v>
      </c>
      <c r="H681" s="942" t="s">
        <v>1235</v>
      </c>
      <c r="I681" s="942" t="s">
        <v>1231</v>
      </c>
      <c r="J681" s="942" t="s">
        <v>1323</v>
      </c>
      <c r="K681" s="942" t="s">
        <v>1229</v>
      </c>
      <c r="L681" s="942" t="s">
        <v>1221</v>
      </c>
      <c r="M681" s="942" t="s">
        <v>233</v>
      </c>
      <c r="N681" s="942" t="s">
        <v>1236</v>
      </c>
      <c r="O681" s="942" t="s">
        <v>1256</v>
      </c>
      <c r="P681" s="955">
        <v>-63901063</v>
      </c>
      <c r="Q681" s="959">
        <v>-8758443</v>
      </c>
      <c r="R681" s="943" t="s">
        <v>182</v>
      </c>
    </row>
    <row r="682" spans="2:18" x14ac:dyDescent="0.25">
      <c r="B682" s="944" t="s">
        <v>1757</v>
      </c>
      <c r="C682" s="945" t="s">
        <v>387</v>
      </c>
      <c r="D682" s="945" t="s">
        <v>795</v>
      </c>
      <c r="E682" s="945" t="s">
        <v>314</v>
      </c>
      <c r="F682" s="945" t="s">
        <v>1763</v>
      </c>
      <c r="G682" s="945" t="s">
        <v>1246</v>
      </c>
      <c r="H682" s="945" t="s">
        <v>1235</v>
      </c>
      <c r="I682" s="945" t="s">
        <v>51</v>
      </c>
      <c r="J682" s="945" t="s">
        <v>1219</v>
      </c>
      <c r="K682" s="945" t="s">
        <v>1220</v>
      </c>
      <c r="L682" s="945" t="s">
        <v>1221</v>
      </c>
      <c r="M682" s="945" t="s">
        <v>234</v>
      </c>
      <c r="N682" s="945" t="s">
        <v>1236</v>
      </c>
      <c r="O682" s="945" t="s">
        <v>1223</v>
      </c>
      <c r="P682" s="956">
        <v>-63881745</v>
      </c>
      <c r="Q682" s="960">
        <v>-8793765</v>
      </c>
      <c r="R682" s="946" t="s">
        <v>182</v>
      </c>
    </row>
    <row r="683" spans="2:18" x14ac:dyDescent="0.25">
      <c r="B683" s="941" t="s">
        <v>1757</v>
      </c>
      <c r="C683" s="942" t="s">
        <v>370</v>
      </c>
      <c r="D683" s="942" t="s">
        <v>341</v>
      </c>
      <c r="E683" s="942" t="s">
        <v>302</v>
      </c>
      <c r="F683" s="942" t="s">
        <v>1764</v>
      </c>
      <c r="G683" s="942" t="s">
        <v>1246</v>
      </c>
      <c r="H683" s="942" t="s">
        <v>1235</v>
      </c>
      <c r="I683" s="942" t="s">
        <v>51</v>
      </c>
      <c r="J683" s="942" t="s">
        <v>1219</v>
      </c>
      <c r="K683" s="942" t="s">
        <v>1229</v>
      </c>
      <c r="L683" s="942" t="s">
        <v>1221</v>
      </c>
      <c r="M683" s="942" t="s">
        <v>1297</v>
      </c>
      <c r="N683" s="942" t="s">
        <v>1236</v>
      </c>
      <c r="O683" s="942" t="s">
        <v>1223</v>
      </c>
      <c r="P683" s="955">
        <v>-63872175</v>
      </c>
      <c r="Q683" s="959">
        <v>-8768963</v>
      </c>
      <c r="R683" s="943" t="s">
        <v>182</v>
      </c>
    </row>
    <row r="684" spans="2:18" x14ac:dyDescent="0.25">
      <c r="B684" s="944" t="s">
        <v>1757</v>
      </c>
      <c r="C684" s="945" t="s">
        <v>780</v>
      </c>
      <c r="D684" s="945" t="s">
        <v>797</v>
      </c>
      <c r="E684" s="945" t="s">
        <v>1141</v>
      </c>
      <c r="F684" s="945" t="s">
        <v>1637</v>
      </c>
      <c r="G684" s="945" t="s">
        <v>1246</v>
      </c>
      <c r="H684" s="945" t="s">
        <v>1235</v>
      </c>
      <c r="I684" s="945" t="s">
        <v>51</v>
      </c>
      <c r="J684" s="945" t="s">
        <v>1219</v>
      </c>
      <c r="K684" s="945" t="s">
        <v>1229</v>
      </c>
      <c r="L684" s="945" t="s">
        <v>1221</v>
      </c>
      <c r="M684" s="945" t="s">
        <v>233</v>
      </c>
      <c r="N684" s="945" t="s">
        <v>1236</v>
      </c>
      <c r="O684" s="945" t="s">
        <v>1256</v>
      </c>
      <c r="P684" s="956">
        <v>-63866663</v>
      </c>
      <c r="Q684" s="960">
        <v>-8756566</v>
      </c>
      <c r="R684" s="946" t="s">
        <v>182</v>
      </c>
    </row>
    <row r="685" spans="2:18" x14ac:dyDescent="0.25">
      <c r="B685" s="941" t="s">
        <v>1757</v>
      </c>
      <c r="C685" s="942" t="s">
        <v>373</v>
      </c>
      <c r="D685" s="942" t="s">
        <v>392</v>
      </c>
      <c r="E685" s="942" t="s">
        <v>305</v>
      </c>
      <c r="F685" s="942" t="s">
        <v>1337</v>
      </c>
      <c r="G685" s="942" t="s">
        <v>1246</v>
      </c>
      <c r="H685" s="942" t="s">
        <v>69</v>
      </c>
      <c r="I685" s="942" t="s">
        <v>1231</v>
      </c>
      <c r="J685" s="942" t="s">
        <v>1323</v>
      </c>
      <c r="K685" s="942" t="s">
        <v>1229</v>
      </c>
      <c r="L685" s="942" t="s">
        <v>69</v>
      </c>
      <c r="M685" s="942" t="s">
        <v>230</v>
      </c>
      <c r="N685" s="942" t="s">
        <v>69</v>
      </c>
      <c r="O685" s="942" t="s">
        <v>69</v>
      </c>
      <c r="P685" s="955">
        <v>-63901063</v>
      </c>
      <c r="Q685" s="959">
        <v>-8758443</v>
      </c>
      <c r="R685" s="943" t="s">
        <v>69</v>
      </c>
    </row>
    <row r="686" spans="2:18" x14ac:dyDescent="0.25">
      <c r="B686" s="944" t="s">
        <v>1757</v>
      </c>
      <c r="C686" s="945" t="s">
        <v>376</v>
      </c>
      <c r="D686" s="945" t="s">
        <v>1163</v>
      </c>
      <c r="E686" s="945" t="s">
        <v>330</v>
      </c>
      <c r="F686" s="945" t="s">
        <v>1314</v>
      </c>
      <c r="G686" s="945" t="s">
        <v>1246</v>
      </c>
      <c r="H686" s="945" t="s">
        <v>69</v>
      </c>
      <c r="I686" s="945" t="s">
        <v>1225</v>
      </c>
      <c r="J686" s="945" t="s">
        <v>1219</v>
      </c>
      <c r="K686" s="945" t="s">
        <v>1220</v>
      </c>
      <c r="L686" s="945" t="s">
        <v>69</v>
      </c>
      <c r="M686" s="945" t="s">
        <v>234</v>
      </c>
      <c r="N686" s="945" t="s">
        <v>69</v>
      </c>
      <c r="O686" s="945" t="s">
        <v>1256</v>
      </c>
      <c r="P686" s="956">
        <v>-63902285</v>
      </c>
      <c r="Q686" s="960">
        <v>-8773459</v>
      </c>
      <c r="R686" s="946" t="s">
        <v>182</v>
      </c>
    </row>
    <row r="687" spans="2:18" x14ac:dyDescent="0.25">
      <c r="B687" s="941" t="s">
        <v>1765</v>
      </c>
      <c r="C687" s="942" t="s">
        <v>519</v>
      </c>
      <c r="D687" s="942" t="s">
        <v>1092</v>
      </c>
      <c r="E687" s="942" t="s">
        <v>311</v>
      </c>
      <c r="F687" s="942" t="s">
        <v>1723</v>
      </c>
      <c r="G687" s="942" t="s">
        <v>1317</v>
      </c>
      <c r="H687" s="942" t="s">
        <v>1218</v>
      </c>
      <c r="I687" s="942" t="s">
        <v>51</v>
      </c>
      <c r="J687" s="942" t="s">
        <v>1219</v>
      </c>
      <c r="K687" s="942" t="s">
        <v>1220</v>
      </c>
      <c r="L687" s="942" t="s">
        <v>1364</v>
      </c>
      <c r="M687" s="942" t="s">
        <v>233</v>
      </c>
      <c r="N687" s="942" t="s">
        <v>1222</v>
      </c>
      <c r="O687" s="942" t="s">
        <v>1223</v>
      </c>
      <c r="P687" s="955">
        <v>-63861816</v>
      </c>
      <c r="Q687" s="959">
        <v>-8767332</v>
      </c>
      <c r="R687" s="943" t="s">
        <v>1258</v>
      </c>
    </row>
    <row r="688" spans="2:18" x14ac:dyDescent="0.25">
      <c r="B688" s="944" t="s">
        <v>1765</v>
      </c>
      <c r="C688" s="945" t="s">
        <v>780</v>
      </c>
      <c r="D688" s="945" t="s">
        <v>386</v>
      </c>
      <c r="E688" s="945" t="s">
        <v>320</v>
      </c>
      <c r="F688" s="945" t="s">
        <v>1766</v>
      </c>
      <c r="G688" s="945" t="s">
        <v>1317</v>
      </c>
      <c r="H688" s="945" t="s">
        <v>1218</v>
      </c>
      <c r="I688" s="945" t="s">
        <v>1231</v>
      </c>
      <c r="J688" s="945" t="s">
        <v>1219</v>
      </c>
      <c r="K688" s="945" t="s">
        <v>1229</v>
      </c>
      <c r="L688" s="945" t="s">
        <v>1221</v>
      </c>
      <c r="M688" s="945" t="s">
        <v>233</v>
      </c>
      <c r="N688" s="945" t="s">
        <v>1222</v>
      </c>
      <c r="O688" s="945" t="s">
        <v>1223</v>
      </c>
      <c r="P688" s="956">
        <v>-63849978</v>
      </c>
      <c r="Q688" s="960">
        <v>-8752799</v>
      </c>
      <c r="R688" s="946" t="s">
        <v>182</v>
      </c>
    </row>
    <row r="689" spans="1:18" x14ac:dyDescent="0.25">
      <c r="B689" s="941" t="s">
        <v>1765</v>
      </c>
      <c r="C689" s="942" t="s">
        <v>370</v>
      </c>
      <c r="D689" s="942" t="s">
        <v>386</v>
      </c>
      <c r="E689" s="942" t="s">
        <v>318</v>
      </c>
      <c r="F689" s="942" t="s">
        <v>1767</v>
      </c>
      <c r="G689" s="942" t="s">
        <v>1317</v>
      </c>
      <c r="H689" s="942" t="s">
        <v>1218</v>
      </c>
      <c r="I689" s="942" t="s">
        <v>1231</v>
      </c>
      <c r="J689" s="942" t="s">
        <v>1219</v>
      </c>
      <c r="K689" s="942" t="s">
        <v>1229</v>
      </c>
      <c r="L689" s="942" t="s">
        <v>1221</v>
      </c>
      <c r="M689" s="942" t="s">
        <v>233</v>
      </c>
      <c r="N689" s="942" t="s">
        <v>1222</v>
      </c>
      <c r="O689" s="942" t="s">
        <v>1223</v>
      </c>
      <c r="P689" s="955">
        <v>-63847515</v>
      </c>
      <c r="Q689" s="959">
        <v>-8763679</v>
      </c>
      <c r="R689" s="943" t="s">
        <v>182</v>
      </c>
    </row>
    <row r="690" spans="1:18" x14ac:dyDescent="0.25">
      <c r="B690" s="944" t="s">
        <v>1765</v>
      </c>
      <c r="C690" s="945" t="s">
        <v>376</v>
      </c>
      <c r="D690" s="945" t="s">
        <v>843</v>
      </c>
      <c r="E690" s="945" t="s">
        <v>1141</v>
      </c>
      <c r="F690" s="945" t="s">
        <v>1768</v>
      </c>
      <c r="G690" s="945" t="s">
        <v>1317</v>
      </c>
      <c r="H690" s="945" t="s">
        <v>1235</v>
      </c>
      <c r="I690" s="945" t="s">
        <v>1231</v>
      </c>
      <c r="J690" s="945" t="s">
        <v>1219</v>
      </c>
      <c r="K690" s="945" t="s">
        <v>1220</v>
      </c>
      <c r="L690" s="945" t="s">
        <v>1221</v>
      </c>
      <c r="M690" s="945" t="s">
        <v>1297</v>
      </c>
      <c r="N690" s="945" t="s">
        <v>1236</v>
      </c>
      <c r="O690" s="945" t="s">
        <v>1223</v>
      </c>
      <c r="P690" s="956">
        <v>-63860779</v>
      </c>
      <c r="Q690" s="960">
        <v>-8764099</v>
      </c>
      <c r="R690" s="946" t="s">
        <v>182</v>
      </c>
    </row>
    <row r="691" spans="1:18" x14ac:dyDescent="0.25">
      <c r="B691" s="941" t="s">
        <v>1765</v>
      </c>
      <c r="C691" s="942" t="s">
        <v>366</v>
      </c>
      <c r="D691" s="942" t="s">
        <v>370</v>
      </c>
      <c r="E691" s="942" t="s">
        <v>308</v>
      </c>
      <c r="F691" s="942" t="s">
        <v>1769</v>
      </c>
      <c r="G691" s="942" t="s">
        <v>1317</v>
      </c>
      <c r="H691" s="942" t="s">
        <v>1218</v>
      </c>
      <c r="I691" s="942" t="s">
        <v>51</v>
      </c>
      <c r="J691" s="942" t="s">
        <v>1219</v>
      </c>
      <c r="K691" s="942" t="s">
        <v>1229</v>
      </c>
      <c r="L691" s="942" t="s">
        <v>1221</v>
      </c>
      <c r="M691" s="942" t="s">
        <v>233</v>
      </c>
      <c r="N691" s="942" t="s">
        <v>1222</v>
      </c>
      <c r="O691" s="942" t="s">
        <v>1223</v>
      </c>
      <c r="P691" s="955">
        <v>-63898625</v>
      </c>
      <c r="Q691" s="959">
        <v>-8774821</v>
      </c>
      <c r="R691" s="943" t="s">
        <v>1232</v>
      </c>
    </row>
    <row r="692" spans="1:18" x14ac:dyDescent="0.25">
      <c r="B692" s="944" t="s">
        <v>1765</v>
      </c>
      <c r="C692" s="945" t="s">
        <v>359</v>
      </c>
      <c r="D692" s="945" t="s">
        <v>402</v>
      </c>
      <c r="E692" s="945" t="s">
        <v>302</v>
      </c>
      <c r="F692" s="945" t="s">
        <v>1738</v>
      </c>
      <c r="G692" s="945" t="s">
        <v>1317</v>
      </c>
      <c r="H692" s="945" t="s">
        <v>69</v>
      </c>
      <c r="I692" s="945" t="s">
        <v>51</v>
      </c>
      <c r="J692" s="945" t="s">
        <v>1219</v>
      </c>
      <c r="K692" s="945" t="s">
        <v>1220</v>
      </c>
      <c r="L692" s="945" t="s">
        <v>69</v>
      </c>
      <c r="M692" s="945" t="s">
        <v>233</v>
      </c>
      <c r="N692" s="945" t="s">
        <v>69</v>
      </c>
      <c r="O692" s="945" t="s">
        <v>69</v>
      </c>
      <c r="P692" s="956">
        <v>-63881028</v>
      </c>
      <c r="Q692" s="960">
        <v>-8765033</v>
      </c>
      <c r="R692" s="946" t="s">
        <v>182</v>
      </c>
    </row>
    <row r="693" spans="1:18" x14ac:dyDescent="0.25">
      <c r="B693" s="941" t="s">
        <v>1765</v>
      </c>
      <c r="C693" s="942" t="s">
        <v>382</v>
      </c>
      <c r="D693" s="942" t="s">
        <v>787</v>
      </c>
      <c r="E693" s="942" t="s">
        <v>335</v>
      </c>
      <c r="F693" s="942" t="s">
        <v>1637</v>
      </c>
      <c r="G693" s="942" t="s">
        <v>1317</v>
      </c>
      <c r="H693" s="942" t="s">
        <v>69</v>
      </c>
      <c r="I693" s="942" t="s">
        <v>51</v>
      </c>
      <c r="J693" s="942" t="s">
        <v>1219</v>
      </c>
      <c r="K693" s="942" t="s">
        <v>1220</v>
      </c>
      <c r="L693" s="942" t="s">
        <v>69</v>
      </c>
      <c r="M693" s="942" t="s">
        <v>233</v>
      </c>
      <c r="N693" s="942" t="s">
        <v>69</v>
      </c>
      <c r="O693" s="942" t="s">
        <v>69</v>
      </c>
      <c r="P693" s="955">
        <v>-63829127</v>
      </c>
      <c r="Q693" s="959">
        <v>-8768925</v>
      </c>
      <c r="R693" s="943" t="s">
        <v>182</v>
      </c>
    </row>
    <row r="694" spans="1:18" x14ac:dyDescent="0.25">
      <c r="B694" s="944" t="s">
        <v>1765</v>
      </c>
      <c r="C694" s="945" t="s">
        <v>341</v>
      </c>
      <c r="D694" s="945" t="s">
        <v>778</v>
      </c>
      <c r="E694" s="945" t="s">
        <v>319</v>
      </c>
      <c r="F694" s="945" t="s">
        <v>1637</v>
      </c>
      <c r="G694" s="945" t="s">
        <v>1317</v>
      </c>
      <c r="H694" s="945" t="s">
        <v>69</v>
      </c>
      <c r="I694" s="945" t="s">
        <v>51</v>
      </c>
      <c r="J694" s="945" t="s">
        <v>1219</v>
      </c>
      <c r="K694" s="945" t="s">
        <v>1220</v>
      </c>
      <c r="L694" s="945" t="s">
        <v>69</v>
      </c>
      <c r="M694" s="945" t="s">
        <v>233</v>
      </c>
      <c r="N694" s="945" t="s">
        <v>69</v>
      </c>
      <c r="O694" s="945" t="s">
        <v>69</v>
      </c>
      <c r="P694" s="956">
        <v>-63878139</v>
      </c>
      <c r="Q694" s="960">
        <v>-8737082</v>
      </c>
      <c r="R694" s="946" t="s">
        <v>182</v>
      </c>
    </row>
    <row r="695" spans="1:18" x14ac:dyDescent="0.25">
      <c r="B695" s="941" t="s">
        <v>1770</v>
      </c>
      <c r="C695" s="942" t="s">
        <v>375</v>
      </c>
      <c r="D695" s="942" t="s">
        <v>388</v>
      </c>
      <c r="E695" s="942" t="s">
        <v>311</v>
      </c>
      <c r="F695" s="942" t="s">
        <v>1771</v>
      </c>
      <c r="G695" s="942" t="s">
        <v>1278</v>
      </c>
      <c r="H695" s="942" t="s">
        <v>1235</v>
      </c>
      <c r="I695" s="942" t="s">
        <v>1225</v>
      </c>
      <c r="J695" s="942" t="s">
        <v>1219</v>
      </c>
      <c r="K695" s="942" t="s">
        <v>1229</v>
      </c>
      <c r="L695" s="942" t="s">
        <v>1221</v>
      </c>
      <c r="M695" s="942" t="s">
        <v>69</v>
      </c>
      <c r="N695" s="942" t="s">
        <v>1222</v>
      </c>
      <c r="O695" s="942" t="s">
        <v>1223</v>
      </c>
      <c r="P695" s="955">
        <v>-63858051</v>
      </c>
      <c r="Q695" s="959">
        <v>-8772055</v>
      </c>
      <c r="R695" s="943" t="s">
        <v>182</v>
      </c>
    </row>
    <row r="696" spans="1:18" x14ac:dyDescent="0.25">
      <c r="B696" s="944" t="s">
        <v>1770</v>
      </c>
      <c r="C696" s="945" t="s">
        <v>438</v>
      </c>
      <c r="D696" s="945" t="s">
        <v>836</v>
      </c>
      <c r="E696" s="945" t="s">
        <v>345</v>
      </c>
      <c r="F696" s="945" t="s">
        <v>1772</v>
      </c>
      <c r="G696" s="945" t="s">
        <v>1278</v>
      </c>
      <c r="H696" s="945" t="s">
        <v>1218</v>
      </c>
      <c r="I696" s="945" t="s">
        <v>1225</v>
      </c>
      <c r="J696" s="945" t="s">
        <v>1219</v>
      </c>
      <c r="K696" s="945" t="s">
        <v>1220</v>
      </c>
      <c r="L696" s="945" t="s">
        <v>1221</v>
      </c>
      <c r="M696" s="945" t="s">
        <v>233</v>
      </c>
      <c r="N696" s="945" t="s">
        <v>1222</v>
      </c>
      <c r="O696" s="945" t="s">
        <v>1223</v>
      </c>
      <c r="P696" s="956">
        <v>-63884353</v>
      </c>
      <c r="Q696" s="960">
        <v>-8806187</v>
      </c>
      <c r="R696" s="946" t="s">
        <v>182</v>
      </c>
    </row>
    <row r="697" spans="1:18" x14ac:dyDescent="0.25">
      <c r="B697" s="941" t="s">
        <v>1770</v>
      </c>
      <c r="C697" s="942" t="s">
        <v>412</v>
      </c>
      <c r="D697" s="942" t="s">
        <v>780</v>
      </c>
      <c r="E697" s="942" t="s">
        <v>301</v>
      </c>
      <c r="F697" s="942" t="s">
        <v>1773</v>
      </c>
      <c r="G697" s="942" t="s">
        <v>1278</v>
      </c>
      <c r="H697" s="942" t="s">
        <v>1218</v>
      </c>
      <c r="I697" s="942" t="s">
        <v>1225</v>
      </c>
      <c r="J697" s="942" t="s">
        <v>1219</v>
      </c>
      <c r="K697" s="942" t="s">
        <v>1220</v>
      </c>
      <c r="L697" s="942" t="s">
        <v>1221</v>
      </c>
      <c r="M697" s="942" t="s">
        <v>233</v>
      </c>
      <c r="N697" s="942" t="s">
        <v>1222</v>
      </c>
      <c r="O697" s="942" t="s">
        <v>1223</v>
      </c>
      <c r="P697" s="955">
        <v>-63904844</v>
      </c>
      <c r="Q697" s="959">
        <v>-8764893</v>
      </c>
      <c r="R697" s="943" t="s">
        <v>69</v>
      </c>
    </row>
    <row r="698" spans="1:18" x14ac:dyDescent="0.25">
      <c r="B698" s="944" t="s">
        <v>1770</v>
      </c>
      <c r="C698" s="945" t="s">
        <v>412</v>
      </c>
      <c r="D698" s="945" t="s">
        <v>477</v>
      </c>
      <c r="E698" s="945" t="s">
        <v>305</v>
      </c>
      <c r="F698" s="945" t="s">
        <v>1774</v>
      </c>
      <c r="G698" s="945" t="s">
        <v>1278</v>
      </c>
      <c r="H698" s="945" t="s">
        <v>1218</v>
      </c>
      <c r="I698" s="945" t="s">
        <v>1231</v>
      </c>
      <c r="J698" s="945" t="s">
        <v>1219</v>
      </c>
      <c r="K698" s="945" t="s">
        <v>1220</v>
      </c>
      <c r="L698" s="945" t="s">
        <v>1221</v>
      </c>
      <c r="M698" s="945" t="s">
        <v>233</v>
      </c>
      <c r="N698" s="945" t="s">
        <v>1222</v>
      </c>
      <c r="O698" s="945" t="s">
        <v>1256</v>
      </c>
      <c r="P698" s="956">
        <v>-63907576</v>
      </c>
      <c r="Q698" s="960">
        <v>-8751941</v>
      </c>
      <c r="R698" s="946" t="s">
        <v>182</v>
      </c>
    </row>
    <row r="699" spans="1:18" x14ac:dyDescent="0.25">
      <c r="B699" s="941" t="s">
        <v>1770</v>
      </c>
      <c r="C699" s="942" t="s">
        <v>376</v>
      </c>
      <c r="D699" s="942" t="s">
        <v>450</v>
      </c>
      <c r="E699" s="942" t="s">
        <v>310</v>
      </c>
      <c r="F699" s="942" t="s">
        <v>1775</v>
      </c>
      <c r="G699" s="942" t="s">
        <v>1278</v>
      </c>
      <c r="H699" s="942" t="s">
        <v>1235</v>
      </c>
      <c r="I699" s="942" t="s">
        <v>1231</v>
      </c>
      <c r="J699" s="942" t="s">
        <v>1219</v>
      </c>
      <c r="K699" s="942" t="s">
        <v>1220</v>
      </c>
      <c r="L699" s="942" t="s">
        <v>1221</v>
      </c>
      <c r="M699" s="942" t="s">
        <v>233</v>
      </c>
      <c r="N699" s="942" t="s">
        <v>1236</v>
      </c>
      <c r="O699" s="942" t="s">
        <v>1223</v>
      </c>
      <c r="P699" s="955">
        <v>-63840306</v>
      </c>
      <c r="Q699" s="959">
        <v>-8759496</v>
      </c>
      <c r="R699" s="943" t="s">
        <v>1341</v>
      </c>
    </row>
    <row r="700" spans="1:18" x14ac:dyDescent="0.25">
      <c r="B700" s="944" t="s">
        <v>1770</v>
      </c>
      <c r="C700" s="945" t="s">
        <v>376</v>
      </c>
      <c r="D700" s="945" t="s">
        <v>629</v>
      </c>
      <c r="E700" s="945" t="s">
        <v>310</v>
      </c>
      <c r="F700" s="945" t="s">
        <v>1776</v>
      </c>
      <c r="G700" s="945" t="s">
        <v>1278</v>
      </c>
      <c r="H700" s="945" t="s">
        <v>1235</v>
      </c>
      <c r="I700" s="945" t="s">
        <v>1231</v>
      </c>
      <c r="J700" s="945" t="s">
        <v>1219</v>
      </c>
      <c r="K700" s="945" t="s">
        <v>1220</v>
      </c>
      <c r="L700" s="945" t="s">
        <v>1221</v>
      </c>
      <c r="M700" s="945" t="s">
        <v>231</v>
      </c>
      <c r="N700" s="945" t="s">
        <v>1236</v>
      </c>
      <c r="O700" s="945" t="s">
        <v>69</v>
      </c>
      <c r="P700" s="956">
        <v>-63838576</v>
      </c>
      <c r="Q700" s="960">
        <v>-8759101</v>
      </c>
      <c r="R700" s="946" t="s">
        <v>1341</v>
      </c>
    </row>
    <row r="701" spans="1:18" x14ac:dyDescent="0.25">
      <c r="A701" s="952" t="s">
        <v>37</v>
      </c>
      <c r="B701" s="941" t="s">
        <v>1770</v>
      </c>
      <c r="C701" s="942" t="s">
        <v>370</v>
      </c>
      <c r="D701" s="942" t="s">
        <v>395</v>
      </c>
      <c r="E701" s="942" t="s">
        <v>302</v>
      </c>
      <c r="F701" s="942" t="s">
        <v>1599</v>
      </c>
      <c r="G701" s="942" t="s">
        <v>1278</v>
      </c>
      <c r="H701" s="942" t="s">
        <v>1235</v>
      </c>
      <c r="I701" s="942" t="s">
        <v>1231</v>
      </c>
      <c r="J701" s="942" t="s">
        <v>1219</v>
      </c>
      <c r="K701" s="942" t="s">
        <v>1229</v>
      </c>
      <c r="L701" s="942" t="s">
        <v>1221</v>
      </c>
      <c r="M701" s="942" t="s">
        <v>233</v>
      </c>
      <c r="N701" s="942" t="s">
        <v>1222</v>
      </c>
      <c r="O701" s="942" t="s">
        <v>1256</v>
      </c>
      <c r="P701" s="955">
        <v>-63878794</v>
      </c>
      <c r="Q701" s="959">
        <v>-8770455</v>
      </c>
      <c r="R701" s="943" t="s">
        <v>69</v>
      </c>
    </row>
    <row r="702" spans="1:18" x14ac:dyDescent="0.25">
      <c r="A702" s="953" t="s">
        <v>112</v>
      </c>
      <c r="B702" s="944" t="s">
        <v>1770</v>
      </c>
      <c r="C702" s="945" t="s">
        <v>475</v>
      </c>
      <c r="D702" s="945" t="s">
        <v>480</v>
      </c>
      <c r="E702" s="945" t="s">
        <v>301</v>
      </c>
      <c r="F702" s="945" t="s">
        <v>1777</v>
      </c>
      <c r="G702" s="945" t="s">
        <v>1278</v>
      </c>
      <c r="H702" s="945" t="s">
        <v>1218</v>
      </c>
      <c r="I702" s="945" t="s">
        <v>1231</v>
      </c>
      <c r="J702" s="945" t="s">
        <v>1219</v>
      </c>
      <c r="K702" s="945" t="s">
        <v>1220</v>
      </c>
      <c r="L702" s="945" t="s">
        <v>1221</v>
      </c>
      <c r="M702" s="945" t="s">
        <v>233</v>
      </c>
      <c r="N702" s="945" t="s">
        <v>1222</v>
      </c>
      <c r="O702" s="945" t="s">
        <v>1223</v>
      </c>
      <c r="P702" s="956">
        <v>-63906326</v>
      </c>
      <c r="Q702" s="960">
        <v>-8768467</v>
      </c>
      <c r="R702" s="946" t="s">
        <v>182</v>
      </c>
    </row>
    <row r="703" spans="1:18" x14ac:dyDescent="0.25">
      <c r="A703" s="953" t="s">
        <v>63</v>
      </c>
      <c r="B703" s="941" t="s">
        <v>1770</v>
      </c>
      <c r="C703" s="942" t="s">
        <v>341</v>
      </c>
      <c r="D703" s="942" t="s">
        <v>374</v>
      </c>
      <c r="E703" s="942" t="s">
        <v>303</v>
      </c>
      <c r="F703" s="942" t="s">
        <v>1778</v>
      </c>
      <c r="G703" s="942" t="s">
        <v>1278</v>
      </c>
      <c r="H703" s="942" t="s">
        <v>1218</v>
      </c>
      <c r="I703" s="942" t="s">
        <v>51</v>
      </c>
      <c r="J703" s="942" t="s">
        <v>1219</v>
      </c>
      <c r="K703" s="942" t="s">
        <v>1220</v>
      </c>
      <c r="L703" s="942" t="s">
        <v>1221</v>
      </c>
      <c r="M703" s="942" t="s">
        <v>233</v>
      </c>
      <c r="N703" s="942" t="s">
        <v>1222</v>
      </c>
      <c r="O703" s="942" t="s">
        <v>1223</v>
      </c>
      <c r="P703" s="955">
        <v>-63874945</v>
      </c>
      <c r="Q703" s="959">
        <v>-8755612</v>
      </c>
      <c r="R703" s="943" t="s">
        <v>182</v>
      </c>
    </row>
    <row r="704" spans="1:18" x14ac:dyDescent="0.25">
      <c r="B704" s="944" t="s">
        <v>1770</v>
      </c>
      <c r="C704" s="945" t="s">
        <v>367</v>
      </c>
      <c r="D704" s="945" t="s">
        <v>786</v>
      </c>
      <c r="E704" s="945" t="s">
        <v>309</v>
      </c>
      <c r="F704" s="945" t="s">
        <v>1779</v>
      </c>
      <c r="G704" s="945" t="s">
        <v>1278</v>
      </c>
      <c r="H704" s="945" t="s">
        <v>69</v>
      </c>
      <c r="I704" s="945" t="s">
        <v>51</v>
      </c>
      <c r="J704" s="945" t="s">
        <v>1219</v>
      </c>
      <c r="K704" s="945" t="s">
        <v>1229</v>
      </c>
      <c r="L704" s="945" t="s">
        <v>69</v>
      </c>
      <c r="M704" s="945" t="s">
        <v>233</v>
      </c>
      <c r="N704" s="945" t="s">
        <v>69</v>
      </c>
      <c r="O704" s="945" t="s">
        <v>69</v>
      </c>
      <c r="P704" s="956">
        <v>-63887559</v>
      </c>
      <c r="Q704" s="960">
        <v>-8748881</v>
      </c>
      <c r="R704" s="946" t="s">
        <v>182</v>
      </c>
    </row>
    <row r="705" spans="2:18" x14ac:dyDescent="0.25">
      <c r="B705" s="941" t="s">
        <v>1770</v>
      </c>
      <c r="C705" s="942" t="s">
        <v>341</v>
      </c>
      <c r="D705" s="942" t="s">
        <v>376</v>
      </c>
      <c r="E705" s="942" t="s">
        <v>302</v>
      </c>
      <c r="F705" s="942" t="s">
        <v>1780</v>
      </c>
      <c r="G705" s="942" t="s">
        <v>1278</v>
      </c>
      <c r="H705" s="942" t="s">
        <v>69</v>
      </c>
      <c r="I705" s="942" t="s">
        <v>51</v>
      </c>
      <c r="J705" s="942" t="s">
        <v>1219</v>
      </c>
      <c r="K705" s="942" t="s">
        <v>1227</v>
      </c>
      <c r="L705" s="942" t="s">
        <v>69</v>
      </c>
      <c r="M705" s="942" t="s">
        <v>230</v>
      </c>
      <c r="N705" s="942" t="s">
        <v>69</v>
      </c>
      <c r="O705" s="942" t="s">
        <v>69</v>
      </c>
      <c r="P705" s="955">
        <v>-63872606</v>
      </c>
      <c r="Q705" s="959">
        <v>-8766719</v>
      </c>
      <c r="R705" s="943" t="s">
        <v>1232</v>
      </c>
    </row>
    <row r="706" spans="2:18" x14ac:dyDescent="0.25">
      <c r="B706" s="944" t="s">
        <v>1770</v>
      </c>
      <c r="C706" s="945" t="s">
        <v>398</v>
      </c>
      <c r="D706" s="945" t="s">
        <v>440</v>
      </c>
      <c r="E706" s="945" t="s">
        <v>301</v>
      </c>
      <c r="F706" s="945" t="s">
        <v>1245</v>
      </c>
      <c r="G706" s="945" t="s">
        <v>1278</v>
      </c>
      <c r="H706" s="945" t="s">
        <v>69</v>
      </c>
      <c r="I706" s="945" t="s">
        <v>1225</v>
      </c>
      <c r="J706" s="945" t="s">
        <v>1219</v>
      </c>
      <c r="K706" s="945" t="s">
        <v>1229</v>
      </c>
      <c r="L706" s="945" t="s">
        <v>69</v>
      </c>
      <c r="M706" s="945" t="s">
        <v>231</v>
      </c>
      <c r="N706" s="945" t="s">
        <v>69</v>
      </c>
      <c r="O706" s="945" t="s">
        <v>69</v>
      </c>
      <c r="P706" s="956">
        <v>-63898148</v>
      </c>
      <c r="Q706" s="960">
        <v>-8764553</v>
      </c>
      <c r="R706" s="946" t="s">
        <v>1232</v>
      </c>
    </row>
    <row r="707" spans="2:18" x14ac:dyDescent="0.25">
      <c r="B707" s="941" t="s">
        <v>1781</v>
      </c>
      <c r="C707" s="942" t="s">
        <v>464</v>
      </c>
      <c r="D707" s="942" t="s">
        <v>841</v>
      </c>
      <c r="E707" s="942" t="s">
        <v>1141</v>
      </c>
      <c r="F707" s="942" t="s">
        <v>1782</v>
      </c>
      <c r="G707" s="942" t="s">
        <v>1246</v>
      </c>
      <c r="H707" s="942" t="s">
        <v>1218</v>
      </c>
      <c r="I707" s="942" t="s">
        <v>51</v>
      </c>
      <c r="J707" s="942" t="s">
        <v>1219</v>
      </c>
      <c r="K707" s="942" t="s">
        <v>1220</v>
      </c>
      <c r="L707" s="942" t="s">
        <v>1221</v>
      </c>
      <c r="M707" s="942" t="s">
        <v>233</v>
      </c>
      <c r="N707" s="942" t="s">
        <v>1222</v>
      </c>
      <c r="O707" s="942" t="s">
        <v>1256</v>
      </c>
      <c r="P707" s="955">
        <v>-63868404</v>
      </c>
      <c r="Q707" s="959">
        <v>-8757664</v>
      </c>
      <c r="R707" s="943" t="s">
        <v>69</v>
      </c>
    </row>
    <row r="708" spans="2:18" x14ac:dyDescent="0.25">
      <c r="B708" s="944" t="s">
        <v>1781</v>
      </c>
      <c r="C708" s="945" t="s">
        <v>393</v>
      </c>
      <c r="D708" s="945" t="s">
        <v>416</v>
      </c>
      <c r="E708" s="945" t="s">
        <v>1142</v>
      </c>
      <c r="F708" s="945" t="s">
        <v>33</v>
      </c>
      <c r="G708" s="945" t="s">
        <v>1246</v>
      </c>
      <c r="H708" s="945" t="s">
        <v>1218</v>
      </c>
      <c r="I708" s="945" t="s">
        <v>1225</v>
      </c>
      <c r="J708" s="945" t="s">
        <v>1219</v>
      </c>
      <c r="K708" s="945" t="s">
        <v>1220</v>
      </c>
      <c r="L708" s="945" t="s">
        <v>1221</v>
      </c>
      <c r="M708" s="945" t="s">
        <v>231</v>
      </c>
      <c r="N708" s="945" t="s">
        <v>1222</v>
      </c>
      <c r="O708" s="945" t="s">
        <v>1223</v>
      </c>
      <c r="P708" s="956">
        <v>-63886293</v>
      </c>
      <c r="Q708" s="960">
        <v>-8763088</v>
      </c>
      <c r="R708" s="946" t="s">
        <v>182</v>
      </c>
    </row>
    <row r="709" spans="2:18" x14ac:dyDescent="0.25">
      <c r="B709" s="941" t="s">
        <v>1781</v>
      </c>
      <c r="C709" s="942" t="s">
        <v>341</v>
      </c>
      <c r="D709" s="942" t="s">
        <v>890</v>
      </c>
      <c r="E709" s="942" t="s">
        <v>303</v>
      </c>
      <c r="F709" s="942" t="s">
        <v>33</v>
      </c>
      <c r="G709" s="942" t="s">
        <v>1246</v>
      </c>
      <c r="H709" s="942" t="s">
        <v>1218</v>
      </c>
      <c r="I709" s="942" t="s">
        <v>1225</v>
      </c>
      <c r="J709" s="942" t="s">
        <v>1219</v>
      </c>
      <c r="K709" s="942" t="s">
        <v>1220</v>
      </c>
      <c r="L709" s="942" t="s">
        <v>1221</v>
      </c>
      <c r="M709" s="942" t="s">
        <v>69</v>
      </c>
      <c r="N709" s="942" t="s">
        <v>1222</v>
      </c>
      <c r="O709" s="942" t="s">
        <v>69</v>
      </c>
      <c r="P709" s="955">
        <v>-63877377</v>
      </c>
      <c r="Q709" s="959">
        <v>-8744962</v>
      </c>
      <c r="R709" s="943" t="s">
        <v>182</v>
      </c>
    </row>
    <row r="710" spans="2:18" x14ac:dyDescent="0.25">
      <c r="B710" s="944" t="s">
        <v>1781</v>
      </c>
      <c r="C710" s="945" t="s">
        <v>401</v>
      </c>
      <c r="D710" s="945" t="s">
        <v>440</v>
      </c>
      <c r="E710" s="945" t="s">
        <v>1142</v>
      </c>
      <c r="F710" s="945" t="s">
        <v>33</v>
      </c>
      <c r="G710" s="945" t="s">
        <v>1246</v>
      </c>
      <c r="H710" s="945" t="s">
        <v>1218</v>
      </c>
      <c r="I710" s="945" t="s">
        <v>1225</v>
      </c>
      <c r="J710" s="945" t="s">
        <v>1219</v>
      </c>
      <c r="K710" s="945" t="s">
        <v>1220</v>
      </c>
      <c r="L710" s="945" t="s">
        <v>1221</v>
      </c>
      <c r="M710" s="945" t="s">
        <v>233</v>
      </c>
      <c r="N710" s="945" t="s">
        <v>1222</v>
      </c>
      <c r="O710" s="945" t="s">
        <v>1256</v>
      </c>
      <c r="P710" s="956">
        <v>-63888115</v>
      </c>
      <c r="Q710" s="960">
        <v>-8762403</v>
      </c>
      <c r="R710" s="946" t="s">
        <v>182</v>
      </c>
    </row>
    <row r="711" spans="2:18" x14ac:dyDescent="0.25">
      <c r="B711" s="941" t="s">
        <v>1781</v>
      </c>
      <c r="C711" s="942" t="s">
        <v>781</v>
      </c>
      <c r="D711" s="942" t="s">
        <v>1169</v>
      </c>
      <c r="E711" s="942" t="s">
        <v>1143</v>
      </c>
      <c r="F711" s="942" t="s">
        <v>33</v>
      </c>
      <c r="G711" s="942" t="s">
        <v>1246</v>
      </c>
      <c r="H711" s="942" t="s">
        <v>1218</v>
      </c>
      <c r="I711" s="942" t="s">
        <v>1225</v>
      </c>
      <c r="J711" s="942" t="s">
        <v>1219</v>
      </c>
      <c r="K711" s="942" t="s">
        <v>1220</v>
      </c>
      <c r="L711" s="942" t="s">
        <v>1221</v>
      </c>
      <c r="M711" s="942" t="s">
        <v>233</v>
      </c>
      <c r="N711" s="942" t="s">
        <v>1222</v>
      </c>
      <c r="O711" s="942" t="s">
        <v>1256</v>
      </c>
      <c r="P711" s="955">
        <v>-63835981</v>
      </c>
      <c r="Q711" s="959">
        <v>-8767807</v>
      </c>
      <c r="R711" s="943" t="s">
        <v>182</v>
      </c>
    </row>
    <row r="712" spans="2:18" x14ac:dyDescent="0.25">
      <c r="B712" s="944" t="s">
        <v>1781</v>
      </c>
      <c r="C712" s="945" t="s">
        <v>367</v>
      </c>
      <c r="D712" s="945" t="s">
        <v>375</v>
      </c>
      <c r="E712" s="945" t="s">
        <v>307</v>
      </c>
      <c r="F712" s="945" t="s">
        <v>33</v>
      </c>
      <c r="G712" s="945" t="s">
        <v>1246</v>
      </c>
      <c r="H712" s="945" t="s">
        <v>1218</v>
      </c>
      <c r="I712" s="945" t="s">
        <v>1225</v>
      </c>
      <c r="J712" s="945" t="s">
        <v>1219</v>
      </c>
      <c r="K712" s="945" t="s">
        <v>1229</v>
      </c>
      <c r="L712" s="945" t="s">
        <v>1221</v>
      </c>
      <c r="M712" s="945" t="s">
        <v>233</v>
      </c>
      <c r="N712" s="945" t="s">
        <v>1222</v>
      </c>
      <c r="O712" s="945" t="s">
        <v>69</v>
      </c>
      <c r="P712" s="956">
        <v>-63864235</v>
      </c>
      <c r="Q712" s="960">
        <v>-8743825</v>
      </c>
      <c r="R712" s="946" t="s">
        <v>182</v>
      </c>
    </row>
    <row r="713" spans="2:18" x14ac:dyDescent="0.25">
      <c r="B713" s="941" t="s">
        <v>1781</v>
      </c>
      <c r="C713" s="942" t="s">
        <v>401</v>
      </c>
      <c r="D713" s="942" t="s">
        <v>783</v>
      </c>
      <c r="E713" s="942" t="s">
        <v>304</v>
      </c>
      <c r="F713" s="942" t="s">
        <v>33</v>
      </c>
      <c r="G713" s="942" t="s">
        <v>1246</v>
      </c>
      <c r="H713" s="942" t="s">
        <v>1218</v>
      </c>
      <c r="I713" s="942" t="s">
        <v>51</v>
      </c>
      <c r="J713" s="942" t="s">
        <v>1219</v>
      </c>
      <c r="K713" s="942" t="s">
        <v>1220</v>
      </c>
      <c r="L713" s="942" t="s">
        <v>1221</v>
      </c>
      <c r="M713" s="942" t="s">
        <v>233</v>
      </c>
      <c r="N713" s="942" t="s">
        <v>1222</v>
      </c>
      <c r="O713" s="942" t="s">
        <v>1223</v>
      </c>
      <c r="P713" s="955">
        <v>-63888846</v>
      </c>
      <c r="Q713" s="959">
        <v>-8759125</v>
      </c>
      <c r="R713" s="943" t="s">
        <v>182</v>
      </c>
    </row>
    <row r="714" spans="2:18" x14ac:dyDescent="0.25">
      <c r="B714" s="944" t="s">
        <v>1781</v>
      </c>
      <c r="C714" s="945" t="s">
        <v>382</v>
      </c>
      <c r="D714" s="945" t="s">
        <v>397</v>
      </c>
      <c r="E714" s="945" t="s">
        <v>237</v>
      </c>
      <c r="F714" s="945" t="s">
        <v>33</v>
      </c>
      <c r="G714" s="945" t="s">
        <v>1246</v>
      </c>
      <c r="H714" s="945" t="s">
        <v>1218</v>
      </c>
      <c r="I714" s="945" t="s">
        <v>51</v>
      </c>
      <c r="J714" s="945" t="s">
        <v>1219</v>
      </c>
      <c r="K714" s="945" t="s">
        <v>1220</v>
      </c>
      <c r="L714" s="945" t="s">
        <v>1221</v>
      </c>
      <c r="M714" s="945" t="s">
        <v>1297</v>
      </c>
      <c r="N714" s="945" t="s">
        <v>1222</v>
      </c>
      <c r="O714" s="945" t="s">
        <v>1223</v>
      </c>
      <c r="P714" s="956">
        <v>-63828235</v>
      </c>
      <c r="Q714" s="960">
        <v>-8772964</v>
      </c>
      <c r="R714" s="946" t="s">
        <v>1232</v>
      </c>
    </row>
    <row r="715" spans="2:18" x14ac:dyDescent="0.25">
      <c r="B715" s="941" t="s">
        <v>1781</v>
      </c>
      <c r="C715" s="942" t="s">
        <v>484</v>
      </c>
      <c r="D715" s="942" t="s">
        <v>853</v>
      </c>
      <c r="E715" s="942" t="s">
        <v>303</v>
      </c>
      <c r="F715" s="942" t="s">
        <v>33</v>
      </c>
      <c r="G715" s="942" t="s">
        <v>1246</v>
      </c>
      <c r="H715" s="942" t="s">
        <v>1218</v>
      </c>
      <c r="I715" s="942" t="s">
        <v>51</v>
      </c>
      <c r="J715" s="942" t="s">
        <v>1219</v>
      </c>
      <c r="K715" s="942" t="s">
        <v>1220</v>
      </c>
      <c r="L715" s="942" t="s">
        <v>1221</v>
      </c>
      <c r="M715" s="942" t="s">
        <v>233</v>
      </c>
      <c r="N715" s="942" t="s">
        <v>1222</v>
      </c>
      <c r="O715" s="942" t="s">
        <v>69</v>
      </c>
      <c r="P715" s="955">
        <v>-63878502</v>
      </c>
      <c r="Q715" s="959">
        <v>-8747643</v>
      </c>
      <c r="R715" s="943" t="s">
        <v>182</v>
      </c>
    </row>
    <row r="716" spans="2:18" x14ac:dyDescent="0.25">
      <c r="B716" s="944" t="s">
        <v>1781</v>
      </c>
      <c r="C716" s="945" t="s">
        <v>386</v>
      </c>
      <c r="D716" s="945" t="s">
        <v>803</v>
      </c>
      <c r="E716" s="945" t="s">
        <v>306</v>
      </c>
      <c r="F716" s="945" t="s">
        <v>1743</v>
      </c>
      <c r="G716" s="945" t="s">
        <v>1246</v>
      </c>
      <c r="H716" s="945" t="s">
        <v>69</v>
      </c>
      <c r="I716" s="945" t="s">
        <v>1231</v>
      </c>
      <c r="J716" s="945" t="s">
        <v>1219</v>
      </c>
      <c r="K716" s="945" t="s">
        <v>1220</v>
      </c>
      <c r="L716" s="945" t="s">
        <v>69</v>
      </c>
      <c r="M716" s="945" t="s">
        <v>233</v>
      </c>
      <c r="N716" s="945" t="s">
        <v>69</v>
      </c>
      <c r="O716" s="945" t="s">
        <v>69</v>
      </c>
      <c r="P716" s="956">
        <v>-63852765</v>
      </c>
      <c r="Q716" s="960">
        <v>-8740132</v>
      </c>
      <c r="R716" s="946" t="s">
        <v>182</v>
      </c>
    </row>
    <row r="717" spans="2:18" x14ac:dyDescent="0.25">
      <c r="B717" s="941" t="s">
        <v>1781</v>
      </c>
      <c r="C717" s="942" t="s">
        <v>372</v>
      </c>
      <c r="D717" s="942" t="s">
        <v>420</v>
      </c>
      <c r="E717" s="942" t="s">
        <v>302</v>
      </c>
      <c r="F717" s="942" t="s">
        <v>1441</v>
      </c>
      <c r="G717" s="942" t="s">
        <v>1246</v>
      </c>
      <c r="H717" s="942" t="s">
        <v>69</v>
      </c>
      <c r="I717" s="942" t="s">
        <v>51</v>
      </c>
      <c r="J717" s="942" t="s">
        <v>1219</v>
      </c>
      <c r="K717" s="942" t="s">
        <v>1229</v>
      </c>
      <c r="L717" s="942" t="s">
        <v>69</v>
      </c>
      <c r="M717" s="942" t="s">
        <v>230</v>
      </c>
      <c r="N717" s="942" t="s">
        <v>69</v>
      </c>
      <c r="O717" s="942" t="s">
        <v>69</v>
      </c>
      <c r="P717" s="955">
        <v>-63876398</v>
      </c>
      <c r="Q717" s="959">
        <v>-8762888</v>
      </c>
      <c r="R717" s="943" t="s">
        <v>182</v>
      </c>
    </row>
    <row r="718" spans="2:18" x14ac:dyDescent="0.25">
      <c r="B718" s="944" t="s">
        <v>1781</v>
      </c>
      <c r="C718" s="945" t="s">
        <v>370</v>
      </c>
      <c r="D718" s="945" t="s">
        <v>786</v>
      </c>
      <c r="E718" s="945" t="s">
        <v>334</v>
      </c>
      <c r="F718" s="945" t="s">
        <v>1327</v>
      </c>
      <c r="G718" s="945" t="s">
        <v>1246</v>
      </c>
      <c r="H718" s="945" t="s">
        <v>69</v>
      </c>
      <c r="I718" s="945" t="s">
        <v>1225</v>
      </c>
      <c r="J718" s="945" t="s">
        <v>1219</v>
      </c>
      <c r="K718" s="945" t="s">
        <v>1229</v>
      </c>
      <c r="L718" s="945" t="s">
        <v>69</v>
      </c>
      <c r="M718" s="945" t="s">
        <v>233</v>
      </c>
      <c r="N718" s="945" t="s">
        <v>69</v>
      </c>
      <c r="O718" s="945" t="s">
        <v>69</v>
      </c>
      <c r="P718" s="956">
        <v>-63883067</v>
      </c>
      <c r="Q718" s="960">
        <v>-8769449</v>
      </c>
      <c r="R718" s="946" t="s">
        <v>182</v>
      </c>
    </row>
    <row r="719" spans="2:18" x14ac:dyDescent="0.25">
      <c r="B719" s="941" t="s">
        <v>1783</v>
      </c>
      <c r="C719" s="942" t="s">
        <v>830</v>
      </c>
      <c r="D719" s="942" t="s">
        <v>781</v>
      </c>
      <c r="E719" s="942" t="s">
        <v>1143</v>
      </c>
      <c r="F719" s="942" t="s">
        <v>1784</v>
      </c>
      <c r="G719" s="942" t="s">
        <v>1268</v>
      </c>
      <c r="H719" s="942" t="s">
        <v>1218</v>
      </c>
      <c r="I719" s="942" t="s">
        <v>1231</v>
      </c>
      <c r="J719" s="942" t="s">
        <v>1219</v>
      </c>
      <c r="K719" s="942" t="s">
        <v>1220</v>
      </c>
      <c r="L719" s="942" t="s">
        <v>1221</v>
      </c>
      <c r="M719" s="942" t="s">
        <v>233</v>
      </c>
      <c r="N719" s="942" t="s">
        <v>1222</v>
      </c>
      <c r="O719" s="942" t="s">
        <v>1223</v>
      </c>
      <c r="P719" s="955">
        <v>-63835729</v>
      </c>
      <c r="Q719" s="959">
        <v>-8768965</v>
      </c>
      <c r="R719" s="943" t="s">
        <v>182</v>
      </c>
    </row>
    <row r="720" spans="2:18" x14ac:dyDescent="0.25">
      <c r="B720" s="944" t="s">
        <v>1783</v>
      </c>
      <c r="C720" s="945" t="s">
        <v>410</v>
      </c>
      <c r="D720" s="945" t="s">
        <v>686</v>
      </c>
      <c r="E720" s="945" t="s">
        <v>317</v>
      </c>
      <c r="F720" s="945" t="s">
        <v>1481</v>
      </c>
      <c r="G720" s="945" t="s">
        <v>1268</v>
      </c>
      <c r="H720" s="945" t="s">
        <v>1218</v>
      </c>
      <c r="I720" s="945" t="s">
        <v>1225</v>
      </c>
      <c r="J720" s="945" t="s">
        <v>1219</v>
      </c>
      <c r="K720" s="945" t="s">
        <v>1220</v>
      </c>
      <c r="L720" s="945" t="s">
        <v>1221</v>
      </c>
      <c r="M720" s="945" t="s">
        <v>233</v>
      </c>
      <c r="N720" s="945" t="s">
        <v>1222</v>
      </c>
      <c r="O720" s="945" t="s">
        <v>1223</v>
      </c>
      <c r="P720" s="956">
        <v>-63880805</v>
      </c>
      <c r="Q720" s="960">
        <v>-8792372</v>
      </c>
      <c r="R720" s="946" t="s">
        <v>1232</v>
      </c>
    </row>
    <row r="721" spans="2:18" x14ac:dyDescent="0.25">
      <c r="B721" s="941" t="s">
        <v>1783</v>
      </c>
      <c r="C721" s="942" t="s">
        <v>779</v>
      </c>
      <c r="D721" s="942" t="s">
        <v>371</v>
      </c>
      <c r="E721" s="942" t="s">
        <v>328</v>
      </c>
      <c r="F721" s="942" t="s">
        <v>1785</v>
      </c>
      <c r="G721" s="942" t="s">
        <v>1268</v>
      </c>
      <c r="H721" s="942" t="s">
        <v>1218</v>
      </c>
      <c r="I721" s="942" t="s">
        <v>1231</v>
      </c>
      <c r="J721" s="942" t="s">
        <v>1219</v>
      </c>
      <c r="K721" s="942" t="s">
        <v>1220</v>
      </c>
      <c r="L721" s="942" t="s">
        <v>1221</v>
      </c>
      <c r="M721" s="942" t="s">
        <v>233</v>
      </c>
      <c r="N721" s="942" t="s">
        <v>1222</v>
      </c>
      <c r="O721" s="942" t="s">
        <v>1223</v>
      </c>
      <c r="P721" s="955">
        <v>-63844315</v>
      </c>
      <c r="Q721" s="959">
        <v>-8758315</v>
      </c>
      <c r="R721" s="943" t="s">
        <v>182</v>
      </c>
    </row>
    <row r="722" spans="2:18" x14ac:dyDescent="0.25">
      <c r="B722" s="944" t="s">
        <v>1783</v>
      </c>
      <c r="C722" s="945" t="s">
        <v>378</v>
      </c>
      <c r="D722" s="945" t="s">
        <v>359</v>
      </c>
      <c r="E722" s="945" t="s">
        <v>1142</v>
      </c>
      <c r="F722" s="945" t="s">
        <v>1508</v>
      </c>
      <c r="G722" s="945" t="s">
        <v>1268</v>
      </c>
      <c r="H722" s="945" t="s">
        <v>1218</v>
      </c>
      <c r="I722" s="945" t="s">
        <v>1231</v>
      </c>
      <c r="J722" s="945" t="s">
        <v>1219</v>
      </c>
      <c r="K722" s="945" t="s">
        <v>1220</v>
      </c>
      <c r="L722" s="945" t="s">
        <v>1221</v>
      </c>
      <c r="M722" s="945" t="s">
        <v>233</v>
      </c>
      <c r="N722" s="945" t="s">
        <v>1222</v>
      </c>
      <c r="O722" s="945" t="s">
        <v>1223</v>
      </c>
      <c r="P722" s="956">
        <v>-63889836</v>
      </c>
      <c r="Q722" s="960">
        <v>-8766959</v>
      </c>
      <c r="R722" s="946" t="s">
        <v>1232</v>
      </c>
    </row>
    <row r="723" spans="2:18" x14ac:dyDescent="0.25">
      <c r="B723" s="941" t="s">
        <v>1783</v>
      </c>
      <c r="C723" s="942" t="s">
        <v>393</v>
      </c>
      <c r="D723" s="942" t="s">
        <v>406</v>
      </c>
      <c r="E723" s="942" t="s">
        <v>1142</v>
      </c>
      <c r="F723" s="942" t="s">
        <v>1479</v>
      </c>
      <c r="G723" s="942" t="s">
        <v>1268</v>
      </c>
      <c r="H723" s="942" t="s">
        <v>1218</v>
      </c>
      <c r="I723" s="942" t="s">
        <v>1231</v>
      </c>
      <c r="J723" s="942" t="s">
        <v>1219</v>
      </c>
      <c r="K723" s="942" t="s">
        <v>1220</v>
      </c>
      <c r="L723" s="942" t="s">
        <v>1221</v>
      </c>
      <c r="M723" s="942" t="s">
        <v>233</v>
      </c>
      <c r="N723" s="942" t="s">
        <v>1222</v>
      </c>
      <c r="O723" s="942" t="s">
        <v>1223</v>
      </c>
      <c r="P723" s="955">
        <v>-63892589</v>
      </c>
      <c r="Q723" s="959">
        <v>-8764474</v>
      </c>
      <c r="R723" s="943" t="s">
        <v>182</v>
      </c>
    </row>
    <row r="724" spans="2:18" x14ac:dyDescent="0.25">
      <c r="B724" s="944" t="s">
        <v>1783</v>
      </c>
      <c r="C724" s="945" t="s">
        <v>468</v>
      </c>
      <c r="D724" s="945" t="s">
        <v>505</v>
      </c>
      <c r="E724" s="945" t="s">
        <v>316</v>
      </c>
      <c r="F724" s="945" t="s">
        <v>1339</v>
      </c>
      <c r="G724" s="945" t="s">
        <v>1268</v>
      </c>
      <c r="H724" s="945" t="s">
        <v>1218</v>
      </c>
      <c r="I724" s="945" t="s">
        <v>51</v>
      </c>
      <c r="J724" s="945" t="s">
        <v>1219</v>
      </c>
      <c r="K724" s="945" t="s">
        <v>1220</v>
      </c>
      <c r="L724" s="945" t="s">
        <v>1221</v>
      </c>
      <c r="M724" s="945" t="s">
        <v>233</v>
      </c>
      <c r="N724" s="945" t="s">
        <v>1222</v>
      </c>
      <c r="O724" s="945" t="s">
        <v>1223</v>
      </c>
      <c r="P724" s="956">
        <v>-63892593</v>
      </c>
      <c r="Q724" s="960">
        <v>-8791206</v>
      </c>
      <c r="R724" s="946" t="s">
        <v>69</v>
      </c>
    </row>
    <row r="725" spans="2:18" x14ac:dyDescent="0.25">
      <c r="B725" s="941" t="s">
        <v>1783</v>
      </c>
      <c r="C725" s="942" t="s">
        <v>372</v>
      </c>
      <c r="D725" s="942" t="s">
        <v>794</v>
      </c>
      <c r="E725" s="942" t="s">
        <v>320</v>
      </c>
      <c r="F725" s="942" t="s">
        <v>1786</v>
      </c>
      <c r="G725" s="942" t="s">
        <v>1268</v>
      </c>
      <c r="H725" s="942" t="s">
        <v>1218</v>
      </c>
      <c r="I725" s="942" t="s">
        <v>51</v>
      </c>
      <c r="J725" s="942" t="s">
        <v>1219</v>
      </c>
      <c r="K725" s="942" t="s">
        <v>1229</v>
      </c>
      <c r="L725" s="942" t="s">
        <v>1221</v>
      </c>
      <c r="M725" s="942" t="s">
        <v>233</v>
      </c>
      <c r="N725" s="942" t="s">
        <v>1222</v>
      </c>
      <c r="O725" s="942" t="s">
        <v>1223</v>
      </c>
      <c r="P725" s="955">
        <v>-63858115</v>
      </c>
      <c r="Q725" s="959">
        <v>-8758955</v>
      </c>
      <c r="R725" s="943" t="s">
        <v>182</v>
      </c>
    </row>
    <row r="726" spans="2:18" x14ac:dyDescent="0.25">
      <c r="B726" s="944" t="s">
        <v>1783</v>
      </c>
      <c r="C726" s="945" t="s">
        <v>805</v>
      </c>
      <c r="D726" s="945" t="s">
        <v>1165</v>
      </c>
      <c r="E726" s="945" t="s">
        <v>306</v>
      </c>
      <c r="F726" s="945" t="s">
        <v>1313</v>
      </c>
      <c r="G726" s="945" t="s">
        <v>1268</v>
      </c>
      <c r="H726" s="945" t="s">
        <v>1218</v>
      </c>
      <c r="I726" s="945" t="s">
        <v>51</v>
      </c>
      <c r="J726" s="945" t="s">
        <v>1219</v>
      </c>
      <c r="K726" s="945" t="s">
        <v>1220</v>
      </c>
      <c r="L726" s="945" t="s">
        <v>1221</v>
      </c>
      <c r="M726" s="945" t="s">
        <v>230</v>
      </c>
      <c r="N726" s="945" t="s">
        <v>1222</v>
      </c>
      <c r="O726" s="945" t="s">
        <v>1223</v>
      </c>
      <c r="P726" s="956">
        <v>-63856293</v>
      </c>
      <c r="Q726" s="960">
        <v>-8739176</v>
      </c>
      <c r="R726" s="946" t="s">
        <v>69</v>
      </c>
    </row>
    <row r="727" spans="2:18" x14ac:dyDescent="0.25">
      <c r="B727" s="941" t="s">
        <v>1783</v>
      </c>
      <c r="C727" s="942" t="s">
        <v>374</v>
      </c>
      <c r="D727" s="942" t="s">
        <v>341</v>
      </c>
      <c r="E727" s="942" t="s">
        <v>303</v>
      </c>
      <c r="F727" s="942" t="s">
        <v>1787</v>
      </c>
      <c r="G727" s="942" t="s">
        <v>1268</v>
      </c>
      <c r="H727" s="942" t="s">
        <v>1218</v>
      </c>
      <c r="I727" s="942" t="s">
        <v>51</v>
      </c>
      <c r="J727" s="942" t="s">
        <v>1219</v>
      </c>
      <c r="K727" s="942" t="s">
        <v>1220</v>
      </c>
      <c r="L727" s="942" t="s">
        <v>1221</v>
      </c>
      <c r="M727" s="942" t="s">
        <v>233</v>
      </c>
      <c r="N727" s="942" t="s">
        <v>1222</v>
      </c>
      <c r="O727" s="942" t="s">
        <v>1223</v>
      </c>
      <c r="P727" s="955">
        <v>-63874945</v>
      </c>
      <c r="Q727" s="959">
        <v>-8755612</v>
      </c>
      <c r="R727" s="943" t="s">
        <v>69</v>
      </c>
    </row>
    <row r="728" spans="2:18" x14ac:dyDescent="0.25">
      <c r="B728" s="944" t="s">
        <v>1783</v>
      </c>
      <c r="C728" s="945" t="s">
        <v>496</v>
      </c>
      <c r="D728" s="945" t="s">
        <v>416</v>
      </c>
      <c r="E728" s="945" t="s">
        <v>309</v>
      </c>
      <c r="F728" s="945" t="s">
        <v>1608</v>
      </c>
      <c r="G728" s="945" t="s">
        <v>1268</v>
      </c>
      <c r="H728" s="945" t="s">
        <v>69</v>
      </c>
      <c r="I728" s="945" t="s">
        <v>1231</v>
      </c>
      <c r="J728" s="945" t="s">
        <v>1219</v>
      </c>
      <c r="K728" s="945" t="s">
        <v>1220</v>
      </c>
      <c r="L728" s="945" t="s">
        <v>69</v>
      </c>
      <c r="M728" s="945" t="s">
        <v>233</v>
      </c>
      <c r="N728" s="945" t="s">
        <v>69</v>
      </c>
      <c r="O728" s="945" t="s">
        <v>69</v>
      </c>
      <c r="P728" s="956">
        <v>-63888402</v>
      </c>
      <c r="Q728" s="960">
        <v>-8753373</v>
      </c>
      <c r="R728" s="946" t="s">
        <v>1232</v>
      </c>
    </row>
    <row r="729" spans="2:18" x14ac:dyDescent="0.25">
      <c r="B729" s="941" t="s">
        <v>1788</v>
      </c>
      <c r="C729" s="942" t="s">
        <v>800</v>
      </c>
      <c r="D729" s="942" t="s">
        <v>372</v>
      </c>
      <c r="E729" s="942" t="s">
        <v>1282</v>
      </c>
      <c r="F729" s="942" t="s">
        <v>1743</v>
      </c>
      <c r="G729" s="942" t="s">
        <v>1309</v>
      </c>
      <c r="H729" s="942" t="s">
        <v>1218</v>
      </c>
      <c r="I729" s="942" t="s">
        <v>1231</v>
      </c>
      <c r="J729" s="942" t="s">
        <v>1219</v>
      </c>
      <c r="K729" s="942" t="s">
        <v>1220</v>
      </c>
      <c r="L729" s="942" t="s">
        <v>1221</v>
      </c>
      <c r="M729" s="942" t="s">
        <v>233</v>
      </c>
      <c r="N729" s="942" t="s">
        <v>1222</v>
      </c>
      <c r="O729" s="942" t="s">
        <v>1223</v>
      </c>
      <c r="P729" s="955">
        <v>-63834445</v>
      </c>
      <c r="Q729" s="959">
        <v>-8753639</v>
      </c>
      <c r="R729" s="943" t="s">
        <v>69</v>
      </c>
    </row>
    <row r="730" spans="2:18" x14ac:dyDescent="0.25">
      <c r="B730" s="944" t="s">
        <v>1788</v>
      </c>
      <c r="C730" s="945" t="s">
        <v>806</v>
      </c>
      <c r="D730" s="945" t="s">
        <v>518</v>
      </c>
      <c r="E730" s="945" t="s">
        <v>311</v>
      </c>
      <c r="F730" s="945" t="s">
        <v>1789</v>
      </c>
      <c r="G730" s="945" t="s">
        <v>1309</v>
      </c>
      <c r="H730" s="945" t="s">
        <v>1235</v>
      </c>
      <c r="I730" s="945" t="s">
        <v>1231</v>
      </c>
      <c r="J730" s="945" t="s">
        <v>1219</v>
      </c>
      <c r="K730" s="945" t="s">
        <v>1220</v>
      </c>
      <c r="L730" s="945" t="s">
        <v>1221</v>
      </c>
      <c r="M730" s="945" t="s">
        <v>233</v>
      </c>
      <c r="N730" s="945" t="s">
        <v>1222</v>
      </c>
      <c r="O730" s="945" t="s">
        <v>1256</v>
      </c>
      <c r="P730" s="956">
        <v>-63870625</v>
      </c>
      <c r="Q730" s="960">
        <v>-8773815</v>
      </c>
      <c r="R730" s="946" t="s">
        <v>69</v>
      </c>
    </row>
    <row r="731" spans="2:18" x14ac:dyDescent="0.25">
      <c r="B731" s="941" t="s">
        <v>1788</v>
      </c>
      <c r="C731" s="942" t="s">
        <v>696</v>
      </c>
      <c r="D731" s="942" t="s">
        <v>368</v>
      </c>
      <c r="E731" s="942" t="s">
        <v>333</v>
      </c>
      <c r="F731" s="942" t="s">
        <v>1591</v>
      </c>
      <c r="G731" s="942" t="s">
        <v>1309</v>
      </c>
      <c r="H731" s="942" t="s">
        <v>1218</v>
      </c>
      <c r="I731" s="942" t="s">
        <v>1231</v>
      </c>
      <c r="J731" s="942" t="s">
        <v>1219</v>
      </c>
      <c r="K731" s="942" t="s">
        <v>1220</v>
      </c>
      <c r="L731" s="942" t="s">
        <v>1221</v>
      </c>
      <c r="M731" s="942" t="s">
        <v>233</v>
      </c>
      <c r="N731" s="942" t="s">
        <v>1222</v>
      </c>
      <c r="O731" s="942" t="s">
        <v>1223</v>
      </c>
      <c r="P731" s="955">
        <v>-63874687</v>
      </c>
      <c r="Q731" s="959">
        <v>-8783023</v>
      </c>
      <c r="R731" s="943" t="s">
        <v>182</v>
      </c>
    </row>
    <row r="732" spans="2:18" x14ac:dyDescent="0.25">
      <c r="B732" s="944" t="s">
        <v>1788</v>
      </c>
      <c r="C732" s="945" t="s">
        <v>374</v>
      </c>
      <c r="D732" s="945" t="s">
        <v>439</v>
      </c>
      <c r="E732" s="945" t="s">
        <v>303</v>
      </c>
      <c r="F732" s="945" t="s">
        <v>1608</v>
      </c>
      <c r="G732" s="945" t="s">
        <v>1309</v>
      </c>
      <c r="H732" s="945" t="s">
        <v>1218</v>
      </c>
      <c r="I732" s="945" t="s">
        <v>1231</v>
      </c>
      <c r="J732" s="945" t="s">
        <v>1219</v>
      </c>
      <c r="K732" s="945" t="s">
        <v>1220</v>
      </c>
      <c r="L732" s="945" t="s">
        <v>1221</v>
      </c>
      <c r="M732" s="945" t="s">
        <v>233</v>
      </c>
      <c r="N732" s="945" t="s">
        <v>1222</v>
      </c>
      <c r="O732" s="945" t="s">
        <v>1256</v>
      </c>
      <c r="P732" s="956">
        <v>-63878793</v>
      </c>
      <c r="Q732" s="960">
        <v>-8756442</v>
      </c>
      <c r="R732" s="946" t="s">
        <v>182</v>
      </c>
    </row>
    <row r="733" spans="2:18" x14ac:dyDescent="0.25">
      <c r="B733" s="941" t="s">
        <v>1788</v>
      </c>
      <c r="C733" s="942" t="s">
        <v>423</v>
      </c>
      <c r="D733" s="942" t="s">
        <v>399</v>
      </c>
      <c r="E733" s="942" t="s">
        <v>1142</v>
      </c>
      <c r="F733" s="942" t="s">
        <v>1790</v>
      </c>
      <c r="G733" s="942" t="s">
        <v>1309</v>
      </c>
      <c r="H733" s="942" t="s">
        <v>1218</v>
      </c>
      <c r="I733" s="942" t="s">
        <v>51</v>
      </c>
      <c r="J733" s="942" t="s">
        <v>1219</v>
      </c>
      <c r="K733" s="942" t="s">
        <v>1220</v>
      </c>
      <c r="L733" s="942" t="s">
        <v>1221</v>
      </c>
      <c r="M733" s="942" t="s">
        <v>233</v>
      </c>
      <c r="N733" s="942" t="s">
        <v>1222</v>
      </c>
      <c r="O733" s="942" t="s">
        <v>1256</v>
      </c>
      <c r="P733" s="955">
        <v>-63890188</v>
      </c>
      <c r="Q733" s="959">
        <v>-8760475</v>
      </c>
      <c r="R733" s="943" t="s">
        <v>182</v>
      </c>
    </row>
    <row r="734" spans="2:18" x14ac:dyDescent="0.25">
      <c r="B734" s="944" t="s">
        <v>1788</v>
      </c>
      <c r="C734" s="945" t="s">
        <v>372</v>
      </c>
      <c r="D734" s="945" t="s">
        <v>786</v>
      </c>
      <c r="E734" s="945" t="s">
        <v>1142</v>
      </c>
      <c r="F734" s="945" t="s">
        <v>1791</v>
      </c>
      <c r="G734" s="945" t="s">
        <v>1309</v>
      </c>
      <c r="H734" s="945" t="s">
        <v>1218</v>
      </c>
      <c r="I734" s="945" t="s">
        <v>51</v>
      </c>
      <c r="J734" s="945" t="s">
        <v>1219</v>
      </c>
      <c r="K734" s="945" t="s">
        <v>1229</v>
      </c>
      <c r="L734" s="945" t="s">
        <v>1221</v>
      </c>
      <c r="M734" s="945" t="s">
        <v>234</v>
      </c>
      <c r="N734" s="945" t="s">
        <v>1222</v>
      </c>
      <c r="O734" s="945" t="s">
        <v>1223</v>
      </c>
      <c r="P734" s="956">
        <v>-63884177</v>
      </c>
      <c r="Q734" s="960">
        <v>-8764591</v>
      </c>
      <c r="R734" s="946" t="s">
        <v>182</v>
      </c>
    </row>
    <row r="735" spans="2:18" x14ac:dyDescent="0.25">
      <c r="B735" s="941" t="s">
        <v>1788</v>
      </c>
      <c r="C735" s="942" t="s">
        <v>367</v>
      </c>
      <c r="D735" s="942" t="s">
        <v>395</v>
      </c>
      <c r="E735" s="942" t="s">
        <v>303</v>
      </c>
      <c r="F735" s="942" t="s">
        <v>1792</v>
      </c>
      <c r="G735" s="942" t="s">
        <v>1309</v>
      </c>
      <c r="H735" s="942" t="s">
        <v>1218</v>
      </c>
      <c r="I735" s="942" t="s">
        <v>51</v>
      </c>
      <c r="J735" s="942" t="s">
        <v>1219</v>
      </c>
      <c r="K735" s="942" t="s">
        <v>1229</v>
      </c>
      <c r="L735" s="942" t="s">
        <v>1221</v>
      </c>
      <c r="M735" s="942" t="s">
        <v>233</v>
      </c>
      <c r="N735" s="942" t="s">
        <v>1222</v>
      </c>
      <c r="O735" s="942" t="s">
        <v>1256</v>
      </c>
      <c r="P735" s="955">
        <v>-63883659</v>
      </c>
      <c r="Q735" s="959">
        <v>-8748055</v>
      </c>
      <c r="R735" s="943" t="s">
        <v>69</v>
      </c>
    </row>
    <row r="736" spans="2:18" x14ac:dyDescent="0.25">
      <c r="B736" s="944" t="s">
        <v>1788</v>
      </c>
      <c r="C736" s="945" t="s">
        <v>783</v>
      </c>
      <c r="D736" s="945" t="s">
        <v>392</v>
      </c>
      <c r="E736" s="945" t="s">
        <v>301</v>
      </c>
      <c r="F736" s="945" t="s">
        <v>1313</v>
      </c>
      <c r="G736" s="945" t="s">
        <v>1309</v>
      </c>
      <c r="H736" s="945" t="s">
        <v>1218</v>
      </c>
      <c r="I736" s="945" t="s">
        <v>51</v>
      </c>
      <c r="J736" s="945" t="s">
        <v>1219</v>
      </c>
      <c r="K736" s="945" t="s">
        <v>1220</v>
      </c>
      <c r="L736" s="945" t="s">
        <v>1221</v>
      </c>
      <c r="M736" s="945" t="s">
        <v>233</v>
      </c>
      <c r="N736" s="945" t="s">
        <v>1222</v>
      </c>
      <c r="O736" s="945" t="s">
        <v>1256</v>
      </c>
      <c r="P736" s="956">
        <v>-63900383</v>
      </c>
      <c r="Q736" s="960">
        <v>-8761616</v>
      </c>
      <c r="R736" s="946" t="s">
        <v>182</v>
      </c>
    </row>
    <row r="737" spans="2:18" x14ac:dyDescent="0.25">
      <c r="B737" s="941" t="s">
        <v>1793</v>
      </c>
      <c r="C737" s="942" t="s">
        <v>410</v>
      </c>
      <c r="D737" s="942" t="s">
        <v>488</v>
      </c>
      <c r="E737" s="942" t="s">
        <v>314</v>
      </c>
      <c r="F737" s="942" t="s">
        <v>33</v>
      </c>
      <c r="G737" s="942" t="s">
        <v>1309</v>
      </c>
      <c r="H737" s="942" t="s">
        <v>1218</v>
      </c>
      <c r="I737" s="942" t="s">
        <v>1225</v>
      </c>
      <c r="J737" s="942" t="s">
        <v>1219</v>
      </c>
      <c r="K737" s="942" t="s">
        <v>1220</v>
      </c>
      <c r="L737" s="942" t="s">
        <v>1221</v>
      </c>
      <c r="M737" s="942" t="s">
        <v>233</v>
      </c>
      <c r="N737" s="942" t="s">
        <v>1222</v>
      </c>
      <c r="O737" s="942" t="s">
        <v>69</v>
      </c>
      <c r="P737" s="955">
        <v>-63883166</v>
      </c>
      <c r="Q737" s="959">
        <v>-8792885</v>
      </c>
      <c r="R737" s="943" t="s">
        <v>1258</v>
      </c>
    </row>
    <row r="738" spans="2:18" x14ac:dyDescent="0.25">
      <c r="B738" s="944" t="s">
        <v>1793</v>
      </c>
      <c r="C738" s="945" t="s">
        <v>380</v>
      </c>
      <c r="D738" s="945" t="s">
        <v>809</v>
      </c>
      <c r="E738" s="945" t="s">
        <v>331</v>
      </c>
      <c r="F738" s="945" t="s">
        <v>1409</v>
      </c>
      <c r="G738" s="945" t="s">
        <v>1309</v>
      </c>
      <c r="H738" s="945" t="s">
        <v>1218</v>
      </c>
      <c r="I738" s="945" t="s">
        <v>1225</v>
      </c>
      <c r="J738" s="945" t="s">
        <v>1219</v>
      </c>
      <c r="K738" s="945" t="s">
        <v>1220</v>
      </c>
      <c r="L738" s="945" t="s">
        <v>1221</v>
      </c>
      <c r="M738" s="945" t="s">
        <v>230</v>
      </c>
      <c r="N738" s="945" t="s">
        <v>1222</v>
      </c>
      <c r="O738" s="945" t="s">
        <v>1223</v>
      </c>
      <c r="P738" s="956">
        <v>-63870235</v>
      </c>
      <c r="Q738" s="960">
        <v>-8794622</v>
      </c>
      <c r="R738" s="946" t="s">
        <v>182</v>
      </c>
    </row>
    <row r="739" spans="2:18" x14ac:dyDescent="0.25">
      <c r="B739" s="941" t="s">
        <v>1793</v>
      </c>
      <c r="C739" s="942" t="s">
        <v>372</v>
      </c>
      <c r="D739" s="942" t="s">
        <v>802</v>
      </c>
      <c r="E739" s="942" t="s">
        <v>1142</v>
      </c>
      <c r="F739" s="942" t="s">
        <v>33</v>
      </c>
      <c r="G739" s="942" t="s">
        <v>1309</v>
      </c>
      <c r="H739" s="942" t="s">
        <v>1218</v>
      </c>
      <c r="I739" s="942" t="s">
        <v>1231</v>
      </c>
      <c r="J739" s="942" t="s">
        <v>1219</v>
      </c>
      <c r="K739" s="942" t="s">
        <v>1229</v>
      </c>
      <c r="L739" s="942" t="s">
        <v>1221</v>
      </c>
      <c r="M739" s="942" t="s">
        <v>234</v>
      </c>
      <c r="N739" s="942" t="s">
        <v>1222</v>
      </c>
      <c r="O739" s="942" t="s">
        <v>69</v>
      </c>
      <c r="P739" s="955">
        <v>-63890639</v>
      </c>
      <c r="Q739" s="959">
        <v>-8766002</v>
      </c>
      <c r="R739" s="943" t="s">
        <v>69</v>
      </c>
    </row>
    <row r="740" spans="2:18" x14ac:dyDescent="0.25">
      <c r="B740" s="944" t="s">
        <v>1793</v>
      </c>
      <c r="C740" s="945" t="s">
        <v>373</v>
      </c>
      <c r="D740" s="945" t="s">
        <v>416</v>
      </c>
      <c r="E740" s="945" t="s">
        <v>304</v>
      </c>
      <c r="F740" s="945" t="s">
        <v>33</v>
      </c>
      <c r="G740" s="945" t="s">
        <v>1309</v>
      </c>
      <c r="H740" s="945" t="s">
        <v>1218</v>
      </c>
      <c r="I740" s="945" t="s">
        <v>1231</v>
      </c>
      <c r="J740" s="945" t="s">
        <v>1323</v>
      </c>
      <c r="K740" s="945" t="s">
        <v>1229</v>
      </c>
      <c r="L740" s="945" t="s">
        <v>1221</v>
      </c>
      <c r="M740" s="945" t="s">
        <v>233</v>
      </c>
      <c r="N740" s="945" t="s">
        <v>1222</v>
      </c>
      <c r="O740" s="945" t="s">
        <v>1223</v>
      </c>
      <c r="P740" s="956">
        <v>-63887919</v>
      </c>
      <c r="Q740" s="960">
        <v>-8755635</v>
      </c>
      <c r="R740" s="946" t="s">
        <v>182</v>
      </c>
    </row>
    <row r="741" spans="2:18" x14ac:dyDescent="0.25">
      <c r="B741" s="941" t="s">
        <v>1793</v>
      </c>
      <c r="C741" s="942" t="s">
        <v>376</v>
      </c>
      <c r="D741" s="942" t="s">
        <v>450</v>
      </c>
      <c r="E741" s="942" t="s">
        <v>310</v>
      </c>
      <c r="F741" s="942" t="s">
        <v>33</v>
      </c>
      <c r="G741" s="942" t="s">
        <v>1309</v>
      </c>
      <c r="H741" s="942" t="s">
        <v>1218</v>
      </c>
      <c r="I741" s="942" t="s">
        <v>51</v>
      </c>
      <c r="J741" s="942" t="s">
        <v>1219</v>
      </c>
      <c r="K741" s="942" t="s">
        <v>1220</v>
      </c>
      <c r="L741" s="942" t="s">
        <v>1221</v>
      </c>
      <c r="M741" s="942" t="s">
        <v>233</v>
      </c>
      <c r="N741" s="942" t="s">
        <v>1222</v>
      </c>
      <c r="O741" s="942" t="s">
        <v>1223</v>
      </c>
      <c r="P741" s="955">
        <v>-63840306</v>
      </c>
      <c r="Q741" s="959">
        <v>-8759496</v>
      </c>
      <c r="R741" s="943" t="s">
        <v>182</v>
      </c>
    </row>
    <row r="742" spans="2:18" x14ac:dyDescent="0.25">
      <c r="B742" s="944" t="s">
        <v>1793</v>
      </c>
      <c r="C742" s="945" t="s">
        <v>370</v>
      </c>
      <c r="D742" s="945" t="s">
        <v>371</v>
      </c>
      <c r="E742" s="945" t="s">
        <v>318</v>
      </c>
      <c r="F742" s="945" t="s">
        <v>33</v>
      </c>
      <c r="G742" s="945" t="s">
        <v>1309</v>
      </c>
      <c r="H742" s="945" t="s">
        <v>1218</v>
      </c>
      <c r="I742" s="945" t="s">
        <v>51</v>
      </c>
      <c r="J742" s="945" t="s">
        <v>1219</v>
      </c>
      <c r="K742" s="945" t="s">
        <v>1229</v>
      </c>
      <c r="L742" s="945" t="s">
        <v>1221</v>
      </c>
      <c r="M742" s="945" t="s">
        <v>231</v>
      </c>
      <c r="N742" s="945" t="s">
        <v>1222</v>
      </c>
      <c r="O742" s="945" t="s">
        <v>1223</v>
      </c>
      <c r="P742" s="956">
        <v>-63843365</v>
      </c>
      <c r="Q742" s="960">
        <v>-8762508</v>
      </c>
      <c r="R742" s="946" t="s">
        <v>69</v>
      </c>
    </row>
    <row r="743" spans="2:18" x14ac:dyDescent="0.25">
      <c r="B743" s="941" t="s">
        <v>1793</v>
      </c>
      <c r="C743" s="942" t="s">
        <v>376</v>
      </c>
      <c r="D743" s="942" t="s">
        <v>392</v>
      </c>
      <c r="E743" s="942" t="s">
        <v>308</v>
      </c>
      <c r="F743" s="942" t="s">
        <v>33</v>
      </c>
      <c r="G743" s="942" t="s">
        <v>1309</v>
      </c>
      <c r="H743" s="942" t="s">
        <v>1218</v>
      </c>
      <c r="I743" s="942" t="s">
        <v>51</v>
      </c>
      <c r="J743" s="942" t="s">
        <v>1219</v>
      </c>
      <c r="K743" s="942" t="s">
        <v>1220</v>
      </c>
      <c r="L743" s="942" t="s">
        <v>1221</v>
      </c>
      <c r="M743" s="942" t="s">
        <v>233</v>
      </c>
      <c r="N743" s="942" t="s">
        <v>1222</v>
      </c>
      <c r="O743" s="942" t="s">
        <v>1223</v>
      </c>
      <c r="P743" s="955">
        <v>-63897999</v>
      </c>
      <c r="Q743" s="959">
        <v>-8772576</v>
      </c>
      <c r="R743" s="943" t="s">
        <v>1258</v>
      </c>
    </row>
    <row r="744" spans="2:18" x14ac:dyDescent="0.25">
      <c r="B744" s="944" t="s">
        <v>1793</v>
      </c>
      <c r="C744" s="945" t="s">
        <v>370</v>
      </c>
      <c r="D744" s="945" t="s">
        <v>395</v>
      </c>
      <c r="E744" s="945" t="s">
        <v>302</v>
      </c>
      <c r="F744" s="945" t="s">
        <v>1651</v>
      </c>
      <c r="G744" s="945" t="s">
        <v>1309</v>
      </c>
      <c r="H744" s="945" t="s">
        <v>1218</v>
      </c>
      <c r="I744" s="945" t="s">
        <v>51</v>
      </c>
      <c r="J744" s="945" t="s">
        <v>1219</v>
      </c>
      <c r="K744" s="945" t="s">
        <v>1229</v>
      </c>
      <c r="L744" s="945" t="s">
        <v>1221</v>
      </c>
      <c r="M744" s="945" t="s">
        <v>233</v>
      </c>
      <c r="N744" s="945" t="s">
        <v>1222</v>
      </c>
      <c r="O744" s="945" t="s">
        <v>1223</v>
      </c>
      <c r="P744" s="956">
        <v>-63878794</v>
      </c>
      <c r="Q744" s="960">
        <v>-8770455</v>
      </c>
      <c r="R744" s="946" t="s">
        <v>1258</v>
      </c>
    </row>
    <row r="745" spans="2:18" x14ac:dyDescent="0.25">
      <c r="B745" s="941" t="s">
        <v>1793</v>
      </c>
      <c r="C745" s="942" t="s">
        <v>374</v>
      </c>
      <c r="D745" s="942" t="s">
        <v>439</v>
      </c>
      <c r="E745" s="942" t="s">
        <v>303</v>
      </c>
      <c r="F745" s="942" t="s">
        <v>1794</v>
      </c>
      <c r="G745" s="942" t="s">
        <v>1309</v>
      </c>
      <c r="H745" s="942" t="s">
        <v>1218</v>
      </c>
      <c r="I745" s="942" t="s">
        <v>1225</v>
      </c>
      <c r="J745" s="942" t="s">
        <v>1219</v>
      </c>
      <c r="K745" s="942" t="s">
        <v>1220</v>
      </c>
      <c r="L745" s="942" t="s">
        <v>1221</v>
      </c>
      <c r="M745" s="942" t="s">
        <v>233</v>
      </c>
      <c r="N745" s="942" t="s">
        <v>1222</v>
      </c>
      <c r="O745" s="942" t="s">
        <v>1256</v>
      </c>
      <c r="P745" s="955">
        <v>-63878793</v>
      </c>
      <c r="Q745" s="959">
        <v>-8756442</v>
      </c>
      <c r="R745" s="943" t="s">
        <v>1232</v>
      </c>
    </row>
    <row r="746" spans="2:18" x14ac:dyDescent="0.25">
      <c r="B746" s="944" t="s">
        <v>1793</v>
      </c>
      <c r="C746" s="945" t="s">
        <v>371</v>
      </c>
      <c r="D746" s="945" t="s">
        <v>376</v>
      </c>
      <c r="E746" s="945" t="s">
        <v>318</v>
      </c>
      <c r="F746" s="945" t="s">
        <v>1795</v>
      </c>
      <c r="G746" s="945" t="s">
        <v>1309</v>
      </c>
      <c r="H746" s="945" t="s">
        <v>1218</v>
      </c>
      <c r="I746" s="945" t="s">
        <v>1231</v>
      </c>
      <c r="J746" s="945" t="s">
        <v>1219</v>
      </c>
      <c r="K746" s="945" t="s">
        <v>1229</v>
      </c>
      <c r="L746" s="945" t="s">
        <v>1221</v>
      </c>
      <c r="M746" s="945" t="s">
        <v>231</v>
      </c>
      <c r="N746" s="945" t="s">
        <v>1222</v>
      </c>
      <c r="O746" s="945" t="s">
        <v>1223</v>
      </c>
      <c r="P746" s="956">
        <v>-63843855</v>
      </c>
      <c r="Q746" s="960">
        <v>-8760294</v>
      </c>
      <c r="R746" s="946" t="s">
        <v>1232</v>
      </c>
    </row>
    <row r="747" spans="2:18" x14ac:dyDescent="0.25">
      <c r="B747" s="941" t="s">
        <v>1796</v>
      </c>
      <c r="C747" s="942" t="s">
        <v>371</v>
      </c>
      <c r="D747" s="942" t="s">
        <v>832</v>
      </c>
      <c r="E747" s="942" t="s">
        <v>318</v>
      </c>
      <c r="F747" s="942" t="s">
        <v>33</v>
      </c>
      <c r="G747" s="942" t="s">
        <v>1317</v>
      </c>
      <c r="H747" s="942" t="s">
        <v>1218</v>
      </c>
      <c r="I747" s="942" t="s">
        <v>51</v>
      </c>
      <c r="J747" s="942" t="s">
        <v>1219</v>
      </c>
      <c r="K747" s="942" t="s">
        <v>1229</v>
      </c>
      <c r="L747" s="942" t="s">
        <v>1221</v>
      </c>
      <c r="M747" s="942" t="s">
        <v>233</v>
      </c>
      <c r="N747" s="942" t="s">
        <v>1222</v>
      </c>
      <c r="O747" s="942" t="s">
        <v>1223</v>
      </c>
      <c r="P747" s="955">
        <v>-63843539</v>
      </c>
      <c r="Q747" s="959">
        <v>-8761723</v>
      </c>
      <c r="R747" s="943" t="s">
        <v>182</v>
      </c>
    </row>
    <row r="748" spans="2:18" x14ac:dyDescent="0.25">
      <c r="B748" s="944" t="s">
        <v>1796</v>
      </c>
      <c r="C748" s="945" t="s">
        <v>780</v>
      </c>
      <c r="D748" s="945" t="s">
        <v>401</v>
      </c>
      <c r="E748" s="945" t="s">
        <v>1142</v>
      </c>
      <c r="F748" s="945" t="s">
        <v>1797</v>
      </c>
      <c r="G748" s="945" t="s">
        <v>1317</v>
      </c>
      <c r="H748" s="945" t="s">
        <v>1218</v>
      </c>
      <c r="I748" s="945" t="s">
        <v>1225</v>
      </c>
      <c r="J748" s="945" t="s">
        <v>1219</v>
      </c>
      <c r="K748" s="945" t="s">
        <v>1229</v>
      </c>
      <c r="L748" s="945" t="s">
        <v>1221</v>
      </c>
      <c r="M748" s="945" t="s">
        <v>233</v>
      </c>
      <c r="N748" s="945" t="s">
        <v>1222</v>
      </c>
      <c r="O748" s="945" t="s">
        <v>1256</v>
      </c>
      <c r="P748" s="956">
        <v>-63888346</v>
      </c>
      <c r="Q748" s="960">
        <v>-8761357</v>
      </c>
      <c r="R748" s="946" t="s">
        <v>182</v>
      </c>
    </row>
    <row r="749" spans="2:18" x14ac:dyDescent="0.25">
      <c r="B749" s="941" t="s">
        <v>1796</v>
      </c>
      <c r="C749" s="942" t="s">
        <v>402</v>
      </c>
      <c r="D749" s="942" t="s">
        <v>827</v>
      </c>
      <c r="E749" s="942" t="s">
        <v>303</v>
      </c>
      <c r="F749" s="942" t="s">
        <v>1798</v>
      </c>
      <c r="G749" s="942" t="s">
        <v>1317</v>
      </c>
      <c r="H749" s="942" t="s">
        <v>1218</v>
      </c>
      <c r="I749" s="942" t="s">
        <v>1231</v>
      </c>
      <c r="J749" s="942" t="s">
        <v>1219</v>
      </c>
      <c r="K749" s="942" t="s">
        <v>1220</v>
      </c>
      <c r="L749" s="942" t="s">
        <v>1221</v>
      </c>
      <c r="M749" s="942" t="s">
        <v>233</v>
      </c>
      <c r="N749" s="942" t="s">
        <v>1222</v>
      </c>
      <c r="O749" s="942" t="s">
        <v>1223</v>
      </c>
      <c r="P749" s="955">
        <v>-63883968</v>
      </c>
      <c r="Q749" s="959">
        <v>-8751461</v>
      </c>
      <c r="R749" s="943" t="s">
        <v>1232</v>
      </c>
    </row>
    <row r="750" spans="2:18" x14ac:dyDescent="0.25">
      <c r="B750" s="944" t="s">
        <v>1796</v>
      </c>
      <c r="C750" s="945" t="s">
        <v>368</v>
      </c>
      <c r="D750" s="945" t="s">
        <v>400</v>
      </c>
      <c r="E750" s="945" t="s">
        <v>316</v>
      </c>
      <c r="F750" s="945" t="s">
        <v>1719</v>
      </c>
      <c r="G750" s="945" t="s">
        <v>1317</v>
      </c>
      <c r="H750" s="945" t="s">
        <v>1218</v>
      </c>
      <c r="I750" s="945" t="s">
        <v>1231</v>
      </c>
      <c r="J750" s="945" t="s">
        <v>1219</v>
      </c>
      <c r="K750" s="945" t="s">
        <v>1220</v>
      </c>
      <c r="L750" s="945" t="s">
        <v>1221</v>
      </c>
      <c r="M750" s="945" t="s">
        <v>233</v>
      </c>
      <c r="N750" s="945" t="s">
        <v>1222</v>
      </c>
      <c r="O750" s="945" t="s">
        <v>1223</v>
      </c>
      <c r="P750" s="956">
        <v>-63890771</v>
      </c>
      <c r="Q750" s="960">
        <v>-8792537</v>
      </c>
      <c r="R750" s="946" t="s">
        <v>69</v>
      </c>
    </row>
    <row r="751" spans="2:18" x14ac:dyDescent="0.25">
      <c r="B751" s="941" t="s">
        <v>1796</v>
      </c>
      <c r="C751" s="942" t="s">
        <v>366</v>
      </c>
      <c r="D751" s="942" t="s">
        <v>433</v>
      </c>
      <c r="E751" s="942" t="s">
        <v>1147</v>
      </c>
      <c r="F751" s="942" t="s">
        <v>1264</v>
      </c>
      <c r="G751" s="942" t="s">
        <v>1317</v>
      </c>
      <c r="H751" s="942" t="s">
        <v>1218</v>
      </c>
      <c r="I751" s="942" t="s">
        <v>1231</v>
      </c>
      <c r="J751" s="942" t="s">
        <v>1219</v>
      </c>
      <c r="K751" s="942" t="s">
        <v>1229</v>
      </c>
      <c r="L751" s="942" t="s">
        <v>1221</v>
      </c>
      <c r="M751" s="942" t="s">
        <v>233</v>
      </c>
      <c r="N751" s="942" t="s">
        <v>1222</v>
      </c>
      <c r="O751" s="942" t="s">
        <v>1223</v>
      </c>
      <c r="P751" s="955">
        <v>-63896813</v>
      </c>
      <c r="Q751" s="959">
        <v>-8783211</v>
      </c>
      <c r="R751" s="943" t="s">
        <v>182</v>
      </c>
    </row>
    <row r="752" spans="2:18" x14ac:dyDescent="0.25">
      <c r="B752" s="944" t="s">
        <v>1796</v>
      </c>
      <c r="C752" s="945" t="s">
        <v>373</v>
      </c>
      <c r="D752" s="945" t="s">
        <v>794</v>
      </c>
      <c r="E752" s="945" t="s">
        <v>313</v>
      </c>
      <c r="F752" s="945" t="s">
        <v>1799</v>
      </c>
      <c r="G752" s="945" t="s">
        <v>1317</v>
      </c>
      <c r="H752" s="945" t="s">
        <v>1218</v>
      </c>
      <c r="I752" s="945" t="s">
        <v>51</v>
      </c>
      <c r="J752" s="945" t="s">
        <v>1323</v>
      </c>
      <c r="K752" s="945" t="s">
        <v>1229</v>
      </c>
      <c r="L752" s="945" t="s">
        <v>1221</v>
      </c>
      <c r="M752" s="945" t="s">
        <v>233</v>
      </c>
      <c r="N752" s="945" t="s">
        <v>1222</v>
      </c>
      <c r="O752" s="945" t="s">
        <v>1223</v>
      </c>
      <c r="P752" s="956">
        <v>-63860154</v>
      </c>
      <c r="Q752" s="960">
        <v>-8749679</v>
      </c>
      <c r="R752" s="946" t="s">
        <v>182</v>
      </c>
    </row>
    <row r="753" spans="2:18" x14ac:dyDescent="0.25">
      <c r="B753" s="941" t="s">
        <v>1796</v>
      </c>
      <c r="C753" s="942" t="s">
        <v>408</v>
      </c>
      <c r="D753" s="942" t="s">
        <v>380</v>
      </c>
      <c r="E753" s="942" t="s">
        <v>676</v>
      </c>
      <c r="F753" s="942" t="s">
        <v>1800</v>
      </c>
      <c r="G753" s="942" t="s">
        <v>1317</v>
      </c>
      <c r="H753" s="942" t="s">
        <v>1218</v>
      </c>
      <c r="I753" s="942" t="s">
        <v>51</v>
      </c>
      <c r="J753" s="942" t="s">
        <v>1219</v>
      </c>
      <c r="K753" s="942" t="s">
        <v>1220</v>
      </c>
      <c r="L753" s="942" t="s">
        <v>1221</v>
      </c>
      <c r="M753" s="942" t="s">
        <v>232</v>
      </c>
      <c r="N753" s="942" t="s">
        <v>1222</v>
      </c>
      <c r="O753" s="942" t="s">
        <v>1256</v>
      </c>
      <c r="P753" s="955">
        <v>-63867622</v>
      </c>
      <c r="Q753" s="959">
        <v>-8787982</v>
      </c>
      <c r="R753" s="943" t="s">
        <v>1232</v>
      </c>
    </row>
    <row r="754" spans="2:18" x14ac:dyDescent="0.25">
      <c r="B754" s="944" t="s">
        <v>1796</v>
      </c>
      <c r="C754" s="945" t="s">
        <v>402</v>
      </c>
      <c r="D754" s="945" t="s">
        <v>827</v>
      </c>
      <c r="E754" s="945" t="s">
        <v>303</v>
      </c>
      <c r="F754" s="945" t="s">
        <v>1337</v>
      </c>
      <c r="G754" s="945" t="s">
        <v>1317</v>
      </c>
      <c r="H754" s="945" t="s">
        <v>69</v>
      </c>
      <c r="I754" s="945" t="s">
        <v>1231</v>
      </c>
      <c r="J754" s="945" t="s">
        <v>1219</v>
      </c>
      <c r="K754" s="945" t="s">
        <v>1220</v>
      </c>
      <c r="L754" s="945" t="s">
        <v>69</v>
      </c>
      <c r="M754" s="945" t="s">
        <v>233</v>
      </c>
      <c r="N754" s="945" t="s">
        <v>69</v>
      </c>
      <c r="O754" s="945" t="s">
        <v>69</v>
      </c>
      <c r="P754" s="956">
        <v>-63883968</v>
      </c>
      <c r="Q754" s="960">
        <v>-8751461</v>
      </c>
      <c r="R754" s="946" t="s">
        <v>69</v>
      </c>
    </row>
    <row r="755" spans="2:18" x14ac:dyDescent="0.25">
      <c r="B755" s="941" t="s">
        <v>1796</v>
      </c>
      <c r="C755" s="942" t="s">
        <v>780</v>
      </c>
      <c r="D755" s="942" t="s">
        <v>786</v>
      </c>
      <c r="E755" s="942" t="s">
        <v>1142</v>
      </c>
      <c r="F755" s="942" t="s">
        <v>1702</v>
      </c>
      <c r="G755" s="942" t="s">
        <v>1317</v>
      </c>
      <c r="H755" s="942" t="s">
        <v>69</v>
      </c>
      <c r="I755" s="942" t="s">
        <v>51</v>
      </c>
      <c r="J755" s="942" t="s">
        <v>1219</v>
      </c>
      <c r="K755" s="942" t="s">
        <v>1229</v>
      </c>
      <c r="L755" s="942" t="s">
        <v>1221</v>
      </c>
      <c r="M755" s="942" t="s">
        <v>231</v>
      </c>
      <c r="N755" s="942" t="s">
        <v>1222</v>
      </c>
      <c r="O755" s="942" t="s">
        <v>69</v>
      </c>
      <c r="P755" s="955">
        <v>-63885024</v>
      </c>
      <c r="Q755" s="959">
        <v>-8760651</v>
      </c>
      <c r="R755" s="943" t="s">
        <v>1232</v>
      </c>
    </row>
    <row r="756" spans="2:18" x14ac:dyDescent="0.25">
      <c r="B756" s="944" t="s">
        <v>1796</v>
      </c>
      <c r="C756" s="945" t="s">
        <v>366</v>
      </c>
      <c r="D756" s="945" t="s">
        <v>1122</v>
      </c>
      <c r="E756" s="945" t="s">
        <v>315</v>
      </c>
      <c r="F756" s="945" t="s">
        <v>1789</v>
      </c>
      <c r="G756" s="945" t="s">
        <v>1317</v>
      </c>
      <c r="H756" s="945" t="s">
        <v>69</v>
      </c>
      <c r="I756" s="945" t="s">
        <v>1231</v>
      </c>
      <c r="J756" s="945" t="s">
        <v>1219</v>
      </c>
      <c r="K756" s="945" t="s">
        <v>1229</v>
      </c>
      <c r="L756" s="945" t="s">
        <v>69</v>
      </c>
      <c r="M756" s="945" t="s">
        <v>233</v>
      </c>
      <c r="N756" s="945" t="s">
        <v>69</v>
      </c>
      <c r="O756" s="945" t="s">
        <v>69</v>
      </c>
      <c r="P756" s="956">
        <v>-63894007</v>
      </c>
      <c r="Q756" s="960">
        <v>-8795808</v>
      </c>
      <c r="R756" s="946" t="s">
        <v>182</v>
      </c>
    </row>
    <row r="757" spans="2:18" x14ac:dyDescent="0.25">
      <c r="B757" s="941" t="s">
        <v>1801</v>
      </c>
      <c r="C757" s="942" t="s">
        <v>372</v>
      </c>
      <c r="D757" s="942" t="s">
        <v>781</v>
      </c>
      <c r="E757" s="942" t="s">
        <v>1501</v>
      </c>
      <c r="F757" s="942" t="s">
        <v>1802</v>
      </c>
      <c r="G757" s="942" t="s">
        <v>1217</v>
      </c>
      <c r="H757" s="942" t="s">
        <v>1235</v>
      </c>
      <c r="I757" s="942" t="s">
        <v>1225</v>
      </c>
      <c r="J757" s="942" t="s">
        <v>1219</v>
      </c>
      <c r="K757" s="942" t="s">
        <v>1229</v>
      </c>
      <c r="L757" s="942" t="s">
        <v>1221</v>
      </c>
      <c r="M757" s="942" t="s">
        <v>230</v>
      </c>
      <c r="N757" s="942" t="s">
        <v>1236</v>
      </c>
      <c r="O757" s="942" t="s">
        <v>1223</v>
      </c>
      <c r="P757" s="955">
        <v>-63838985</v>
      </c>
      <c r="Q757" s="959">
        <v>-8754632</v>
      </c>
      <c r="R757" s="943" t="s">
        <v>182</v>
      </c>
    </row>
    <row r="758" spans="2:18" x14ac:dyDescent="0.25">
      <c r="B758" s="944" t="s">
        <v>1801</v>
      </c>
      <c r="C758" s="945" t="s">
        <v>393</v>
      </c>
      <c r="D758" s="945" t="s">
        <v>416</v>
      </c>
      <c r="E758" s="945" t="s">
        <v>1142</v>
      </c>
      <c r="F758" s="945" t="s">
        <v>1230</v>
      </c>
      <c r="G758" s="945" t="s">
        <v>1217</v>
      </c>
      <c r="H758" s="945" t="s">
        <v>1235</v>
      </c>
      <c r="I758" s="945" t="s">
        <v>1231</v>
      </c>
      <c r="J758" s="945" t="s">
        <v>1219</v>
      </c>
      <c r="K758" s="945" t="s">
        <v>1220</v>
      </c>
      <c r="L758" s="945" t="s">
        <v>1221</v>
      </c>
      <c r="M758" s="945" t="s">
        <v>233</v>
      </c>
      <c r="N758" s="945" t="s">
        <v>1236</v>
      </c>
      <c r="O758" s="945" t="s">
        <v>1223</v>
      </c>
      <c r="P758" s="956">
        <v>-63886293</v>
      </c>
      <c r="Q758" s="960">
        <v>-8763088</v>
      </c>
      <c r="R758" s="946" t="s">
        <v>69</v>
      </c>
    </row>
    <row r="759" spans="2:18" x14ac:dyDescent="0.25">
      <c r="B759" s="941" t="s">
        <v>1801</v>
      </c>
      <c r="C759" s="942" t="s">
        <v>407</v>
      </c>
      <c r="D759" s="942" t="s">
        <v>395</v>
      </c>
      <c r="E759" s="942" t="s">
        <v>303</v>
      </c>
      <c r="F759" s="942" t="s">
        <v>1349</v>
      </c>
      <c r="G759" s="942" t="s">
        <v>1217</v>
      </c>
      <c r="H759" s="942" t="s">
        <v>1218</v>
      </c>
      <c r="I759" s="942" t="s">
        <v>51</v>
      </c>
      <c r="J759" s="942" t="s">
        <v>1219</v>
      </c>
      <c r="K759" s="942" t="s">
        <v>1220</v>
      </c>
      <c r="L759" s="942" t="s">
        <v>1221</v>
      </c>
      <c r="M759" s="942" t="s">
        <v>231</v>
      </c>
      <c r="N759" s="942" t="s">
        <v>1222</v>
      </c>
      <c r="O759" s="942" t="s">
        <v>1223</v>
      </c>
      <c r="P759" s="955">
        <v>-63883465</v>
      </c>
      <c r="Q759" s="959">
        <v>-8749118</v>
      </c>
      <c r="R759" s="943" t="s">
        <v>69</v>
      </c>
    </row>
    <row r="760" spans="2:18" x14ac:dyDescent="0.25">
      <c r="B760" s="944" t="s">
        <v>1801</v>
      </c>
      <c r="C760" s="945" t="s">
        <v>371</v>
      </c>
      <c r="D760" s="945" t="s">
        <v>374</v>
      </c>
      <c r="E760" s="945" t="s">
        <v>339</v>
      </c>
      <c r="F760" s="945" t="s">
        <v>1803</v>
      </c>
      <c r="G760" s="945" t="s">
        <v>1217</v>
      </c>
      <c r="H760" s="945" t="s">
        <v>1218</v>
      </c>
      <c r="I760" s="945" t="s">
        <v>51</v>
      </c>
      <c r="J760" s="945" t="s">
        <v>1219</v>
      </c>
      <c r="K760" s="945" t="s">
        <v>1229</v>
      </c>
      <c r="L760" s="945" t="s">
        <v>1221</v>
      </c>
      <c r="M760" s="945" t="s">
        <v>231</v>
      </c>
      <c r="N760" s="945" t="s">
        <v>1222</v>
      </c>
      <c r="O760" s="945" t="s">
        <v>1223</v>
      </c>
      <c r="P760" s="956">
        <v>-63846314</v>
      </c>
      <c r="Q760" s="960">
        <v>-8749427</v>
      </c>
      <c r="R760" s="946" t="s">
        <v>69</v>
      </c>
    </row>
    <row r="761" spans="2:18" x14ac:dyDescent="0.25">
      <c r="B761" s="941" t="s">
        <v>1801</v>
      </c>
      <c r="C761" s="942" t="s">
        <v>512</v>
      </c>
      <c r="D761" s="942" t="s">
        <v>913</v>
      </c>
      <c r="E761" s="942" t="s">
        <v>331</v>
      </c>
      <c r="F761" s="942" t="s">
        <v>1409</v>
      </c>
      <c r="G761" s="942" t="s">
        <v>1217</v>
      </c>
      <c r="H761" s="942" t="s">
        <v>69</v>
      </c>
      <c r="I761" s="942" t="s">
        <v>1225</v>
      </c>
      <c r="J761" s="942" t="s">
        <v>1219</v>
      </c>
      <c r="K761" s="942" t="s">
        <v>1229</v>
      </c>
      <c r="L761" s="942" t="s">
        <v>69</v>
      </c>
      <c r="M761" s="942" t="s">
        <v>69</v>
      </c>
      <c r="N761" s="942" t="s">
        <v>69</v>
      </c>
      <c r="O761" s="942" t="s">
        <v>69</v>
      </c>
      <c r="P761" s="955">
        <v>-63862757</v>
      </c>
      <c r="Q761" s="959">
        <v>-8793224</v>
      </c>
      <c r="R761" s="943" t="s">
        <v>69</v>
      </c>
    </row>
    <row r="762" spans="2:18" x14ac:dyDescent="0.25">
      <c r="B762" s="944" t="s">
        <v>1804</v>
      </c>
      <c r="C762" s="945" t="s">
        <v>387</v>
      </c>
      <c r="D762" s="945" t="s">
        <v>488</v>
      </c>
      <c r="E762" s="945" t="s">
        <v>314</v>
      </c>
      <c r="F762" s="945" t="s">
        <v>1759</v>
      </c>
      <c r="G762" s="945" t="s">
        <v>1246</v>
      </c>
      <c r="H762" s="945" t="s">
        <v>1218</v>
      </c>
      <c r="I762" s="945" t="s">
        <v>1225</v>
      </c>
      <c r="J762" s="945" t="s">
        <v>1219</v>
      </c>
      <c r="K762" s="945" t="s">
        <v>1220</v>
      </c>
      <c r="L762" s="945" t="s">
        <v>1221</v>
      </c>
      <c r="M762" s="945" t="s">
        <v>233</v>
      </c>
      <c r="N762" s="945" t="s">
        <v>1222</v>
      </c>
      <c r="O762" s="945" t="s">
        <v>1223</v>
      </c>
      <c r="P762" s="956">
        <v>-63882913</v>
      </c>
      <c r="Q762" s="960">
        <v>-8794028</v>
      </c>
      <c r="R762" s="946" t="s">
        <v>182</v>
      </c>
    </row>
    <row r="763" spans="2:18" x14ac:dyDescent="0.25">
      <c r="B763" s="941" t="s">
        <v>1804</v>
      </c>
      <c r="C763" s="942" t="s">
        <v>376</v>
      </c>
      <c r="D763" s="942" t="s">
        <v>788</v>
      </c>
      <c r="E763" s="942" t="s">
        <v>330</v>
      </c>
      <c r="F763" s="942" t="s">
        <v>1805</v>
      </c>
      <c r="G763" s="942" t="s">
        <v>1246</v>
      </c>
      <c r="H763" s="942" t="s">
        <v>1218</v>
      </c>
      <c r="I763" s="942" t="s">
        <v>1225</v>
      </c>
      <c r="J763" s="942" t="s">
        <v>1219</v>
      </c>
      <c r="K763" s="942" t="s">
        <v>1220</v>
      </c>
      <c r="L763" s="942" t="s">
        <v>1221</v>
      </c>
      <c r="M763" s="942" t="s">
        <v>234</v>
      </c>
      <c r="N763" s="942" t="s">
        <v>69</v>
      </c>
      <c r="O763" s="942" t="s">
        <v>1223</v>
      </c>
      <c r="P763" s="955">
        <v>-63904094</v>
      </c>
      <c r="Q763" s="959">
        <v>-8773831</v>
      </c>
      <c r="R763" s="943" t="s">
        <v>1258</v>
      </c>
    </row>
    <row r="764" spans="2:18" x14ac:dyDescent="0.25">
      <c r="B764" s="944" t="s">
        <v>1804</v>
      </c>
      <c r="C764" s="945" t="s">
        <v>781</v>
      </c>
      <c r="D764" s="945" t="s">
        <v>388</v>
      </c>
      <c r="E764" s="945" t="s">
        <v>1143</v>
      </c>
      <c r="F764" s="945" t="s">
        <v>1806</v>
      </c>
      <c r="G764" s="945" t="s">
        <v>1246</v>
      </c>
      <c r="H764" s="945" t="s">
        <v>1218</v>
      </c>
      <c r="I764" s="945" t="s">
        <v>1225</v>
      </c>
      <c r="J764" s="945" t="s">
        <v>1219</v>
      </c>
      <c r="K764" s="945" t="s">
        <v>1229</v>
      </c>
      <c r="L764" s="945" t="s">
        <v>1221</v>
      </c>
      <c r="M764" s="945" t="s">
        <v>231</v>
      </c>
      <c r="N764" s="945" t="s">
        <v>1222</v>
      </c>
      <c r="O764" s="945" t="s">
        <v>1223</v>
      </c>
      <c r="P764" s="956">
        <v>-63836243</v>
      </c>
      <c r="Q764" s="960">
        <v>-8766636</v>
      </c>
      <c r="R764" s="946" t="s">
        <v>182</v>
      </c>
    </row>
    <row r="765" spans="2:18" x14ac:dyDescent="0.25">
      <c r="B765" s="941" t="s">
        <v>1804</v>
      </c>
      <c r="C765" s="942" t="s">
        <v>407</v>
      </c>
      <c r="D765" s="942" t="s">
        <v>401</v>
      </c>
      <c r="E765" s="942" t="s">
        <v>309</v>
      </c>
      <c r="F765" s="942" t="s">
        <v>1807</v>
      </c>
      <c r="G765" s="942" t="s">
        <v>1246</v>
      </c>
      <c r="H765" s="942" t="s">
        <v>1218</v>
      </c>
      <c r="I765" s="942" t="s">
        <v>1225</v>
      </c>
      <c r="J765" s="942" t="s">
        <v>1219</v>
      </c>
      <c r="K765" s="942" t="s">
        <v>1220</v>
      </c>
      <c r="L765" s="942" t="s">
        <v>1221</v>
      </c>
      <c r="M765" s="942" t="s">
        <v>233</v>
      </c>
      <c r="N765" s="942" t="s">
        <v>1222</v>
      </c>
      <c r="O765" s="942" t="s">
        <v>1223</v>
      </c>
      <c r="P765" s="955">
        <v>-63890681</v>
      </c>
      <c r="Q765" s="959">
        <v>-8750684</v>
      </c>
      <c r="R765" s="943" t="s">
        <v>182</v>
      </c>
    </row>
    <row r="766" spans="2:18" x14ac:dyDescent="0.25">
      <c r="B766" s="944" t="s">
        <v>1804</v>
      </c>
      <c r="C766" s="945" t="s">
        <v>368</v>
      </c>
      <c r="D766" s="945" t="s">
        <v>1026</v>
      </c>
      <c r="E766" s="945" t="s">
        <v>316</v>
      </c>
      <c r="F766" s="945" t="s">
        <v>1675</v>
      </c>
      <c r="G766" s="945" t="s">
        <v>1246</v>
      </c>
      <c r="H766" s="945" t="s">
        <v>1218</v>
      </c>
      <c r="I766" s="945" t="s">
        <v>1225</v>
      </c>
      <c r="J766" s="945" t="s">
        <v>1219</v>
      </c>
      <c r="K766" s="945" t="s">
        <v>1220</v>
      </c>
      <c r="L766" s="945" t="s">
        <v>1221</v>
      </c>
      <c r="M766" s="945" t="s">
        <v>233</v>
      </c>
      <c r="N766" s="945" t="s">
        <v>1222</v>
      </c>
      <c r="O766" s="945" t="s">
        <v>69</v>
      </c>
      <c r="P766" s="956">
        <v>-63877889</v>
      </c>
      <c r="Q766" s="960">
        <v>-8788529</v>
      </c>
      <c r="R766" s="946" t="s">
        <v>182</v>
      </c>
    </row>
    <row r="767" spans="2:18" x14ac:dyDescent="0.25">
      <c r="B767" s="941" t="s">
        <v>1804</v>
      </c>
      <c r="C767" s="942" t="s">
        <v>428</v>
      </c>
      <c r="D767" s="942" t="s">
        <v>802</v>
      </c>
      <c r="E767" s="942" t="s">
        <v>304</v>
      </c>
      <c r="F767" s="942" t="s">
        <v>1808</v>
      </c>
      <c r="G767" s="942" t="s">
        <v>1246</v>
      </c>
      <c r="H767" s="942" t="s">
        <v>1218</v>
      </c>
      <c r="I767" s="942" t="s">
        <v>1225</v>
      </c>
      <c r="J767" s="942" t="s">
        <v>1219</v>
      </c>
      <c r="K767" s="942" t="s">
        <v>1220</v>
      </c>
      <c r="L767" s="942" t="s">
        <v>1221</v>
      </c>
      <c r="M767" s="942" t="s">
        <v>233</v>
      </c>
      <c r="N767" s="942" t="s">
        <v>1222</v>
      </c>
      <c r="O767" s="942" t="s">
        <v>1223</v>
      </c>
      <c r="P767" s="955">
        <v>-63892451</v>
      </c>
      <c r="Q767" s="959">
        <v>-8757704</v>
      </c>
      <c r="R767" s="943" t="s">
        <v>182</v>
      </c>
    </row>
    <row r="768" spans="2:18" x14ac:dyDescent="0.25">
      <c r="B768" s="944" t="s">
        <v>1804</v>
      </c>
      <c r="C768" s="945" t="s">
        <v>373</v>
      </c>
      <c r="D768" s="945" t="s">
        <v>406</v>
      </c>
      <c r="E768" s="945" t="s">
        <v>304</v>
      </c>
      <c r="F768" s="945" t="s">
        <v>1327</v>
      </c>
      <c r="G768" s="945" t="s">
        <v>1246</v>
      </c>
      <c r="H768" s="945" t="s">
        <v>1218</v>
      </c>
      <c r="I768" s="945" t="s">
        <v>1225</v>
      </c>
      <c r="J768" s="945" t="s">
        <v>1323</v>
      </c>
      <c r="K768" s="945" t="s">
        <v>1229</v>
      </c>
      <c r="L768" s="945" t="s">
        <v>1221</v>
      </c>
      <c r="M768" s="945" t="s">
        <v>233</v>
      </c>
      <c r="N768" s="945" t="s">
        <v>1222</v>
      </c>
      <c r="O768" s="945" t="s">
        <v>1223</v>
      </c>
      <c r="P768" s="956">
        <v>-63894225</v>
      </c>
      <c r="Q768" s="960">
        <v>-8756975</v>
      </c>
      <c r="R768" s="946" t="s">
        <v>182</v>
      </c>
    </row>
    <row r="769" spans="2:18" x14ac:dyDescent="0.25">
      <c r="B769" s="941" t="s">
        <v>1804</v>
      </c>
      <c r="C769" s="942" t="s">
        <v>371</v>
      </c>
      <c r="D769" s="942" t="s">
        <v>814</v>
      </c>
      <c r="E769" s="942" t="s">
        <v>324</v>
      </c>
      <c r="F769" s="942" t="s">
        <v>1809</v>
      </c>
      <c r="G769" s="942" t="s">
        <v>1246</v>
      </c>
      <c r="H769" s="942" t="s">
        <v>1218</v>
      </c>
      <c r="I769" s="942" t="s">
        <v>1231</v>
      </c>
      <c r="J769" s="942" t="s">
        <v>1219</v>
      </c>
      <c r="K769" s="942" t="s">
        <v>1229</v>
      </c>
      <c r="L769" s="942" t="s">
        <v>1221</v>
      </c>
      <c r="M769" s="942" t="s">
        <v>233</v>
      </c>
      <c r="N769" s="942" t="s">
        <v>1222</v>
      </c>
      <c r="O769" s="942" t="s">
        <v>1223</v>
      </c>
      <c r="P769" s="955">
        <v>-63841992</v>
      </c>
      <c r="Q769" s="959">
        <v>-8768656</v>
      </c>
      <c r="R769" s="943" t="s">
        <v>182</v>
      </c>
    </row>
    <row r="770" spans="2:18" x14ac:dyDescent="0.25">
      <c r="B770" s="944" t="s">
        <v>1804</v>
      </c>
      <c r="C770" s="945" t="s">
        <v>394</v>
      </c>
      <c r="D770" s="945" t="s">
        <v>376</v>
      </c>
      <c r="E770" s="945" t="s">
        <v>308</v>
      </c>
      <c r="F770" s="945" t="s">
        <v>1500</v>
      </c>
      <c r="G770" s="945" t="s">
        <v>1246</v>
      </c>
      <c r="H770" s="945" t="s">
        <v>1218</v>
      </c>
      <c r="I770" s="945" t="s">
        <v>1231</v>
      </c>
      <c r="J770" s="945" t="s">
        <v>1219</v>
      </c>
      <c r="K770" s="945" t="s">
        <v>1220</v>
      </c>
      <c r="L770" s="945" t="s">
        <v>1810</v>
      </c>
      <c r="M770" s="945" t="s">
        <v>1239</v>
      </c>
      <c r="N770" s="945" t="s">
        <v>1222</v>
      </c>
      <c r="O770" s="945" t="s">
        <v>1223</v>
      </c>
      <c r="P770" s="956">
        <v>-63895455</v>
      </c>
      <c r="Q770" s="960">
        <v>-8772039</v>
      </c>
      <c r="R770" s="946" t="s">
        <v>1258</v>
      </c>
    </row>
    <row r="771" spans="2:18" x14ac:dyDescent="0.25">
      <c r="B771" s="941" t="s">
        <v>1804</v>
      </c>
      <c r="C771" s="942" t="s">
        <v>782</v>
      </c>
      <c r="D771" s="942" t="s">
        <v>369</v>
      </c>
      <c r="E771" s="942" t="s">
        <v>301</v>
      </c>
      <c r="F771" s="942" t="s">
        <v>1424</v>
      </c>
      <c r="G771" s="942" t="s">
        <v>1246</v>
      </c>
      <c r="H771" s="942" t="s">
        <v>1235</v>
      </c>
      <c r="I771" s="942" t="s">
        <v>1231</v>
      </c>
      <c r="J771" s="942" t="s">
        <v>1219</v>
      </c>
      <c r="K771" s="942" t="s">
        <v>1229</v>
      </c>
      <c r="L771" s="942" t="s">
        <v>1221</v>
      </c>
      <c r="M771" s="942" t="s">
        <v>233</v>
      </c>
      <c r="N771" s="942" t="s">
        <v>1236</v>
      </c>
      <c r="O771" s="942" t="s">
        <v>69</v>
      </c>
      <c r="P771" s="955">
        <v>-63908345</v>
      </c>
      <c r="Q771" s="959">
        <v>-8762215</v>
      </c>
      <c r="R771" s="943" t="s">
        <v>182</v>
      </c>
    </row>
    <row r="772" spans="2:18" x14ac:dyDescent="0.25">
      <c r="B772" s="944" t="s">
        <v>1804</v>
      </c>
      <c r="C772" s="945" t="s">
        <v>465</v>
      </c>
      <c r="D772" s="945" t="s">
        <v>426</v>
      </c>
      <c r="E772" s="945" t="s">
        <v>312</v>
      </c>
      <c r="F772" s="945" t="s">
        <v>1700</v>
      </c>
      <c r="G772" s="945" t="s">
        <v>1246</v>
      </c>
      <c r="H772" s="945" t="s">
        <v>1235</v>
      </c>
      <c r="I772" s="945" t="s">
        <v>1231</v>
      </c>
      <c r="J772" s="945" t="s">
        <v>1219</v>
      </c>
      <c r="K772" s="945" t="s">
        <v>1220</v>
      </c>
      <c r="L772" s="945" t="s">
        <v>1221</v>
      </c>
      <c r="M772" s="945" t="s">
        <v>233</v>
      </c>
      <c r="N772" s="945" t="s">
        <v>1240</v>
      </c>
      <c r="O772" s="945" t="s">
        <v>1223</v>
      </c>
      <c r="P772" s="956">
        <v>-63888451</v>
      </c>
      <c r="Q772" s="960">
        <v>-8794638</v>
      </c>
      <c r="R772" s="946" t="s">
        <v>182</v>
      </c>
    </row>
    <row r="773" spans="2:18" x14ac:dyDescent="0.25">
      <c r="B773" s="941" t="s">
        <v>1804</v>
      </c>
      <c r="C773" s="942" t="s">
        <v>403</v>
      </c>
      <c r="D773" s="942" t="s">
        <v>407</v>
      </c>
      <c r="E773" s="942" t="s">
        <v>303</v>
      </c>
      <c r="F773" s="942" t="s">
        <v>1237</v>
      </c>
      <c r="G773" s="942" t="s">
        <v>1246</v>
      </c>
      <c r="H773" s="942" t="s">
        <v>1218</v>
      </c>
      <c r="I773" s="942" t="s">
        <v>51</v>
      </c>
      <c r="J773" s="942" t="s">
        <v>1219</v>
      </c>
      <c r="K773" s="942" t="s">
        <v>1220</v>
      </c>
      <c r="L773" s="942" t="s">
        <v>1221</v>
      </c>
      <c r="M773" s="942" t="s">
        <v>233</v>
      </c>
      <c r="N773" s="942" t="s">
        <v>1222</v>
      </c>
      <c r="O773" s="942" t="s">
        <v>1223</v>
      </c>
      <c r="P773" s="955">
        <v>-63885414</v>
      </c>
      <c r="Q773" s="959">
        <v>-8749538</v>
      </c>
      <c r="R773" s="943" t="s">
        <v>182</v>
      </c>
    </row>
    <row r="774" spans="2:18" x14ac:dyDescent="0.25">
      <c r="B774" s="944" t="s">
        <v>1804</v>
      </c>
      <c r="C774" s="945" t="s">
        <v>310</v>
      </c>
      <c r="D774" s="945" t="s">
        <v>525</v>
      </c>
      <c r="E774" s="945" t="s">
        <v>314</v>
      </c>
      <c r="F774" s="945" t="s">
        <v>1288</v>
      </c>
      <c r="G774" s="945" t="s">
        <v>1246</v>
      </c>
      <c r="H774" s="945" t="s">
        <v>1218</v>
      </c>
      <c r="I774" s="945" t="s">
        <v>51</v>
      </c>
      <c r="J774" s="945" t="s">
        <v>1219</v>
      </c>
      <c r="K774" s="945" t="s">
        <v>1220</v>
      </c>
      <c r="L774" s="945" t="s">
        <v>1221</v>
      </c>
      <c r="M774" s="945" t="s">
        <v>233</v>
      </c>
      <c r="N774" s="945" t="s">
        <v>1222</v>
      </c>
      <c r="O774" s="945" t="s">
        <v>1223</v>
      </c>
      <c r="P774" s="956">
        <v>-63882064</v>
      </c>
      <c r="Q774" s="960">
        <v>-8797969</v>
      </c>
      <c r="R774" s="946" t="s">
        <v>182</v>
      </c>
    </row>
    <row r="775" spans="2:18" x14ac:dyDescent="0.25">
      <c r="B775" s="941" t="s">
        <v>1804</v>
      </c>
      <c r="C775" s="942" t="s">
        <v>376</v>
      </c>
      <c r="D775" s="942" t="s">
        <v>707</v>
      </c>
      <c r="E775" s="942" t="s">
        <v>1141</v>
      </c>
      <c r="F775" s="942" t="s">
        <v>1738</v>
      </c>
      <c r="G775" s="942" t="s">
        <v>1246</v>
      </c>
      <c r="H775" s="942" t="s">
        <v>1218</v>
      </c>
      <c r="I775" s="942" t="s">
        <v>51</v>
      </c>
      <c r="J775" s="942" t="s">
        <v>1219</v>
      </c>
      <c r="K775" s="942" t="s">
        <v>1220</v>
      </c>
      <c r="L775" s="942" t="s">
        <v>1221</v>
      </c>
      <c r="M775" s="942" t="s">
        <v>233</v>
      </c>
      <c r="N775" s="942" t="s">
        <v>1222</v>
      </c>
      <c r="O775" s="942" t="s">
        <v>1223</v>
      </c>
      <c r="P775" s="955">
        <v>-63870531</v>
      </c>
      <c r="Q775" s="959">
        <v>-8766259</v>
      </c>
      <c r="R775" s="943" t="s">
        <v>182</v>
      </c>
    </row>
    <row r="776" spans="2:18" x14ac:dyDescent="0.25">
      <c r="B776" s="944" t="s">
        <v>1804</v>
      </c>
      <c r="C776" s="945" t="s">
        <v>370</v>
      </c>
      <c r="D776" s="945" t="s">
        <v>395</v>
      </c>
      <c r="E776" s="945" t="s">
        <v>302</v>
      </c>
      <c r="F776" s="945" t="s">
        <v>1811</v>
      </c>
      <c r="G776" s="945" t="s">
        <v>1246</v>
      </c>
      <c r="H776" s="945" t="s">
        <v>1218</v>
      </c>
      <c r="I776" s="945" t="s">
        <v>51</v>
      </c>
      <c r="J776" s="945" t="s">
        <v>1219</v>
      </c>
      <c r="K776" s="945" t="s">
        <v>1229</v>
      </c>
      <c r="L776" s="945" t="s">
        <v>1221</v>
      </c>
      <c r="M776" s="945" t="s">
        <v>233</v>
      </c>
      <c r="N776" s="945" t="s">
        <v>1222</v>
      </c>
      <c r="O776" s="945" t="s">
        <v>1223</v>
      </c>
      <c r="P776" s="956">
        <v>-63878794</v>
      </c>
      <c r="Q776" s="960">
        <v>-8770455</v>
      </c>
      <c r="R776" s="946" t="s">
        <v>182</v>
      </c>
    </row>
    <row r="777" spans="2:18" x14ac:dyDescent="0.25">
      <c r="B777" s="941" t="s">
        <v>1812</v>
      </c>
      <c r="C777" s="942" t="s">
        <v>373</v>
      </c>
      <c r="D777" s="942" t="s">
        <v>398</v>
      </c>
      <c r="E777" s="942" t="s">
        <v>305</v>
      </c>
      <c r="F777" s="942" t="s">
        <v>1813</v>
      </c>
      <c r="G777" s="942" t="s">
        <v>1317</v>
      </c>
      <c r="H777" s="942" t="s">
        <v>1218</v>
      </c>
      <c r="I777" s="942" t="s">
        <v>1225</v>
      </c>
      <c r="J777" s="942" t="s">
        <v>1323</v>
      </c>
      <c r="K777" s="942" t="s">
        <v>1229</v>
      </c>
      <c r="L777" s="942" t="s">
        <v>1221</v>
      </c>
      <c r="M777" s="942" t="s">
        <v>233</v>
      </c>
      <c r="N777" s="942" t="s">
        <v>1222</v>
      </c>
      <c r="O777" s="942" t="s">
        <v>69</v>
      </c>
      <c r="P777" s="955">
        <v>-63899557</v>
      </c>
      <c r="Q777" s="959">
        <v>-8758119</v>
      </c>
      <c r="R777" s="943" t="s">
        <v>182</v>
      </c>
    </row>
    <row r="778" spans="2:18" x14ac:dyDescent="0.25">
      <c r="B778" s="944" t="s">
        <v>1812</v>
      </c>
      <c r="C778" s="945" t="s">
        <v>371</v>
      </c>
      <c r="D778" s="945" t="s">
        <v>370</v>
      </c>
      <c r="E778" s="945" t="s">
        <v>318</v>
      </c>
      <c r="F778" s="945" t="s">
        <v>1814</v>
      </c>
      <c r="G778" s="945" t="s">
        <v>1317</v>
      </c>
      <c r="H778" s="945" t="s">
        <v>1218</v>
      </c>
      <c r="I778" s="945" t="s">
        <v>1225</v>
      </c>
      <c r="J778" s="945" t="s">
        <v>1219</v>
      </c>
      <c r="K778" s="945" t="s">
        <v>1229</v>
      </c>
      <c r="L778" s="945" t="s">
        <v>1221</v>
      </c>
      <c r="M778" s="945" t="s">
        <v>233</v>
      </c>
      <c r="N778" s="945" t="s">
        <v>1222</v>
      </c>
      <c r="O778" s="945" t="s">
        <v>1223</v>
      </c>
      <c r="P778" s="956">
        <v>-63843365</v>
      </c>
      <c r="Q778" s="960">
        <v>-8762508</v>
      </c>
      <c r="R778" s="946" t="s">
        <v>182</v>
      </c>
    </row>
    <row r="779" spans="2:18" x14ac:dyDescent="0.25">
      <c r="B779" s="941" t="s">
        <v>1812</v>
      </c>
      <c r="C779" s="942" t="s">
        <v>238</v>
      </c>
      <c r="D779" s="942" t="s">
        <v>705</v>
      </c>
      <c r="E779" s="942" t="s">
        <v>317</v>
      </c>
      <c r="F779" s="942" t="s">
        <v>1815</v>
      </c>
      <c r="G779" s="942" t="s">
        <v>1317</v>
      </c>
      <c r="H779" s="942" t="s">
        <v>1218</v>
      </c>
      <c r="I779" s="942" t="s">
        <v>1225</v>
      </c>
      <c r="J779" s="942" t="s">
        <v>1219</v>
      </c>
      <c r="K779" s="942" t="s">
        <v>1220</v>
      </c>
      <c r="L779" s="942" t="s">
        <v>1221</v>
      </c>
      <c r="M779" s="942" t="s">
        <v>233</v>
      </c>
      <c r="N779" s="942" t="s">
        <v>1222</v>
      </c>
      <c r="O779" s="942" t="s">
        <v>1256</v>
      </c>
      <c r="P779" s="955">
        <v>-63872502</v>
      </c>
      <c r="Q779" s="959">
        <v>-8789638</v>
      </c>
      <c r="R779" s="943" t="s">
        <v>182</v>
      </c>
    </row>
    <row r="780" spans="2:18" x14ac:dyDescent="0.25">
      <c r="B780" s="944" t="s">
        <v>1812</v>
      </c>
      <c r="C780" s="945" t="s">
        <v>370</v>
      </c>
      <c r="D780" s="945" t="s">
        <v>371</v>
      </c>
      <c r="E780" s="945" t="s">
        <v>318</v>
      </c>
      <c r="F780" s="945" t="s">
        <v>1542</v>
      </c>
      <c r="G780" s="945" t="s">
        <v>1317</v>
      </c>
      <c r="H780" s="945" t="s">
        <v>1218</v>
      </c>
      <c r="I780" s="945" t="s">
        <v>1231</v>
      </c>
      <c r="J780" s="945" t="s">
        <v>1219</v>
      </c>
      <c r="K780" s="945" t="s">
        <v>1229</v>
      </c>
      <c r="L780" s="945" t="s">
        <v>1221</v>
      </c>
      <c r="M780" s="945" t="s">
        <v>231</v>
      </c>
      <c r="N780" s="945" t="s">
        <v>1222</v>
      </c>
      <c r="O780" s="945" t="s">
        <v>1256</v>
      </c>
      <c r="P780" s="956">
        <v>-63843365</v>
      </c>
      <c r="Q780" s="960">
        <v>-8762508</v>
      </c>
      <c r="R780" s="946" t="s">
        <v>182</v>
      </c>
    </row>
    <row r="781" spans="2:18" x14ac:dyDescent="0.25">
      <c r="B781" s="941" t="s">
        <v>1812</v>
      </c>
      <c r="C781" s="942" t="s">
        <v>381</v>
      </c>
      <c r="D781" s="942" t="s">
        <v>861</v>
      </c>
      <c r="E781" s="942" t="s">
        <v>314</v>
      </c>
      <c r="F781" s="942" t="s">
        <v>1816</v>
      </c>
      <c r="G781" s="942" t="s">
        <v>1317</v>
      </c>
      <c r="H781" s="942" t="s">
        <v>1218</v>
      </c>
      <c r="I781" s="942" t="s">
        <v>1231</v>
      </c>
      <c r="J781" s="942" t="s">
        <v>1219</v>
      </c>
      <c r="K781" s="942" t="s">
        <v>1220</v>
      </c>
      <c r="L781" s="942" t="s">
        <v>1221</v>
      </c>
      <c r="M781" s="942" t="s">
        <v>233</v>
      </c>
      <c r="N781" s="942" t="s">
        <v>1222</v>
      </c>
      <c r="O781" s="942" t="s">
        <v>1223</v>
      </c>
      <c r="P781" s="955">
        <v>-63883015</v>
      </c>
      <c r="Q781" s="959">
        <v>-8801755</v>
      </c>
      <c r="R781" s="943" t="s">
        <v>182</v>
      </c>
    </row>
    <row r="782" spans="2:18" x14ac:dyDescent="0.25">
      <c r="B782" s="944" t="s">
        <v>1812</v>
      </c>
      <c r="C782" s="945" t="s">
        <v>381</v>
      </c>
      <c r="D782" s="945" t="s">
        <v>368</v>
      </c>
      <c r="E782" s="945" t="s">
        <v>316</v>
      </c>
      <c r="F782" s="945" t="s">
        <v>1429</v>
      </c>
      <c r="G782" s="945" t="s">
        <v>1317</v>
      </c>
      <c r="H782" s="945" t="s">
        <v>69</v>
      </c>
      <c r="I782" s="945" t="s">
        <v>1231</v>
      </c>
      <c r="J782" s="945" t="s">
        <v>1219</v>
      </c>
      <c r="K782" s="945" t="s">
        <v>1220</v>
      </c>
      <c r="L782" s="945" t="s">
        <v>69</v>
      </c>
      <c r="M782" s="945" t="s">
        <v>233</v>
      </c>
      <c r="N782" s="945" t="s">
        <v>69</v>
      </c>
      <c r="O782" s="945" t="s">
        <v>69</v>
      </c>
      <c r="P782" s="956">
        <v>-63887297</v>
      </c>
      <c r="Q782" s="960">
        <v>-8791768</v>
      </c>
      <c r="R782" s="946" t="s">
        <v>182</v>
      </c>
    </row>
    <row r="783" spans="2:18" x14ac:dyDescent="0.25">
      <c r="B783" s="941" t="s">
        <v>1812</v>
      </c>
      <c r="C783" s="942" t="s">
        <v>393</v>
      </c>
      <c r="D783" s="942" t="s">
        <v>396</v>
      </c>
      <c r="E783" s="942" t="s">
        <v>1483</v>
      </c>
      <c r="F783" s="942" t="s">
        <v>1245</v>
      </c>
      <c r="G783" s="942" t="s">
        <v>1317</v>
      </c>
      <c r="H783" s="942" t="s">
        <v>69</v>
      </c>
      <c r="I783" s="942" t="s">
        <v>1225</v>
      </c>
      <c r="J783" s="942" t="s">
        <v>1219</v>
      </c>
      <c r="K783" s="942" t="s">
        <v>1220</v>
      </c>
      <c r="L783" s="942" t="s">
        <v>69</v>
      </c>
      <c r="M783" s="942" t="s">
        <v>233</v>
      </c>
      <c r="N783" s="942" t="s">
        <v>69</v>
      </c>
      <c r="O783" s="942" t="s">
        <v>69</v>
      </c>
      <c r="P783" s="955">
        <v>-63895002</v>
      </c>
      <c r="Q783" s="959">
        <v>-8764985</v>
      </c>
      <c r="R783" s="943" t="s">
        <v>182</v>
      </c>
    </row>
    <row r="784" spans="2:18" x14ac:dyDescent="0.25">
      <c r="B784" s="944" t="s">
        <v>1812</v>
      </c>
      <c r="C784" s="945" t="s">
        <v>386</v>
      </c>
      <c r="D784" s="945" t="s">
        <v>855</v>
      </c>
      <c r="E784" s="945" t="s">
        <v>324</v>
      </c>
      <c r="F784" s="945" t="s">
        <v>1270</v>
      </c>
      <c r="G784" s="945" t="s">
        <v>1317</v>
      </c>
      <c r="H784" s="945" t="s">
        <v>69</v>
      </c>
      <c r="I784" s="945" t="s">
        <v>1225</v>
      </c>
      <c r="J784" s="945" t="s">
        <v>1219</v>
      </c>
      <c r="K784" s="945" t="s">
        <v>1220</v>
      </c>
      <c r="L784" s="945" t="s">
        <v>69</v>
      </c>
      <c r="M784" s="945" t="s">
        <v>233</v>
      </c>
      <c r="N784" s="945" t="s">
        <v>69</v>
      </c>
      <c r="O784" s="945" t="s">
        <v>69</v>
      </c>
      <c r="P784" s="956">
        <v>-63850042</v>
      </c>
      <c r="Q784" s="960">
        <v>-8772199</v>
      </c>
      <c r="R784" s="946" t="s">
        <v>182</v>
      </c>
    </row>
    <row r="785" spans="2:18" x14ac:dyDescent="0.25">
      <c r="B785" s="941" t="s">
        <v>1817</v>
      </c>
      <c r="C785" s="942" t="s">
        <v>371</v>
      </c>
      <c r="D785" s="942" t="s">
        <v>820</v>
      </c>
      <c r="E785" s="942" t="s">
        <v>320</v>
      </c>
      <c r="F785" s="942" t="s">
        <v>1420</v>
      </c>
      <c r="G785" s="942" t="s">
        <v>1278</v>
      </c>
      <c r="H785" s="942" t="s">
        <v>1218</v>
      </c>
      <c r="I785" s="942" t="s">
        <v>1231</v>
      </c>
      <c r="J785" s="942" t="s">
        <v>1219</v>
      </c>
      <c r="K785" s="942" t="s">
        <v>1229</v>
      </c>
      <c r="L785" s="942" t="s">
        <v>1221</v>
      </c>
      <c r="M785" s="942" t="s">
        <v>234</v>
      </c>
      <c r="N785" s="942" t="s">
        <v>1222</v>
      </c>
      <c r="O785" s="942" t="s">
        <v>1223</v>
      </c>
      <c r="P785" s="955">
        <v>-63845315</v>
      </c>
      <c r="Q785" s="959">
        <v>-8753899</v>
      </c>
      <c r="R785" s="943" t="s">
        <v>1258</v>
      </c>
    </row>
    <row r="786" spans="2:18" x14ac:dyDescent="0.25">
      <c r="B786" s="944" t="s">
        <v>1817</v>
      </c>
      <c r="C786" s="945" t="s">
        <v>374</v>
      </c>
      <c r="D786" s="945" t="s">
        <v>429</v>
      </c>
      <c r="E786" s="945" t="s">
        <v>307</v>
      </c>
      <c r="F786" s="945" t="s">
        <v>1818</v>
      </c>
      <c r="G786" s="945" t="s">
        <v>1278</v>
      </c>
      <c r="H786" s="945" t="s">
        <v>1218</v>
      </c>
      <c r="I786" s="945" t="s">
        <v>1225</v>
      </c>
      <c r="J786" s="945" t="s">
        <v>1219</v>
      </c>
      <c r="K786" s="945" t="s">
        <v>1220</v>
      </c>
      <c r="L786" s="945" t="s">
        <v>1221</v>
      </c>
      <c r="M786" s="945" t="s">
        <v>233</v>
      </c>
      <c r="N786" s="945" t="s">
        <v>1222</v>
      </c>
      <c r="O786" s="945" t="s">
        <v>1223</v>
      </c>
      <c r="P786" s="956">
        <v>-63873958</v>
      </c>
      <c r="Q786" s="960">
        <v>-8755387</v>
      </c>
      <c r="R786" s="946" t="s">
        <v>1258</v>
      </c>
    </row>
    <row r="787" spans="2:18" x14ac:dyDescent="0.25">
      <c r="B787" s="941" t="s">
        <v>1817</v>
      </c>
      <c r="C787" s="942" t="s">
        <v>376</v>
      </c>
      <c r="D787" s="942" t="s">
        <v>900</v>
      </c>
      <c r="E787" s="942" t="s">
        <v>335</v>
      </c>
      <c r="F787" s="942" t="s">
        <v>1732</v>
      </c>
      <c r="G787" s="942" t="s">
        <v>1278</v>
      </c>
      <c r="H787" s="942" t="s">
        <v>1218</v>
      </c>
      <c r="I787" s="942" t="s">
        <v>1231</v>
      </c>
      <c r="J787" s="942" t="s">
        <v>1219</v>
      </c>
      <c r="K787" s="942" t="s">
        <v>1220</v>
      </c>
      <c r="L787" s="942" t="s">
        <v>1221</v>
      </c>
      <c r="M787" s="942" t="s">
        <v>231</v>
      </c>
      <c r="N787" s="942" t="s">
        <v>1222</v>
      </c>
      <c r="O787" s="942" t="s">
        <v>1223</v>
      </c>
      <c r="P787" s="955">
        <v>-63828338</v>
      </c>
      <c r="Q787" s="959">
        <v>-8756799</v>
      </c>
      <c r="R787" s="943" t="s">
        <v>182</v>
      </c>
    </row>
    <row r="788" spans="2:18" x14ac:dyDescent="0.25">
      <c r="B788" s="944" t="s">
        <v>1817</v>
      </c>
      <c r="C788" s="945" t="s">
        <v>359</v>
      </c>
      <c r="D788" s="945" t="s">
        <v>807</v>
      </c>
      <c r="E788" s="945" t="s">
        <v>302</v>
      </c>
      <c r="F788" s="945" t="s">
        <v>1479</v>
      </c>
      <c r="G788" s="945" t="s">
        <v>1278</v>
      </c>
      <c r="H788" s="945" t="s">
        <v>1218</v>
      </c>
      <c r="I788" s="945" t="s">
        <v>1231</v>
      </c>
      <c r="J788" s="945" t="s">
        <v>1219</v>
      </c>
      <c r="K788" s="945" t="s">
        <v>1220</v>
      </c>
      <c r="L788" s="945" t="s">
        <v>1221</v>
      </c>
      <c r="M788" s="945" t="s">
        <v>233</v>
      </c>
      <c r="N788" s="945" t="s">
        <v>1222</v>
      </c>
      <c r="O788" s="945" t="s">
        <v>1256</v>
      </c>
      <c r="P788" s="956">
        <v>-63882938</v>
      </c>
      <c r="Q788" s="960">
        <v>-8765461</v>
      </c>
      <c r="R788" s="946" t="s">
        <v>182</v>
      </c>
    </row>
    <row r="789" spans="2:18" x14ac:dyDescent="0.25">
      <c r="B789" s="941" t="s">
        <v>1817</v>
      </c>
      <c r="C789" s="942" t="s">
        <v>372</v>
      </c>
      <c r="D789" s="942" t="s">
        <v>805</v>
      </c>
      <c r="E789" s="942" t="s">
        <v>320</v>
      </c>
      <c r="F789" s="942" t="s">
        <v>1819</v>
      </c>
      <c r="G789" s="942" t="s">
        <v>1278</v>
      </c>
      <c r="H789" s="942" t="s">
        <v>1218</v>
      </c>
      <c r="I789" s="942" t="s">
        <v>51</v>
      </c>
      <c r="J789" s="942" t="s">
        <v>1219</v>
      </c>
      <c r="K789" s="942" t="s">
        <v>1229</v>
      </c>
      <c r="L789" s="942" t="s">
        <v>1221</v>
      </c>
      <c r="M789" s="942" t="s">
        <v>233</v>
      </c>
      <c r="N789" s="942" t="s">
        <v>1222</v>
      </c>
      <c r="O789" s="942" t="s">
        <v>69</v>
      </c>
      <c r="P789" s="955">
        <v>-63852244</v>
      </c>
      <c r="Q789" s="959">
        <v>-8757588</v>
      </c>
      <c r="R789" s="943" t="s">
        <v>1232</v>
      </c>
    </row>
    <row r="790" spans="2:18" x14ac:dyDescent="0.25">
      <c r="B790" s="944" t="s">
        <v>1817</v>
      </c>
      <c r="C790" s="945" t="s">
        <v>781</v>
      </c>
      <c r="D790" s="945" t="s">
        <v>404</v>
      </c>
      <c r="E790" s="945" t="s">
        <v>310</v>
      </c>
      <c r="F790" s="945" t="s">
        <v>1820</v>
      </c>
      <c r="G790" s="945" t="s">
        <v>1278</v>
      </c>
      <c r="H790" s="945" t="s">
        <v>1218</v>
      </c>
      <c r="I790" s="945" t="s">
        <v>51</v>
      </c>
      <c r="J790" s="945" t="s">
        <v>1219</v>
      </c>
      <c r="K790" s="945" t="s">
        <v>1220</v>
      </c>
      <c r="L790" s="945" t="s">
        <v>1221</v>
      </c>
      <c r="M790" s="945" t="s">
        <v>233</v>
      </c>
      <c r="N790" s="945" t="s">
        <v>1222</v>
      </c>
      <c r="O790" s="945" t="s">
        <v>1223</v>
      </c>
      <c r="P790" s="956">
        <v>-63837065</v>
      </c>
      <c r="Q790" s="960">
        <v>-8763114</v>
      </c>
      <c r="R790" s="946" t="s">
        <v>182</v>
      </c>
    </row>
    <row r="791" spans="2:18" x14ac:dyDescent="0.25">
      <c r="B791" s="941" t="s">
        <v>1817</v>
      </c>
      <c r="C791" s="942" t="s">
        <v>407</v>
      </c>
      <c r="D791" s="942" t="s">
        <v>396</v>
      </c>
      <c r="E791" s="942" t="s">
        <v>322</v>
      </c>
      <c r="F791" s="942" t="s">
        <v>1558</v>
      </c>
      <c r="G791" s="942" t="s">
        <v>1278</v>
      </c>
      <c r="H791" s="942" t="s">
        <v>1218</v>
      </c>
      <c r="I791" s="942" t="s">
        <v>51</v>
      </c>
      <c r="J791" s="942" t="s">
        <v>1219</v>
      </c>
      <c r="K791" s="942" t="s">
        <v>1220</v>
      </c>
      <c r="L791" s="942" t="s">
        <v>1221</v>
      </c>
      <c r="M791" s="942" t="s">
        <v>233</v>
      </c>
      <c r="N791" s="942" t="s">
        <v>1222</v>
      </c>
      <c r="O791" s="942" t="s">
        <v>1256</v>
      </c>
      <c r="P791" s="955">
        <v>-63897822</v>
      </c>
      <c r="Q791" s="959">
        <v>-8752191</v>
      </c>
      <c r="R791" s="943" t="s">
        <v>1258</v>
      </c>
    </row>
    <row r="792" spans="2:18" x14ac:dyDescent="0.25">
      <c r="B792" s="944" t="s">
        <v>1817</v>
      </c>
      <c r="C792" s="945" t="s">
        <v>438</v>
      </c>
      <c r="D792" s="945" t="s">
        <v>836</v>
      </c>
      <c r="E792" s="945" t="s">
        <v>345</v>
      </c>
      <c r="F792" s="945" t="s">
        <v>1821</v>
      </c>
      <c r="G792" s="945" t="s">
        <v>1278</v>
      </c>
      <c r="H792" s="945" t="s">
        <v>1218</v>
      </c>
      <c r="I792" s="945" t="s">
        <v>51</v>
      </c>
      <c r="J792" s="945" t="s">
        <v>1219</v>
      </c>
      <c r="K792" s="945" t="s">
        <v>1220</v>
      </c>
      <c r="L792" s="945" t="s">
        <v>1221</v>
      </c>
      <c r="M792" s="945" t="s">
        <v>233</v>
      </c>
      <c r="N792" s="945" t="s">
        <v>1222</v>
      </c>
      <c r="O792" s="945" t="s">
        <v>1223</v>
      </c>
      <c r="P792" s="956">
        <v>-63884353</v>
      </c>
      <c r="Q792" s="960">
        <v>-8806187</v>
      </c>
      <c r="R792" s="946" t="s">
        <v>69</v>
      </c>
    </row>
    <row r="793" spans="2:18" x14ac:dyDescent="0.25">
      <c r="B793" s="941" t="s">
        <v>1817</v>
      </c>
      <c r="C793" s="942" t="s">
        <v>367</v>
      </c>
      <c r="D793" s="942" t="s">
        <v>386</v>
      </c>
      <c r="E793" s="942" t="s">
        <v>306</v>
      </c>
      <c r="F793" s="942" t="s">
        <v>1442</v>
      </c>
      <c r="G793" s="942" t="s">
        <v>1278</v>
      </c>
      <c r="H793" s="942" t="s">
        <v>69</v>
      </c>
      <c r="I793" s="942" t="s">
        <v>1225</v>
      </c>
      <c r="J793" s="942" t="s">
        <v>1219</v>
      </c>
      <c r="K793" s="942" t="s">
        <v>1229</v>
      </c>
      <c r="L793" s="942" t="s">
        <v>69</v>
      </c>
      <c r="M793" s="942" t="s">
        <v>230</v>
      </c>
      <c r="N793" s="942" t="s">
        <v>69</v>
      </c>
      <c r="O793" s="942" t="s">
        <v>69</v>
      </c>
      <c r="P793" s="955">
        <v>-63852518</v>
      </c>
      <c r="Q793" s="959">
        <v>-8741271</v>
      </c>
      <c r="R793" s="943" t="s">
        <v>182</v>
      </c>
    </row>
    <row r="794" spans="2:18" x14ac:dyDescent="0.25">
      <c r="B794" s="944" t="s">
        <v>1822</v>
      </c>
      <c r="C794" s="945" t="s">
        <v>374</v>
      </c>
      <c r="D794" s="945" t="s">
        <v>419</v>
      </c>
      <c r="E794" s="945" t="s">
        <v>307</v>
      </c>
      <c r="F794" s="945" t="s">
        <v>33</v>
      </c>
      <c r="G794" s="945" t="s">
        <v>1289</v>
      </c>
      <c r="H794" s="945" t="s">
        <v>1235</v>
      </c>
      <c r="I794" s="945" t="s">
        <v>51</v>
      </c>
      <c r="J794" s="945" t="s">
        <v>1219</v>
      </c>
      <c r="K794" s="945" t="s">
        <v>1220</v>
      </c>
      <c r="L794" s="945" t="s">
        <v>1221</v>
      </c>
      <c r="M794" s="945" t="s">
        <v>230</v>
      </c>
      <c r="N794" s="945" t="s">
        <v>1236</v>
      </c>
      <c r="O794" s="945" t="s">
        <v>1223</v>
      </c>
      <c r="P794" s="956">
        <v>-63872008</v>
      </c>
      <c r="Q794" s="960">
        <v>-8754972</v>
      </c>
      <c r="R794" s="946" t="s">
        <v>69</v>
      </c>
    </row>
    <row r="795" spans="2:18" x14ac:dyDescent="0.25">
      <c r="B795" s="941" t="s">
        <v>1822</v>
      </c>
      <c r="C795" s="942" t="s">
        <v>804</v>
      </c>
      <c r="D795" s="942" t="s">
        <v>880</v>
      </c>
      <c r="E795" s="942" t="s">
        <v>313</v>
      </c>
      <c r="F795" s="942" t="s">
        <v>33</v>
      </c>
      <c r="G795" s="942" t="s">
        <v>1289</v>
      </c>
      <c r="H795" s="942" t="s">
        <v>1235</v>
      </c>
      <c r="I795" s="942" t="s">
        <v>51</v>
      </c>
      <c r="J795" s="942" t="s">
        <v>1219</v>
      </c>
      <c r="K795" s="942" t="s">
        <v>1220</v>
      </c>
      <c r="L795" s="942" t="s">
        <v>1221</v>
      </c>
      <c r="M795" s="942" t="s">
        <v>233</v>
      </c>
      <c r="N795" s="942" t="s">
        <v>1236</v>
      </c>
      <c r="O795" s="942" t="s">
        <v>1256</v>
      </c>
      <c r="P795" s="955">
        <v>-63862535</v>
      </c>
      <c r="Q795" s="959">
        <v>-8745192</v>
      </c>
      <c r="R795" s="943" t="s">
        <v>1232</v>
      </c>
    </row>
    <row r="796" spans="2:18" x14ac:dyDescent="0.25">
      <c r="B796" s="944" t="s">
        <v>1822</v>
      </c>
      <c r="C796" s="945" t="s">
        <v>497</v>
      </c>
      <c r="D796" s="945" t="s">
        <v>954</v>
      </c>
      <c r="E796" s="945" t="s">
        <v>312</v>
      </c>
      <c r="F796" s="945" t="s">
        <v>33</v>
      </c>
      <c r="G796" s="945" t="s">
        <v>1289</v>
      </c>
      <c r="H796" s="945" t="s">
        <v>1218</v>
      </c>
      <c r="I796" s="945" t="s">
        <v>1225</v>
      </c>
      <c r="J796" s="945" t="s">
        <v>1219</v>
      </c>
      <c r="K796" s="945" t="s">
        <v>1220</v>
      </c>
      <c r="L796" s="945" t="s">
        <v>1221</v>
      </c>
      <c r="M796" s="945" t="s">
        <v>233</v>
      </c>
      <c r="N796" s="945" t="s">
        <v>1222</v>
      </c>
      <c r="O796" s="945" t="s">
        <v>1223</v>
      </c>
      <c r="P796" s="956">
        <v>-63884364</v>
      </c>
      <c r="Q796" s="960">
        <v>-8800995</v>
      </c>
      <c r="R796" s="946" t="s">
        <v>182</v>
      </c>
    </row>
    <row r="797" spans="2:18" x14ac:dyDescent="0.25">
      <c r="B797" s="941" t="s">
        <v>1822</v>
      </c>
      <c r="C797" s="942" t="s">
        <v>373</v>
      </c>
      <c r="D797" s="942" t="s">
        <v>395</v>
      </c>
      <c r="E797" s="942" t="s">
        <v>303</v>
      </c>
      <c r="F797" s="942" t="s">
        <v>33</v>
      </c>
      <c r="G797" s="942" t="s">
        <v>1289</v>
      </c>
      <c r="H797" s="942" t="s">
        <v>1235</v>
      </c>
      <c r="I797" s="942" t="s">
        <v>1225</v>
      </c>
      <c r="J797" s="942" t="s">
        <v>1323</v>
      </c>
      <c r="K797" s="942" t="s">
        <v>1229</v>
      </c>
      <c r="L797" s="942" t="s">
        <v>1221</v>
      </c>
      <c r="M797" s="942" t="s">
        <v>233</v>
      </c>
      <c r="N797" s="942" t="s">
        <v>182</v>
      </c>
      <c r="O797" s="942" t="s">
        <v>1256</v>
      </c>
      <c r="P797" s="955">
        <v>-63882304</v>
      </c>
      <c r="Q797" s="959">
        <v>-8754423</v>
      </c>
      <c r="R797" s="943" t="s">
        <v>69</v>
      </c>
    </row>
    <row r="798" spans="2:18" x14ac:dyDescent="0.25">
      <c r="B798" s="944" t="s">
        <v>1822</v>
      </c>
      <c r="C798" s="945" t="s">
        <v>801</v>
      </c>
      <c r="D798" s="945" t="s">
        <v>882</v>
      </c>
      <c r="E798" s="945" t="s">
        <v>350</v>
      </c>
      <c r="F798" s="945" t="s">
        <v>33</v>
      </c>
      <c r="G798" s="945" t="s">
        <v>1289</v>
      </c>
      <c r="H798" s="945" t="s">
        <v>1218</v>
      </c>
      <c r="I798" s="945" t="s">
        <v>1225</v>
      </c>
      <c r="J798" s="945" t="s">
        <v>1219</v>
      </c>
      <c r="K798" s="945" t="s">
        <v>1220</v>
      </c>
      <c r="L798" s="945" t="s">
        <v>1221</v>
      </c>
      <c r="M798" s="945" t="s">
        <v>231</v>
      </c>
      <c r="N798" s="945" t="s">
        <v>1222</v>
      </c>
      <c r="O798" s="945" t="s">
        <v>1256</v>
      </c>
      <c r="P798" s="956">
        <v>-63802168</v>
      </c>
      <c r="Q798" s="960">
        <v>-8773535</v>
      </c>
      <c r="R798" s="946" t="s">
        <v>69</v>
      </c>
    </row>
    <row r="799" spans="2:18" x14ac:dyDescent="0.25">
      <c r="B799" s="941" t="s">
        <v>1822</v>
      </c>
      <c r="C799" s="942" t="s">
        <v>781</v>
      </c>
      <c r="D799" s="942" t="s">
        <v>404</v>
      </c>
      <c r="E799" s="942" t="s">
        <v>310</v>
      </c>
      <c r="F799" s="942" t="s">
        <v>33</v>
      </c>
      <c r="G799" s="942" t="s">
        <v>1289</v>
      </c>
      <c r="H799" s="942" t="s">
        <v>69</v>
      </c>
      <c r="I799" s="942" t="s">
        <v>1231</v>
      </c>
      <c r="J799" s="942" t="s">
        <v>1219</v>
      </c>
      <c r="K799" s="942" t="s">
        <v>1220</v>
      </c>
      <c r="L799" s="942" t="s">
        <v>1221</v>
      </c>
      <c r="M799" s="942" t="s">
        <v>231</v>
      </c>
      <c r="N799" s="942" t="s">
        <v>1222</v>
      </c>
      <c r="O799" s="942" t="s">
        <v>1223</v>
      </c>
      <c r="P799" s="955">
        <v>-63837065</v>
      </c>
      <c r="Q799" s="959">
        <v>-8763114</v>
      </c>
      <c r="R799" s="943" t="s">
        <v>182</v>
      </c>
    </row>
    <row r="800" spans="2:18" x14ac:dyDescent="0.25">
      <c r="B800" s="944" t="s">
        <v>1822</v>
      </c>
      <c r="C800" s="945" t="s">
        <v>780</v>
      </c>
      <c r="D800" s="945" t="s">
        <v>420</v>
      </c>
      <c r="E800" s="945" t="s">
        <v>302</v>
      </c>
      <c r="F800" s="945" t="s">
        <v>1755</v>
      </c>
      <c r="G800" s="945" t="s">
        <v>1289</v>
      </c>
      <c r="H800" s="945" t="s">
        <v>1218</v>
      </c>
      <c r="I800" s="945" t="s">
        <v>51</v>
      </c>
      <c r="J800" s="945" t="s">
        <v>1219</v>
      </c>
      <c r="K800" s="945" t="s">
        <v>1229</v>
      </c>
      <c r="L800" s="945" t="s">
        <v>1221</v>
      </c>
      <c r="M800" s="945" t="s">
        <v>1239</v>
      </c>
      <c r="N800" s="945" t="s">
        <v>1222</v>
      </c>
      <c r="O800" s="945" t="s">
        <v>1256</v>
      </c>
      <c r="P800" s="956">
        <v>-63877229</v>
      </c>
      <c r="Q800" s="960">
        <v>-8758935</v>
      </c>
      <c r="R800" s="946" t="s">
        <v>182</v>
      </c>
    </row>
    <row r="801" spans="2:18" x14ac:dyDescent="0.25">
      <c r="B801" s="941" t="s">
        <v>1822</v>
      </c>
      <c r="C801" s="942" t="s">
        <v>388</v>
      </c>
      <c r="D801" s="942" t="s">
        <v>781</v>
      </c>
      <c r="E801" s="942" t="s">
        <v>1143</v>
      </c>
      <c r="F801" s="942" t="s">
        <v>33</v>
      </c>
      <c r="G801" s="942" t="s">
        <v>1289</v>
      </c>
      <c r="H801" s="942" t="s">
        <v>1218</v>
      </c>
      <c r="I801" s="942" t="s">
        <v>51</v>
      </c>
      <c r="J801" s="942" t="s">
        <v>1219</v>
      </c>
      <c r="K801" s="942" t="s">
        <v>1220</v>
      </c>
      <c r="L801" s="942" t="s">
        <v>1221</v>
      </c>
      <c r="M801" s="942" t="s">
        <v>230</v>
      </c>
      <c r="N801" s="942" t="s">
        <v>1222</v>
      </c>
      <c r="O801" s="942" t="s">
        <v>1223</v>
      </c>
      <c r="P801" s="955">
        <v>-63836243</v>
      </c>
      <c r="Q801" s="959">
        <v>-8766636</v>
      </c>
      <c r="R801" s="943" t="s">
        <v>69</v>
      </c>
    </row>
    <row r="802" spans="2:18" x14ac:dyDescent="0.25">
      <c r="B802" s="944" t="s">
        <v>1822</v>
      </c>
      <c r="C802" s="945" t="s">
        <v>778</v>
      </c>
      <c r="D802" s="945" t="s">
        <v>341</v>
      </c>
      <c r="E802" s="945" t="s">
        <v>319</v>
      </c>
      <c r="F802" s="945" t="s">
        <v>33</v>
      </c>
      <c r="G802" s="945" t="s">
        <v>1289</v>
      </c>
      <c r="H802" s="945" t="s">
        <v>1218</v>
      </c>
      <c r="I802" s="945" t="s">
        <v>51</v>
      </c>
      <c r="J802" s="945" t="s">
        <v>1219</v>
      </c>
      <c r="K802" s="945" t="s">
        <v>1229</v>
      </c>
      <c r="L802" s="945" t="s">
        <v>1221</v>
      </c>
      <c r="M802" s="945" t="s">
        <v>233</v>
      </c>
      <c r="N802" s="945" t="s">
        <v>1222</v>
      </c>
      <c r="O802" s="945" t="s">
        <v>1223</v>
      </c>
      <c r="P802" s="956">
        <v>-63878139</v>
      </c>
      <c r="Q802" s="960">
        <v>-8737082</v>
      </c>
      <c r="R802" s="946" t="s">
        <v>182</v>
      </c>
    </row>
    <row r="803" spans="2:18" x14ac:dyDescent="0.25">
      <c r="B803" s="941" t="s">
        <v>1822</v>
      </c>
      <c r="C803" s="942" t="s">
        <v>373</v>
      </c>
      <c r="D803" s="942" t="s">
        <v>386</v>
      </c>
      <c r="E803" s="942" t="s">
        <v>313</v>
      </c>
      <c r="F803" s="942" t="s">
        <v>33</v>
      </c>
      <c r="G803" s="942" t="s">
        <v>1289</v>
      </c>
      <c r="H803" s="942" t="s">
        <v>1218</v>
      </c>
      <c r="I803" s="942" t="s">
        <v>1231</v>
      </c>
      <c r="J803" s="942" t="s">
        <v>1323</v>
      </c>
      <c r="K803" s="942" t="s">
        <v>1229</v>
      </c>
      <c r="L803" s="942" t="s">
        <v>1221</v>
      </c>
      <c r="M803" s="942" t="s">
        <v>233</v>
      </c>
      <c r="N803" s="942" t="s">
        <v>1222</v>
      </c>
      <c r="O803" s="942" t="s">
        <v>1223</v>
      </c>
      <c r="P803" s="955">
        <v>-63851082</v>
      </c>
      <c r="Q803" s="959">
        <v>-8747675</v>
      </c>
      <c r="R803" s="943" t="s">
        <v>69</v>
      </c>
    </row>
    <row r="804" spans="2:18" x14ac:dyDescent="0.25">
      <c r="B804" s="944" t="s">
        <v>1822</v>
      </c>
      <c r="C804" s="945" t="s">
        <v>393</v>
      </c>
      <c r="D804" s="945" t="s">
        <v>412</v>
      </c>
      <c r="E804" s="945" t="s">
        <v>301</v>
      </c>
      <c r="F804" s="945" t="s">
        <v>1442</v>
      </c>
      <c r="G804" s="945" t="s">
        <v>1289</v>
      </c>
      <c r="H804" s="945" t="s">
        <v>69</v>
      </c>
      <c r="I804" s="945" t="s">
        <v>1225</v>
      </c>
      <c r="J804" s="945" t="s">
        <v>1219</v>
      </c>
      <c r="K804" s="945" t="s">
        <v>1220</v>
      </c>
      <c r="L804" s="945" t="s">
        <v>69</v>
      </c>
      <c r="M804" s="945" t="s">
        <v>233</v>
      </c>
      <c r="N804" s="945" t="s">
        <v>69</v>
      </c>
      <c r="O804" s="945" t="s">
        <v>1256</v>
      </c>
      <c r="P804" s="956">
        <v>-63904398</v>
      </c>
      <c r="Q804" s="960">
        <v>-8766955</v>
      </c>
      <c r="R804" s="946" t="s">
        <v>182</v>
      </c>
    </row>
    <row r="805" spans="2:18" x14ac:dyDescent="0.25">
      <c r="B805" s="941" t="s">
        <v>1822</v>
      </c>
      <c r="C805" s="942" t="s">
        <v>799</v>
      </c>
      <c r="D805" s="942" t="s">
        <v>428</v>
      </c>
      <c r="E805" s="942" t="s">
        <v>332</v>
      </c>
      <c r="F805" s="942" t="s">
        <v>1388</v>
      </c>
      <c r="G805" s="942" t="s">
        <v>1289</v>
      </c>
      <c r="H805" s="942" t="s">
        <v>69</v>
      </c>
      <c r="I805" s="942" t="s">
        <v>1231</v>
      </c>
      <c r="J805" s="942" t="s">
        <v>1219</v>
      </c>
      <c r="K805" s="942" t="s">
        <v>1220</v>
      </c>
      <c r="L805" s="942" t="s">
        <v>69</v>
      </c>
      <c r="M805" s="942" t="s">
        <v>233</v>
      </c>
      <c r="N805" s="942" t="s">
        <v>69</v>
      </c>
      <c r="O805" s="942" t="s">
        <v>1256</v>
      </c>
      <c r="P805" s="955">
        <v>-63904375</v>
      </c>
      <c r="Q805" s="959">
        <v>-8760263</v>
      </c>
      <c r="R805" s="943" t="s">
        <v>182</v>
      </c>
    </row>
    <row r="806" spans="2:18" x14ac:dyDescent="0.25">
      <c r="B806" s="944" t="s">
        <v>1823</v>
      </c>
      <c r="C806" s="945" t="s">
        <v>373</v>
      </c>
      <c r="D806" s="945" t="s">
        <v>398</v>
      </c>
      <c r="E806" s="945" t="s">
        <v>305</v>
      </c>
      <c r="F806" s="945" t="s">
        <v>1824</v>
      </c>
      <c r="G806" s="945" t="s">
        <v>1268</v>
      </c>
      <c r="H806" s="945" t="s">
        <v>1218</v>
      </c>
      <c r="I806" s="945" t="s">
        <v>51</v>
      </c>
      <c r="J806" s="945" t="s">
        <v>1323</v>
      </c>
      <c r="K806" s="945" t="s">
        <v>1229</v>
      </c>
      <c r="L806" s="945" t="s">
        <v>1221</v>
      </c>
      <c r="M806" s="945" t="s">
        <v>233</v>
      </c>
      <c r="N806" s="945" t="s">
        <v>1222</v>
      </c>
      <c r="O806" s="945" t="s">
        <v>1256</v>
      </c>
      <c r="P806" s="956">
        <v>-63899557</v>
      </c>
      <c r="Q806" s="960">
        <v>-8758119</v>
      </c>
      <c r="R806" s="946" t="s">
        <v>1232</v>
      </c>
    </row>
    <row r="807" spans="2:18" x14ac:dyDescent="0.25">
      <c r="B807" s="941" t="s">
        <v>1823</v>
      </c>
      <c r="C807" s="942" t="s">
        <v>353</v>
      </c>
      <c r="D807" s="942" t="s">
        <v>434</v>
      </c>
      <c r="E807" s="942" t="s">
        <v>353</v>
      </c>
      <c r="F807" s="942" t="s">
        <v>1602</v>
      </c>
      <c r="G807" s="942" t="s">
        <v>1268</v>
      </c>
      <c r="H807" s="942" t="s">
        <v>1218</v>
      </c>
      <c r="I807" s="942" t="s">
        <v>51</v>
      </c>
      <c r="J807" s="942" t="s">
        <v>1219</v>
      </c>
      <c r="K807" s="942" t="s">
        <v>1370</v>
      </c>
      <c r="L807" s="942" t="s">
        <v>1221</v>
      </c>
      <c r="M807" s="942" t="s">
        <v>232</v>
      </c>
      <c r="N807" s="942" t="s">
        <v>1222</v>
      </c>
      <c r="O807" s="942" t="s">
        <v>1256</v>
      </c>
      <c r="P807" s="955">
        <v>-63900644</v>
      </c>
      <c r="Q807" s="959">
        <v>-8801001</v>
      </c>
      <c r="R807" s="943" t="s">
        <v>182</v>
      </c>
    </row>
    <row r="808" spans="2:18" x14ac:dyDescent="0.25">
      <c r="B808" s="944" t="s">
        <v>1823</v>
      </c>
      <c r="C808" s="945" t="s">
        <v>780</v>
      </c>
      <c r="D808" s="945" t="s">
        <v>802</v>
      </c>
      <c r="E808" s="945" t="s">
        <v>1142</v>
      </c>
      <c r="F808" s="945" t="s">
        <v>1577</v>
      </c>
      <c r="G808" s="945" t="s">
        <v>1268</v>
      </c>
      <c r="H808" s="945" t="s">
        <v>1218</v>
      </c>
      <c r="I808" s="945" t="s">
        <v>1225</v>
      </c>
      <c r="J808" s="945" t="s">
        <v>1219</v>
      </c>
      <c r="K808" s="945" t="s">
        <v>1229</v>
      </c>
      <c r="L808" s="945" t="s">
        <v>1221</v>
      </c>
      <c r="M808" s="945" t="s">
        <v>233</v>
      </c>
      <c r="N808" s="945" t="s">
        <v>69</v>
      </c>
      <c r="O808" s="945" t="s">
        <v>1256</v>
      </c>
      <c r="P808" s="956">
        <v>-63891504</v>
      </c>
      <c r="Q808" s="960">
        <v>-8762037</v>
      </c>
      <c r="R808" s="946" t="s">
        <v>1341</v>
      </c>
    </row>
    <row r="809" spans="2:18" x14ac:dyDescent="0.25">
      <c r="B809" s="941" t="s">
        <v>1823</v>
      </c>
      <c r="C809" s="942" t="s">
        <v>796</v>
      </c>
      <c r="D809" s="942" t="s">
        <v>367</v>
      </c>
      <c r="E809" s="942" t="s">
        <v>322</v>
      </c>
      <c r="F809" s="942" t="s">
        <v>1292</v>
      </c>
      <c r="G809" s="942" t="s">
        <v>1268</v>
      </c>
      <c r="H809" s="942" t="s">
        <v>1218</v>
      </c>
      <c r="I809" s="942" t="s">
        <v>1225</v>
      </c>
      <c r="J809" s="942" t="s">
        <v>1219</v>
      </c>
      <c r="K809" s="942" t="s">
        <v>1220</v>
      </c>
      <c r="L809" s="942" t="s">
        <v>1221</v>
      </c>
      <c r="M809" s="942" t="s">
        <v>233</v>
      </c>
      <c r="N809" s="942" t="s">
        <v>1222</v>
      </c>
      <c r="O809" s="942" t="s">
        <v>1256</v>
      </c>
      <c r="P809" s="955">
        <v>-63896995</v>
      </c>
      <c r="Q809" s="959">
        <v>-8750955</v>
      </c>
      <c r="R809" s="943" t="s">
        <v>182</v>
      </c>
    </row>
    <row r="810" spans="2:18" x14ac:dyDescent="0.25">
      <c r="B810" s="944" t="s">
        <v>1823</v>
      </c>
      <c r="C810" s="945" t="s">
        <v>395</v>
      </c>
      <c r="D810" s="945" t="s">
        <v>373</v>
      </c>
      <c r="E810" s="945" t="s">
        <v>303</v>
      </c>
      <c r="F810" s="945" t="s">
        <v>1761</v>
      </c>
      <c r="G810" s="945" t="s">
        <v>1268</v>
      </c>
      <c r="H810" s="945" t="s">
        <v>1218</v>
      </c>
      <c r="I810" s="945" t="s">
        <v>1225</v>
      </c>
      <c r="J810" s="945" t="s">
        <v>1219</v>
      </c>
      <c r="K810" s="945" t="s">
        <v>1220</v>
      </c>
      <c r="L810" s="945" t="s">
        <v>1221</v>
      </c>
      <c r="M810" s="945" t="s">
        <v>233</v>
      </c>
      <c r="N810" s="945" t="s">
        <v>1222</v>
      </c>
      <c r="O810" s="945" t="s">
        <v>1256</v>
      </c>
      <c r="P810" s="956">
        <v>-63882304</v>
      </c>
      <c r="Q810" s="960">
        <v>-8754423</v>
      </c>
      <c r="R810" s="946" t="s">
        <v>182</v>
      </c>
    </row>
    <row r="811" spans="2:18" x14ac:dyDescent="0.25">
      <c r="B811" s="941" t="s">
        <v>1823</v>
      </c>
      <c r="C811" s="942" t="s">
        <v>371</v>
      </c>
      <c r="D811" s="942" t="s">
        <v>825</v>
      </c>
      <c r="E811" s="942" t="s">
        <v>313</v>
      </c>
      <c r="F811" s="942" t="s">
        <v>1825</v>
      </c>
      <c r="G811" s="942" t="s">
        <v>1268</v>
      </c>
      <c r="H811" s="942" t="s">
        <v>1218</v>
      </c>
      <c r="I811" s="942" t="s">
        <v>1231</v>
      </c>
      <c r="J811" s="942" t="s">
        <v>1219</v>
      </c>
      <c r="K811" s="942" t="s">
        <v>1229</v>
      </c>
      <c r="L811" s="942" t="s">
        <v>1221</v>
      </c>
      <c r="M811" s="942" t="s">
        <v>69</v>
      </c>
      <c r="N811" s="942" t="s">
        <v>1222</v>
      </c>
      <c r="O811" s="942" t="s">
        <v>1256</v>
      </c>
      <c r="P811" s="955">
        <v>-63847785</v>
      </c>
      <c r="Q811" s="959">
        <v>-8742903</v>
      </c>
      <c r="R811" s="943" t="s">
        <v>182</v>
      </c>
    </row>
    <row r="812" spans="2:18" x14ac:dyDescent="0.25">
      <c r="B812" s="944" t="s">
        <v>1823</v>
      </c>
      <c r="C812" s="945" t="s">
        <v>367</v>
      </c>
      <c r="D812" s="945" t="s">
        <v>805</v>
      </c>
      <c r="E812" s="945" t="s">
        <v>306</v>
      </c>
      <c r="F812" s="945" t="s">
        <v>1342</v>
      </c>
      <c r="G812" s="945" t="s">
        <v>1268</v>
      </c>
      <c r="H812" s="945" t="s">
        <v>1218</v>
      </c>
      <c r="I812" s="945" t="s">
        <v>51</v>
      </c>
      <c r="J812" s="945" t="s">
        <v>1219</v>
      </c>
      <c r="K812" s="945" t="s">
        <v>1229</v>
      </c>
      <c r="L812" s="945" t="s">
        <v>1221</v>
      </c>
      <c r="M812" s="945" t="s">
        <v>233</v>
      </c>
      <c r="N812" s="945" t="s">
        <v>1222</v>
      </c>
      <c r="O812" s="945" t="s">
        <v>1256</v>
      </c>
      <c r="P812" s="956">
        <v>-63855717</v>
      </c>
      <c r="Q812" s="960">
        <v>-8741968</v>
      </c>
      <c r="R812" s="946" t="s">
        <v>182</v>
      </c>
    </row>
    <row r="813" spans="2:18" x14ac:dyDescent="0.25">
      <c r="B813" s="941" t="s">
        <v>1823</v>
      </c>
      <c r="C813" s="942" t="s">
        <v>415</v>
      </c>
      <c r="D813" s="942" t="s">
        <v>382</v>
      </c>
      <c r="E813" s="942" t="s">
        <v>237</v>
      </c>
      <c r="F813" s="942" t="s">
        <v>1826</v>
      </c>
      <c r="G813" s="942" t="s">
        <v>1268</v>
      </c>
      <c r="H813" s="942" t="s">
        <v>69</v>
      </c>
      <c r="I813" s="942" t="s">
        <v>1225</v>
      </c>
      <c r="J813" s="942" t="s">
        <v>1219</v>
      </c>
      <c r="K813" s="942" t="s">
        <v>1220</v>
      </c>
      <c r="L813" s="942" t="s">
        <v>69</v>
      </c>
      <c r="M813" s="942" t="s">
        <v>233</v>
      </c>
      <c r="N813" s="942" t="s">
        <v>69</v>
      </c>
      <c r="O813" s="942" t="s">
        <v>69</v>
      </c>
      <c r="P813" s="955">
        <v>-63826755</v>
      </c>
      <c r="Q813" s="959">
        <v>-8779246</v>
      </c>
      <c r="R813" s="943" t="s">
        <v>69</v>
      </c>
    </row>
    <row r="814" spans="2:18" x14ac:dyDescent="0.25">
      <c r="B814" s="944" t="s">
        <v>1823</v>
      </c>
      <c r="C814" s="945" t="s">
        <v>830</v>
      </c>
      <c r="D814" s="945" t="s">
        <v>869</v>
      </c>
      <c r="E814" s="945" t="s">
        <v>335</v>
      </c>
      <c r="F814" s="945" t="s">
        <v>1406</v>
      </c>
      <c r="G814" s="945" t="s">
        <v>1268</v>
      </c>
      <c r="H814" s="945" t="s">
        <v>69</v>
      </c>
      <c r="I814" s="945" t="s">
        <v>51</v>
      </c>
      <c r="J814" s="945" t="s">
        <v>1219</v>
      </c>
      <c r="K814" s="945" t="s">
        <v>1220</v>
      </c>
      <c r="L814" s="945" t="s">
        <v>69</v>
      </c>
      <c r="M814" s="945" t="s">
        <v>233</v>
      </c>
      <c r="N814" s="945" t="s">
        <v>69</v>
      </c>
      <c r="O814" s="945" t="s">
        <v>69</v>
      </c>
      <c r="P814" s="956">
        <v>-63831655</v>
      </c>
      <c r="Q814" s="960">
        <v>-8768053</v>
      </c>
      <c r="R814" s="946" t="s">
        <v>69</v>
      </c>
    </row>
    <row r="815" spans="2:18" x14ac:dyDescent="0.25">
      <c r="B815" s="941" t="s">
        <v>1823</v>
      </c>
      <c r="C815" s="942" t="s">
        <v>310</v>
      </c>
      <c r="D815" s="942" t="s">
        <v>452</v>
      </c>
      <c r="E815" s="942" t="s">
        <v>314</v>
      </c>
      <c r="F815" s="942" t="s">
        <v>1707</v>
      </c>
      <c r="G815" s="942" t="s">
        <v>1268</v>
      </c>
      <c r="H815" s="942" t="s">
        <v>69</v>
      </c>
      <c r="I815" s="942" t="s">
        <v>1225</v>
      </c>
      <c r="J815" s="942" t="s">
        <v>1219</v>
      </c>
      <c r="K815" s="942" t="s">
        <v>1220</v>
      </c>
      <c r="L815" s="942" t="s">
        <v>69</v>
      </c>
      <c r="M815" s="942" t="s">
        <v>233</v>
      </c>
      <c r="N815" s="942" t="s">
        <v>69</v>
      </c>
      <c r="O815" s="942" t="s">
        <v>69</v>
      </c>
      <c r="P815" s="955">
        <v>-63883145</v>
      </c>
      <c r="Q815" s="959">
        <v>-8795751</v>
      </c>
      <c r="R815" s="943" t="s">
        <v>69</v>
      </c>
    </row>
    <row r="816" spans="2:18" x14ac:dyDescent="0.25">
      <c r="B816" s="944" t="s">
        <v>1827</v>
      </c>
      <c r="C816" s="945" t="s">
        <v>782</v>
      </c>
      <c r="D816" s="945" t="s">
        <v>780</v>
      </c>
      <c r="E816" s="945" t="s">
        <v>301</v>
      </c>
      <c r="F816" s="945" t="s">
        <v>1259</v>
      </c>
      <c r="G816" s="945" t="s">
        <v>1309</v>
      </c>
      <c r="H816" s="945" t="s">
        <v>1218</v>
      </c>
      <c r="I816" s="945" t="s">
        <v>1225</v>
      </c>
      <c r="J816" s="945" t="s">
        <v>1219</v>
      </c>
      <c r="K816" s="945" t="s">
        <v>1229</v>
      </c>
      <c r="L816" s="945" t="s">
        <v>1221</v>
      </c>
      <c r="M816" s="945" t="s">
        <v>233</v>
      </c>
      <c r="N816" s="945" t="s">
        <v>1222</v>
      </c>
      <c r="O816" s="945" t="s">
        <v>69</v>
      </c>
      <c r="P816" s="956">
        <v>-63907648</v>
      </c>
      <c r="Q816" s="960">
        <v>-8765506</v>
      </c>
      <c r="R816" s="946" t="s">
        <v>182</v>
      </c>
    </row>
    <row r="817" spans="2:18" x14ac:dyDescent="0.25">
      <c r="B817" s="941" t="s">
        <v>1827</v>
      </c>
      <c r="C817" s="942" t="s">
        <v>1163</v>
      </c>
      <c r="D817" s="942" t="s">
        <v>370</v>
      </c>
      <c r="E817" s="942" t="s">
        <v>330</v>
      </c>
      <c r="F817" s="942" t="s">
        <v>1807</v>
      </c>
      <c r="G817" s="942" t="s">
        <v>1309</v>
      </c>
      <c r="H817" s="942" t="s">
        <v>1218</v>
      </c>
      <c r="I817" s="942" t="s">
        <v>1225</v>
      </c>
      <c r="J817" s="942" t="s">
        <v>1219</v>
      </c>
      <c r="K817" s="942" t="s">
        <v>1220</v>
      </c>
      <c r="L817" s="942" t="s">
        <v>1221</v>
      </c>
      <c r="M817" s="942" t="s">
        <v>233</v>
      </c>
      <c r="N817" s="942" t="s">
        <v>1222</v>
      </c>
      <c r="O817" s="942" t="s">
        <v>1223</v>
      </c>
      <c r="P817" s="955">
        <v>-63901881</v>
      </c>
      <c r="Q817" s="959">
        <v>-8775465</v>
      </c>
      <c r="R817" s="943" t="s">
        <v>182</v>
      </c>
    </row>
    <row r="818" spans="2:18" x14ac:dyDescent="0.25">
      <c r="B818" s="944" t="s">
        <v>1827</v>
      </c>
      <c r="C818" s="945" t="s">
        <v>394</v>
      </c>
      <c r="D818" s="945" t="s">
        <v>440</v>
      </c>
      <c r="E818" s="945" t="s">
        <v>301</v>
      </c>
      <c r="F818" s="945" t="s">
        <v>1828</v>
      </c>
      <c r="G818" s="945" t="s">
        <v>1309</v>
      </c>
      <c r="H818" s="945" t="s">
        <v>1218</v>
      </c>
      <c r="I818" s="945" t="s">
        <v>1231</v>
      </c>
      <c r="J818" s="945" t="s">
        <v>1219</v>
      </c>
      <c r="K818" s="945" t="s">
        <v>1220</v>
      </c>
      <c r="L818" s="945" t="s">
        <v>1221</v>
      </c>
      <c r="M818" s="945" t="s">
        <v>233</v>
      </c>
      <c r="N818" s="945" t="s">
        <v>1222</v>
      </c>
      <c r="O818" s="945" t="s">
        <v>1256</v>
      </c>
      <c r="P818" s="956">
        <v>-63897079</v>
      </c>
      <c r="Q818" s="960">
        <v>-8764325</v>
      </c>
      <c r="R818" s="946" t="s">
        <v>69</v>
      </c>
    </row>
    <row r="819" spans="2:18" x14ac:dyDescent="0.25">
      <c r="B819" s="941" t="s">
        <v>1827</v>
      </c>
      <c r="C819" s="942" t="s">
        <v>440</v>
      </c>
      <c r="D819" s="942" t="s">
        <v>406</v>
      </c>
      <c r="E819" s="942" t="s">
        <v>1142</v>
      </c>
      <c r="F819" s="942" t="s">
        <v>1829</v>
      </c>
      <c r="G819" s="942" t="s">
        <v>1309</v>
      </c>
      <c r="H819" s="942" t="s">
        <v>1218</v>
      </c>
      <c r="I819" s="942" t="s">
        <v>1231</v>
      </c>
      <c r="J819" s="942" t="s">
        <v>1219</v>
      </c>
      <c r="K819" s="942" t="s">
        <v>1220</v>
      </c>
      <c r="L819" s="942" t="s">
        <v>1221</v>
      </c>
      <c r="M819" s="942" t="s">
        <v>233</v>
      </c>
      <c r="N819" s="942" t="s">
        <v>1222</v>
      </c>
      <c r="O819" s="942" t="s">
        <v>1256</v>
      </c>
      <c r="P819" s="955">
        <v>-63892828</v>
      </c>
      <c r="Q819" s="959">
        <v>-8763417</v>
      </c>
      <c r="R819" s="943" t="s">
        <v>69</v>
      </c>
    </row>
    <row r="820" spans="2:18" x14ac:dyDescent="0.25">
      <c r="B820" s="944" t="s">
        <v>1827</v>
      </c>
      <c r="C820" s="945" t="s">
        <v>969</v>
      </c>
      <c r="D820" s="945" t="s">
        <v>719</v>
      </c>
      <c r="E820" s="945" t="s">
        <v>333</v>
      </c>
      <c r="F820" s="945" t="s">
        <v>1830</v>
      </c>
      <c r="G820" s="945" t="s">
        <v>1309</v>
      </c>
      <c r="H820" s="945" t="s">
        <v>1235</v>
      </c>
      <c r="I820" s="945" t="s">
        <v>1231</v>
      </c>
      <c r="J820" s="945" t="s">
        <v>1219</v>
      </c>
      <c r="K820" s="945" t="s">
        <v>1220</v>
      </c>
      <c r="L820" s="945" t="s">
        <v>1221</v>
      </c>
      <c r="M820" s="945" t="s">
        <v>230</v>
      </c>
      <c r="N820" s="945" t="s">
        <v>1236</v>
      </c>
      <c r="O820" s="945" t="s">
        <v>69</v>
      </c>
      <c r="P820" s="956">
        <v>-63882227</v>
      </c>
      <c r="Q820" s="960">
        <v>-8778355</v>
      </c>
      <c r="R820" s="946" t="s">
        <v>69</v>
      </c>
    </row>
    <row r="821" spans="2:18" x14ac:dyDescent="0.25">
      <c r="B821" s="941" t="s">
        <v>1831</v>
      </c>
      <c r="C821" s="942" t="s">
        <v>458</v>
      </c>
      <c r="D821" s="942" t="s">
        <v>410</v>
      </c>
      <c r="E821" s="942" t="s">
        <v>312</v>
      </c>
      <c r="F821" s="942" t="s">
        <v>1832</v>
      </c>
      <c r="G821" s="942" t="s">
        <v>1289</v>
      </c>
      <c r="H821" s="942" t="s">
        <v>1218</v>
      </c>
      <c r="I821" s="942" t="s">
        <v>1225</v>
      </c>
      <c r="J821" s="942" t="s">
        <v>1219</v>
      </c>
      <c r="K821" s="942" t="s">
        <v>1220</v>
      </c>
      <c r="L821" s="942" t="s">
        <v>1221</v>
      </c>
      <c r="M821" s="942" t="s">
        <v>234</v>
      </c>
      <c r="N821" s="942" t="s">
        <v>1222</v>
      </c>
      <c r="O821" s="942" t="s">
        <v>1256</v>
      </c>
      <c r="P821" s="955">
        <v>-63893266</v>
      </c>
      <c r="Q821" s="959">
        <v>-8795075</v>
      </c>
      <c r="R821" s="943" t="s">
        <v>182</v>
      </c>
    </row>
    <row r="822" spans="2:18" x14ac:dyDescent="0.25">
      <c r="B822" s="944" t="s">
        <v>1831</v>
      </c>
      <c r="C822" s="945" t="s">
        <v>788</v>
      </c>
      <c r="D822" s="945" t="s">
        <v>480</v>
      </c>
      <c r="E822" s="945" t="s">
        <v>301</v>
      </c>
      <c r="F822" s="945" t="s">
        <v>1833</v>
      </c>
      <c r="G822" s="945" t="s">
        <v>1289</v>
      </c>
      <c r="H822" s="945" t="s">
        <v>1218</v>
      </c>
      <c r="I822" s="945" t="s">
        <v>1225</v>
      </c>
      <c r="J822" s="945" t="s">
        <v>1219</v>
      </c>
      <c r="K822" s="945" t="s">
        <v>1229</v>
      </c>
      <c r="L822" s="945" t="s">
        <v>1221</v>
      </c>
      <c r="M822" s="945" t="s">
        <v>1239</v>
      </c>
      <c r="N822" s="945" t="s">
        <v>1222</v>
      </c>
      <c r="O822" s="945" t="s">
        <v>1223</v>
      </c>
      <c r="P822" s="956">
        <v>-63905305</v>
      </c>
      <c r="Q822" s="960">
        <v>-8768241</v>
      </c>
      <c r="R822" s="946" t="s">
        <v>182</v>
      </c>
    </row>
    <row r="823" spans="2:18" x14ac:dyDescent="0.25">
      <c r="B823" s="941" t="s">
        <v>1831</v>
      </c>
      <c r="C823" s="942" t="s">
        <v>374</v>
      </c>
      <c r="D823" s="942" t="s">
        <v>845</v>
      </c>
      <c r="E823" s="942" t="s">
        <v>339</v>
      </c>
      <c r="F823" s="942" t="s">
        <v>1834</v>
      </c>
      <c r="G823" s="942" t="s">
        <v>1289</v>
      </c>
      <c r="H823" s="942" t="s">
        <v>1218</v>
      </c>
      <c r="I823" s="942" t="s">
        <v>51</v>
      </c>
      <c r="J823" s="942" t="s">
        <v>1219</v>
      </c>
      <c r="K823" s="942" t="s">
        <v>1229</v>
      </c>
      <c r="L823" s="942" t="s">
        <v>1221</v>
      </c>
      <c r="M823" s="942" t="s">
        <v>232</v>
      </c>
      <c r="N823" s="942" t="s">
        <v>1222</v>
      </c>
      <c r="O823" s="942" t="s">
        <v>1223</v>
      </c>
      <c r="P823" s="955">
        <v>-63837284</v>
      </c>
      <c r="Q823" s="959">
        <v>-8747423</v>
      </c>
      <c r="R823" s="943" t="s">
        <v>182</v>
      </c>
    </row>
    <row r="824" spans="2:18" x14ac:dyDescent="0.25">
      <c r="B824" s="944" t="s">
        <v>1831</v>
      </c>
      <c r="C824" s="945" t="s">
        <v>374</v>
      </c>
      <c r="D824" s="945" t="s">
        <v>419</v>
      </c>
      <c r="E824" s="945" t="s">
        <v>307</v>
      </c>
      <c r="F824" s="945" t="s">
        <v>1835</v>
      </c>
      <c r="G824" s="945" t="s">
        <v>1289</v>
      </c>
      <c r="H824" s="945" t="s">
        <v>1218</v>
      </c>
      <c r="I824" s="945" t="s">
        <v>1225</v>
      </c>
      <c r="J824" s="945" t="s">
        <v>1219</v>
      </c>
      <c r="K824" s="945" t="s">
        <v>1229</v>
      </c>
      <c r="L824" s="945" t="s">
        <v>1221</v>
      </c>
      <c r="M824" s="945" t="s">
        <v>236</v>
      </c>
      <c r="N824" s="945" t="s">
        <v>1222</v>
      </c>
      <c r="O824" s="945" t="s">
        <v>1223</v>
      </c>
      <c r="P824" s="956">
        <v>-63872008</v>
      </c>
      <c r="Q824" s="960">
        <v>-8754972</v>
      </c>
      <c r="R824" s="946" t="s">
        <v>69</v>
      </c>
    </row>
    <row r="825" spans="2:18" x14ac:dyDescent="0.25">
      <c r="B825" s="941" t="s">
        <v>1831</v>
      </c>
      <c r="C825" s="942" t="s">
        <v>368</v>
      </c>
      <c r="D825" s="942" t="s">
        <v>327</v>
      </c>
      <c r="E825" s="942" t="s">
        <v>316</v>
      </c>
      <c r="F825" s="942" t="s">
        <v>1836</v>
      </c>
      <c r="G825" s="942" t="s">
        <v>1289</v>
      </c>
      <c r="H825" s="942" t="s">
        <v>1218</v>
      </c>
      <c r="I825" s="942" t="s">
        <v>1225</v>
      </c>
      <c r="J825" s="942" t="s">
        <v>1219</v>
      </c>
      <c r="K825" s="942" t="s">
        <v>1220</v>
      </c>
      <c r="L825" s="942" t="s">
        <v>1221</v>
      </c>
      <c r="M825" s="942" t="s">
        <v>233</v>
      </c>
      <c r="N825" s="942" t="s">
        <v>1222</v>
      </c>
      <c r="O825" s="942" t="s">
        <v>1256</v>
      </c>
      <c r="P825" s="955">
        <v>-63885896</v>
      </c>
      <c r="Q825" s="959">
        <v>-8791456</v>
      </c>
      <c r="R825" s="943" t="s">
        <v>182</v>
      </c>
    </row>
    <row r="826" spans="2:18" x14ac:dyDescent="0.25">
      <c r="B826" s="944" t="s">
        <v>1831</v>
      </c>
      <c r="C826" s="945" t="s">
        <v>374</v>
      </c>
      <c r="D826" s="945" t="s">
        <v>805</v>
      </c>
      <c r="E826" s="945" t="s">
        <v>313</v>
      </c>
      <c r="F826" s="945" t="s">
        <v>1782</v>
      </c>
      <c r="G826" s="945" t="s">
        <v>1289</v>
      </c>
      <c r="H826" s="945" t="s">
        <v>1218</v>
      </c>
      <c r="I826" s="945" t="s">
        <v>1225</v>
      </c>
      <c r="J826" s="945" t="s">
        <v>1219</v>
      </c>
      <c r="K826" s="945" t="s">
        <v>1229</v>
      </c>
      <c r="L826" s="945" t="s">
        <v>1221</v>
      </c>
      <c r="M826" s="945" t="s">
        <v>233</v>
      </c>
      <c r="N826" s="945" t="s">
        <v>1222</v>
      </c>
      <c r="O826" s="945" t="s">
        <v>1223</v>
      </c>
      <c r="P826" s="956">
        <v>-63853709</v>
      </c>
      <c r="Q826" s="960">
        <v>-8751004</v>
      </c>
      <c r="R826" s="946" t="s">
        <v>182</v>
      </c>
    </row>
    <row r="827" spans="2:18" x14ac:dyDescent="0.25">
      <c r="B827" s="941" t="s">
        <v>1831</v>
      </c>
      <c r="C827" s="942" t="s">
        <v>367</v>
      </c>
      <c r="D827" s="942" t="s">
        <v>341</v>
      </c>
      <c r="E827" s="942" t="s">
        <v>303</v>
      </c>
      <c r="F827" s="942" t="s">
        <v>1406</v>
      </c>
      <c r="G827" s="942" t="s">
        <v>1289</v>
      </c>
      <c r="H827" s="942" t="s">
        <v>1218</v>
      </c>
      <c r="I827" s="942" t="s">
        <v>51</v>
      </c>
      <c r="J827" s="942" t="s">
        <v>1219</v>
      </c>
      <c r="K827" s="942" t="s">
        <v>1229</v>
      </c>
      <c r="L827" s="942" t="s">
        <v>1221</v>
      </c>
      <c r="M827" s="942" t="s">
        <v>231</v>
      </c>
      <c r="N827" s="942" t="s">
        <v>1222</v>
      </c>
      <c r="O827" s="942" t="s">
        <v>1223</v>
      </c>
      <c r="P827" s="955">
        <v>-63876997</v>
      </c>
      <c r="Q827" s="959">
        <v>-8746629</v>
      </c>
      <c r="R827" s="943" t="s">
        <v>182</v>
      </c>
    </row>
    <row r="828" spans="2:18" x14ac:dyDescent="0.25">
      <c r="B828" s="944" t="s">
        <v>1831</v>
      </c>
      <c r="C828" s="945" t="s">
        <v>780</v>
      </c>
      <c r="D828" s="945" t="s">
        <v>391</v>
      </c>
      <c r="E828" s="945" t="s">
        <v>302</v>
      </c>
      <c r="F828" s="945" t="s">
        <v>1837</v>
      </c>
      <c r="G828" s="945" t="s">
        <v>1289</v>
      </c>
      <c r="H828" s="945" t="s">
        <v>1218</v>
      </c>
      <c r="I828" s="945" t="s">
        <v>1225</v>
      </c>
      <c r="J828" s="945" t="s">
        <v>1219</v>
      </c>
      <c r="K828" s="945" t="s">
        <v>1229</v>
      </c>
      <c r="L828" s="945" t="s">
        <v>1221</v>
      </c>
      <c r="M828" s="945" t="s">
        <v>233</v>
      </c>
      <c r="N828" s="945" t="s">
        <v>1222</v>
      </c>
      <c r="O828" s="945" t="s">
        <v>1223</v>
      </c>
      <c r="P828" s="956">
        <v>-63880175</v>
      </c>
      <c r="Q828" s="960">
        <v>-8759517</v>
      </c>
      <c r="R828" s="946" t="s">
        <v>69</v>
      </c>
    </row>
    <row r="829" spans="2:18" x14ac:dyDescent="0.25">
      <c r="B829" s="941" t="s">
        <v>1831</v>
      </c>
      <c r="C829" s="942" t="s">
        <v>366</v>
      </c>
      <c r="D829" s="942" t="s">
        <v>370</v>
      </c>
      <c r="E829" s="942" t="s">
        <v>308</v>
      </c>
      <c r="F829" s="942" t="s">
        <v>1838</v>
      </c>
      <c r="G829" s="942" t="s">
        <v>1289</v>
      </c>
      <c r="H829" s="942" t="s">
        <v>1218</v>
      </c>
      <c r="I829" s="942" t="s">
        <v>1231</v>
      </c>
      <c r="J829" s="942" t="s">
        <v>1219</v>
      </c>
      <c r="K829" s="942" t="s">
        <v>1229</v>
      </c>
      <c r="L829" s="942" t="s">
        <v>1221</v>
      </c>
      <c r="M829" s="942" t="s">
        <v>233</v>
      </c>
      <c r="N829" s="942" t="s">
        <v>1222</v>
      </c>
      <c r="O829" s="942" t="s">
        <v>1223</v>
      </c>
      <c r="P829" s="955">
        <v>-63898625</v>
      </c>
      <c r="Q829" s="959">
        <v>-8774821</v>
      </c>
      <c r="R829" s="943" t="s">
        <v>69</v>
      </c>
    </row>
    <row r="830" spans="2:18" x14ac:dyDescent="0.25">
      <c r="B830" s="944" t="s">
        <v>1831</v>
      </c>
      <c r="C830" s="945" t="s">
        <v>374</v>
      </c>
      <c r="D830" s="945" t="s">
        <v>877</v>
      </c>
      <c r="E830" s="945" t="s">
        <v>339</v>
      </c>
      <c r="F830" s="945" t="s">
        <v>1775</v>
      </c>
      <c r="G830" s="945" t="s">
        <v>1289</v>
      </c>
      <c r="H830" s="945" t="s">
        <v>1218</v>
      </c>
      <c r="I830" s="945" t="s">
        <v>1231</v>
      </c>
      <c r="J830" s="945" t="s">
        <v>1219</v>
      </c>
      <c r="K830" s="945" t="s">
        <v>1220</v>
      </c>
      <c r="L830" s="945" t="s">
        <v>1221</v>
      </c>
      <c r="M830" s="945" t="s">
        <v>234</v>
      </c>
      <c r="N830" s="945" t="s">
        <v>1222</v>
      </c>
      <c r="O830" s="945" t="s">
        <v>69</v>
      </c>
      <c r="P830" s="956">
        <v>-63842576</v>
      </c>
      <c r="Q830" s="960">
        <v>-8748364</v>
      </c>
      <c r="R830" s="946" t="s">
        <v>182</v>
      </c>
    </row>
    <row r="831" spans="2:18" x14ac:dyDescent="0.25">
      <c r="B831" s="941" t="s">
        <v>1831</v>
      </c>
      <c r="C831" s="942" t="s">
        <v>375</v>
      </c>
      <c r="D831" s="942" t="s">
        <v>374</v>
      </c>
      <c r="E831" s="942" t="s">
        <v>307</v>
      </c>
      <c r="F831" s="942" t="s">
        <v>1839</v>
      </c>
      <c r="G831" s="942" t="s">
        <v>1289</v>
      </c>
      <c r="H831" s="942" t="s">
        <v>1235</v>
      </c>
      <c r="I831" s="942" t="s">
        <v>1231</v>
      </c>
      <c r="J831" s="942" t="s">
        <v>1219</v>
      </c>
      <c r="K831" s="942" t="s">
        <v>1229</v>
      </c>
      <c r="L831" s="942" t="s">
        <v>69</v>
      </c>
      <c r="M831" s="942" t="s">
        <v>233</v>
      </c>
      <c r="N831" s="942" t="s">
        <v>1236</v>
      </c>
      <c r="O831" s="942" t="s">
        <v>1223</v>
      </c>
      <c r="P831" s="955">
        <v>-63862302</v>
      </c>
      <c r="Q831" s="959">
        <v>-8752918</v>
      </c>
      <c r="R831" s="943" t="s">
        <v>69</v>
      </c>
    </row>
    <row r="832" spans="2:18" x14ac:dyDescent="0.25">
      <c r="B832" s="944" t="s">
        <v>1831</v>
      </c>
      <c r="C832" s="945" t="s">
        <v>448</v>
      </c>
      <c r="D832" s="945" t="s">
        <v>837</v>
      </c>
      <c r="E832" s="945" t="s">
        <v>317</v>
      </c>
      <c r="F832" s="945" t="s">
        <v>1479</v>
      </c>
      <c r="G832" s="945" t="s">
        <v>1289</v>
      </c>
      <c r="H832" s="945" t="s">
        <v>1235</v>
      </c>
      <c r="I832" s="945" t="s">
        <v>1231</v>
      </c>
      <c r="J832" s="945" t="s">
        <v>1219</v>
      </c>
      <c r="K832" s="945" t="s">
        <v>1220</v>
      </c>
      <c r="L832" s="945" t="s">
        <v>1221</v>
      </c>
      <c r="M832" s="945" t="s">
        <v>231</v>
      </c>
      <c r="N832" s="945" t="s">
        <v>1236</v>
      </c>
      <c r="O832" s="945" t="s">
        <v>69</v>
      </c>
      <c r="P832" s="956">
        <v>-63872731</v>
      </c>
      <c r="Q832" s="960">
        <v>-8791207</v>
      </c>
      <c r="R832" s="946" t="s">
        <v>182</v>
      </c>
    </row>
    <row r="833" spans="2:18" x14ac:dyDescent="0.25">
      <c r="B833" s="941" t="s">
        <v>1831</v>
      </c>
      <c r="C833" s="942" t="s">
        <v>784</v>
      </c>
      <c r="D833" s="942" t="s">
        <v>721</v>
      </c>
      <c r="E833" s="942" t="s">
        <v>341</v>
      </c>
      <c r="F833" s="942" t="s">
        <v>1840</v>
      </c>
      <c r="G833" s="942" t="s">
        <v>1289</v>
      </c>
      <c r="H833" s="942" t="s">
        <v>1235</v>
      </c>
      <c r="I833" s="942" t="s">
        <v>51</v>
      </c>
      <c r="J833" s="942" t="s">
        <v>1323</v>
      </c>
      <c r="K833" s="942" t="s">
        <v>1574</v>
      </c>
      <c r="L833" s="942" t="s">
        <v>1221</v>
      </c>
      <c r="M833" s="942" t="s">
        <v>233</v>
      </c>
      <c r="N833" s="942" t="s">
        <v>1240</v>
      </c>
      <c r="O833" s="942" t="s">
        <v>1256</v>
      </c>
      <c r="P833" s="955">
        <v>-63873692</v>
      </c>
      <c r="Q833" s="959">
        <v>-8739856</v>
      </c>
      <c r="R833" s="943" t="s">
        <v>1232</v>
      </c>
    </row>
    <row r="834" spans="2:18" x14ac:dyDescent="0.25">
      <c r="B834" s="944" t="s">
        <v>1831</v>
      </c>
      <c r="C834" s="945" t="s">
        <v>779</v>
      </c>
      <c r="D834" s="945" t="s">
        <v>807</v>
      </c>
      <c r="E834" s="945" t="s">
        <v>302</v>
      </c>
      <c r="F834" s="945" t="s">
        <v>1340</v>
      </c>
      <c r="G834" s="945" t="s">
        <v>1289</v>
      </c>
      <c r="H834" s="945" t="s">
        <v>1235</v>
      </c>
      <c r="I834" s="945" t="s">
        <v>51</v>
      </c>
      <c r="J834" s="945" t="s">
        <v>1219</v>
      </c>
      <c r="K834" s="945" t="s">
        <v>1220</v>
      </c>
      <c r="L834" s="945" t="s">
        <v>1221</v>
      </c>
      <c r="M834" s="945" t="s">
        <v>232</v>
      </c>
      <c r="N834" s="945" t="s">
        <v>1236</v>
      </c>
      <c r="O834" s="945" t="s">
        <v>1223</v>
      </c>
      <c r="P834" s="956">
        <v>-63882635</v>
      </c>
      <c r="Q834" s="960">
        <v>-8766855</v>
      </c>
      <c r="R834" s="946" t="s">
        <v>1232</v>
      </c>
    </row>
    <row r="835" spans="2:18" x14ac:dyDescent="0.25">
      <c r="B835" s="941" t="s">
        <v>1831</v>
      </c>
      <c r="C835" s="942" t="s">
        <v>796</v>
      </c>
      <c r="D835" s="942" t="s">
        <v>827</v>
      </c>
      <c r="E835" s="942" t="s">
        <v>304</v>
      </c>
      <c r="F835" s="942" t="s">
        <v>1841</v>
      </c>
      <c r="G835" s="942" t="s">
        <v>1289</v>
      </c>
      <c r="H835" s="942" t="s">
        <v>1218</v>
      </c>
      <c r="I835" s="942" t="s">
        <v>51</v>
      </c>
      <c r="J835" s="942" t="s">
        <v>1219</v>
      </c>
      <c r="K835" s="942" t="s">
        <v>1220</v>
      </c>
      <c r="L835" s="942" t="s">
        <v>1221</v>
      </c>
      <c r="M835" s="942" t="s">
        <v>233</v>
      </c>
      <c r="N835" s="942" t="s">
        <v>1222</v>
      </c>
      <c r="O835" s="942" t="s">
        <v>1223</v>
      </c>
      <c r="P835" s="955">
        <v>-63896294</v>
      </c>
      <c r="Q835" s="959">
        <v>-8754078</v>
      </c>
      <c r="R835" s="943" t="s">
        <v>182</v>
      </c>
    </row>
    <row r="836" spans="2:18" x14ac:dyDescent="0.25">
      <c r="B836" s="944" t="s">
        <v>1831</v>
      </c>
      <c r="C836" s="945" t="s">
        <v>386</v>
      </c>
      <c r="D836" s="945" t="s">
        <v>825</v>
      </c>
      <c r="E836" s="945" t="s">
        <v>313</v>
      </c>
      <c r="F836" s="945" t="s">
        <v>1314</v>
      </c>
      <c r="G836" s="945" t="s">
        <v>1289</v>
      </c>
      <c r="H836" s="945" t="s">
        <v>69</v>
      </c>
      <c r="I836" s="945" t="s">
        <v>1225</v>
      </c>
      <c r="J836" s="945" t="s">
        <v>1219</v>
      </c>
      <c r="K836" s="945" t="s">
        <v>1220</v>
      </c>
      <c r="L836" s="945" t="s">
        <v>69</v>
      </c>
      <c r="M836" s="945" t="s">
        <v>233</v>
      </c>
      <c r="N836" s="945" t="s">
        <v>69</v>
      </c>
      <c r="O836" s="945" t="s">
        <v>69</v>
      </c>
      <c r="P836" s="956">
        <v>-63851965</v>
      </c>
      <c r="Q836" s="960">
        <v>-8743835</v>
      </c>
      <c r="R836" s="946" t="s">
        <v>1232</v>
      </c>
    </row>
    <row r="837" spans="2:18" x14ac:dyDescent="0.25">
      <c r="B837" s="941" t="s">
        <v>1842</v>
      </c>
      <c r="C837" s="942" t="s">
        <v>788</v>
      </c>
      <c r="D837" s="942" t="s">
        <v>393</v>
      </c>
      <c r="E837" s="942" t="s">
        <v>301</v>
      </c>
      <c r="F837" s="942" t="s">
        <v>1843</v>
      </c>
      <c r="G837" s="942" t="s">
        <v>1217</v>
      </c>
      <c r="H837" s="942" t="s">
        <v>1218</v>
      </c>
      <c r="I837" s="942" t="s">
        <v>1225</v>
      </c>
      <c r="J837" s="942" t="s">
        <v>1219</v>
      </c>
      <c r="K837" s="942" t="s">
        <v>1229</v>
      </c>
      <c r="L837" s="942" t="s">
        <v>1221</v>
      </c>
      <c r="M837" s="942" t="s">
        <v>233</v>
      </c>
      <c r="N837" s="942" t="s">
        <v>1222</v>
      </c>
      <c r="O837" s="942" t="s">
        <v>1223</v>
      </c>
      <c r="P837" s="955">
        <v>-63905524</v>
      </c>
      <c r="Q837" s="959">
        <v>-8767197</v>
      </c>
      <c r="R837" s="943" t="s">
        <v>182</v>
      </c>
    </row>
    <row r="838" spans="2:18" x14ac:dyDescent="0.25">
      <c r="B838" s="944" t="s">
        <v>1842</v>
      </c>
      <c r="C838" s="945" t="s">
        <v>374</v>
      </c>
      <c r="D838" s="945" t="s">
        <v>707</v>
      </c>
      <c r="E838" s="945" t="s">
        <v>307</v>
      </c>
      <c r="F838" s="945" t="s">
        <v>1409</v>
      </c>
      <c r="G838" s="945" t="s">
        <v>1217</v>
      </c>
      <c r="H838" s="945" t="s">
        <v>1218</v>
      </c>
      <c r="I838" s="945" t="s">
        <v>1225</v>
      </c>
      <c r="J838" s="945" t="s">
        <v>1219</v>
      </c>
      <c r="K838" s="945" t="s">
        <v>1220</v>
      </c>
      <c r="L838" s="945" t="s">
        <v>1221</v>
      </c>
      <c r="M838" s="945" t="s">
        <v>233</v>
      </c>
      <c r="N838" s="945" t="s">
        <v>1222</v>
      </c>
      <c r="O838" s="945" t="s">
        <v>1223</v>
      </c>
      <c r="P838" s="956">
        <v>-63872922</v>
      </c>
      <c r="Q838" s="960">
        <v>-8755166</v>
      </c>
      <c r="R838" s="946" t="s">
        <v>69</v>
      </c>
    </row>
    <row r="839" spans="2:18" x14ac:dyDescent="0.25">
      <c r="B839" s="941" t="s">
        <v>1842</v>
      </c>
      <c r="C839" s="942" t="s">
        <v>403</v>
      </c>
      <c r="D839" s="942" t="s">
        <v>831</v>
      </c>
      <c r="E839" s="942" t="s">
        <v>303</v>
      </c>
      <c r="F839" s="942" t="s">
        <v>1224</v>
      </c>
      <c r="G839" s="942" t="s">
        <v>1217</v>
      </c>
      <c r="H839" s="942" t="s">
        <v>1218</v>
      </c>
      <c r="I839" s="942" t="s">
        <v>1225</v>
      </c>
      <c r="J839" s="942" t="s">
        <v>1219</v>
      </c>
      <c r="K839" s="942" t="s">
        <v>1220</v>
      </c>
      <c r="L839" s="942" t="s">
        <v>1221</v>
      </c>
      <c r="M839" s="942" t="s">
        <v>233</v>
      </c>
      <c r="N839" s="942" t="s">
        <v>1222</v>
      </c>
      <c r="O839" s="942" t="s">
        <v>1223</v>
      </c>
      <c r="P839" s="955">
        <v>-63885173</v>
      </c>
      <c r="Q839" s="959">
        <v>-8750605</v>
      </c>
      <c r="R839" s="943" t="s">
        <v>182</v>
      </c>
    </row>
    <row r="840" spans="2:18" x14ac:dyDescent="0.25">
      <c r="B840" s="944" t="s">
        <v>1842</v>
      </c>
      <c r="C840" s="945" t="s">
        <v>367</v>
      </c>
      <c r="D840" s="945" t="s">
        <v>782</v>
      </c>
      <c r="E840" s="945" t="s">
        <v>329</v>
      </c>
      <c r="F840" s="945" t="s">
        <v>1449</v>
      </c>
      <c r="G840" s="945" t="s">
        <v>1217</v>
      </c>
      <c r="H840" s="945" t="s">
        <v>1218</v>
      </c>
      <c r="I840" s="945" t="s">
        <v>1225</v>
      </c>
      <c r="J840" s="945" t="s">
        <v>1219</v>
      </c>
      <c r="K840" s="945" t="s">
        <v>1229</v>
      </c>
      <c r="L840" s="945" t="s">
        <v>1221</v>
      </c>
      <c r="M840" s="945" t="s">
        <v>234</v>
      </c>
      <c r="N840" s="945" t="s">
        <v>1222</v>
      </c>
      <c r="O840" s="945" t="s">
        <v>1223</v>
      </c>
      <c r="P840" s="956">
        <v>-63910141</v>
      </c>
      <c r="Q840" s="960">
        <v>-8753671</v>
      </c>
      <c r="R840" s="946" t="s">
        <v>182</v>
      </c>
    </row>
    <row r="841" spans="2:18" x14ac:dyDescent="0.25">
      <c r="B841" s="941" t="s">
        <v>1842</v>
      </c>
      <c r="C841" s="942" t="s">
        <v>369</v>
      </c>
      <c r="D841" s="942" t="s">
        <v>392</v>
      </c>
      <c r="E841" s="942" t="s">
        <v>301</v>
      </c>
      <c r="F841" s="942" t="s">
        <v>1844</v>
      </c>
      <c r="G841" s="942" t="s">
        <v>1217</v>
      </c>
      <c r="H841" s="942" t="s">
        <v>1218</v>
      </c>
      <c r="I841" s="942" t="s">
        <v>1225</v>
      </c>
      <c r="J841" s="942" t="s">
        <v>1219</v>
      </c>
      <c r="K841" s="942" t="s">
        <v>1229</v>
      </c>
      <c r="L841" s="942" t="s">
        <v>1221</v>
      </c>
      <c r="M841" s="942" t="s">
        <v>234</v>
      </c>
      <c r="N841" s="942" t="s">
        <v>1222</v>
      </c>
      <c r="O841" s="942" t="s">
        <v>1223</v>
      </c>
      <c r="P841" s="955">
        <v>-63900609</v>
      </c>
      <c r="Q841" s="959">
        <v>-8760574</v>
      </c>
      <c r="R841" s="943" t="s">
        <v>182</v>
      </c>
    </row>
    <row r="842" spans="2:18" x14ac:dyDescent="0.25">
      <c r="B842" s="944" t="s">
        <v>1842</v>
      </c>
      <c r="C842" s="945" t="s">
        <v>374</v>
      </c>
      <c r="D842" s="945" t="s">
        <v>386</v>
      </c>
      <c r="E842" s="945" t="s">
        <v>313</v>
      </c>
      <c r="F842" s="945" t="s">
        <v>1263</v>
      </c>
      <c r="G842" s="945" t="s">
        <v>1217</v>
      </c>
      <c r="H842" s="945" t="s">
        <v>1218</v>
      </c>
      <c r="I842" s="945" t="s">
        <v>1231</v>
      </c>
      <c r="J842" s="945" t="s">
        <v>1219</v>
      </c>
      <c r="K842" s="945" t="s">
        <v>1220</v>
      </c>
      <c r="L842" s="945" t="s">
        <v>1221</v>
      </c>
      <c r="M842" s="945" t="s">
        <v>233</v>
      </c>
      <c r="N842" s="945" t="s">
        <v>1222</v>
      </c>
      <c r="O842" s="945" t="s">
        <v>1256</v>
      </c>
      <c r="P842" s="956">
        <v>-63850496</v>
      </c>
      <c r="Q842" s="960">
        <v>-8750293</v>
      </c>
      <c r="R842" s="946" t="s">
        <v>1258</v>
      </c>
    </row>
    <row r="843" spans="2:18" x14ac:dyDescent="0.25">
      <c r="B843" s="941" t="s">
        <v>1842</v>
      </c>
      <c r="C843" s="942" t="s">
        <v>341</v>
      </c>
      <c r="D843" s="942" t="s">
        <v>518</v>
      </c>
      <c r="E843" s="942" t="s">
        <v>302</v>
      </c>
      <c r="F843" s="942" t="s">
        <v>1845</v>
      </c>
      <c r="G843" s="942" t="s">
        <v>1217</v>
      </c>
      <c r="H843" s="942" t="s">
        <v>1235</v>
      </c>
      <c r="I843" s="942" t="s">
        <v>1231</v>
      </c>
      <c r="J843" s="942" t="s">
        <v>1219</v>
      </c>
      <c r="K843" s="942" t="s">
        <v>1229</v>
      </c>
      <c r="L843" s="942" t="s">
        <v>1221</v>
      </c>
      <c r="M843" s="942" t="s">
        <v>230</v>
      </c>
      <c r="N843" s="942" t="s">
        <v>1240</v>
      </c>
      <c r="O843" s="942" t="s">
        <v>1223</v>
      </c>
      <c r="P843" s="955">
        <v>-63871589</v>
      </c>
      <c r="Q843" s="959">
        <v>-8773239</v>
      </c>
      <c r="R843" s="943" t="s">
        <v>1258</v>
      </c>
    </row>
    <row r="844" spans="2:18" x14ac:dyDescent="0.25">
      <c r="B844" s="944" t="s">
        <v>1842</v>
      </c>
      <c r="C844" s="945" t="s">
        <v>372</v>
      </c>
      <c r="D844" s="945" t="s">
        <v>794</v>
      </c>
      <c r="E844" s="945" t="s">
        <v>320</v>
      </c>
      <c r="F844" s="945" t="s">
        <v>1825</v>
      </c>
      <c r="G844" s="945" t="s">
        <v>1217</v>
      </c>
      <c r="H844" s="945" t="s">
        <v>1218</v>
      </c>
      <c r="I844" s="945" t="s">
        <v>1231</v>
      </c>
      <c r="J844" s="945" t="s">
        <v>1219</v>
      </c>
      <c r="K844" s="945" t="s">
        <v>1229</v>
      </c>
      <c r="L844" s="945" t="s">
        <v>1221</v>
      </c>
      <c r="M844" s="945" t="s">
        <v>233</v>
      </c>
      <c r="N844" s="945" t="s">
        <v>1222</v>
      </c>
      <c r="O844" s="945" t="s">
        <v>1223</v>
      </c>
      <c r="P844" s="956">
        <v>-63858115</v>
      </c>
      <c r="Q844" s="960">
        <v>-8758955</v>
      </c>
      <c r="R844" s="946" t="s">
        <v>1258</v>
      </c>
    </row>
    <row r="845" spans="2:18" x14ac:dyDescent="0.25">
      <c r="B845" s="941" t="s">
        <v>1842</v>
      </c>
      <c r="C845" s="942" t="s">
        <v>406</v>
      </c>
      <c r="D845" s="942" t="s">
        <v>359</v>
      </c>
      <c r="E845" s="942" t="s">
        <v>1142</v>
      </c>
      <c r="F845" s="942" t="s">
        <v>1392</v>
      </c>
      <c r="G845" s="942" t="s">
        <v>1217</v>
      </c>
      <c r="H845" s="942" t="s">
        <v>1235</v>
      </c>
      <c r="I845" s="942" t="s">
        <v>51</v>
      </c>
      <c r="J845" s="942" t="s">
        <v>1219</v>
      </c>
      <c r="K845" s="942" t="s">
        <v>1220</v>
      </c>
      <c r="L845" s="942" t="s">
        <v>1221</v>
      </c>
      <c r="M845" s="942" t="s">
        <v>234</v>
      </c>
      <c r="N845" s="942" t="s">
        <v>1236</v>
      </c>
      <c r="O845" s="942" t="s">
        <v>1223</v>
      </c>
      <c r="P845" s="955">
        <v>-63891973</v>
      </c>
      <c r="Q845" s="959">
        <v>-8767473</v>
      </c>
      <c r="R845" s="943" t="s">
        <v>1258</v>
      </c>
    </row>
    <row r="846" spans="2:18" x14ac:dyDescent="0.25">
      <c r="B846" s="944" t="s">
        <v>1842</v>
      </c>
      <c r="C846" s="945" t="s">
        <v>238</v>
      </c>
      <c r="D846" s="945" t="s">
        <v>1118</v>
      </c>
      <c r="E846" s="945" t="s">
        <v>317</v>
      </c>
      <c r="F846" s="945" t="s">
        <v>1846</v>
      </c>
      <c r="G846" s="945" t="s">
        <v>1217</v>
      </c>
      <c r="H846" s="945" t="s">
        <v>1235</v>
      </c>
      <c r="I846" s="945" t="s">
        <v>51</v>
      </c>
      <c r="J846" s="945" t="s">
        <v>1219</v>
      </c>
      <c r="K846" s="945" t="s">
        <v>1220</v>
      </c>
      <c r="L846" s="945" t="s">
        <v>1221</v>
      </c>
      <c r="M846" s="945" t="s">
        <v>233</v>
      </c>
      <c r="N846" s="945" t="s">
        <v>1236</v>
      </c>
      <c r="O846" s="945" t="s">
        <v>1223</v>
      </c>
      <c r="P846" s="956">
        <v>-63872946</v>
      </c>
      <c r="Q846" s="960">
        <v>-8790408</v>
      </c>
      <c r="R846" s="946" t="s">
        <v>69</v>
      </c>
    </row>
    <row r="847" spans="2:18" x14ac:dyDescent="0.25">
      <c r="B847" s="941" t="s">
        <v>1842</v>
      </c>
      <c r="C847" s="942" t="s">
        <v>780</v>
      </c>
      <c r="D847" s="942" t="s">
        <v>805</v>
      </c>
      <c r="E847" s="942" t="s">
        <v>320</v>
      </c>
      <c r="F847" s="942" t="s">
        <v>1603</v>
      </c>
      <c r="G847" s="942" t="s">
        <v>1217</v>
      </c>
      <c r="H847" s="942" t="s">
        <v>1218</v>
      </c>
      <c r="I847" s="942" t="s">
        <v>1225</v>
      </c>
      <c r="J847" s="942" t="s">
        <v>1219</v>
      </c>
      <c r="K847" s="942" t="s">
        <v>1229</v>
      </c>
      <c r="L847" s="942" t="s">
        <v>1221</v>
      </c>
      <c r="M847" s="942" t="s">
        <v>233</v>
      </c>
      <c r="N847" s="942" t="s">
        <v>1222</v>
      </c>
      <c r="O847" s="942" t="s">
        <v>69</v>
      </c>
      <c r="P847" s="955">
        <v>-63853183</v>
      </c>
      <c r="Q847" s="959">
        <v>-8753503</v>
      </c>
      <c r="R847" s="943" t="s">
        <v>182</v>
      </c>
    </row>
    <row r="848" spans="2:18" x14ac:dyDescent="0.25">
      <c r="B848" s="944" t="s">
        <v>1847</v>
      </c>
      <c r="C848" s="945" t="s">
        <v>407</v>
      </c>
      <c r="D848" s="945" t="s">
        <v>398</v>
      </c>
      <c r="E848" s="945" t="s">
        <v>305</v>
      </c>
      <c r="F848" s="945" t="s">
        <v>1481</v>
      </c>
      <c r="G848" s="945" t="s">
        <v>1246</v>
      </c>
      <c r="H848" s="945" t="s">
        <v>1218</v>
      </c>
      <c r="I848" s="945" t="s">
        <v>1225</v>
      </c>
      <c r="J848" s="945" t="s">
        <v>1219</v>
      </c>
      <c r="K848" s="945" t="s">
        <v>1220</v>
      </c>
      <c r="L848" s="945" t="s">
        <v>1221</v>
      </c>
      <c r="M848" s="945" t="s">
        <v>232</v>
      </c>
      <c r="N848" s="945" t="s">
        <v>1222</v>
      </c>
      <c r="O848" s="945" t="s">
        <v>1223</v>
      </c>
      <c r="P848" s="956">
        <v>-63900687</v>
      </c>
      <c r="Q848" s="960">
        <v>-8752804</v>
      </c>
      <c r="R848" s="946" t="s">
        <v>182</v>
      </c>
    </row>
    <row r="849" spans="2:18" x14ac:dyDescent="0.25">
      <c r="B849" s="941" t="s">
        <v>1847</v>
      </c>
      <c r="C849" s="942" t="s">
        <v>394</v>
      </c>
      <c r="D849" s="942" t="s">
        <v>423</v>
      </c>
      <c r="E849" s="942" t="s">
        <v>301</v>
      </c>
      <c r="F849" s="942" t="s">
        <v>1314</v>
      </c>
      <c r="G849" s="942" t="s">
        <v>1246</v>
      </c>
      <c r="H849" s="942" t="s">
        <v>1218</v>
      </c>
      <c r="I849" s="942" t="s">
        <v>1225</v>
      </c>
      <c r="J849" s="942" t="s">
        <v>1219</v>
      </c>
      <c r="K849" s="942" t="s">
        <v>1220</v>
      </c>
      <c r="L849" s="942" t="s">
        <v>1221</v>
      </c>
      <c r="M849" s="942" t="s">
        <v>233</v>
      </c>
      <c r="N849" s="942" t="s">
        <v>1222</v>
      </c>
      <c r="O849" s="942" t="s">
        <v>1223</v>
      </c>
      <c r="P849" s="955">
        <v>-63897573</v>
      </c>
      <c r="Q849" s="959">
        <v>-8762092</v>
      </c>
      <c r="R849" s="943" t="s">
        <v>182</v>
      </c>
    </row>
    <row r="850" spans="2:18" x14ac:dyDescent="0.25">
      <c r="B850" s="944" t="s">
        <v>1847</v>
      </c>
      <c r="C850" s="945" t="s">
        <v>779</v>
      </c>
      <c r="D850" s="945" t="s">
        <v>395</v>
      </c>
      <c r="E850" s="945" t="s">
        <v>302</v>
      </c>
      <c r="F850" s="945" t="s">
        <v>1362</v>
      </c>
      <c r="G850" s="945" t="s">
        <v>1246</v>
      </c>
      <c r="H850" s="945" t="s">
        <v>1218</v>
      </c>
      <c r="I850" s="945" t="s">
        <v>1225</v>
      </c>
      <c r="J850" s="945" t="s">
        <v>1219</v>
      </c>
      <c r="K850" s="945" t="s">
        <v>1220</v>
      </c>
      <c r="L850" s="945" t="s">
        <v>1221</v>
      </c>
      <c r="M850" s="945" t="s">
        <v>233</v>
      </c>
      <c r="N850" s="945" t="s">
        <v>1222</v>
      </c>
      <c r="O850" s="945" t="s">
        <v>1223</v>
      </c>
      <c r="P850" s="956">
        <v>-63879736</v>
      </c>
      <c r="Q850" s="960">
        <v>-8766219</v>
      </c>
      <c r="R850" s="946" t="s">
        <v>182</v>
      </c>
    </row>
    <row r="851" spans="2:18" x14ac:dyDescent="0.25">
      <c r="B851" s="941" t="s">
        <v>1847</v>
      </c>
      <c r="C851" s="942" t="s">
        <v>628</v>
      </c>
      <c r="D851" s="942" t="s">
        <v>376</v>
      </c>
      <c r="E851" s="942" t="s">
        <v>308</v>
      </c>
      <c r="F851" s="942" t="s">
        <v>1848</v>
      </c>
      <c r="G851" s="942" t="s">
        <v>1246</v>
      </c>
      <c r="H851" s="942" t="s">
        <v>1218</v>
      </c>
      <c r="I851" s="942" t="s">
        <v>1231</v>
      </c>
      <c r="J851" s="942" t="s">
        <v>1219</v>
      </c>
      <c r="K851" s="942" t="s">
        <v>1220</v>
      </c>
      <c r="L851" s="942" t="s">
        <v>1221</v>
      </c>
      <c r="M851" s="942" t="s">
        <v>233</v>
      </c>
      <c r="N851" s="942" t="s">
        <v>1222</v>
      </c>
      <c r="O851" s="942" t="s">
        <v>1223</v>
      </c>
      <c r="P851" s="955">
        <v>-63900959</v>
      </c>
      <c r="Q851" s="959">
        <v>-8773187</v>
      </c>
      <c r="R851" s="943" t="s">
        <v>1232</v>
      </c>
    </row>
    <row r="852" spans="2:18" x14ac:dyDescent="0.25">
      <c r="B852" s="944" t="s">
        <v>1847</v>
      </c>
      <c r="C852" s="945" t="s">
        <v>375</v>
      </c>
      <c r="D852" s="945" t="s">
        <v>388</v>
      </c>
      <c r="E852" s="945" t="s">
        <v>311</v>
      </c>
      <c r="F852" s="945" t="s">
        <v>1849</v>
      </c>
      <c r="G852" s="945" t="s">
        <v>1246</v>
      </c>
      <c r="H852" s="945" t="s">
        <v>1235</v>
      </c>
      <c r="I852" s="945" t="s">
        <v>1231</v>
      </c>
      <c r="J852" s="945" t="s">
        <v>1219</v>
      </c>
      <c r="K852" s="945" t="s">
        <v>1229</v>
      </c>
      <c r="L852" s="945" t="s">
        <v>1221</v>
      </c>
      <c r="M852" s="945" t="s">
        <v>234</v>
      </c>
      <c r="N852" s="945" t="s">
        <v>1240</v>
      </c>
      <c r="O852" s="945" t="s">
        <v>1223</v>
      </c>
      <c r="P852" s="956">
        <v>-63858051</v>
      </c>
      <c r="Q852" s="960">
        <v>-8772055</v>
      </c>
      <c r="R852" s="946" t="s">
        <v>182</v>
      </c>
    </row>
    <row r="853" spans="2:18" x14ac:dyDescent="0.25">
      <c r="B853" s="941" t="s">
        <v>1847</v>
      </c>
      <c r="C853" s="942" t="s">
        <v>373</v>
      </c>
      <c r="D853" s="942" t="s">
        <v>416</v>
      </c>
      <c r="E853" s="942" t="s">
        <v>304</v>
      </c>
      <c r="F853" s="942" t="s">
        <v>1513</v>
      </c>
      <c r="G853" s="942" t="s">
        <v>1246</v>
      </c>
      <c r="H853" s="942" t="s">
        <v>1218</v>
      </c>
      <c r="I853" s="942" t="s">
        <v>1231</v>
      </c>
      <c r="J853" s="942" t="s">
        <v>1323</v>
      </c>
      <c r="K853" s="942" t="s">
        <v>1229</v>
      </c>
      <c r="L853" s="942" t="s">
        <v>1221</v>
      </c>
      <c r="M853" s="942" t="s">
        <v>233</v>
      </c>
      <c r="N853" s="942" t="s">
        <v>1222</v>
      </c>
      <c r="O853" s="942" t="s">
        <v>1223</v>
      </c>
      <c r="P853" s="955">
        <v>-63887919</v>
      </c>
      <c r="Q853" s="959">
        <v>-8755635</v>
      </c>
      <c r="R853" s="943" t="s">
        <v>182</v>
      </c>
    </row>
    <row r="854" spans="2:18" x14ac:dyDescent="0.25">
      <c r="B854" s="944" t="s">
        <v>1847</v>
      </c>
      <c r="C854" s="945" t="s">
        <v>444</v>
      </c>
      <c r="D854" s="945" t="s">
        <v>472</v>
      </c>
      <c r="E854" s="945" t="s">
        <v>306</v>
      </c>
      <c r="F854" s="945" t="s">
        <v>1850</v>
      </c>
      <c r="G854" s="945" t="s">
        <v>1246</v>
      </c>
      <c r="H854" s="945" t="s">
        <v>1218</v>
      </c>
      <c r="I854" s="945" t="s">
        <v>51</v>
      </c>
      <c r="J854" s="945" t="s">
        <v>1219</v>
      </c>
      <c r="K854" s="945" t="s">
        <v>1220</v>
      </c>
      <c r="L854" s="945" t="s">
        <v>1221</v>
      </c>
      <c r="M854" s="945" t="s">
        <v>233</v>
      </c>
      <c r="N854" s="945" t="s">
        <v>1222</v>
      </c>
      <c r="O854" s="945" t="s">
        <v>1223</v>
      </c>
      <c r="P854" s="956">
        <v>-63860406</v>
      </c>
      <c r="Q854" s="960">
        <v>-8742371</v>
      </c>
      <c r="R854" s="946" t="s">
        <v>182</v>
      </c>
    </row>
    <row r="855" spans="2:18" x14ac:dyDescent="0.25">
      <c r="B855" s="941" t="s">
        <v>1847</v>
      </c>
      <c r="C855" s="942" t="s">
        <v>947</v>
      </c>
      <c r="D855" s="942" t="s">
        <v>366</v>
      </c>
      <c r="E855" s="942" t="s">
        <v>212</v>
      </c>
      <c r="F855" s="942" t="s">
        <v>1406</v>
      </c>
      <c r="G855" s="942" t="s">
        <v>1246</v>
      </c>
      <c r="H855" s="942" t="s">
        <v>69</v>
      </c>
      <c r="I855" s="942" t="s">
        <v>51</v>
      </c>
      <c r="J855" s="942" t="s">
        <v>1219</v>
      </c>
      <c r="K855" s="942" t="s">
        <v>1220</v>
      </c>
      <c r="L855" s="942" t="s">
        <v>69</v>
      </c>
      <c r="M855" s="942" t="s">
        <v>1297</v>
      </c>
      <c r="N855" s="942" t="s">
        <v>69</v>
      </c>
      <c r="O855" s="942" t="s">
        <v>69</v>
      </c>
      <c r="P855" s="955">
        <v>-63892072</v>
      </c>
      <c r="Q855" s="959">
        <v>-8802845</v>
      </c>
      <c r="R855" s="943" t="s">
        <v>69</v>
      </c>
    </row>
    <row r="856" spans="2:18" x14ac:dyDescent="0.25">
      <c r="B856" s="944" t="s">
        <v>1851</v>
      </c>
      <c r="C856" s="945" t="s">
        <v>373</v>
      </c>
      <c r="D856" s="945" t="s">
        <v>417</v>
      </c>
      <c r="E856" s="945" t="s">
        <v>332</v>
      </c>
      <c r="F856" s="945" t="s">
        <v>1852</v>
      </c>
      <c r="G856" s="945" t="s">
        <v>1246</v>
      </c>
      <c r="H856" s="945" t="s">
        <v>1218</v>
      </c>
      <c r="I856" s="945" t="s">
        <v>1225</v>
      </c>
      <c r="J856" s="945" t="s">
        <v>1323</v>
      </c>
      <c r="K856" s="945" t="s">
        <v>1229</v>
      </c>
      <c r="L856" s="945" t="s">
        <v>1221</v>
      </c>
      <c r="M856" s="945" t="s">
        <v>233</v>
      </c>
      <c r="N856" s="945" t="s">
        <v>1222</v>
      </c>
      <c r="O856" s="945" t="s">
        <v>69</v>
      </c>
      <c r="P856" s="956">
        <v>-63903612</v>
      </c>
      <c r="Q856" s="960">
        <v>-8758992</v>
      </c>
      <c r="R856" s="946" t="s">
        <v>69</v>
      </c>
    </row>
    <row r="857" spans="2:18" x14ac:dyDescent="0.25">
      <c r="B857" s="941" t="s">
        <v>1851</v>
      </c>
      <c r="C857" s="942" t="s">
        <v>368</v>
      </c>
      <c r="D857" s="942" t="s">
        <v>458</v>
      </c>
      <c r="E857" s="942" t="s">
        <v>316</v>
      </c>
      <c r="F857" s="942" t="s">
        <v>1580</v>
      </c>
      <c r="G857" s="942" t="s">
        <v>1246</v>
      </c>
      <c r="H857" s="942" t="s">
        <v>1218</v>
      </c>
      <c r="I857" s="942" t="s">
        <v>1225</v>
      </c>
      <c r="J857" s="942" t="s">
        <v>1219</v>
      </c>
      <c r="K857" s="942" t="s">
        <v>1220</v>
      </c>
      <c r="L857" s="942" t="s">
        <v>1221</v>
      </c>
      <c r="M857" s="942" t="s">
        <v>233</v>
      </c>
      <c r="N857" s="942" t="s">
        <v>1222</v>
      </c>
      <c r="O857" s="942" t="s">
        <v>1223</v>
      </c>
      <c r="P857" s="955">
        <v>-63893679</v>
      </c>
      <c r="Q857" s="959">
        <v>-8793175</v>
      </c>
      <c r="R857" s="943" t="s">
        <v>1330</v>
      </c>
    </row>
    <row r="858" spans="2:18" x14ac:dyDescent="0.25">
      <c r="B858" s="944" t="s">
        <v>1851</v>
      </c>
      <c r="C858" s="945" t="s">
        <v>367</v>
      </c>
      <c r="D858" s="945" t="s">
        <v>396</v>
      </c>
      <c r="E858" s="945" t="s">
        <v>322</v>
      </c>
      <c r="F858" s="945" t="s">
        <v>1853</v>
      </c>
      <c r="G858" s="945" t="s">
        <v>1246</v>
      </c>
      <c r="H858" s="945" t="s">
        <v>1218</v>
      </c>
      <c r="I858" s="945" t="s">
        <v>1225</v>
      </c>
      <c r="J858" s="945" t="s">
        <v>1219</v>
      </c>
      <c r="K858" s="945" t="s">
        <v>1229</v>
      </c>
      <c r="L858" s="945" t="s">
        <v>1221</v>
      </c>
      <c r="M858" s="945" t="s">
        <v>233</v>
      </c>
      <c r="N858" s="945" t="s">
        <v>1222</v>
      </c>
      <c r="O858" s="945" t="s">
        <v>1223</v>
      </c>
      <c r="P858" s="956">
        <v>-63898052</v>
      </c>
      <c r="Q858" s="960">
        <v>-8751135</v>
      </c>
      <c r="R858" s="946" t="s">
        <v>69</v>
      </c>
    </row>
    <row r="859" spans="2:18" x14ac:dyDescent="0.25">
      <c r="B859" s="941" t="s">
        <v>1851</v>
      </c>
      <c r="C859" s="942" t="s">
        <v>554</v>
      </c>
      <c r="D859" s="942" t="s">
        <v>788</v>
      </c>
      <c r="E859" s="942" t="s">
        <v>301</v>
      </c>
      <c r="F859" s="942" t="s">
        <v>1854</v>
      </c>
      <c r="G859" s="942" t="s">
        <v>1246</v>
      </c>
      <c r="H859" s="942" t="s">
        <v>1218</v>
      </c>
      <c r="I859" s="942" t="s">
        <v>1225</v>
      </c>
      <c r="J859" s="942" t="s">
        <v>1219</v>
      </c>
      <c r="K859" s="942" t="s">
        <v>1220</v>
      </c>
      <c r="L859" s="942" t="s">
        <v>1221</v>
      </c>
      <c r="M859" s="942" t="s">
        <v>233</v>
      </c>
      <c r="N859" s="942" t="s">
        <v>1222</v>
      </c>
      <c r="O859" s="942" t="s">
        <v>1223</v>
      </c>
      <c r="P859" s="955">
        <v>-63906191</v>
      </c>
      <c r="Q859" s="959">
        <v>-8764053</v>
      </c>
      <c r="R859" s="943" t="s">
        <v>182</v>
      </c>
    </row>
    <row r="860" spans="2:18" x14ac:dyDescent="0.25">
      <c r="B860" s="944" t="s">
        <v>1851</v>
      </c>
      <c r="C860" s="945" t="s">
        <v>401</v>
      </c>
      <c r="D860" s="945" t="s">
        <v>372</v>
      </c>
      <c r="E860" s="945" t="s">
        <v>1142</v>
      </c>
      <c r="F860" s="945" t="s">
        <v>1855</v>
      </c>
      <c r="G860" s="945" t="s">
        <v>1246</v>
      </c>
      <c r="H860" s="945" t="s">
        <v>1218</v>
      </c>
      <c r="I860" s="945" t="s">
        <v>1231</v>
      </c>
      <c r="J860" s="945" t="s">
        <v>1219</v>
      </c>
      <c r="K860" s="945" t="s">
        <v>1220</v>
      </c>
      <c r="L860" s="945" t="s">
        <v>1221</v>
      </c>
      <c r="M860" s="945" t="s">
        <v>231</v>
      </c>
      <c r="N860" s="945" t="s">
        <v>1222</v>
      </c>
      <c r="O860" s="945" t="s">
        <v>69</v>
      </c>
      <c r="P860" s="956">
        <v>-63887474</v>
      </c>
      <c r="Q860" s="960">
        <v>-8765311</v>
      </c>
      <c r="R860" s="946" t="s">
        <v>69</v>
      </c>
    </row>
    <row r="861" spans="2:18" x14ac:dyDescent="0.25">
      <c r="B861" s="941" t="s">
        <v>1851</v>
      </c>
      <c r="C861" s="942" t="s">
        <v>369</v>
      </c>
      <c r="D861" s="942" t="s">
        <v>401</v>
      </c>
      <c r="E861" s="942" t="s">
        <v>304</v>
      </c>
      <c r="F861" s="942" t="s">
        <v>1271</v>
      </c>
      <c r="G861" s="942" t="s">
        <v>1246</v>
      </c>
      <c r="H861" s="942" t="s">
        <v>1218</v>
      </c>
      <c r="I861" s="942" t="s">
        <v>1231</v>
      </c>
      <c r="J861" s="942" t="s">
        <v>1219</v>
      </c>
      <c r="K861" s="942" t="s">
        <v>1229</v>
      </c>
      <c r="L861" s="942" t="s">
        <v>1221</v>
      </c>
      <c r="M861" s="942" t="s">
        <v>233</v>
      </c>
      <c r="N861" s="942" t="s">
        <v>1222</v>
      </c>
      <c r="O861" s="942" t="s">
        <v>1256</v>
      </c>
      <c r="P861" s="955">
        <v>-63889063</v>
      </c>
      <c r="Q861" s="959">
        <v>-8758106</v>
      </c>
      <c r="R861" s="943" t="s">
        <v>69</v>
      </c>
    </row>
    <row r="862" spans="2:18" x14ac:dyDescent="0.25">
      <c r="B862" s="944" t="s">
        <v>1851</v>
      </c>
      <c r="C862" s="945" t="s">
        <v>779</v>
      </c>
      <c r="D862" s="945" t="s">
        <v>807</v>
      </c>
      <c r="E862" s="945" t="s">
        <v>302</v>
      </c>
      <c r="F862" s="945" t="s">
        <v>1828</v>
      </c>
      <c r="G862" s="945" t="s">
        <v>1246</v>
      </c>
      <c r="H862" s="945" t="s">
        <v>1218</v>
      </c>
      <c r="I862" s="945" t="s">
        <v>1231</v>
      </c>
      <c r="J862" s="945" t="s">
        <v>1219</v>
      </c>
      <c r="K862" s="945" t="s">
        <v>1220</v>
      </c>
      <c r="L862" s="945" t="s">
        <v>1221</v>
      </c>
      <c r="M862" s="945" t="s">
        <v>233</v>
      </c>
      <c r="N862" s="945" t="s">
        <v>1222</v>
      </c>
      <c r="O862" s="945" t="s">
        <v>69</v>
      </c>
      <c r="P862" s="956">
        <v>-63882635</v>
      </c>
      <c r="Q862" s="960">
        <v>-8766855</v>
      </c>
      <c r="R862" s="946" t="s">
        <v>69</v>
      </c>
    </row>
    <row r="863" spans="2:18" x14ac:dyDescent="0.25">
      <c r="B863" s="941" t="s">
        <v>1851</v>
      </c>
      <c r="C863" s="942" t="s">
        <v>798</v>
      </c>
      <c r="D863" s="942" t="s">
        <v>860</v>
      </c>
      <c r="E863" s="942" t="s">
        <v>310</v>
      </c>
      <c r="F863" s="942" t="s">
        <v>1337</v>
      </c>
      <c r="G863" s="942" t="s">
        <v>1246</v>
      </c>
      <c r="H863" s="942" t="s">
        <v>1218</v>
      </c>
      <c r="I863" s="942" t="s">
        <v>1231</v>
      </c>
      <c r="J863" s="942" t="s">
        <v>1219</v>
      </c>
      <c r="K863" s="942" t="s">
        <v>1220</v>
      </c>
      <c r="L863" s="942" t="s">
        <v>1221</v>
      </c>
      <c r="M863" s="942" t="s">
        <v>233</v>
      </c>
      <c r="N863" s="942" t="s">
        <v>1222</v>
      </c>
      <c r="O863" s="942" t="s">
        <v>1256</v>
      </c>
      <c r="P863" s="955">
        <v>-63836205</v>
      </c>
      <c r="Q863" s="959">
        <v>-8761535</v>
      </c>
      <c r="R863" s="943" t="s">
        <v>182</v>
      </c>
    </row>
    <row r="864" spans="2:18" x14ac:dyDescent="0.25">
      <c r="B864" s="944" t="s">
        <v>1851</v>
      </c>
      <c r="C864" s="945" t="s">
        <v>373</v>
      </c>
      <c r="D864" s="945" t="s">
        <v>429</v>
      </c>
      <c r="E864" s="945" t="s">
        <v>307</v>
      </c>
      <c r="F864" s="945" t="s">
        <v>1595</v>
      </c>
      <c r="G864" s="945" t="s">
        <v>1246</v>
      </c>
      <c r="H864" s="945" t="s">
        <v>1218</v>
      </c>
      <c r="I864" s="945" t="s">
        <v>1231</v>
      </c>
      <c r="J864" s="945" t="s">
        <v>1323</v>
      </c>
      <c r="K864" s="945" t="s">
        <v>1229</v>
      </c>
      <c r="L864" s="945" t="s">
        <v>1221</v>
      </c>
      <c r="M864" s="945" t="s">
        <v>231</v>
      </c>
      <c r="N864" s="945" t="s">
        <v>1222</v>
      </c>
      <c r="O864" s="945" t="s">
        <v>1256</v>
      </c>
      <c r="P864" s="956">
        <v>-63874575</v>
      </c>
      <c r="Q864" s="960">
        <v>-8752777</v>
      </c>
      <c r="R864" s="946" t="s">
        <v>182</v>
      </c>
    </row>
    <row r="865" spans="2:18" x14ac:dyDescent="0.25">
      <c r="B865" s="941" t="s">
        <v>1851</v>
      </c>
      <c r="C865" s="942" t="s">
        <v>398</v>
      </c>
      <c r="D865" s="942" t="s">
        <v>423</v>
      </c>
      <c r="E865" s="942" t="s">
        <v>301</v>
      </c>
      <c r="F865" s="942" t="s">
        <v>1856</v>
      </c>
      <c r="G865" s="942" t="s">
        <v>1246</v>
      </c>
      <c r="H865" s="942" t="s">
        <v>1218</v>
      </c>
      <c r="I865" s="942" t="s">
        <v>1231</v>
      </c>
      <c r="J865" s="942" t="s">
        <v>1219</v>
      </c>
      <c r="K865" s="942" t="s">
        <v>1229</v>
      </c>
      <c r="L865" s="942" t="s">
        <v>1221</v>
      </c>
      <c r="M865" s="942" t="s">
        <v>234</v>
      </c>
      <c r="N865" s="942" t="s">
        <v>1222</v>
      </c>
      <c r="O865" s="942" t="s">
        <v>1223</v>
      </c>
      <c r="P865" s="955">
        <v>-63898645</v>
      </c>
      <c r="Q865" s="959">
        <v>-8762322</v>
      </c>
      <c r="R865" s="943" t="s">
        <v>69</v>
      </c>
    </row>
    <row r="866" spans="2:18" x14ac:dyDescent="0.25">
      <c r="B866" s="944" t="s">
        <v>1851</v>
      </c>
      <c r="C866" s="945" t="s">
        <v>420</v>
      </c>
      <c r="D866" s="945" t="s">
        <v>780</v>
      </c>
      <c r="E866" s="945" t="s">
        <v>302</v>
      </c>
      <c r="F866" s="945" t="s">
        <v>1513</v>
      </c>
      <c r="G866" s="945" t="s">
        <v>1246</v>
      </c>
      <c r="H866" s="945" t="s">
        <v>1218</v>
      </c>
      <c r="I866" s="945" t="s">
        <v>1231</v>
      </c>
      <c r="J866" s="945" t="s">
        <v>1219</v>
      </c>
      <c r="K866" s="945" t="s">
        <v>1220</v>
      </c>
      <c r="L866" s="945" t="s">
        <v>1221</v>
      </c>
      <c r="M866" s="945" t="s">
        <v>233</v>
      </c>
      <c r="N866" s="945" t="s">
        <v>1222</v>
      </c>
      <c r="O866" s="945" t="s">
        <v>1223</v>
      </c>
      <c r="P866" s="956">
        <v>-63877229</v>
      </c>
      <c r="Q866" s="960">
        <v>-8758935</v>
      </c>
      <c r="R866" s="946" t="s">
        <v>69</v>
      </c>
    </row>
    <row r="867" spans="2:18" x14ac:dyDescent="0.25">
      <c r="B867" s="941" t="s">
        <v>1851</v>
      </c>
      <c r="C867" s="942" t="s">
        <v>376</v>
      </c>
      <c r="D867" s="942" t="s">
        <v>808</v>
      </c>
      <c r="E867" s="942" t="s">
        <v>1141</v>
      </c>
      <c r="F867" s="942" t="s">
        <v>1460</v>
      </c>
      <c r="G867" s="942" t="s">
        <v>1246</v>
      </c>
      <c r="H867" s="942" t="s">
        <v>1218</v>
      </c>
      <c r="I867" s="942" t="s">
        <v>1231</v>
      </c>
      <c r="J867" s="942" t="s">
        <v>1219</v>
      </c>
      <c r="K867" s="942" t="s">
        <v>1220</v>
      </c>
      <c r="L867" s="942" t="s">
        <v>1221</v>
      </c>
      <c r="M867" s="942" t="s">
        <v>233</v>
      </c>
      <c r="N867" s="942" t="s">
        <v>1222</v>
      </c>
      <c r="O867" s="942" t="s">
        <v>69</v>
      </c>
      <c r="P867" s="955">
        <v>-63868627</v>
      </c>
      <c r="Q867" s="959">
        <v>-8765831</v>
      </c>
      <c r="R867" s="943" t="s">
        <v>69</v>
      </c>
    </row>
    <row r="868" spans="2:18" x14ac:dyDescent="0.25">
      <c r="B868" s="944" t="s">
        <v>1851</v>
      </c>
      <c r="C868" s="945" t="s">
        <v>373</v>
      </c>
      <c r="D868" s="945" t="s">
        <v>416</v>
      </c>
      <c r="E868" s="945" t="s">
        <v>304</v>
      </c>
      <c r="F868" s="945" t="s">
        <v>1425</v>
      </c>
      <c r="G868" s="945" t="s">
        <v>1246</v>
      </c>
      <c r="H868" s="945" t="s">
        <v>1218</v>
      </c>
      <c r="I868" s="945" t="s">
        <v>51</v>
      </c>
      <c r="J868" s="945" t="s">
        <v>1323</v>
      </c>
      <c r="K868" s="945" t="s">
        <v>1229</v>
      </c>
      <c r="L868" s="945" t="s">
        <v>1221</v>
      </c>
      <c r="M868" s="945" t="s">
        <v>1239</v>
      </c>
      <c r="N868" s="945" t="s">
        <v>1222</v>
      </c>
      <c r="O868" s="945" t="s">
        <v>1223</v>
      </c>
      <c r="P868" s="956">
        <v>-63887919</v>
      </c>
      <c r="Q868" s="960">
        <v>-8755635</v>
      </c>
      <c r="R868" s="946" t="s">
        <v>69</v>
      </c>
    </row>
    <row r="869" spans="2:18" x14ac:dyDescent="0.25">
      <c r="B869" s="941" t="s">
        <v>1851</v>
      </c>
      <c r="C869" s="942" t="s">
        <v>779</v>
      </c>
      <c r="D869" s="942" t="s">
        <v>341</v>
      </c>
      <c r="E869" s="942" t="s">
        <v>302</v>
      </c>
      <c r="F869" s="942" t="s">
        <v>1738</v>
      </c>
      <c r="G869" s="942" t="s">
        <v>1246</v>
      </c>
      <c r="H869" s="942" t="s">
        <v>1218</v>
      </c>
      <c r="I869" s="942" t="s">
        <v>51</v>
      </c>
      <c r="J869" s="942" t="s">
        <v>1219</v>
      </c>
      <c r="K869" s="942" t="s">
        <v>1220</v>
      </c>
      <c r="L869" s="942" t="s">
        <v>1221</v>
      </c>
      <c r="M869" s="942" t="s">
        <v>231</v>
      </c>
      <c r="N869" s="942" t="s">
        <v>1222</v>
      </c>
      <c r="O869" s="942" t="s">
        <v>69</v>
      </c>
      <c r="P869" s="955">
        <v>-63872986</v>
      </c>
      <c r="Q869" s="959">
        <v>-8764748</v>
      </c>
      <c r="R869" s="943" t="s">
        <v>69</v>
      </c>
    </row>
    <row r="870" spans="2:18" x14ac:dyDescent="0.25">
      <c r="B870" s="944" t="s">
        <v>1851</v>
      </c>
      <c r="C870" s="945" t="s">
        <v>368</v>
      </c>
      <c r="D870" s="945" t="s">
        <v>327</v>
      </c>
      <c r="E870" s="945" t="s">
        <v>316</v>
      </c>
      <c r="F870" s="945" t="s">
        <v>1573</v>
      </c>
      <c r="G870" s="945" t="s">
        <v>1246</v>
      </c>
      <c r="H870" s="945" t="s">
        <v>1218</v>
      </c>
      <c r="I870" s="945" t="s">
        <v>51</v>
      </c>
      <c r="J870" s="945" t="s">
        <v>1219</v>
      </c>
      <c r="K870" s="945" t="s">
        <v>1220</v>
      </c>
      <c r="L870" s="945" t="s">
        <v>1221</v>
      </c>
      <c r="M870" s="945" t="s">
        <v>233</v>
      </c>
      <c r="N870" s="945" t="s">
        <v>1222</v>
      </c>
      <c r="O870" s="945" t="s">
        <v>69</v>
      </c>
      <c r="P870" s="956">
        <v>-63885896</v>
      </c>
      <c r="Q870" s="960">
        <v>-8791456</v>
      </c>
      <c r="R870" s="946" t="s">
        <v>69</v>
      </c>
    </row>
    <row r="871" spans="2:18" x14ac:dyDescent="0.25">
      <c r="B871" s="941" t="s">
        <v>1851</v>
      </c>
      <c r="C871" s="942" t="s">
        <v>780</v>
      </c>
      <c r="D871" s="942" t="s">
        <v>395</v>
      </c>
      <c r="E871" s="942" t="s">
        <v>302</v>
      </c>
      <c r="F871" s="942" t="s">
        <v>1645</v>
      </c>
      <c r="G871" s="942" t="s">
        <v>1246</v>
      </c>
      <c r="H871" s="942" t="s">
        <v>69</v>
      </c>
      <c r="I871" s="942" t="s">
        <v>1231</v>
      </c>
      <c r="J871" s="942" t="s">
        <v>1219</v>
      </c>
      <c r="K871" s="942" t="s">
        <v>1229</v>
      </c>
      <c r="L871" s="942" t="s">
        <v>69</v>
      </c>
      <c r="M871" s="942" t="s">
        <v>233</v>
      </c>
      <c r="N871" s="942" t="s">
        <v>69</v>
      </c>
      <c r="O871" s="942" t="s">
        <v>69</v>
      </c>
      <c r="P871" s="955">
        <v>-63881615</v>
      </c>
      <c r="Q871" s="959">
        <v>-8760125</v>
      </c>
      <c r="R871" s="943" t="s">
        <v>1232</v>
      </c>
    </row>
    <row r="872" spans="2:18" x14ac:dyDescent="0.25">
      <c r="B872" s="944" t="s">
        <v>1857</v>
      </c>
      <c r="C872" s="945" t="s">
        <v>780</v>
      </c>
      <c r="D872" s="945" t="s">
        <v>341</v>
      </c>
      <c r="E872" s="945" t="s">
        <v>302</v>
      </c>
      <c r="F872" s="945" t="s">
        <v>1858</v>
      </c>
      <c r="G872" s="945" t="s">
        <v>1268</v>
      </c>
      <c r="H872" s="945" t="s">
        <v>1218</v>
      </c>
      <c r="I872" s="945" t="s">
        <v>51</v>
      </c>
      <c r="J872" s="945" t="s">
        <v>1219</v>
      </c>
      <c r="K872" s="945" t="s">
        <v>1229</v>
      </c>
      <c r="L872" s="945" t="s">
        <v>1221</v>
      </c>
      <c r="M872" s="945" t="s">
        <v>231</v>
      </c>
      <c r="N872" s="945" t="s">
        <v>1222</v>
      </c>
      <c r="O872" s="945" t="s">
        <v>1256</v>
      </c>
      <c r="P872" s="956">
        <v>-63874328</v>
      </c>
      <c r="Q872" s="960">
        <v>-8758311</v>
      </c>
      <c r="R872" s="946" t="s">
        <v>69</v>
      </c>
    </row>
    <row r="873" spans="2:18" x14ac:dyDescent="0.25">
      <c r="B873" s="941" t="s">
        <v>1857</v>
      </c>
      <c r="C873" s="942" t="s">
        <v>371</v>
      </c>
      <c r="D873" s="942" t="s">
        <v>779</v>
      </c>
      <c r="E873" s="942" t="s">
        <v>328</v>
      </c>
      <c r="F873" s="942" t="s">
        <v>1522</v>
      </c>
      <c r="G873" s="942" t="s">
        <v>1268</v>
      </c>
      <c r="H873" s="942" t="s">
        <v>1235</v>
      </c>
      <c r="I873" s="942" t="s">
        <v>1225</v>
      </c>
      <c r="J873" s="942" t="s">
        <v>1219</v>
      </c>
      <c r="K873" s="942" t="s">
        <v>1229</v>
      </c>
      <c r="L873" s="942" t="s">
        <v>1221</v>
      </c>
      <c r="M873" s="942" t="s">
        <v>231</v>
      </c>
      <c r="N873" s="942" t="s">
        <v>1222</v>
      </c>
      <c r="O873" s="942" t="s">
        <v>1223</v>
      </c>
      <c r="P873" s="955">
        <v>-63844315</v>
      </c>
      <c r="Q873" s="959">
        <v>-8758315</v>
      </c>
      <c r="R873" s="943" t="s">
        <v>182</v>
      </c>
    </row>
    <row r="874" spans="2:18" x14ac:dyDescent="0.25">
      <c r="B874" s="944" t="s">
        <v>1857</v>
      </c>
      <c r="C874" s="945" t="s">
        <v>373</v>
      </c>
      <c r="D874" s="945" t="s">
        <v>401</v>
      </c>
      <c r="E874" s="945" t="s">
        <v>304</v>
      </c>
      <c r="F874" s="945" t="s">
        <v>1859</v>
      </c>
      <c r="G874" s="945" t="s">
        <v>1268</v>
      </c>
      <c r="H874" s="945" t="s">
        <v>1235</v>
      </c>
      <c r="I874" s="945" t="s">
        <v>1225</v>
      </c>
      <c r="J874" s="945" t="s">
        <v>1323</v>
      </c>
      <c r="K874" s="945" t="s">
        <v>1229</v>
      </c>
      <c r="L874" s="945" t="s">
        <v>1221</v>
      </c>
      <c r="M874" s="945" t="s">
        <v>233</v>
      </c>
      <c r="N874" s="945" t="s">
        <v>1236</v>
      </c>
      <c r="O874" s="945" t="s">
        <v>1256</v>
      </c>
      <c r="P874" s="956">
        <v>-63889542</v>
      </c>
      <c r="Q874" s="960">
        <v>-8755976</v>
      </c>
      <c r="R874" s="946" t="s">
        <v>182</v>
      </c>
    </row>
    <row r="875" spans="2:18" x14ac:dyDescent="0.25">
      <c r="B875" s="941" t="s">
        <v>1857</v>
      </c>
      <c r="C875" s="942" t="s">
        <v>412</v>
      </c>
      <c r="D875" s="942" t="s">
        <v>428</v>
      </c>
      <c r="E875" s="942" t="s">
        <v>332</v>
      </c>
      <c r="F875" s="942" t="s">
        <v>1442</v>
      </c>
      <c r="G875" s="942" t="s">
        <v>1268</v>
      </c>
      <c r="H875" s="942" t="s">
        <v>1235</v>
      </c>
      <c r="I875" s="942" t="s">
        <v>1225</v>
      </c>
      <c r="J875" s="942" t="s">
        <v>1219</v>
      </c>
      <c r="K875" s="942" t="s">
        <v>1220</v>
      </c>
      <c r="L875" s="942" t="s">
        <v>1221</v>
      </c>
      <c r="M875" s="942" t="s">
        <v>233</v>
      </c>
      <c r="N875" s="942" t="s">
        <v>1236</v>
      </c>
      <c r="O875" s="942" t="s">
        <v>1223</v>
      </c>
      <c r="P875" s="955">
        <v>-63905774</v>
      </c>
      <c r="Q875" s="959">
        <v>-8760566</v>
      </c>
      <c r="R875" s="943" t="s">
        <v>69</v>
      </c>
    </row>
    <row r="876" spans="2:18" x14ac:dyDescent="0.25">
      <c r="B876" s="944" t="s">
        <v>1857</v>
      </c>
      <c r="C876" s="945" t="s">
        <v>371</v>
      </c>
      <c r="D876" s="945" t="s">
        <v>376</v>
      </c>
      <c r="E876" s="945" t="s">
        <v>318</v>
      </c>
      <c r="F876" s="945" t="s">
        <v>1375</v>
      </c>
      <c r="G876" s="945" t="s">
        <v>1268</v>
      </c>
      <c r="H876" s="945" t="s">
        <v>1235</v>
      </c>
      <c r="I876" s="945" t="s">
        <v>1225</v>
      </c>
      <c r="J876" s="945" t="s">
        <v>1219</v>
      </c>
      <c r="K876" s="945" t="s">
        <v>1229</v>
      </c>
      <c r="L876" s="945" t="s">
        <v>1221</v>
      </c>
      <c r="M876" s="945" t="s">
        <v>233</v>
      </c>
      <c r="N876" s="945" t="s">
        <v>1236</v>
      </c>
      <c r="O876" s="945" t="s">
        <v>69</v>
      </c>
      <c r="P876" s="956">
        <v>-63843855</v>
      </c>
      <c r="Q876" s="960">
        <v>-8760294</v>
      </c>
      <c r="R876" s="946" t="s">
        <v>182</v>
      </c>
    </row>
    <row r="877" spans="2:18" x14ac:dyDescent="0.25">
      <c r="B877" s="941" t="s">
        <v>1857</v>
      </c>
      <c r="C877" s="942" t="s">
        <v>788</v>
      </c>
      <c r="D877" s="942" t="s">
        <v>414</v>
      </c>
      <c r="E877" s="942" t="s">
        <v>301</v>
      </c>
      <c r="F877" s="942" t="s">
        <v>1860</v>
      </c>
      <c r="G877" s="942" t="s">
        <v>1268</v>
      </c>
      <c r="H877" s="942" t="s">
        <v>1235</v>
      </c>
      <c r="I877" s="942" t="s">
        <v>1225</v>
      </c>
      <c r="J877" s="942" t="s">
        <v>1219</v>
      </c>
      <c r="K877" s="942" t="s">
        <v>1229</v>
      </c>
      <c r="L877" s="942" t="s">
        <v>1221</v>
      </c>
      <c r="M877" s="942" t="s">
        <v>231</v>
      </c>
      <c r="N877" s="942" t="s">
        <v>1236</v>
      </c>
      <c r="O877" s="942" t="s">
        <v>1223</v>
      </c>
      <c r="P877" s="955">
        <v>-63906089</v>
      </c>
      <c r="Q877" s="959">
        <v>-8764526</v>
      </c>
      <c r="R877" s="943" t="s">
        <v>182</v>
      </c>
    </row>
    <row r="878" spans="2:18" x14ac:dyDescent="0.25">
      <c r="B878" s="944" t="s">
        <v>1857</v>
      </c>
      <c r="C878" s="945" t="s">
        <v>394</v>
      </c>
      <c r="D878" s="945" t="s">
        <v>440</v>
      </c>
      <c r="E878" s="945" t="s">
        <v>301</v>
      </c>
      <c r="F878" s="945" t="s">
        <v>1861</v>
      </c>
      <c r="G878" s="945" t="s">
        <v>1268</v>
      </c>
      <c r="H878" s="945" t="s">
        <v>1218</v>
      </c>
      <c r="I878" s="945" t="s">
        <v>1231</v>
      </c>
      <c r="J878" s="945" t="s">
        <v>1219</v>
      </c>
      <c r="K878" s="945" t="s">
        <v>1220</v>
      </c>
      <c r="L878" s="945" t="s">
        <v>1221</v>
      </c>
      <c r="M878" s="945" t="s">
        <v>233</v>
      </c>
      <c r="N878" s="945" t="s">
        <v>1222</v>
      </c>
      <c r="O878" s="945" t="s">
        <v>1256</v>
      </c>
      <c r="P878" s="956">
        <v>-63897079</v>
      </c>
      <c r="Q878" s="960">
        <v>-8764325</v>
      </c>
      <c r="R878" s="946" t="s">
        <v>69</v>
      </c>
    </row>
    <row r="879" spans="2:18" x14ac:dyDescent="0.25">
      <c r="B879" s="941" t="s">
        <v>1857</v>
      </c>
      <c r="C879" s="942" t="s">
        <v>1162</v>
      </c>
      <c r="D879" s="942" t="s">
        <v>400</v>
      </c>
      <c r="E879" s="942" t="s">
        <v>316</v>
      </c>
      <c r="F879" s="942" t="s">
        <v>1862</v>
      </c>
      <c r="G879" s="942" t="s">
        <v>1268</v>
      </c>
      <c r="H879" s="942" t="s">
        <v>1218</v>
      </c>
      <c r="I879" s="942" t="s">
        <v>1231</v>
      </c>
      <c r="J879" s="942" t="s">
        <v>1219</v>
      </c>
      <c r="K879" s="942" t="s">
        <v>1220</v>
      </c>
      <c r="L879" s="942" t="s">
        <v>1221</v>
      </c>
      <c r="M879" s="942" t="s">
        <v>233</v>
      </c>
      <c r="N879" s="942" t="s">
        <v>1222</v>
      </c>
      <c r="O879" s="942" t="s">
        <v>1256</v>
      </c>
      <c r="P879" s="955">
        <v>-63890915</v>
      </c>
      <c r="Q879" s="959">
        <v>-8791903</v>
      </c>
      <c r="R879" s="943" t="s">
        <v>1341</v>
      </c>
    </row>
    <row r="880" spans="2:18" x14ac:dyDescent="0.25">
      <c r="B880" s="944" t="s">
        <v>1857</v>
      </c>
      <c r="C880" s="945" t="s">
        <v>393</v>
      </c>
      <c r="D880" s="945" t="s">
        <v>416</v>
      </c>
      <c r="E880" s="945" t="s">
        <v>1142</v>
      </c>
      <c r="F880" s="945" t="s">
        <v>1863</v>
      </c>
      <c r="G880" s="945" t="s">
        <v>1268</v>
      </c>
      <c r="H880" s="945" t="s">
        <v>1218</v>
      </c>
      <c r="I880" s="945" t="s">
        <v>1231</v>
      </c>
      <c r="J880" s="945" t="s">
        <v>1219</v>
      </c>
      <c r="K880" s="945" t="s">
        <v>1220</v>
      </c>
      <c r="L880" s="945" t="s">
        <v>1221</v>
      </c>
      <c r="M880" s="945" t="s">
        <v>233</v>
      </c>
      <c r="N880" s="945" t="s">
        <v>1222</v>
      </c>
      <c r="O880" s="945" t="s">
        <v>1223</v>
      </c>
      <c r="P880" s="956">
        <v>-63886293</v>
      </c>
      <c r="Q880" s="960">
        <v>-8763088</v>
      </c>
      <c r="R880" s="946" t="s">
        <v>1341</v>
      </c>
    </row>
    <row r="881" spans="2:18" x14ac:dyDescent="0.25">
      <c r="B881" s="941" t="s">
        <v>1857</v>
      </c>
      <c r="C881" s="942" t="s">
        <v>378</v>
      </c>
      <c r="D881" s="942" t="s">
        <v>401</v>
      </c>
      <c r="E881" s="942" t="s">
        <v>334</v>
      </c>
      <c r="F881" s="942" t="s">
        <v>1748</v>
      </c>
      <c r="G881" s="942" t="s">
        <v>1268</v>
      </c>
      <c r="H881" s="942" t="s">
        <v>1235</v>
      </c>
      <c r="I881" s="942" t="s">
        <v>1231</v>
      </c>
      <c r="J881" s="942" t="s">
        <v>1219</v>
      </c>
      <c r="K881" s="942" t="s">
        <v>1220</v>
      </c>
      <c r="L881" s="942" t="s">
        <v>1221</v>
      </c>
      <c r="M881" s="942" t="s">
        <v>233</v>
      </c>
      <c r="N881" s="942" t="s">
        <v>1222</v>
      </c>
      <c r="O881" s="942" t="s">
        <v>1256</v>
      </c>
      <c r="P881" s="955">
        <v>-63887145</v>
      </c>
      <c r="Q881" s="959">
        <v>-8767818</v>
      </c>
      <c r="R881" s="943" t="s">
        <v>1258</v>
      </c>
    </row>
    <row r="882" spans="2:18" x14ac:dyDescent="0.25">
      <c r="B882" s="944" t="s">
        <v>1857</v>
      </c>
      <c r="C882" s="945" t="s">
        <v>1016</v>
      </c>
      <c r="D882" s="945" t="s">
        <v>779</v>
      </c>
      <c r="E882" s="945" t="s">
        <v>328</v>
      </c>
      <c r="F882" s="945" t="s">
        <v>1864</v>
      </c>
      <c r="G882" s="945" t="s">
        <v>1268</v>
      </c>
      <c r="H882" s="945" t="s">
        <v>1218</v>
      </c>
      <c r="I882" s="945" t="s">
        <v>1231</v>
      </c>
      <c r="J882" s="945" t="s">
        <v>1219</v>
      </c>
      <c r="K882" s="945" t="s">
        <v>1220</v>
      </c>
      <c r="L882" s="945" t="s">
        <v>1364</v>
      </c>
      <c r="M882" s="945" t="s">
        <v>233</v>
      </c>
      <c r="N882" s="945" t="s">
        <v>1222</v>
      </c>
      <c r="O882" s="945" t="s">
        <v>1223</v>
      </c>
      <c r="P882" s="956">
        <v>-63850412</v>
      </c>
      <c r="Q882" s="960">
        <v>-8759802</v>
      </c>
      <c r="R882" s="946" t="s">
        <v>69</v>
      </c>
    </row>
    <row r="883" spans="2:18" x14ac:dyDescent="0.25">
      <c r="B883" s="941" t="s">
        <v>1857</v>
      </c>
      <c r="C883" s="942" t="s">
        <v>778</v>
      </c>
      <c r="D883" s="942" t="s">
        <v>813</v>
      </c>
      <c r="E883" s="942" t="s">
        <v>341</v>
      </c>
      <c r="F883" s="942" t="s">
        <v>1865</v>
      </c>
      <c r="G883" s="942" t="s">
        <v>1268</v>
      </c>
      <c r="H883" s="942" t="s">
        <v>1218</v>
      </c>
      <c r="I883" s="942" t="s">
        <v>51</v>
      </c>
      <c r="J883" s="942" t="s">
        <v>1219</v>
      </c>
      <c r="K883" s="942" t="s">
        <v>1229</v>
      </c>
      <c r="L883" s="942" t="s">
        <v>1221</v>
      </c>
      <c r="M883" s="942" t="s">
        <v>231</v>
      </c>
      <c r="N883" s="942" t="s">
        <v>1222</v>
      </c>
      <c r="O883" s="942" t="s">
        <v>1223</v>
      </c>
      <c r="P883" s="955">
        <v>-63873963</v>
      </c>
      <c r="Q883" s="959">
        <v>-8736192</v>
      </c>
      <c r="R883" s="943" t="s">
        <v>182</v>
      </c>
    </row>
    <row r="884" spans="2:18" x14ac:dyDescent="0.25">
      <c r="B884" s="944" t="s">
        <v>1857</v>
      </c>
      <c r="C884" s="945" t="s">
        <v>779</v>
      </c>
      <c r="D884" s="945" t="s">
        <v>422</v>
      </c>
      <c r="E884" s="945" t="s">
        <v>302</v>
      </c>
      <c r="F884" s="945" t="s">
        <v>1306</v>
      </c>
      <c r="G884" s="945" t="s">
        <v>1268</v>
      </c>
      <c r="H884" s="945" t="s">
        <v>1218</v>
      </c>
      <c r="I884" s="945" t="s">
        <v>51</v>
      </c>
      <c r="J884" s="945" t="s">
        <v>1219</v>
      </c>
      <c r="K884" s="945" t="s">
        <v>1220</v>
      </c>
      <c r="L884" s="945" t="s">
        <v>1221</v>
      </c>
      <c r="M884" s="945" t="s">
        <v>233</v>
      </c>
      <c r="N884" s="945" t="s">
        <v>1222</v>
      </c>
      <c r="O884" s="945" t="s">
        <v>1223</v>
      </c>
      <c r="P884" s="956">
        <v>-63877845</v>
      </c>
      <c r="Q884" s="960">
        <v>-8765807</v>
      </c>
      <c r="R884" s="946" t="s">
        <v>69</v>
      </c>
    </row>
    <row r="885" spans="2:18" x14ac:dyDescent="0.25">
      <c r="B885" s="941" t="s">
        <v>1857</v>
      </c>
      <c r="C885" s="942" t="s">
        <v>368</v>
      </c>
      <c r="D885" s="942" t="s">
        <v>1024</v>
      </c>
      <c r="E885" s="942" t="s">
        <v>314</v>
      </c>
      <c r="F885" s="942" t="s">
        <v>1393</v>
      </c>
      <c r="G885" s="942" t="s">
        <v>1268</v>
      </c>
      <c r="H885" s="942" t="s">
        <v>1218</v>
      </c>
      <c r="I885" s="942" t="s">
        <v>51</v>
      </c>
      <c r="J885" s="942" t="s">
        <v>1219</v>
      </c>
      <c r="K885" s="942" t="s">
        <v>1220</v>
      </c>
      <c r="L885" s="942" t="s">
        <v>1221</v>
      </c>
      <c r="M885" s="942" t="s">
        <v>233</v>
      </c>
      <c r="N885" s="942" t="s">
        <v>1222</v>
      </c>
      <c r="O885" s="942" t="s">
        <v>1256</v>
      </c>
      <c r="P885" s="955">
        <v>-63886975</v>
      </c>
      <c r="Q885" s="959">
        <v>-8791995</v>
      </c>
      <c r="R885" s="943" t="s">
        <v>182</v>
      </c>
    </row>
    <row r="886" spans="2:18" x14ac:dyDescent="0.25">
      <c r="B886" s="944" t="s">
        <v>1857</v>
      </c>
      <c r="C886" s="945" t="s">
        <v>778</v>
      </c>
      <c r="D886" s="945" t="s">
        <v>341</v>
      </c>
      <c r="E886" s="945" t="s">
        <v>319</v>
      </c>
      <c r="F886" s="945" t="s">
        <v>1866</v>
      </c>
      <c r="G886" s="945" t="s">
        <v>1268</v>
      </c>
      <c r="H886" s="945" t="s">
        <v>1218</v>
      </c>
      <c r="I886" s="945" t="s">
        <v>51</v>
      </c>
      <c r="J886" s="945" t="s">
        <v>1219</v>
      </c>
      <c r="K886" s="945" t="s">
        <v>1229</v>
      </c>
      <c r="L886" s="945" t="s">
        <v>1221</v>
      </c>
      <c r="M886" s="945" t="s">
        <v>234</v>
      </c>
      <c r="N886" s="945" t="s">
        <v>1222</v>
      </c>
      <c r="O886" s="945" t="s">
        <v>1223</v>
      </c>
      <c r="P886" s="956">
        <v>-63878139</v>
      </c>
      <c r="Q886" s="960">
        <v>-8737082</v>
      </c>
      <c r="R886" s="946" t="s">
        <v>182</v>
      </c>
    </row>
    <row r="887" spans="2:18" x14ac:dyDescent="0.25">
      <c r="B887" s="941" t="s">
        <v>1857</v>
      </c>
      <c r="C887" s="942" t="s">
        <v>366</v>
      </c>
      <c r="D887" s="942" t="s">
        <v>553</v>
      </c>
      <c r="E887" s="942" t="s">
        <v>315</v>
      </c>
      <c r="F887" s="942" t="s">
        <v>1780</v>
      </c>
      <c r="G887" s="942" t="s">
        <v>1268</v>
      </c>
      <c r="H887" s="942" t="s">
        <v>69</v>
      </c>
      <c r="I887" s="942" t="s">
        <v>51</v>
      </c>
      <c r="J887" s="942" t="s">
        <v>1219</v>
      </c>
      <c r="K887" s="942" t="s">
        <v>1229</v>
      </c>
      <c r="L887" s="942" t="s">
        <v>69</v>
      </c>
      <c r="M887" s="942" t="s">
        <v>1474</v>
      </c>
      <c r="N887" s="942" t="s">
        <v>69</v>
      </c>
      <c r="O887" s="942" t="s">
        <v>69</v>
      </c>
      <c r="P887" s="955">
        <v>-63893422</v>
      </c>
      <c r="Q887" s="959">
        <v>-8799129</v>
      </c>
      <c r="R887" s="943" t="s">
        <v>182</v>
      </c>
    </row>
    <row r="888" spans="2:18" x14ac:dyDescent="0.25">
      <c r="B888" s="944" t="s">
        <v>1857</v>
      </c>
      <c r="C888" s="945" t="s">
        <v>786</v>
      </c>
      <c r="D888" s="945" t="s">
        <v>778</v>
      </c>
      <c r="E888" s="945" t="s">
        <v>309</v>
      </c>
      <c r="F888" s="945" t="s">
        <v>1780</v>
      </c>
      <c r="G888" s="945" t="s">
        <v>1268</v>
      </c>
      <c r="H888" s="945" t="s">
        <v>69</v>
      </c>
      <c r="I888" s="945" t="s">
        <v>51</v>
      </c>
      <c r="J888" s="945" t="s">
        <v>1512</v>
      </c>
      <c r="K888" s="945" t="s">
        <v>1229</v>
      </c>
      <c r="L888" s="945" t="s">
        <v>69</v>
      </c>
      <c r="M888" s="945" t="s">
        <v>234</v>
      </c>
      <c r="N888" s="945" t="s">
        <v>69</v>
      </c>
      <c r="O888" s="945" t="s">
        <v>69</v>
      </c>
      <c r="P888" s="956">
        <v>-63889609</v>
      </c>
      <c r="Q888" s="960">
        <v>-8739503</v>
      </c>
      <c r="R888" s="946" t="s">
        <v>182</v>
      </c>
    </row>
    <row r="889" spans="2:18" x14ac:dyDescent="0.25">
      <c r="B889" s="941" t="s">
        <v>1857</v>
      </c>
      <c r="C889" s="942" t="s">
        <v>373</v>
      </c>
      <c r="D889" s="942" t="s">
        <v>401</v>
      </c>
      <c r="E889" s="942" t="s">
        <v>304</v>
      </c>
      <c r="F889" s="942" t="s">
        <v>1789</v>
      </c>
      <c r="G889" s="942" t="s">
        <v>1268</v>
      </c>
      <c r="H889" s="942" t="s">
        <v>69</v>
      </c>
      <c r="I889" s="942" t="s">
        <v>1231</v>
      </c>
      <c r="J889" s="942" t="s">
        <v>1323</v>
      </c>
      <c r="K889" s="942" t="s">
        <v>1229</v>
      </c>
      <c r="L889" s="942" t="s">
        <v>69</v>
      </c>
      <c r="M889" s="942" t="s">
        <v>233</v>
      </c>
      <c r="N889" s="942" t="s">
        <v>69</v>
      </c>
      <c r="O889" s="942" t="s">
        <v>69</v>
      </c>
      <c r="P889" s="955">
        <v>-63889542</v>
      </c>
      <c r="Q889" s="959">
        <v>-8755976</v>
      </c>
      <c r="R889" s="943" t="s">
        <v>69</v>
      </c>
    </row>
    <row r="890" spans="2:18" x14ac:dyDescent="0.25">
      <c r="B890" s="944" t="s">
        <v>1867</v>
      </c>
      <c r="C890" s="945" t="s">
        <v>783</v>
      </c>
      <c r="D890" s="945" t="s">
        <v>392</v>
      </c>
      <c r="E890" s="945" t="s">
        <v>301</v>
      </c>
      <c r="F890" s="945" t="s">
        <v>1752</v>
      </c>
      <c r="G890" s="945" t="s">
        <v>1278</v>
      </c>
      <c r="H890" s="945" t="s">
        <v>1218</v>
      </c>
      <c r="I890" s="945" t="s">
        <v>1225</v>
      </c>
      <c r="J890" s="945" t="s">
        <v>1219</v>
      </c>
      <c r="K890" s="945" t="s">
        <v>1220</v>
      </c>
      <c r="L890" s="945" t="s">
        <v>1221</v>
      </c>
      <c r="M890" s="945" t="s">
        <v>233</v>
      </c>
      <c r="N890" s="945" t="s">
        <v>1222</v>
      </c>
      <c r="O890" s="945" t="s">
        <v>1256</v>
      </c>
      <c r="P890" s="956">
        <v>-63900383</v>
      </c>
      <c r="Q890" s="960">
        <v>-8761616</v>
      </c>
      <c r="R890" s="946" t="s">
        <v>182</v>
      </c>
    </row>
    <row r="891" spans="2:18" x14ac:dyDescent="0.25">
      <c r="B891" s="941" t="s">
        <v>1867</v>
      </c>
      <c r="C891" s="942" t="s">
        <v>393</v>
      </c>
      <c r="D891" s="942" t="s">
        <v>401</v>
      </c>
      <c r="E891" s="942" t="s">
        <v>1142</v>
      </c>
      <c r="F891" s="942" t="s">
        <v>1868</v>
      </c>
      <c r="G891" s="942" t="s">
        <v>1278</v>
      </c>
      <c r="H891" s="942" t="s">
        <v>1218</v>
      </c>
      <c r="I891" s="942" t="s">
        <v>1225</v>
      </c>
      <c r="J891" s="942" t="s">
        <v>1219</v>
      </c>
      <c r="K891" s="942" t="s">
        <v>1220</v>
      </c>
      <c r="L891" s="942" t="s">
        <v>1221</v>
      </c>
      <c r="M891" s="942" t="s">
        <v>233</v>
      </c>
      <c r="N891" s="942" t="s">
        <v>1222</v>
      </c>
      <c r="O891" s="942" t="s">
        <v>69</v>
      </c>
      <c r="P891" s="955">
        <v>-63887885</v>
      </c>
      <c r="Q891" s="959">
        <v>-8763444</v>
      </c>
      <c r="R891" s="943" t="s">
        <v>182</v>
      </c>
    </row>
    <row r="892" spans="2:18" x14ac:dyDescent="0.25">
      <c r="B892" s="944" t="s">
        <v>1867</v>
      </c>
      <c r="C892" s="945" t="s">
        <v>396</v>
      </c>
      <c r="D892" s="945" t="s">
        <v>428</v>
      </c>
      <c r="E892" s="945" t="s">
        <v>304</v>
      </c>
      <c r="F892" s="945" t="s">
        <v>1869</v>
      </c>
      <c r="G892" s="945" t="s">
        <v>1278</v>
      </c>
      <c r="H892" s="945" t="s">
        <v>1218</v>
      </c>
      <c r="I892" s="945" t="s">
        <v>1225</v>
      </c>
      <c r="J892" s="945" t="s">
        <v>1219</v>
      </c>
      <c r="K892" s="945" t="s">
        <v>1229</v>
      </c>
      <c r="L892" s="945" t="s">
        <v>1221</v>
      </c>
      <c r="M892" s="945" t="s">
        <v>233</v>
      </c>
      <c r="N892" s="945" t="s">
        <v>1222</v>
      </c>
      <c r="O892" s="945" t="s">
        <v>1223</v>
      </c>
      <c r="P892" s="956">
        <v>-63896449</v>
      </c>
      <c r="Q892" s="960">
        <v>-8758557</v>
      </c>
      <c r="R892" s="946" t="s">
        <v>182</v>
      </c>
    </row>
    <row r="893" spans="2:18" x14ac:dyDescent="0.25">
      <c r="B893" s="941" t="s">
        <v>1867</v>
      </c>
      <c r="C893" s="942" t="s">
        <v>382</v>
      </c>
      <c r="D893" s="942" t="s">
        <v>830</v>
      </c>
      <c r="E893" s="942" t="s">
        <v>335</v>
      </c>
      <c r="F893" s="942" t="s">
        <v>1870</v>
      </c>
      <c r="G893" s="942" t="s">
        <v>1278</v>
      </c>
      <c r="H893" s="942" t="s">
        <v>1218</v>
      </c>
      <c r="I893" s="942" t="s">
        <v>1225</v>
      </c>
      <c r="J893" s="942" t="s">
        <v>1219</v>
      </c>
      <c r="K893" s="942" t="s">
        <v>1220</v>
      </c>
      <c r="L893" s="942" t="s">
        <v>1221</v>
      </c>
      <c r="M893" s="942" t="s">
        <v>233</v>
      </c>
      <c r="N893" s="942" t="s">
        <v>1222</v>
      </c>
      <c r="O893" s="942" t="s">
        <v>1256</v>
      </c>
      <c r="P893" s="955">
        <v>-63829361</v>
      </c>
      <c r="Q893" s="959">
        <v>-8767611</v>
      </c>
      <c r="R893" s="943" t="s">
        <v>182</v>
      </c>
    </row>
    <row r="894" spans="2:18" x14ac:dyDescent="0.25">
      <c r="B894" s="944" t="s">
        <v>1867</v>
      </c>
      <c r="C894" s="945" t="s">
        <v>367</v>
      </c>
      <c r="D894" s="945" t="s">
        <v>466</v>
      </c>
      <c r="E894" s="945" t="s">
        <v>303</v>
      </c>
      <c r="F894" s="945" t="s">
        <v>1230</v>
      </c>
      <c r="G894" s="945" t="s">
        <v>1278</v>
      </c>
      <c r="H894" s="945" t="s">
        <v>1218</v>
      </c>
      <c r="I894" s="945" t="s">
        <v>1231</v>
      </c>
      <c r="J894" s="945" t="s">
        <v>1219</v>
      </c>
      <c r="K894" s="945" t="s">
        <v>1229</v>
      </c>
      <c r="L894" s="945" t="s">
        <v>1221</v>
      </c>
      <c r="M894" s="945" t="s">
        <v>233</v>
      </c>
      <c r="N894" s="945" t="s">
        <v>1222</v>
      </c>
      <c r="O894" s="945" t="s">
        <v>1223</v>
      </c>
      <c r="P894" s="956">
        <v>-63877644</v>
      </c>
      <c r="Q894" s="960">
        <v>-8746768</v>
      </c>
      <c r="R894" s="946" t="s">
        <v>1258</v>
      </c>
    </row>
    <row r="895" spans="2:18" x14ac:dyDescent="0.25">
      <c r="B895" s="941" t="s">
        <v>1867</v>
      </c>
      <c r="C895" s="942" t="s">
        <v>367</v>
      </c>
      <c r="D895" s="942" t="s">
        <v>467</v>
      </c>
      <c r="E895" s="942" t="s">
        <v>303</v>
      </c>
      <c r="F895" s="942" t="s">
        <v>1691</v>
      </c>
      <c r="G895" s="942" t="s">
        <v>1278</v>
      </c>
      <c r="H895" s="942" t="s">
        <v>1218</v>
      </c>
      <c r="I895" s="942" t="s">
        <v>1231</v>
      </c>
      <c r="J895" s="942" t="s">
        <v>1219</v>
      </c>
      <c r="K895" s="942" t="s">
        <v>1229</v>
      </c>
      <c r="L895" s="942" t="s">
        <v>1221</v>
      </c>
      <c r="M895" s="942" t="s">
        <v>234</v>
      </c>
      <c r="N895" s="942" t="s">
        <v>1222</v>
      </c>
      <c r="O895" s="942" t="s">
        <v>1256</v>
      </c>
      <c r="P895" s="955">
        <v>-63879661</v>
      </c>
      <c r="Q895" s="959">
        <v>-8747198</v>
      </c>
      <c r="R895" s="943" t="s">
        <v>1258</v>
      </c>
    </row>
    <row r="896" spans="2:18" x14ac:dyDescent="0.25">
      <c r="B896" s="944" t="s">
        <v>1867</v>
      </c>
      <c r="C896" s="945" t="s">
        <v>359</v>
      </c>
      <c r="D896" s="945" t="s">
        <v>802</v>
      </c>
      <c r="E896" s="945" t="s">
        <v>1142</v>
      </c>
      <c r="F896" s="945" t="s">
        <v>1510</v>
      </c>
      <c r="G896" s="945" t="s">
        <v>1278</v>
      </c>
      <c r="H896" s="945" t="s">
        <v>1218</v>
      </c>
      <c r="I896" s="945" t="s">
        <v>1231</v>
      </c>
      <c r="J896" s="945" t="s">
        <v>1219</v>
      </c>
      <c r="K896" s="945" t="s">
        <v>1220</v>
      </c>
      <c r="L896" s="945" t="s">
        <v>1221</v>
      </c>
      <c r="M896" s="945" t="s">
        <v>233</v>
      </c>
      <c r="N896" s="945" t="s">
        <v>1222</v>
      </c>
      <c r="O896" s="945" t="s">
        <v>1223</v>
      </c>
      <c r="P896" s="956">
        <v>-63890434</v>
      </c>
      <c r="Q896" s="960">
        <v>-8767142</v>
      </c>
      <c r="R896" s="946" t="s">
        <v>182</v>
      </c>
    </row>
    <row r="897" spans="2:18" x14ac:dyDescent="0.25">
      <c r="B897" s="941" t="s">
        <v>1867</v>
      </c>
      <c r="C897" s="942" t="s">
        <v>471</v>
      </c>
      <c r="D897" s="942" t="s">
        <v>966</v>
      </c>
      <c r="E897" s="942" t="s">
        <v>311</v>
      </c>
      <c r="F897" s="942" t="s">
        <v>1429</v>
      </c>
      <c r="G897" s="942" t="s">
        <v>1278</v>
      </c>
      <c r="H897" s="942" t="s">
        <v>1218</v>
      </c>
      <c r="I897" s="942" t="s">
        <v>1231</v>
      </c>
      <c r="J897" s="942" t="s">
        <v>1219</v>
      </c>
      <c r="K897" s="942" t="s">
        <v>1220</v>
      </c>
      <c r="L897" s="942" t="s">
        <v>1221</v>
      </c>
      <c r="M897" s="942" t="s">
        <v>231</v>
      </c>
      <c r="N897" s="942" t="s">
        <v>1222</v>
      </c>
      <c r="O897" s="942" t="s">
        <v>1223</v>
      </c>
      <c r="P897" s="955">
        <v>-63870755</v>
      </c>
      <c r="Q897" s="959">
        <v>-8776234</v>
      </c>
      <c r="R897" s="943" t="s">
        <v>182</v>
      </c>
    </row>
    <row r="898" spans="2:18" x14ac:dyDescent="0.25">
      <c r="B898" s="944" t="s">
        <v>1867</v>
      </c>
      <c r="C898" s="945" t="s">
        <v>407</v>
      </c>
      <c r="D898" s="945" t="s">
        <v>406</v>
      </c>
      <c r="E898" s="945" t="s">
        <v>322</v>
      </c>
      <c r="F898" s="945" t="s">
        <v>1863</v>
      </c>
      <c r="G898" s="945" t="s">
        <v>1278</v>
      </c>
      <c r="H898" s="945" t="s">
        <v>1218</v>
      </c>
      <c r="I898" s="945" t="s">
        <v>1231</v>
      </c>
      <c r="J898" s="945" t="s">
        <v>1219</v>
      </c>
      <c r="K898" s="945" t="s">
        <v>1220</v>
      </c>
      <c r="L898" s="945" t="s">
        <v>1221</v>
      </c>
      <c r="M898" s="945" t="s">
        <v>233</v>
      </c>
      <c r="N898" s="945" t="s">
        <v>1222</v>
      </c>
      <c r="O898" s="945" t="s">
        <v>1256</v>
      </c>
      <c r="P898" s="956">
        <v>-63895419</v>
      </c>
      <c r="Q898" s="960">
        <v>-8751672</v>
      </c>
      <c r="R898" s="946" t="s">
        <v>182</v>
      </c>
    </row>
    <row r="899" spans="2:18" x14ac:dyDescent="0.25">
      <c r="B899" s="941" t="s">
        <v>1867</v>
      </c>
      <c r="C899" s="942" t="s">
        <v>367</v>
      </c>
      <c r="D899" s="942" t="s">
        <v>402</v>
      </c>
      <c r="E899" s="942" t="s">
        <v>303</v>
      </c>
      <c r="F899" s="942" t="s">
        <v>1871</v>
      </c>
      <c r="G899" s="942" t="s">
        <v>1278</v>
      </c>
      <c r="H899" s="942" t="s">
        <v>1218</v>
      </c>
      <c r="I899" s="942" t="s">
        <v>1231</v>
      </c>
      <c r="J899" s="942" t="s">
        <v>1219</v>
      </c>
      <c r="K899" s="942" t="s">
        <v>1229</v>
      </c>
      <c r="L899" s="942" t="s">
        <v>1221</v>
      </c>
      <c r="M899" s="942" t="s">
        <v>1239</v>
      </c>
      <c r="N899" s="942" t="s">
        <v>1222</v>
      </c>
      <c r="O899" s="942" t="s">
        <v>1223</v>
      </c>
      <c r="P899" s="955">
        <v>-63884666</v>
      </c>
      <c r="Q899" s="959">
        <v>-8748265</v>
      </c>
      <c r="R899" s="943" t="s">
        <v>182</v>
      </c>
    </row>
    <row r="900" spans="2:18" x14ac:dyDescent="0.25">
      <c r="B900" s="944" t="s">
        <v>1867</v>
      </c>
      <c r="C900" s="945" t="s">
        <v>790</v>
      </c>
      <c r="D900" s="945" t="s">
        <v>471</v>
      </c>
      <c r="E900" s="945" t="s">
        <v>311</v>
      </c>
      <c r="F900" s="945" t="s">
        <v>1872</v>
      </c>
      <c r="G900" s="945" t="s">
        <v>1278</v>
      </c>
      <c r="H900" s="945" t="s">
        <v>1218</v>
      </c>
      <c r="I900" s="945" t="s">
        <v>1231</v>
      </c>
      <c r="J900" s="945" t="s">
        <v>1219</v>
      </c>
      <c r="K900" s="945" t="s">
        <v>1220</v>
      </c>
      <c r="L900" s="945" t="s">
        <v>1221</v>
      </c>
      <c r="M900" s="945" t="s">
        <v>233</v>
      </c>
      <c r="N900" s="945" t="s">
        <v>1222</v>
      </c>
      <c r="O900" s="945" t="s">
        <v>1223</v>
      </c>
      <c r="P900" s="956">
        <v>-63871289</v>
      </c>
      <c r="Q900" s="960">
        <v>-8777166</v>
      </c>
      <c r="R900" s="946" t="s">
        <v>1258</v>
      </c>
    </row>
    <row r="901" spans="2:18" x14ac:dyDescent="0.25">
      <c r="B901" s="941" t="s">
        <v>1867</v>
      </c>
      <c r="C901" s="942" t="s">
        <v>371</v>
      </c>
      <c r="D901" s="942" t="s">
        <v>820</v>
      </c>
      <c r="E901" s="942" t="s">
        <v>320</v>
      </c>
      <c r="F901" s="942" t="s">
        <v>1811</v>
      </c>
      <c r="G901" s="942" t="s">
        <v>1278</v>
      </c>
      <c r="H901" s="942" t="s">
        <v>1218</v>
      </c>
      <c r="I901" s="942" t="s">
        <v>51</v>
      </c>
      <c r="J901" s="942" t="s">
        <v>1219</v>
      </c>
      <c r="K901" s="942" t="s">
        <v>1229</v>
      </c>
      <c r="L901" s="942" t="s">
        <v>1221</v>
      </c>
      <c r="M901" s="942" t="s">
        <v>233</v>
      </c>
      <c r="N901" s="942" t="s">
        <v>1222</v>
      </c>
      <c r="O901" s="942" t="s">
        <v>1223</v>
      </c>
      <c r="P901" s="955">
        <v>-63845315</v>
      </c>
      <c r="Q901" s="959">
        <v>-8753899</v>
      </c>
      <c r="R901" s="943" t="s">
        <v>69</v>
      </c>
    </row>
    <row r="902" spans="2:18" x14ac:dyDescent="0.25">
      <c r="B902" s="944" t="s">
        <v>1873</v>
      </c>
      <c r="C902" s="945" t="s">
        <v>372</v>
      </c>
      <c r="D902" s="945" t="s">
        <v>908</v>
      </c>
      <c r="E902" s="945" t="s">
        <v>320</v>
      </c>
      <c r="F902" s="945" t="s">
        <v>1738</v>
      </c>
      <c r="G902" s="945" t="s">
        <v>1289</v>
      </c>
      <c r="H902" s="945" t="s">
        <v>1218</v>
      </c>
      <c r="I902" s="945" t="s">
        <v>51</v>
      </c>
      <c r="J902" s="945" t="s">
        <v>1219</v>
      </c>
      <c r="K902" s="945" t="s">
        <v>1229</v>
      </c>
      <c r="L902" s="945" t="s">
        <v>1221</v>
      </c>
      <c r="M902" s="945" t="s">
        <v>233</v>
      </c>
      <c r="N902" s="945" t="s">
        <v>1222</v>
      </c>
      <c r="O902" s="945" t="s">
        <v>1223</v>
      </c>
      <c r="P902" s="956">
        <v>-63854695</v>
      </c>
      <c r="Q902" s="960">
        <v>-8758133</v>
      </c>
      <c r="R902" s="946" t="s">
        <v>182</v>
      </c>
    </row>
    <row r="903" spans="2:18" x14ac:dyDescent="0.25">
      <c r="B903" s="941" t="s">
        <v>1873</v>
      </c>
      <c r="C903" s="942" t="s">
        <v>781</v>
      </c>
      <c r="D903" s="942" t="s">
        <v>388</v>
      </c>
      <c r="E903" s="942" t="s">
        <v>1143</v>
      </c>
      <c r="F903" s="942" t="s">
        <v>1874</v>
      </c>
      <c r="G903" s="942" t="s">
        <v>1289</v>
      </c>
      <c r="H903" s="942" t="s">
        <v>1218</v>
      </c>
      <c r="I903" s="942" t="s">
        <v>1231</v>
      </c>
      <c r="J903" s="942" t="s">
        <v>1219</v>
      </c>
      <c r="K903" s="942" t="s">
        <v>1220</v>
      </c>
      <c r="L903" s="942" t="s">
        <v>1221</v>
      </c>
      <c r="M903" s="942" t="s">
        <v>233</v>
      </c>
      <c r="N903" s="942" t="s">
        <v>1222</v>
      </c>
      <c r="O903" s="942" t="s">
        <v>1223</v>
      </c>
      <c r="P903" s="955">
        <v>-63836243</v>
      </c>
      <c r="Q903" s="959">
        <v>-8766636</v>
      </c>
      <c r="R903" s="943" t="s">
        <v>182</v>
      </c>
    </row>
    <row r="904" spans="2:18" x14ac:dyDescent="0.25">
      <c r="B904" s="944" t="s">
        <v>1873</v>
      </c>
      <c r="C904" s="945" t="s">
        <v>367</v>
      </c>
      <c r="D904" s="945" t="s">
        <v>416</v>
      </c>
      <c r="E904" s="945" t="s">
        <v>309</v>
      </c>
      <c r="F904" s="945" t="s">
        <v>1368</v>
      </c>
      <c r="G904" s="945" t="s">
        <v>1289</v>
      </c>
      <c r="H904" s="945" t="s">
        <v>1218</v>
      </c>
      <c r="I904" s="945" t="s">
        <v>1225</v>
      </c>
      <c r="J904" s="945" t="s">
        <v>1219</v>
      </c>
      <c r="K904" s="945" t="s">
        <v>1229</v>
      </c>
      <c r="L904" s="945" t="s">
        <v>1221</v>
      </c>
      <c r="M904" s="945" t="s">
        <v>1239</v>
      </c>
      <c r="N904" s="945" t="s">
        <v>1222</v>
      </c>
      <c r="O904" s="945" t="s">
        <v>69</v>
      </c>
      <c r="P904" s="956">
        <v>-63889305</v>
      </c>
      <c r="Q904" s="960">
        <v>-8749252</v>
      </c>
      <c r="R904" s="946" t="s">
        <v>182</v>
      </c>
    </row>
    <row r="905" spans="2:18" x14ac:dyDescent="0.25">
      <c r="B905" s="941" t="s">
        <v>1873</v>
      </c>
      <c r="C905" s="942" t="s">
        <v>680</v>
      </c>
      <c r="D905" s="942" t="s">
        <v>896</v>
      </c>
      <c r="E905" s="942" t="s">
        <v>317</v>
      </c>
      <c r="F905" s="942" t="s">
        <v>1875</v>
      </c>
      <c r="G905" s="942" t="s">
        <v>1289</v>
      </c>
      <c r="H905" s="942" t="s">
        <v>1218</v>
      </c>
      <c r="I905" s="942" t="s">
        <v>1225</v>
      </c>
      <c r="J905" s="942" t="s">
        <v>1219</v>
      </c>
      <c r="K905" s="942" t="s">
        <v>1220</v>
      </c>
      <c r="L905" s="942" t="s">
        <v>1221</v>
      </c>
      <c r="M905" s="942" t="s">
        <v>233</v>
      </c>
      <c r="N905" s="942" t="s">
        <v>1222</v>
      </c>
      <c r="O905" s="942" t="s">
        <v>1223</v>
      </c>
      <c r="P905" s="955">
        <v>-63872148</v>
      </c>
      <c r="Q905" s="959">
        <v>-8793742</v>
      </c>
      <c r="R905" s="943" t="s">
        <v>182</v>
      </c>
    </row>
    <row r="906" spans="2:18" x14ac:dyDescent="0.25">
      <c r="B906" s="944" t="s">
        <v>1873</v>
      </c>
      <c r="C906" s="945" t="s">
        <v>375</v>
      </c>
      <c r="D906" s="945" t="s">
        <v>374</v>
      </c>
      <c r="E906" s="945" t="s">
        <v>307</v>
      </c>
      <c r="F906" s="945" t="s">
        <v>1533</v>
      </c>
      <c r="G906" s="945" t="s">
        <v>1289</v>
      </c>
      <c r="H906" s="945" t="s">
        <v>1218</v>
      </c>
      <c r="I906" s="945" t="s">
        <v>1225</v>
      </c>
      <c r="J906" s="945" t="s">
        <v>1219</v>
      </c>
      <c r="K906" s="945" t="s">
        <v>1229</v>
      </c>
      <c r="L906" s="945" t="s">
        <v>1221</v>
      </c>
      <c r="M906" s="945" t="s">
        <v>233</v>
      </c>
      <c r="N906" s="945" t="s">
        <v>1222</v>
      </c>
      <c r="O906" s="945" t="s">
        <v>1223</v>
      </c>
      <c r="P906" s="956">
        <v>-63862302</v>
      </c>
      <c r="Q906" s="960">
        <v>-8752918</v>
      </c>
      <c r="R906" s="946" t="s">
        <v>69</v>
      </c>
    </row>
    <row r="907" spans="2:18" x14ac:dyDescent="0.25">
      <c r="B907" s="941" t="s">
        <v>1873</v>
      </c>
      <c r="C907" s="942" t="s">
        <v>416</v>
      </c>
      <c r="D907" s="942" t="s">
        <v>810</v>
      </c>
      <c r="E907" s="942" t="s">
        <v>304</v>
      </c>
      <c r="F907" s="942" t="s">
        <v>1876</v>
      </c>
      <c r="G907" s="942" t="s">
        <v>1289</v>
      </c>
      <c r="H907" s="942" t="s">
        <v>1218</v>
      </c>
      <c r="I907" s="942" t="s">
        <v>1231</v>
      </c>
      <c r="J907" s="942" t="s">
        <v>1219</v>
      </c>
      <c r="K907" s="942" t="s">
        <v>1220</v>
      </c>
      <c r="L907" s="942" t="s">
        <v>1221</v>
      </c>
      <c r="M907" s="942" t="s">
        <v>233</v>
      </c>
      <c r="N907" s="942" t="s">
        <v>1222</v>
      </c>
      <c r="O907" s="942" t="s">
        <v>69</v>
      </c>
      <c r="P907" s="955">
        <v>-63888144</v>
      </c>
      <c r="Q907" s="959">
        <v>-8754569</v>
      </c>
      <c r="R907" s="943" t="s">
        <v>182</v>
      </c>
    </row>
    <row r="908" spans="2:18" x14ac:dyDescent="0.25">
      <c r="B908" s="944" t="s">
        <v>1873</v>
      </c>
      <c r="C908" s="945" t="s">
        <v>791</v>
      </c>
      <c r="D908" s="945" t="s">
        <v>781</v>
      </c>
      <c r="E908" s="945" t="s">
        <v>1143</v>
      </c>
      <c r="F908" s="945" t="s">
        <v>1877</v>
      </c>
      <c r="G908" s="945" t="s">
        <v>1289</v>
      </c>
      <c r="H908" s="945" t="s">
        <v>1218</v>
      </c>
      <c r="I908" s="945" t="s">
        <v>1231</v>
      </c>
      <c r="J908" s="945" t="s">
        <v>1219</v>
      </c>
      <c r="K908" s="945" t="s">
        <v>1220</v>
      </c>
      <c r="L908" s="945" t="s">
        <v>1221</v>
      </c>
      <c r="M908" s="945" t="s">
        <v>231</v>
      </c>
      <c r="N908" s="945" t="s">
        <v>1222</v>
      </c>
      <c r="O908" s="945" t="s">
        <v>1223</v>
      </c>
      <c r="P908" s="956">
        <v>-63834897</v>
      </c>
      <c r="Q908" s="960">
        <v>-8772675</v>
      </c>
      <c r="R908" s="946" t="s">
        <v>69</v>
      </c>
    </row>
    <row r="909" spans="2:18" x14ac:dyDescent="0.25">
      <c r="B909" s="941" t="s">
        <v>1873</v>
      </c>
      <c r="C909" s="942" t="s">
        <v>370</v>
      </c>
      <c r="D909" s="942" t="s">
        <v>794</v>
      </c>
      <c r="E909" s="942" t="s">
        <v>318</v>
      </c>
      <c r="F909" s="942" t="s">
        <v>1878</v>
      </c>
      <c r="G909" s="942" t="s">
        <v>1289</v>
      </c>
      <c r="H909" s="942" t="s">
        <v>1218</v>
      </c>
      <c r="I909" s="942" t="s">
        <v>51</v>
      </c>
      <c r="J909" s="942" t="s">
        <v>1219</v>
      </c>
      <c r="K909" s="942" t="s">
        <v>1229</v>
      </c>
      <c r="L909" s="942" t="s">
        <v>1221</v>
      </c>
      <c r="M909" s="942" t="s">
        <v>233</v>
      </c>
      <c r="N909" s="942" t="s">
        <v>1222</v>
      </c>
      <c r="O909" s="942" t="s">
        <v>69</v>
      </c>
      <c r="P909" s="955">
        <v>-63856637</v>
      </c>
      <c r="Q909" s="959">
        <v>-8765559</v>
      </c>
      <c r="R909" s="943" t="s">
        <v>1232</v>
      </c>
    </row>
    <row r="910" spans="2:18" x14ac:dyDescent="0.25">
      <c r="B910" s="944" t="s">
        <v>1873</v>
      </c>
      <c r="C910" s="945" t="s">
        <v>378</v>
      </c>
      <c r="D910" s="945" t="s">
        <v>779</v>
      </c>
      <c r="E910" s="945" t="s">
        <v>334</v>
      </c>
      <c r="F910" s="945" t="s">
        <v>1288</v>
      </c>
      <c r="G910" s="945" t="s">
        <v>1289</v>
      </c>
      <c r="H910" s="945" t="s">
        <v>1235</v>
      </c>
      <c r="I910" s="945" t="s">
        <v>51</v>
      </c>
      <c r="J910" s="945" t="s">
        <v>1219</v>
      </c>
      <c r="K910" s="945" t="s">
        <v>1220</v>
      </c>
      <c r="L910" s="945" t="s">
        <v>1221</v>
      </c>
      <c r="M910" s="945" t="s">
        <v>233</v>
      </c>
      <c r="N910" s="945" t="s">
        <v>1236</v>
      </c>
      <c r="O910" s="945" t="s">
        <v>1223</v>
      </c>
      <c r="P910" s="956">
        <v>-63886941</v>
      </c>
      <c r="Q910" s="960">
        <v>-8767784</v>
      </c>
      <c r="R910" s="946" t="s">
        <v>182</v>
      </c>
    </row>
    <row r="911" spans="2:18" x14ac:dyDescent="0.25">
      <c r="B911" s="941" t="s">
        <v>1873</v>
      </c>
      <c r="C911" s="942" t="s">
        <v>389</v>
      </c>
      <c r="D911" s="942" t="s">
        <v>956</v>
      </c>
      <c r="E911" s="942" t="s">
        <v>344</v>
      </c>
      <c r="F911" s="942" t="s">
        <v>1723</v>
      </c>
      <c r="G911" s="942" t="s">
        <v>1289</v>
      </c>
      <c r="H911" s="942" t="s">
        <v>1218</v>
      </c>
      <c r="I911" s="942" t="s">
        <v>51</v>
      </c>
      <c r="J911" s="942" t="s">
        <v>1219</v>
      </c>
      <c r="K911" s="942" t="s">
        <v>1220</v>
      </c>
      <c r="L911" s="942" t="s">
        <v>1221</v>
      </c>
      <c r="M911" s="942" t="s">
        <v>1297</v>
      </c>
      <c r="N911" s="942" t="s">
        <v>1222</v>
      </c>
      <c r="O911" s="942" t="s">
        <v>1223</v>
      </c>
      <c r="P911" s="955">
        <v>-63817529</v>
      </c>
      <c r="Q911" s="959">
        <v>-8769881</v>
      </c>
      <c r="R911" s="943" t="s">
        <v>69</v>
      </c>
    </row>
    <row r="912" spans="2:18" x14ac:dyDescent="0.25">
      <c r="B912" s="944" t="s">
        <v>1873</v>
      </c>
      <c r="C912" s="945" t="s">
        <v>372</v>
      </c>
      <c r="D912" s="945" t="s">
        <v>798</v>
      </c>
      <c r="E912" s="945" t="s">
        <v>1501</v>
      </c>
      <c r="F912" s="945" t="s">
        <v>1879</v>
      </c>
      <c r="G912" s="945" t="s">
        <v>1289</v>
      </c>
      <c r="H912" s="945" t="s">
        <v>1235</v>
      </c>
      <c r="I912" s="945" t="s">
        <v>51</v>
      </c>
      <c r="J912" s="945" t="s">
        <v>1219</v>
      </c>
      <c r="K912" s="945" t="s">
        <v>1229</v>
      </c>
      <c r="L912" s="945" t="s">
        <v>1221</v>
      </c>
      <c r="M912" s="945" t="s">
        <v>234</v>
      </c>
      <c r="N912" s="945" t="s">
        <v>1236</v>
      </c>
      <c r="O912" s="945" t="s">
        <v>69</v>
      </c>
      <c r="P912" s="956">
        <v>-63837823</v>
      </c>
      <c r="Q912" s="960">
        <v>-8754398</v>
      </c>
      <c r="R912" s="946" t="s">
        <v>69</v>
      </c>
    </row>
    <row r="913" spans="2:18" x14ac:dyDescent="0.25">
      <c r="B913" s="941" t="s">
        <v>1873</v>
      </c>
      <c r="C913" s="942" t="s">
        <v>372</v>
      </c>
      <c r="D913" s="942" t="s">
        <v>510</v>
      </c>
      <c r="E913" s="942" t="s">
        <v>1501</v>
      </c>
      <c r="F913" s="942" t="s">
        <v>1480</v>
      </c>
      <c r="G913" s="942" t="s">
        <v>1289</v>
      </c>
      <c r="H913" s="942" t="s">
        <v>1235</v>
      </c>
      <c r="I913" s="942" t="s">
        <v>51</v>
      </c>
      <c r="J913" s="942" t="s">
        <v>1219</v>
      </c>
      <c r="K913" s="942" t="s">
        <v>1229</v>
      </c>
      <c r="L913" s="942" t="s">
        <v>1221</v>
      </c>
      <c r="M913" s="942" t="s">
        <v>1297</v>
      </c>
      <c r="N913" s="942" t="s">
        <v>1236</v>
      </c>
      <c r="O913" s="942" t="s">
        <v>1223</v>
      </c>
      <c r="P913" s="955">
        <v>-63843468</v>
      </c>
      <c r="Q913" s="959">
        <v>-8755628</v>
      </c>
      <c r="R913" s="943" t="s">
        <v>69</v>
      </c>
    </row>
    <row r="914" spans="2:18" x14ac:dyDescent="0.25">
      <c r="B914" s="944" t="s">
        <v>1880</v>
      </c>
      <c r="C914" s="945" t="s">
        <v>401</v>
      </c>
      <c r="D914" s="945" t="s">
        <v>838</v>
      </c>
      <c r="E914" s="945" t="s">
        <v>309</v>
      </c>
      <c r="F914" s="945" t="s">
        <v>1881</v>
      </c>
      <c r="G914" s="945" t="s">
        <v>1268</v>
      </c>
      <c r="H914" s="945" t="s">
        <v>1218</v>
      </c>
      <c r="I914" s="945" t="s">
        <v>1225</v>
      </c>
      <c r="J914" s="945" t="s">
        <v>1219</v>
      </c>
      <c r="K914" s="945" t="s">
        <v>1220</v>
      </c>
      <c r="L914" s="945" t="s">
        <v>1221</v>
      </c>
      <c r="M914" s="945" t="s">
        <v>233</v>
      </c>
      <c r="N914" s="945" t="s">
        <v>1222</v>
      </c>
      <c r="O914" s="945" t="s">
        <v>1256</v>
      </c>
      <c r="P914" s="956">
        <v>-63892389</v>
      </c>
      <c r="Q914" s="960">
        <v>-8742805</v>
      </c>
      <c r="R914" s="946" t="s">
        <v>69</v>
      </c>
    </row>
    <row r="915" spans="2:18" x14ac:dyDescent="0.25">
      <c r="B915" s="941" t="s">
        <v>1880</v>
      </c>
      <c r="C915" s="942" t="s">
        <v>373</v>
      </c>
      <c r="D915" s="942" t="s">
        <v>484</v>
      </c>
      <c r="E915" s="942" t="s">
        <v>303</v>
      </c>
      <c r="F915" s="942" t="s">
        <v>1882</v>
      </c>
      <c r="G915" s="942" t="s">
        <v>1268</v>
      </c>
      <c r="H915" s="942" t="s">
        <v>1218</v>
      </c>
      <c r="I915" s="942" t="s">
        <v>1231</v>
      </c>
      <c r="J915" s="942" t="s">
        <v>1323</v>
      </c>
      <c r="K915" s="942" t="s">
        <v>1229</v>
      </c>
      <c r="L915" s="942" t="s">
        <v>1221</v>
      </c>
      <c r="M915" s="942" t="s">
        <v>234</v>
      </c>
      <c r="N915" s="942" t="s">
        <v>1222</v>
      </c>
      <c r="O915" s="942" t="s">
        <v>1223</v>
      </c>
      <c r="P915" s="955">
        <v>-63877235</v>
      </c>
      <c r="Q915" s="959">
        <v>-8753344</v>
      </c>
      <c r="R915" s="943" t="s">
        <v>69</v>
      </c>
    </row>
    <row r="916" spans="2:18" x14ac:dyDescent="0.25">
      <c r="B916" s="944" t="s">
        <v>1880</v>
      </c>
      <c r="C916" s="945" t="s">
        <v>376</v>
      </c>
      <c r="D916" s="945" t="s">
        <v>386</v>
      </c>
      <c r="E916" s="945" t="s">
        <v>318</v>
      </c>
      <c r="F916" s="945" t="s">
        <v>1883</v>
      </c>
      <c r="G916" s="945" t="s">
        <v>1268</v>
      </c>
      <c r="H916" s="945" t="s">
        <v>1218</v>
      </c>
      <c r="I916" s="945" t="s">
        <v>1231</v>
      </c>
      <c r="J916" s="945" t="s">
        <v>1219</v>
      </c>
      <c r="K916" s="945" t="s">
        <v>1220</v>
      </c>
      <c r="L916" s="945" t="s">
        <v>1221</v>
      </c>
      <c r="M916" s="945" t="s">
        <v>231</v>
      </c>
      <c r="N916" s="945" t="s">
        <v>1222</v>
      </c>
      <c r="O916" s="945" t="s">
        <v>1223</v>
      </c>
      <c r="P916" s="956">
        <v>-63848031</v>
      </c>
      <c r="Q916" s="960">
        <v>-8761445</v>
      </c>
      <c r="R916" s="946" t="s">
        <v>182</v>
      </c>
    </row>
    <row r="917" spans="2:18" x14ac:dyDescent="0.25">
      <c r="B917" s="941" t="s">
        <v>1880</v>
      </c>
      <c r="C917" s="942" t="s">
        <v>375</v>
      </c>
      <c r="D917" s="942" t="s">
        <v>446</v>
      </c>
      <c r="E917" s="942" t="s">
        <v>307</v>
      </c>
      <c r="F917" s="942" t="s">
        <v>1884</v>
      </c>
      <c r="G917" s="942" t="s">
        <v>1268</v>
      </c>
      <c r="H917" s="942" t="s">
        <v>1218</v>
      </c>
      <c r="I917" s="942" t="s">
        <v>51</v>
      </c>
      <c r="J917" s="942" t="s">
        <v>1219</v>
      </c>
      <c r="K917" s="942" t="s">
        <v>1229</v>
      </c>
      <c r="L917" s="942" t="s">
        <v>1221</v>
      </c>
      <c r="M917" s="942" t="s">
        <v>233</v>
      </c>
      <c r="N917" s="942" t="s">
        <v>1222</v>
      </c>
      <c r="O917" s="942" t="s">
        <v>1256</v>
      </c>
      <c r="P917" s="955">
        <v>-63863987</v>
      </c>
      <c r="Q917" s="959">
        <v>-8744943</v>
      </c>
      <c r="R917" s="943" t="s">
        <v>182</v>
      </c>
    </row>
    <row r="918" spans="2:18" x14ac:dyDescent="0.25">
      <c r="B918" s="944" t="s">
        <v>1880</v>
      </c>
      <c r="C918" s="945" t="s">
        <v>407</v>
      </c>
      <c r="D918" s="945" t="s">
        <v>401</v>
      </c>
      <c r="E918" s="945" t="s">
        <v>309</v>
      </c>
      <c r="F918" s="945" t="s">
        <v>1516</v>
      </c>
      <c r="G918" s="945" t="s">
        <v>1268</v>
      </c>
      <c r="H918" s="945" t="s">
        <v>1218</v>
      </c>
      <c r="I918" s="945" t="s">
        <v>1225</v>
      </c>
      <c r="J918" s="945" t="s">
        <v>1219</v>
      </c>
      <c r="K918" s="945" t="s">
        <v>1220</v>
      </c>
      <c r="L918" s="945" t="s">
        <v>1221</v>
      </c>
      <c r="M918" s="945" t="s">
        <v>233</v>
      </c>
      <c r="N918" s="945" t="s">
        <v>1222</v>
      </c>
      <c r="O918" s="945" t="s">
        <v>1223</v>
      </c>
      <c r="P918" s="956">
        <v>-63890681</v>
      </c>
      <c r="Q918" s="960">
        <v>-8750684</v>
      </c>
      <c r="R918" s="946" t="s">
        <v>182</v>
      </c>
    </row>
    <row r="919" spans="2:18" x14ac:dyDescent="0.25">
      <c r="B919" s="941" t="s">
        <v>1880</v>
      </c>
      <c r="C919" s="942" t="s">
        <v>779</v>
      </c>
      <c r="D919" s="942" t="s">
        <v>420</v>
      </c>
      <c r="E919" s="942" t="s">
        <v>302</v>
      </c>
      <c r="F919" s="942" t="s">
        <v>1637</v>
      </c>
      <c r="G919" s="942" t="s">
        <v>1268</v>
      </c>
      <c r="H919" s="942" t="s">
        <v>1218</v>
      </c>
      <c r="I919" s="942" t="s">
        <v>51</v>
      </c>
      <c r="J919" s="942" t="s">
        <v>1219</v>
      </c>
      <c r="K919" s="942" t="s">
        <v>1220</v>
      </c>
      <c r="L919" s="942" t="s">
        <v>1221</v>
      </c>
      <c r="M919" s="942" t="s">
        <v>233</v>
      </c>
      <c r="N919" s="942" t="s">
        <v>1222</v>
      </c>
      <c r="O919" s="942" t="s">
        <v>1223</v>
      </c>
      <c r="P919" s="955">
        <v>-63875858</v>
      </c>
      <c r="Q919" s="959">
        <v>-8765376</v>
      </c>
      <c r="R919" s="943" t="s">
        <v>182</v>
      </c>
    </row>
    <row r="920" spans="2:18" x14ac:dyDescent="0.25">
      <c r="B920" s="944" t="s">
        <v>1880</v>
      </c>
      <c r="C920" s="945" t="s">
        <v>558</v>
      </c>
      <c r="D920" s="945" t="s">
        <v>699</v>
      </c>
      <c r="E920" s="945" t="s">
        <v>350</v>
      </c>
      <c r="F920" s="945" t="s">
        <v>1635</v>
      </c>
      <c r="G920" s="945" t="s">
        <v>1268</v>
      </c>
      <c r="H920" s="945" t="s">
        <v>1218</v>
      </c>
      <c r="I920" s="945" t="s">
        <v>51</v>
      </c>
      <c r="J920" s="945" t="s">
        <v>1219</v>
      </c>
      <c r="K920" s="945" t="s">
        <v>1220</v>
      </c>
      <c r="L920" s="945" t="s">
        <v>1221</v>
      </c>
      <c r="M920" s="945" t="s">
        <v>233</v>
      </c>
      <c r="N920" s="945" t="s">
        <v>1222</v>
      </c>
      <c r="O920" s="945" t="s">
        <v>1223</v>
      </c>
      <c r="P920" s="956">
        <v>-63803356</v>
      </c>
      <c r="Q920" s="960">
        <v>-8774956</v>
      </c>
      <c r="R920" s="946" t="s">
        <v>182</v>
      </c>
    </row>
    <row r="921" spans="2:18" x14ac:dyDescent="0.25">
      <c r="B921" s="941" t="s">
        <v>1880</v>
      </c>
      <c r="C921" s="942" t="s">
        <v>780</v>
      </c>
      <c r="D921" s="942" t="s">
        <v>371</v>
      </c>
      <c r="E921" s="942" t="s">
        <v>339</v>
      </c>
      <c r="F921" s="942" t="s">
        <v>1813</v>
      </c>
      <c r="G921" s="942" t="s">
        <v>1268</v>
      </c>
      <c r="H921" s="942" t="s">
        <v>69</v>
      </c>
      <c r="I921" s="942" t="s">
        <v>1225</v>
      </c>
      <c r="J921" s="942" t="s">
        <v>1219</v>
      </c>
      <c r="K921" s="942" t="s">
        <v>1229</v>
      </c>
      <c r="L921" s="942" t="s">
        <v>69</v>
      </c>
      <c r="M921" s="942" t="s">
        <v>234</v>
      </c>
      <c r="N921" s="942" t="s">
        <v>69</v>
      </c>
      <c r="O921" s="942" t="s">
        <v>69</v>
      </c>
      <c r="P921" s="955">
        <v>-63845762</v>
      </c>
      <c r="Q921" s="959">
        <v>-8751876</v>
      </c>
      <c r="R921" s="943" t="s">
        <v>1258</v>
      </c>
    </row>
    <row r="922" spans="2:18" x14ac:dyDescent="0.25">
      <c r="B922" s="944" t="s">
        <v>1880</v>
      </c>
      <c r="C922" s="945" t="s">
        <v>524</v>
      </c>
      <c r="D922" s="945" t="s">
        <v>568</v>
      </c>
      <c r="E922" s="945" t="s">
        <v>237</v>
      </c>
      <c r="F922" s="945" t="s">
        <v>1355</v>
      </c>
      <c r="G922" s="945" t="s">
        <v>1268</v>
      </c>
      <c r="H922" s="945" t="s">
        <v>69</v>
      </c>
      <c r="I922" s="945" t="s">
        <v>51</v>
      </c>
      <c r="J922" s="945" t="s">
        <v>1219</v>
      </c>
      <c r="K922" s="945" t="s">
        <v>1220</v>
      </c>
      <c r="L922" s="945" t="s">
        <v>69</v>
      </c>
      <c r="M922" s="945" t="s">
        <v>230</v>
      </c>
      <c r="N922" s="945" t="s">
        <v>69</v>
      </c>
      <c r="O922" s="945" t="s">
        <v>69</v>
      </c>
      <c r="P922" s="956">
        <v>-63825814</v>
      </c>
      <c r="Q922" s="960">
        <v>-8776618</v>
      </c>
      <c r="R922" s="946" t="s">
        <v>182</v>
      </c>
    </row>
    <row r="923" spans="2:18" x14ac:dyDescent="0.25">
      <c r="B923" s="941" t="s">
        <v>1885</v>
      </c>
      <c r="C923" s="942" t="s">
        <v>368</v>
      </c>
      <c r="D923" s="942" t="s">
        <v>408</v>
      </c>
      <c r="E923" s="942" t="s">
        <v>333</v>
      </c>
      <c r="F923" s="942" t="s">
        <v>1496</v>
      </c>
      <c r="G923" s="942" t="s">
        <v>1309</v>
      </c>
      <c r="H923" s="942" t="s">
        <v>1218</v>
      </c>
      <c r="I923" s="942" t="s">
        <v>1225</v>
      </c>
      <c r="J923" s="942" t="s">
        <v>1219</v>
      </c>
      <c r="K923" s="942" t="s">
        <v>1220</v>
      </c>
      <c r="L923" s="942" t="s">
        <v>1221</v>
      </c>
      <c r="M923" s="942" t="s">
        <v>1239</v>
      </c>
      <c r="N923" s="942" t="s">
        <v>1222</v>
      </c>
      <c r="O923" s="942" t="s">
        <v>1223</v>
      </c>
      <c r="P923" s="955">
        <v>-63875051</v>
      </c>
      <c r="Q923" s="959">
        <v>-8783648</v>
      </c>
      <c r="R923" s="943" t="s">
        <v>182</v>
      </c>
    </row>
    <row r="924" spans="2:18" x14ac:dyDescent="0.25">
      <c r="B924" s="944" t="s">
        <v>1885</v>
      </c>
      <c r="C924" s="945" t="s">
        <v>367</v>
      </c>
      <c r="D924" s="945" t="s">
        <v>683</v>
      </c>
      <c r="E924" s="945" t="s">
        <v>307</v>
      </c>
      <c r="F924" s="945" t="s">
        <v>1577</v>
      </c>
      <c r="G924" s="945" t="s">
        <v>1309</v>
      </c>
      <c r="H924" s="945" t="s">
        <v>1218</v>
      </c>
      <c r="I924" s="945" t="s">
        <v>1225</v>
      </c>
      <c r="J924" s="945" t="s">
        <v>1219</v>
      </c>
      <c r="K924" s="945" t="s">
        <v>1229</v>
      </c>
      <c r="L924" s="945" t="s">
        <v>1221</v>
      </c>
      <c r="M924" s="945" t="s">
        <v>231</v>
      </c>
      <c r="N924" s="945" t="s">
        <v>1222</v>
      </c>
      <c r="O924" s="945" t="s">
        <v>1256</v>
      </c>
      <c r="P924" s="956">
        <v>-63874246</v>
      </c>
      <c r="Q924" s="960">
        <v>-8746025</v>
      </c>
      <c r="R924" s="946" t="s">
        <v>182</v>
      </c>
    </row>
    <row r="925" spans="2:18" x14ac:dyDescent="0.25">
      <c r="B925" s="941" t="s">
        <v>1885</v>
      </c>
      <c r="C925" s="942" t="s">
        <v>367</v>
      </c>
      <c r="D925" s="942" t="s">
        <v>683</v>
      </c>
      <c r="E925" s="942" t="s">
        <v>307</v>
      </c>
      <c r="F925" s="942" t="s">
        <v>1578</v>
      </c>
      <c r="G925" s="942" t="s">
        <v>1309</v>
      </c>
      <c r="H925" s="942" t="s">
        <v>1218</v>
      </c>
      <c r="I925" s="942" t="s">
        <v>1225</v>
      </c>
      <c r="J925" s="942" t="s">
        <v>1219</v>
      </c>
      <c r="K925" s="942" t="s">
        <v>1229</v>
      </c>
      <c r="L925" s="942" t="s">
        <v>1221</v>
      </c>
      <c r="M925" s="942" t="s">
        <v>233</v>
      </c>
      <c r="N925" s="942" t="s">
        <v>1222</v>
      </c>
      <c r="O925" s="942" t="s">
        <v>1256</v>
      </c>
      <c r="P925" s="955">
        <v>-63874246</v>
      </c>
      <c r="Q925" s="959">
        <v>-8746025</v>
      </c>
      <c r="R925" s="943" t="s">
        <v>1330</v>
      </c>
    </row>
    <row r="926" spans="2:18" x14ac:dyDescent="0.25">
      <c r="B926" s="944" t="s">
        <v>1885</v>
      </c>
      <c r="C926" s="945" t="s">
        <v>376</v>
      </c>
      <c r="D926" s="945" t="s">
        <v>1163</v>
      </c>
      <c r="E926" s="945" t="s">
        <v>330</v>
      </c>
      <c r="F926" s="945" t="s">
        <v>1886</v>
      </c>
      <c r="G926" s="945" t="s">
        <v>1309</v>
      </c>
      <c r="H926" s="945" t="s">
        <v>1218</v>
      </c>
      <c r="I926" s="945" t="s">
        <v>1225</v>
      </c>
      <c r="J926" s="945" t="s">
        <v>1219</v>
      </c>
      <c r="K926" s="945" t="s">
        <v>1220</v>
      </c>
      <c r="L926" s="945" t="s">
        <v>1221</v>
      </c>
      <c r="M926" s="945" t="s">
        <v>233</v>
      </c>
      <c r="N926" s="945" t="s">
        <v>1222</v>
      </c>
      <c r="O926" s="945" t="s">
        <v>1223</v>
      </c>
      <c r="P926" s="956">
        <v>-63902285</v>
      </c>
      <c r="Q926" s="960">
        <v>-8773459</v>
      </c>
      <c r="R926" s="946" t="s">
        <v>1258</v>
      </c>
    </row>
    <row r="927" spans="2:18" x14ac:dyDescent="0.25">
      <c r="B927" s="941" t="s">
        <v>1885</v>
      </c>
      <c r="C927" s="942" t="s">
        <v>393</v>
      </c>
      <c r="D927" s="942" t="s">
        <v>394</v>
      </c>
      <c r="E927" s="942" t="s">
        <v>301</v>
      </c>
      <c r="F927" s="942" t="s">
        <v>1300</v>
      </c>
      <c r="G927" s="942" t="s">
        <v>1309</v>
      </c>
      <c r="H927" s="942" t="s">
        <v>1218</v>
      </c>
      <c r="I927" s="942" t="s">
        <v>1225</v>
      </c>
      <c r="J927" s="942" t="s">
        <v>1219</v>
      </c>
      <c r="K927" s="942" t="s">
        <v>1220</v>
      </c>
      <c r="L927" s="942" t="s">
        <v>1221</v>
      </c>
      <c r="M927" s="942" t="s">
        <v>232</v>
      </c>
      <c r="N927" s="942" t="s">
        <v>1222</v>
      </c>
      <c r="O927" s="942" t="s">
        <v>1223</v>
      </c>
      <c r="P927" s="955">
        <v>-63896849</v>
      </c>
      <c r="Q927" s="959">
        <v>-8765373</v>
      </c>
      <c r="R927" s="943" t="s">
        <v>1258</v>
      </c>
    </row>
    <row r="928" spans="2:18" x14ac:dyDescent="0.25">
      <c r="B928" s="944" t="s">
        <v>1885</v>
      </c>
      <c r="C928" s="945" t="s">
        <v>406</v>
      </c>
      <c r="D928" s="945" t="s">
        <v>780</v>
      </c>
      <c r="E928" s="945" t="s">
        <v>1142</v>
      </c>
      <c r="F928" s="945" t="s">
        <v>1887</v>
      </c>
      <c r="G928" s="945" t="s">
        <v>1309</v>
      </c>
      <c r="H928" s="945" t="s">
        <v>1218</v>
      </c>
      <c r="I928" s="945" t="s">
        <v>1231</v>
      </c>
      <c r="J928" s="945" t="s">
        <v>1219</v>
      </c>
      <c r="K928" s="945" t="s">
        <v>1220</v>
      </c>
      <c r="L928" s="945" t="s">
        <v>1221</v>
      </c>
      <c r="M928" s="945" t="s">
        <v>233</v>
      </c>
      <c r="N928" s="945" t="s">
        <v>1222</v>
      </c>
      <c r="O928" s="945" t="s">
        <v>1256</v>
      </c>
      <c r="P928" s="956">
        <v>-63893059</v>
      </c>
      <c r="Q928" s="960">
        <v>-8762376</v>
      </c>
      <c r="R928" s="946" t="s">
        <v>1232</v>
      </c>
    </row>
    <row r="929" spans="1:18" x14ac:dyDescent="0.25">
      <c r="B929" s="941" t="s">
        <v>1885</v>
      </c>
      <c r="C929" s="942" t="s">
        <v>368</v>
      </c>
      <c r="D929" s="942" t="s">
        <v>696</v>
      </c>
      <c r="E929" s="942" t="s">
        <v>333</v>
      </c>
      <c r="F929" s="942" t="s">
        <v>1888</v>
      </c>
      <c r="G929" s="942" t="s">
        <v>1309</v>
      </c>
      <c r="H929" s="942" t="s">
        <v>1218</v>
      </c>
      <c r="I929" s="942" t="s">
        <v>1231</v>
      </c>
      <c r="J929" s="942" t="s">
        <v>1219</v>
      </c>
      <c r="K929" s="942" t="s">
        <v>1220</v>
      </c>
      <c r="L929" s="942" t="s">
        <v>1221</v>
      </c>
      <c r="M929" s="942" t="s">
        <v>231</v>
      </c>
      <c r="N929" s="942" t="s">
        <v>1222</v>
      </c>
      <c r="O929" s="942" t="s">
        <v>1223</v>
      </c>
      <c r="P929" s="955">
        <v>-63874687</v>
      </c>
      <c r="Q929" s="959">
        <v>-8783023</v>
      </c>
      <c r="R929" s="943" t="s">
        <v>69</v>
      </c>
    </row>
    <row r="930" spans="1:18" x14ac:dyDescent="0.25">
      <c r="B930" s="944" t="s">
        <v>1885</v>
      </c>
      <c r="C930" s="945" t="s">
        <v>406</v>
      </c>
      <c r="D930" s="945" t="s">
        <v>359</v>
      </c>
      <c r="E930" s="945" t="s">
        <v>1142</v>
      </c>
      <c r="F930" s="945" t="s">
        <v>1650</v>
      </c>
      <c r="G930" s="945" t="s">
        <v>1309</v>
      </c>
      <c r="H930" s="945" t="s">
        <v>1218</v>
      </c>
      <c r="I930" s="945" t="s">
        <v>51</v>
      </c>
      <c r="J930" s="945" t="s">
        <v>1219</v>
      </c>
      <c r="K930" s="945" t="s">
        <v>1220</v>
      </c>
      <c r="L930" s="945" t="s">
        <v>1221</v>
      </c>
      <c r="M930" s="945" t="s">
        <v>233</v>
      </c>
      <c r="N930" s="945" t="s">
        <v>1222</v>
      </c>
      <c r="O930" s="945" t="s">
        <v>1223</v>
      </c>
      <c r="P930" s="956">
        <v>-63891973</v>
      </c>
      <c r="Q930" s="960">
        <v>-8767473</v>
      </c>
      <c r="R930" s="946" t="s">
        <v>69</v>
      </c>
    </row>
    <row r="931" spans="1:18" x14ac:dyDescent="0.25">
      <c r="B931" s="941" t="s">
        <v>1889</v>
      </c>
      <c r="C931" s="942" t="s">
        <v>389</v>
      </c>
      <c r="D931" s="942" t="s">
        <v>886</v>
      </c>
      <c r="E931" s="942" t="s">
        <v>344</v>
      </c>
      <c r="F931" s="942" t="s">
        <v>1642</v>
      </c>
      <c r="G931" s="942" t="s">
        <v>1317</v>
      </c>
      <c r="H931" s="942" t="s">
        <v>1218</v>
      </c>
      <c r="I931" s="942" t="s">
        <v>1225</v>
      </c>
      <c r="J931" s="942" t="s">
        <v>1219</v>
      </c>
      <c r="K931" s="942" t="s">
        <v>1220</v>
      </c>
      <c r="L931" s="942" t="s">
        <v>1221</v>
      </c>
      <c r="M931" s="942" t="s">
        <v>230</v>
      </c>
      <c r="N931" s="942" t="s">
        <v>1222</v>
      </c>
      <c r="O931" s="942" t="s">
        <v>1256</v>
      </c>
      <c r="P931" s="955">
        <v>-63816983</v>
      </c>
      <c r="Q931" s="959">
        <v>-8772205</v>
      </c>
      <c r="R931" s="943" t="s">
        <v>182</v>
      </c>
    </row>
    <row r="932" spans="1:18" x14ac:dyDescent="0.25">
      <c r="B932" s="944" t="s">
        <v>1889</v>
      </c>
      <c r="C932" s="945" t="s">
        <v>370</v>
      </c>
      <c r="D932" s="945" t="s">
        <v>395</v>
      </c>
      <c r="E932" s="945" t="s">
        <v>302</v>
      </c>
      <c r="F932" s="945" t="s">
        <v>1768</v>
      </c>
      <c r="G932" s="945" t="s">
        <v>1317</v>
      </c>
      <c r="H932" s="945" t="s">
        <v>1218</v>
      </c>
      <c r="I932" s="945" t="s">
        <v>1231</v>
      </c>
      <c r="J932" s="945" t="s">
        <v>1219</v>
      </c>
      <c r="K932" s="945" t="s">
        <v>1229</v>
      </c>
      <c r="L932" s="945" t="s">
        <v>1221</v>
      </c>
      <c r="M932" s="945" t="s">
        <v>233</v>
      </c>
      <c r="N932" s="945" t="s">
        <v>1222</v>
      </c>
      <c r="O932" s="945" t="s">
        <v>1256</v>
      </c>
      <c r="P932" s="956">
        <v>-63878794</v>
      </c>
      <c r="Q932" s="960">
        <v>-8770455</v>
      </c>
      <c r="R932" s="946" t="s">
        <v>182</v>
      </c>
    </row>
    <row r="933" spans="1:18" x14ac:dyDescent="0.25">
      <c r="B933" s="941" t="s">
        <v>1889</v>
      </c>
      <c r="C933" s="942" t="s">
        <v>376</v>
      </c>
      <c r="D933" s="942" t="s">
        <v>464</v>
      </c>
      <c r="E933" s="942" t="s">
        <v>1141</v>
      </c>
      <c r="F933" s="942" t="s">
        <v>1890</v>
      </c>
      <c r="G933" s="942" t="s">
        <v>1317</v>
      </c>
      <c r="H933" s="942" t="s">
        <v>1218</v>
      </c>
      <c r="I933" s="942" t="s">
        <v>1231</v>
      </c>
      <c r="J933" s="942" t="s">
        <v>1219</v>
      </c>
      <c r="K933" s="942" t="s">
        <v>1220</v>
      </c>
      <c r="L933" s="942" t="s">
        <v>1221</v>
      </c>
      <c r="M933" s="942" t="s">
        <v>233</v>
      </c>
      <c r="N933" s="942" t="s">
        <v>1222</v>
      </c>
      <c r="O933" s="942" t="s">
        <v>1223</v>
      </c>
      <c r="P933" s="955">
        <v>-63866675</v>
      </c>
      <c r="Q933" s="959">
        <v>-8765389</v>
      </c>
      <c r="R933" s="943" t="s">
        <v>182</v>
      </c>
    </row>
    <row r="934" spans="1:18" x14ac:dyDescent="0.25">
      <c r="A934" s="952" t="s">
        <v>37</v>
      </c>
      <c r="B934" s="944" t="s">
        <v>1889</v>
      </c>
      <c r="C934" s="945" t="s">
        <v>475</v>
      </c>
      <c r="D934" s="945" t="s">
        <v>480</v>
      </c>
      <c r="E934" s="945" t="s">
        <v>301</v>
      </c>
      <c r="F934" s="945" t="s">
        <v>1584</v>
      </c>
      <c r="G934" s="945" t="s">
        <v>1317</v>
      </c>
      <c r="H934" s="945" t="s">
        <v>1218</v>
      </c>
      <c r="I934" s="945" t="s">
        <v>51</v>
      </c>
      <c r="J934" s="945" t="s">
        <v>1219</v>
      </c>
      <c r="K934" s="945" t="s">
        <v>1220</v>
      </c>
      <c r="L934" s="945" t="s">
        <v>1221</v>
      </c>
      <c r="M934" s="945" t="s">
        <v>233</v>
      </c>
      <c r="N934" s="945" t="s">
        <v>1222</v>
      </c>
      <c r="O934" s="945" t="s">
        <v>1256</v>
      </c>
      <c r="P934" s="956">
        <v>-63906326</v>
      </c>
      <c r="Q934" s="960">
        <v>-8768467</v>
      </c>
      <c r="R934" s="946" t="s">
        <v>182</v>
      </c>
    </row>
    <row r="935" spans="1:18" x14ac:dyDescent="0.25">
      <c r="A935" s="953" t="s">
        <v>112</v>
      </c>
      <c r="B935" s="941" t="s">
        <v>1889</v>
      </c>
      <c r="C935" s="942" t="s">
        <v>836</v>
      </c>
      <c r="D935" s="942" t="s">
        <v>438</v>
      </c>
      <c r="E935" s="942" t="s">
        <v>345</v>
      </c>
      <c r="F935" s="942" t="s">
        <v>1411</v>
      </c>
      <c r="G935" s="942" t="s">
        <v>1317</v>
      </c>
      <c r="H935" s="942" t="s">
        <v>1235</v>
      </c>
      <c r="I935" s="942" t="s">
        <v>51</v>
      </c>
      <c r="J935" s="942" t="s">
        <v>1219</v>
      </c>
      <c r="K935" s="942" t="s">
        <v>1220</v>
      </c>
      <c r="L935" s="942" t="s">
        <v>1221</v>
      </c>
      <c r="M935" s="942" t="s">
        <v>233</v>
      </c>
      <c r="N935" s="942" t="s">
        <v>1236</v>
      </c>
      <c r="O935" s="942" t="s">
        <v>1256</v>
      </c>
      <c r="P935" s="955">
        <v>-63884353</v>
      </c>
      <c r="Q935" s="959">
        <v>-8806187</v>
      </c>
      <c r="R935" s="943" t="s">
        <v>182</v>
      </c>
    </row>
    <row r="936" spans="1:18" x14ac:dyDescent="0.25">
      <c r="A936" s="953" t="s">
        <v>63</v>
      </c>
      <c r="B936" s="944" t="s">
        <v>1889</v>
      </c>
      <c r="C936" s="945" t="s">
        <v>783</v>
      </c>
      <c r="D936" s="945" t="s">
        <v>416</v>
      </c>
      <c r="E936" s="945" t="s">
        <v>304</v>
      </c>
      <c r="F936" s="945" t="s">
        <v>1891</v>
      </c>
      <c r="G936" s="945" t="s">
        <v>1317</v>
      </c>
      <c r="H936" s="945" t="s">
        <v>1218</v>
      </c>
      <c r="I936" s="945" t="s">
        <v>1225</v>
      </c>
      <c r="J936" s="945" t="s">
        <v>1219</v>
      </c>
      <c r="K936" s="945" t="s">
        <v>1220</v>
      </c>
      <c r="L936" s="945" t="s">
        <v>1221</v>
      </c>
      <c r="M936" s="945" t="s">
        <v>233</v>
      </c>
      <c r="N936" s="945" t="s">
        <v>1222</v>
      </c>
      <c r="O936" s="945" t="s">
        <v>1256</v>
      </c>
      <c r="P936" s="956">
        <v>-63887225</v>
      </c>
      <c r="Q936" s="960">
        <v>-8758776</v>
      </c>
      <c r="R936" s="946" t="s">
        <v>182</v>
      </c>
    </row>
    <row r="937" spans="1:18" x14ac:dyDescent="0.25">
      <c r="B937" s="941" t="s">
        <v>1889</v>
      </c>
      <c r="C937" s="942" t="s">
        <v>395</v>
      </c>
      <c r="D937" s="942" t="s">
        <v>359</v>
      </c>
      <c r="E937" s="942" t="s">
        <v>302</v>
      </c>
      <c r="F937" s="942" t="s">
        <v>1892</v>
      </c>
      <c r="G937" s="942" t="s">
        <v>1317</v>
      </c>
      <c r="H937" s="942" t="s">
        <v>1218</v>
      </c>
      <c r="I937" s="942" t="s">
        <v>1225</v>
      </c>
      <c r="J937" s="942" t="s">
        <v>1219</v>
      </c>
      <c r="K937" s="942" t="s">
        <v>1220</v>
      </c>
      <c r="L937" s="942" t="s">
        <v>1221</v>
      </c>
      <c r="M937" s="942" t="s">
        <v>233</v>
      </c>
      <c r="N937" s="942" t="s">
        <v>1222</v>
      </c>
      <c r="O937" s="942" t="s">
        <v>1256</v>
      </c>
      <c r="P937" s="955">
        <v>-63880024</v>
      </c>
      <c r="Q937" s="959">
        <v>-8764821</v>
      </c>
      <c r="R937" s="943" t="s">
        <v>69</v>
      </c>
    </row>
    <row r="938" spans="1:18" x14ac:dyDescent="0.25">
      <c r="B938" s="944" t="s">
        <v>1889</v>
      </c>
      <c r="C938" s="945" t="s">
        <v>779</v>
      </c>
      <c r="D938" s="945" t="s">
        <v>1099</v>
      </c>
      <c r="E938" s="945" t="s">
        <v>328</v>
      </c>
      <c r="F938" s="945" t="s">
        <v>1893</v>
      </c>
      <c r="G938" s="945" t="s">
        <v>1317</v>
      </c>
      <c r="H938" s="945" t="s">
        <v>1218</v>
      </c>
      <c r="I938" s="945" t="s">
        <v>1225</v>
      </c>
      <c r="J938" s="945" t="s">
        <v>1219</v>
      </c>
      <c r="K938" s="945" t="s">
        <v>1370</v>
      </c>
      <c r="L938" s="945" t="s">
        <v>1221</v>
      </c>
      <c r="M938" s="945" t="s">
        <v>1239</v>
      </c>
      <c r="N938" s="945" t="s">
        <v>1222</v>
      </c>
      <c r="O938" s="945" t="s">
        <v>1256</v>
      </c>
      <c r="P938" s="956">
        <v>-63852287</v>
      </c>
      <c r="Q938" s="960">
        <v>-8760215</v>
      </c>
      <c r="R938" s="946" t="s">
        <v>69</v>
      </c>
    </row>
    <row r="939" spans="1:18" x14ac:dyDescent="0.25">
      <c r="B939" s="941" t="s">
        <v>1889</v>
      </c>
      <c r="C939" s="942" t="s">
        <v>388</v>
      </c>
      <c r="D939" s="942" t="s">
        <v>555</v>
      </c>
      <c r="E939" s="942" t="s">
        <v>318</v>
      </c>
      <c r="F939" s="942" t="s">
        <v>1890</v>
      </c>
      <c r="G939" s="942" t="s">
        <v>1317</v>
      </c>
      <c r="H939" s="942" t="s">
        <v>1218</v>
      </c>
      <c r="I939" s="942" t="s">
        <v>51</v>
      </c>
      <c r="J939" s="942" t="s">
        <v>1219</v>
      </c>
      <c r="K939" s="942" t="s">
        <v>1220</v>
      </c>
      <c r="L939" s="942" t="s">
        <v>1221</v>
      </c>
      <c r="M939" s="942" t="s">
        <v>233</v>
      </c>
      <c r="N939" s="942" t="s">
        <v>1222</v>
      </c>
      <c r="O939" s="942" t="s">
        <v>1256</v>
      </c>
      <c r="P939" s="955">
        <v>-63854751</v>
      </c>
      <c r="Q939" s="959">
        <v>-8771222</v>
      </c>
      <c r="R939" s="943" t="s">
        <v>69</v>
      </c>
    </row>
    <row r="940" spans="1:18" x14ac:dyDescent="0.25">
      <c r="B940" s="944" t="s">
        <v>1889</v>
      </c>
      <c r="C940" s="945" t="s">
        <v>781</v>
      </c>
      <c r="D940" s="945" t="s">
        <v>388</v>
      </c>
      <c r="E940" s="945" t="s">
        <v>1143</v>
      </c>
      <c r="F940" s="945" t="s">
        <v>1790</v>
      </c>
      <c r="G940" s="945" t="s">
        <v>1317</v>
      </c>
      <c r="H940" s="945" t="s">
        <v>69</v>
      </c>
      <c r="I940" s="945" t="s">
        <v>51</v>
      </c>
      <c r="J940" s="945" t="s">
        <v>1219</v>
      </c>
      <c r="K940" s="945" t="s">
        <v>1220</v>
      </c>
      <c r="L940" s="945" t="s">
        <v>69</v>
      </c>
      <c r="M940" s="945" t="s">
        <v>233</v>
      </c>
      <c r="N940" s="945" t="s">
        <v>69</v>
      </c>
      <c r="O940" s="945" t="s">
        <v>69</v>
      </c>
      <c r="P940" s="956">
        <v>-63836243</v>
      </c>
      <c r="Q940" s="960">
        <v>-8766636</v>
      </c>
      <c r="R940" s="946" t="s">
        <v>69</v>
      </c>
    </row>
    <row r="941" spans="1:18" x14ac:dyDescent="0.25">
      <c r="B941" s="941" t="s">
        <v>1894</v>
      </c>
      <c r="C941" s="942" t="s">
        <v>341</v>
      </c>
      <c r="D941" s="942" t="s">
        <v>1111</v>
      </c>
      <c r="E941" s="942" t="s">
        <v>319</v>
      </c>
      <c r="F941" s="942" t="s">
        <v>33</v>
      </c>
      <c r="G941" s="942" t="s">
        <v>1217</v>
      </c>
      <c r="H941" s="942" t="s">
        <v>1218</v>
      </c>
      <c r="I941" s="942" t="s">
        <v>1225</v>
      </c>
      <c r="J941" s="942" t="s">
        <v>1219</v>
      </c>
      <c r="K941" s="942" t="s">
        <v>1227</v>
      </c>
      <c r="L941" s="942" t="s">
        <v>1221</v>
      </c>
      <c r="M941" s="942" t="s">
        <v>233</v>
      </c>
      <c r="N941" s="942" t="s">
        <v>1222</v>
      </c>
      <c r="O941" s="942" t="s">
        <v>1223</v>
      </c>
      <c r="P941" s="955">
        <v>-63878164</v>
      </c>
      <c r="Q941" s="959">
        <v>-8733643</v>
      </c>
      <c r="R941" s="943" t="s">
        <v>69</v>
      </c>
    </row>
    <row r="942" spans="1:18" x14ac:dyDescent="0.25">
      <c r="B942" s="944" t="s">
        <v>1894</v>
      </c>
      <c r="C942" s="945" t="s">
        <v>388</v>
      </c>
      <c r="D942" s="945" t="s">
        <v>543</v>
      </c>
      <c r="E942" s="945" t="s">
        <v>318</v>
      </c>
      <c r="F942" s="945" t="s">
        <v>33</v>
      </c>
      <c r="G942" s="945" t="s">
        <v>1217</v>
      </c>
      <c r="H942" s="945" t="s">
        <v>1218</v>
      </c>
      <c r="I942" s="945" t="s">
        <v>1225</v>
      </c>
      <c r="J942" s="945" t="s">
        <v>1219</v>
      </c>
      <c r="K942" s="945" t="s">
        <v>1220</v>
      </c>
      <c r="L942" s="945" t="s">
        <v>1221</v>
      </c>
      <c r="M942" s="945" t="s">
        <v>231</v>
      </c>
      <c r="N942" s="945" t="s">
        <v>1222</v>
      </c>
      <c r="O942" s="945" t="s">
        <v>1223</v>
      </c>
      <c r="P942" s="956">
        <v>-63852296</v>
      </c>
      <c r="Q942" s="960">
        <v>-8770594</v>
      </c>
      <c r="R942" s="946" t="s">
        <v>182</v>
      </c>
    </row>
    <row r="943" spans="1:18" x14ac:dyDescent="0.25">
      <c r="B943" s="941" t="s">
        <v>1894</v>
      </c>
      <c r="C943" s="942" t="s">
        <v>375</v>
      </c>
      <c r="D943" s="942" t="s">
        <v>370</v>
      </c>
      <c r="E943" s="942" t="s">
        <v>1141</v>
      </c>
      <c r="F943" s="942" t="s">
        <v>33</v>
      </c>
      <c r="G943" s="942" t="s">
        <v>1217</v>
      </c>
      <c r="H943" s="942" t="s">
        <v>1218</v>
      </c>
      <c r="I943" s="942" t="s">
        <v>1225</v>
      </c>
      <c r="J943" s="942" t="s">
        <v>1219</v>
      </c>
      <c r="K943" s="942" t="s">
        <v>1229</v>
      </c>
      <c r="L943" s="942" t="s">
        <v>1221</v>
      </c>
      <c r="M943" s="942" t="s">
        <v>233</v>
      </c>
      <c r="N943" s="942" t="s">
        <v>1222</v>
      </c>
      <c r="O943" s="942" t="s">
        <v>1256</v>
      </c>
      <c r="P943" s="955">
        <v>-63859345</v>
      </c>
      <c r="Q943" s="959">
        <v>-8766162</v>
      </c>
      <c r="R943" s="943" t="s">
        <v>1232</v>
      </c>
    </row>
    <row r="944" spans="1:18" x14ac:dyDescent="0.25">
      <c r="B944" s="944" t="s">
        <v>1894</v>
      </c>
      <c r="C944" s="945" t="s">
        <v>783</v>
      </c>
      <c r="D944" s="945" t="s">
        <v>802</v>
      </c>
      <c r="E944" s="945" t="s">
        <v>304</v>
      </c>
      <c r="F944" s="945" t="s">
        <v>33</v>
      </c>
      <c r="G944" s="945" t="s">
        <v>1217</v>
      </c>
      <c r="H944" s="945" t="s">
        <v>1218</v>
      </c>
      <c r="I944" s="945" t="s">
        <v>1231</v>
      </c>
      <c r="J944" s="945" t="s">
        <v>1219</v>
      </c>
      <c r="K944" s="945" t="s">
        <v>1220</v>
      </c>
      <c r="L944" s="945" t="s">
        <v>1221</v>
      </c>
      <c r="M944" s="945" t="s">
        <v>233</v>
      </c>
      <c r="N944" s="945" t="s">
        <v>1222</v>
      </c>
      <c r="O944" s="945" t="s">
        <v>1223</v>
      </c>
      <c r="P944" s="956">
        <v>-63891993</v>
      </c>
      <c r="Q944" s="960">
        <v>-8759797</v>
      </c>
      <c r="R944" s="946" t="s">
        <v>69</v>
      </c>
    </row>
    <row r="945" spans="2:18" x14ac:dyDescent="0.25">
      <c r="B945" s="941" t="s">
        <v>1894</v>
      </c>
      <c r="C945" s="942" t="s">
        <v>783</v>
      </c>
      <c r="D945" s="942" t="s">
        <v>401</v>
      </c>
      <c r="E945" s="942" t="s">
        <v>304</v>
      </c>
      <c r="F945" s="942" t="s">
        <v>1743</v>
      </c>
      <c r="G945" s="942" t="s">
        <v>1217</v>
      </c>
      <c r="H945" s="942" t="s">
        <v>1235</v>
      </c>
      <c r="I945" s="942" t="s">
        <v>1231</v>
      </c>
      <c r="J945" s="942" t="s">
        <v>1219</v>
      </c>
      <c r="K945" s="942" t="s">
        <v>1220</v>
      </c>
      <c r="L945" s="942" t="s">
        <v>1221</v>
      </c>
      <c r="M945" s="942" t="s">
        <v>233</v>
      </c>
      <c r="N945" s="942" t="s">
        <v>1236</v>
      </c>
      <c r="O945" s="942" t="s">
        <v>69</v>
      </c>
      <c r="P945" s="955">
        <v>-63888846</v>
      </c>
      <c r="Q945" s="959">
        <v>-8759125</v>
      </c>
      <c r="R945" s="943" t="s">
        <v>69</v>
      </c>
    </row>
    <row r="946" spans="2:18" x14ac:dyDescent="0.25">
      <c r="B946" s="944" t="s">
        <v>1894</v>
      </c>
      <c r="C946" s="945" t="s">
        <v>370</v>
      </c>
      <c r="D946" s="945" t="s">
        <v>386</v>
      </c>
      <c r="E946" s="945" t="s">
        <v>318</v>
      </c>
      <c r="F946" s="945" t="s">
        <v>33</v>
      </c>
      <c r="G946" s="945" t="s">
        <v>1217</v>
      </c>
      <c r="H946" s="945" t="s">
        <v>1235</v>
      </c>
      <c r="I946" s="945" t="s">
        <v>1231</v>
      </c>
      <c r="J946" s="945" t="s">
        <v>1219</v>
      </c>
      <c r="K946" s="945" t="s">
        <v>1229</v>
      </c>
      <c r="L946" s="945" t="s">
        <v>1221</v>
      </c>
      <c r="M946" s="945" t="s">
        <v>233</v>
      </c>
      <c r="N946" s="945" t="s">
        <v>1222</v>
      </c>
      <c r="O946" s="945" t="s">
        <v>69</v>
      </c>
      <c r="P946" s="956">
        <v>-63847515</v>
      </c>
      <c r="Q946" s="960">
        <v>-8763679</v>
      </c>
      <c r="R946" s="946" t="s">
        <v>182</v>
      </c>
    </row>
    <row r="947" spans="2:18" x14ac:dyDescent="0.25">
      <c r="B947" s="941" t="s">
        <v>1894</v>
      </c>
      <c r="C947" s="942" t="s">
        <v>397</v>
      </c>
      <c r="D947" s="942" t="s">
        <v>517</v>
      </c>
      <c r="E947" s="942" t="s">
        <v>237</v>
      </c>
      <c r="F947" s="942" t="s">
        <v>33</v>
      </c>
      <c r="G947" s="942" t="s">
        <v>1217</v>
      </c>
      <c r="H947" s="942" t="s">
        <v>1218</v>
      </c>
      <c r="I947" s="942" t="s">
        <v>51</v>
      </c>
      <c r="J947" s="942" t="s">
        <v>1219</v>
      </c>
      <c r="K947" s="942" t="s">
        <v>1220</v>
      </c>
      <c r="L947" s="942" t="s">
        <v>1221</v>
      </c>
      <c r="M947" s="942" t="s">
        <v>233</v>
      </c>
      <c r="N947" s="942" t="s">
        <v>1222</v>
      </c>
      <c r="O947" s="942" t="s">
        <v>69</v>
      </c>
      <c r="P947" s="955">
        <v>-63823218</v>
      </c>
      <c r="Q947" s="959">
        <v>-8771806</v>
      </c>
      <c r="R947" s="943" t="s">
        <v>1330</v>
      </c>
    </row>
    <row r="948" spans="2:18" x14ac:dyDescent="0.25">
      <c r="B948" s="944" t="s">
        <v>1895</v>
      </c>
      <c r="C948" s="945" t="s">
        <v>366</v>
      </c>
      <c r="D948" s="945" t="s">
        <v>373</v>
      </c>
      <c r="E948" s="945" t="s">
        <v>301</v>
      </c>
      <c r="F948" s="945" t="s">
        <v>33</v>
      </c>
      <c r="G948" s="945" t="s">
        <v>1246</v>
      </c>
      <c r="H948" s="945" t="s">
        <v>1235</v>
      </c>
      <c r="I948" s="945" t="s">
        <v>69</v>
      </c>
      <c r="J948" s="945" t="s">
        <v>1219</v>
      </c>
      <c r="K948" s="945" t="s">
        <v>1229</v>
      </c>
      <c r="L948" s="945" t="s">
        <v>1221</v>
      </c>
      <c r="M948" s="945" t="s">
        <v>233</v>
      </c>
      <c r="N948" s="945" t="s">
        <v>1896</v>
      </c>
      <c r="O948" s="945" t="s">
        <v>69</v>
      </c>
      <c r="P948" s="956">
        <v>-63902118</v>
      </c>
      <c r="Q948" s="960">
        <v>-8758675</v>
      </c>
      <c r="R948" s="946" t="s">
        <v>182</v>
      </c>
    </row>
    <row r="949" spans="2:18" x14ac:dyDescent="0.25">
      <c r="B949" s="941" t="s">
        <v>1895</v>
      </c>
      <c r="C949" s="942" t="s">
        <v>366</v>
      </c>
      <c r="D949" s="942" t="s">
        <v>387</v>
      </c>
      <c r="E949" s="942" t="s">
        <v>315</v>
      </c>
      <c r="F949" s="942" t="s">
        <v>33</v>
      </c>
      <c r="G949" s="942" t="s">
        <v>1246</v>
      </c>
      <c r="H949" s="942" t="s">
        <v>1235</v>
      </c>
      <c r="I949" s="942" t="s">
        <v>1225</v>
      </c>
      <c r="J949" s="942" t="s">
        <v>1219</v>
      </c>
      <c r="K949" s="942" t="s">
        <v>1229</v>
      </c>
      <c r="L949" s="942" t="s">
        <v>1221</v>
      </c>
      <c r="M949" s="942" t="s">
        <v>233</v>
      </c>
      <c r="N949" s="942" t="s">
        <v>1236</v>
      </c>
      <c r="O949" s="942" t="s">
        <v>1223</v>
      </c>
      <c r="P949" s="955">
        <v>-63893886</v>
      </c>
      <c r="Q949" s="959">
        <v>-8796431</v>
      </c>
      <c r="R949" s="943" t="s">
        <v>182</v>
      </c>
    </row>
    <row r="950" spans="2:18" x14ac:dyDescent="0.25">
      <c r="B950" s="944" t="s">
        <v>1895</v>
      </c>
      <c r="C950" s="945" t="s">
        <v>794</v>
      </c>
      <c r="D950" s="945" t="s">
        <v>1174</v>
      </c>
      <c r="E950" s="945" t="s">
        <v>320</v>
      </c>
      <c r="F950" s="945" t="s">
        <v>1897</v>
      </c>
      <c r="G950" s="945" t="s">
        <v>1246</v>
      </c>
      <c r="H950" s="945" t="s">
        <v>1218</v>
      </c>
      <c r="I950" s="945" t="s">
        <v>1225</v>
      </c>
      <c r="J950" s="945" t="s">
        <v>1219</v>
      </c>
      <c r="K950" s="945" t="s">
        <v>1220</v>
      </c>
      <c r="L950" s="945" t="s">
        <v>1221</v>
      </c>
      <c r="M950" s="945" t="s">
        <v>233</v>
      </c>
      <c r="N950" s="945" t="s">
        <v>1222</v>
      </c>
      <c r="O950" s="945" t="s">
        <v>1223</v>
      </c>
      <c r="P950" s="956">
        <v>-63858661</v>
      </c>
      <c r="Q950" s="960">
        <v>-8756356</v>
      </c>
      <c r="R950" s="946" t="s">
        <v>182</v>
      </c>
    </row>
    <row r="951" spans="2:18" x14ac:dyDescent="0.25">
      <c r="B951" s="941" t="s">
        <v>1895</v>
      </c>
      <c r="C951" s="942" t="s">
        <v>448</v>
      </c>
      <c r="D951" s="942" t="s">
        <v>238</v>
      </c>
      <c r="E951" s="942" t="s">
        <v>317</v>
      </c>
      <c r="F951" s="942" t="s">
        <v>33</v>
      </c>
      <c r="G951" s="942" t="s">
        <v>1246</v>
      </c>
      <c r="H951" s="942" t="s">
        <v>1218</v>
      </c>
      <c r="I951" s="942" t="s">
        <v>1231</v>
      </c>
      <c r="J951" s="942" t="s">
        <v>1219</v>
      </c>
      <c r="K951" s="942" t="s">
        <v>1220</v>
      </c>
      <c r="L951" s="942" t="s">
        <v>1221</v>
      </c>
      <c r="M951" s="942" t="s">
        <v>1297</v>
      </c>
      <c r="N951" s="942" t="s">
        <v>1222</v>
      </c>
      <c r="O951" s="942" t="s">
        <v>1223</v>
      </c>
      <c r="P951" s="955">
        <v>-63873239</v>
      </c>
      <c r="Q951" s="959">
        <v>-8790915</v>
      </c>
      <c r="R951" s="943" t="s">
        <v>1232</v>
      </c>
    </row>
    <row r="952" spans="2:18" x14ac:dyDescent="0.25">
      <c r="B952" s="944" t="s">
        <v>1895</v>
      </c>
      <c r="C952" s="945" t="s">
        <v>687</v>
      </c>
      <c r="D952" s="945" t="s">
        <v>976</v>
      </c>
      <c r="E952" s="945" t="s">
        <v>333</v>
      </c>
      <c r="F952" s="945" t="s">
        <v>33</v>
      </c>
      <c r="G952" s="945" t="s">
        <v>1246</v>
      </c>
      <c r="H952" s="945" t="s">
        <v>1235</v>
      </c>
      <c r="I952" s="945" t="s">
        <v>51</v>
      </c>
      <c r="J952" s="945" t="s">
        <v>1219</v>
      </c>
      <c r="K952" s="945" t="s">
        <v>1220</v>
      </c>
      <c r="L952" s="945" t="s">
        <v>1221</v>
      </c>
      <c r="M952" s="945" t="s">
        <v>1297</v>
      </c>
      <c r="N952" s="945" t="s">
        <v>1222</v>
      </c>
      <c r="O952" s="945" t="s">
        <v>1223</v>
      </c>
      <c r="P952" s="956">
        <v>-63883986</v>
      </c>
      <c r="Q952" s="960">
        <v>-8775085</v>
      </c>
      <c r="R952" s="946" t="s">
        <v>182</v>
      </c>
    </row>
    <row r="953" spans="2:18" x14ac:dyDescent="0.25">
      <c r="B953" s="941" t="s">
        <v>1895</v>
      </c>
      <c r="C953" s="942" t="s">
        <v>781</v>
      </c>
      <c r="D953" s="942" t="s">
        <v>388</v>
      </c>
      <c r="E953" s="942" t="s">
        <v>1143</v>
      </c>
      <c r="F953" s="942" t="s">
        <v>33</v>
      </c>
      <c r="G953" s="942" t="s">
        <v>1246</v>
      </c>
      <c r="H953" s="942" t="s">
        <v>1218</v>
      </c>
      <c r="I953" s="942" t="s">
        <v>51</v>
      </c>
      <c r="J953" s="942" t="s">
        <v>1219</v>
      </c>
      <c r="K953" s="942" t="s">
        <v>1229</v>
      </c>
      <c r="L953" s="942" t="s">
        <v>1221</v>
      </c>
      <c r="M953" s="942" t="s">
        <v>233</v>
      </c>
      <c r="N953" s="942" t="s">
        <v>1222</v>
      </c>
      <c r="O953" s="942" t="s">
        <v>69</v>
      </c>
      <c r="P953" s="955">
        <v>-63836243</v>
      </c>
      <c r="Q953" s="959">
        <v>-8766636</v>
      </c>
      <c r="R953" s="943" t="s">
        <v>182</v>
      </c>
    </row>
    <row r="954" spans="2:18" x14ac:dyDescent="0.25">
      <c r="B954" s="944" t="s">
        <v>1895</v>
      </c>
      <c r="C954" s="945" t="s">
        <v>420</v>
      </c>
      <c r="D954" s="945" t="s">
        <v>516</v>
      </c>
      <c r="E954" s="945" t="s">
        <v>303</v>
      </c>
      <c r="F954" s="945" t="s">
        <v>33</v>
      </c>
      <c r="G954" s="945" t="s">
        <v>1246</v>
      </c>
      <c r="H954" s="945" t="s">
        <v>1218</v>
      </c>
      <c r="I954" s="945" t="s">
        <v>51</v>
      </c>
      <c r="J954" s="945" t="s">
        <v>1219</v>
      </c>
      <c r="K954" s="945" t="s">
        <v>1220</v>
      </c>
      <c r="L954" s="945" t="s">
        <v>1221</v>
      </c>
      <c r="M954" s="945" t="s">
        <v>233</v>
      </c>
      <c r="N954" s="945" t="s">
        <v>1222</v>
      </c>
      <c r="O954" s="945" t="s">
        <v>1256</v>
      </c>
      <c r="P954" s="956">
        <v>-63879395</v>
      </c>
      <c r="Q954" s="960">
        <v>-8749222</v>
      </c>
      <c r="R954" s="946" t="s">
        <v>69</v>
      </c>
    </row>
    <row r="955" spans="2:18" x14ac:dyDescent="0.25">
      <c r="B955" s="941" t="s">
        <v>1895</v>
      </c>
      <c r="C955" s="942" t="s">
        <v>397</v>
      </c>
      <c r="D955" s="942" t="s">
        <v>382</v>
      </c>
      <c r="E955" s="942" t="s">
        <v>237</v>
      </c>
      <c r="F955" s="942" t="s">
        <v>1854</v>
      </c>
      <c r="G955" s="942" t="s">
        <v>1246</v>
      </c>
      <c r="H955" s="942" t="s">
        <v>69</v>
      </c>
      <c r="I955" s="942" t="s">
        <v>1231</v>
      </c>
      <c r="J955" s="942" t="s">
        <v>1219</v>
      </c>
      <c r="K955" s="942" t="s">
        <v>1220</v>
      </c>
      <c r="L955" s="942" t="s">
        <v>69</v>
      </c>
      <c r="M955" s="942" t="s">
        <v>231</v>
      </c>
      <c r="N955" s="942" t="s">
        <v>69</v>
      </c>
      <c r="O955" s="942" t="s">
        <v>69</v>
      </c>
      <c r="P955" s="955">
        <v>-63828235</v>
      </c>
      <c r="Q955" s="959">
        <v>-8772964</v>
      </c>
      <c r="R955" s="943" t="s">
        <v>182</v>
      </c>
    </row>
    <row r="956" spans="2:18" x14ac:dyDescent="0.25">
      <c r="B956" s="944" t="s">
        <v>1898</v>
      </c>
      <c r="C956" s="945" t="s">
        <v>783</v>
      </c>
      <c r="D956" s="945" t="s">
        <v>401</v>
      </c>
      <c r="E956" s="945" t="s">
        <v>304</v>
      </c>
      <c r="F956" s="945" t="s">
        <v>1899</v>
      </c>
      <c r="G956" s="945" t="s">
        <v>1317</v>
      </c>
      <c r="H956" s="945" t="s">
        <v>1218</v>
      </c>
      <c r="I956" s="945" t="s">
        <v>1225</v>
      </c>
      <c r="J956" s="945" t="s">
        <v>1219</v>
      </c>
      <c r="K956" s="945" t="s">
        <v>1220</v>
      </c>
      <c r="L956" s="945" t="s">
        <v>1221</v>
      </c>
      <c r="M956" s="945" t="s">
        <v>233</v>
      </c>
      <c r="N956" s="945" t="s">
        <v>1222</v>
      </c>
      <c r="O956" s="945" t="s">
        <v>1223</v>
      </c>
      <c r="P956" s="956">
        <v>-63888846</v>
      </c>
      <c r="Q956" s="960">
        <v>-8759125</v>
      </c>
      <c r="R956" s="946" t="s">
        <v>182</v>
      </c>
    </row>
    <row r="957" spans="2:18" x14ac:dyDescent="0.25">
      <c r="B957" s="941" t="s">
        <v>1898</v>
      </c>
      <c r="C957" s="942" t="s">
        <v>392</v>
      </c>
      <c r="D957" s="942" t="s">
        <v>779</v>
      </c>
      <c r="E957" s="942" t="s">
        <v>308</v>
      </c>
      <c r="F957" s="942" t="s">
        <v>1639</v>
      </c>
      <c r="G957" s="942" t="s">
        <v>1317</v>
      </c>
      <c r="H957" s="942" t="s">
        <v>1218</v>
      </c>
      <c r="I957" s="942" t="s">
        <v>1225</v>
      </c>
      <c r="J957" s="942" t="s">
        <v>1219</v>
      </c>
      <c r="K957" s="942" t="s">
        <v>1220</v>
      </c>
      <c r="L957" s="942" t="s">
        <v>1221</v>
      </c>
      <c r="M957" s="942" t="s">
        <v>1239</v>
      </c>
      <c r="N957" s="942" t="s">
        <v>1222</v>
      </c>
      <c r="O957" s="942" t="s">
        <v>69</v>
      </c>
      <c r="P957" s="955">
        <v>-63898419</v>
      </c>
      <c r="Q957" s="959">
        <v>-8770624</v>
      </c>
      <c r="R957" s="943" t="s">
        <v>182</v>
      </c>
    </row>
    <row r="958" spans="2:18" x14ac:dyDescent="0.25">
      <c r="B958" s="944" t="s">
        <v>1898</v>
      </c>
      <c r="C958" s="945" t="s">
        <v>799</v>
      </c>
      <c r="D958" s="945" t="s">
        <v>424</v>
      </c>
      <c r="E958" s="945" t="s">
        <v>305</v>
      </c>
      <c r="F958" s="945" t="s">
        <v>1465</v>
      </c>
      <c r="G958" s="945" t="s">
        <v>1317</v>
      </c>
      <c r="H958" s="945" t="s">
        <v>1218</v>
      </c>
      <c r="I958" s="945" t="s">
        <v>1225</v>
      </c>
      <c r="J958" s="945" t="s">
        <v>1219</v>
      </c>
      <c r="K958" s="945" t="s">
        <v>1220</v>
      </c>
      <c r="L958" s="945" t="s">
        <v>1221</v>
      </c>
      <c r="M958" s="945" t="s">
        <v>233</v>
      </c>
      <c r="N958" s="945" t="s">
        <v>1222</v>
      </c>
      <c r="O958" s="945" t="s">
        <v>1223</v>
      </c>
      <c r="P958" s="956">
        <v>-63906457</v>
      </c>
      <c r="Q958" s="960">
        <v>-8750587</v>
      </c>
      <c r="R958" s="946" t="s">
        <v>182</v>
      </c>
    </row>
    <row r="959" spans="2:18" x14ac:dyDescent="0.25">
      <c r="B959" s="941" t="s">
        <v>1898</v>
      </c>
      <c r="C959" s="942" t="s">
        <v>371</v>
      </c>
      <c r="D959" s="942" t="s">
        <v>779</v>
      </c>
      <c r="E959" s="942" t="s">
        <v>328</v>
      </c>
      <c r="F959" s="942" t="s">
        <v>1900</v>
      </c>
      <c r="G959" s="942" t="s">
        <v>1317</v>
      </c>
      <c r="H959" s="942" t="s">
        <v>1218</v>
      </c>
      <c r="I959" s="942" t="s">
        <v>1231</v>
      </c>
      <c r="J959" s="942" t="s">
        <v>1219</v>
      </c>
      <c r="K959" s="942" t="s">
        <v>1229</v>
      </c>
      <c r="L959" s="942" t="s">
        <v>1221</v>
      </c>
      <c r="M959" s="942" t="s">
        <v>233</v>
      </c>
      <c r="N959" s="942" t="s">
        <v>1222</v>
      </c>
      <c r="O959" s="942" t="s">
        <v>1223</v>
      </c>
      <c r="P959" s="955">
        <v>-63844315</v>
      </c>
      <c r="Q959" s="959">
        <v>-8758315</v>
      </c>
      <c r="R959" s="943" t="s">
        <v>182</v>
      </c>
    </row>
    <row r="960" spans="2:18" x14ac:dyDescent="0.25">
      <c r="B960" s="944" t="s">
        <v>1898</v>
      </c>
      <c r="C960" s="945" t="s">
        <v>781</v>
      </c>
      <c r="D960" s="945" t="s">
        <v>427</v>
      </c>
      <c r="E960" s="945" t="s">
        <v>1143</v>
      </c>
      <c r="F960" s="945" t="s">
        <v>1618</v>
      </c>
      <c r="G960" s="945" t="s">
        <v>1317</v>
      </c>
      <c r="H960" s="945" t="s">
        <v>1218</v>
      </c>
      <c r="I960" s="945" t="s">
        <v>51</v>
      </c>
      <c r="J960" s="945" t="s">
        <v>1219</v>
      </c>
      <c r="K960" s="945" t="s">
        <v>1220</v>
      </c>
      <c r="L960" s="945" t="s">
        <v>1221</v>
      </c>
      <c r="M960" s="945" t="s">
        <v>233</v>
      </c>
      <c r="N960" s="945" t="s">
        <v>1222</v>
      </c>
      <c r="O960" s="945" t="s">
        <v>1223</v>
      </c>
      <c r="P960" s="956">
        <v>-63836637</v>
      </c>
      <c r="Q960" s="960">
        <v>-8764905</v>
      </c>
      <c r="R960" s="946" t="s">
        <v>1232</v>
      </c>
    </row>
    <row r="961" spans="2:18" x14ac:dyDescent="0.25">
      <c r="B961" s="941" t="s">
        <v>1901</v>
      </c>
      <c r="C961" s="942" t="s">
        <v>366</v>
      </c>
      <c r="D961" s="942" t="s">
        <v>847</v>
      </c>
      <c r="E961" s="942" t="s">
        <v>308</v>
      </c>
      <c r="F961" s="942" t="s">
        <v>1419</v>
      </c>
      <c r="G961" s="942" t="s">
        <v>1278</v>
      </c>
      <c r="H961" s="942" t="s">
        <v>1218</v>
      </c>
      <c r="I961" s="942" t="s">
        <v>1225</v>
      </c>
      <c r="J961" s="942" t="s">
        <v>1219</v>
      </c>
      <c r="K961" s="942" t="s">
        <v>1229</v>
      </c>
      <c r="L961" s="942" t="s">
        <v>1221</v>
      </c>
      <c r="M961" s="942" t="s">
        <v>233</v>
      </c>
      <c r="N961" s="942" t="s">
        <v>1222</v>
      </c>
      <c r="O961" s="942" t="s">
        <v>1223</v>
      </c>
      <c r="P961" s="955">
        <v>-63898374</v>
      </c>
      <c r="Q961" s="959">
        <v>-8775985</v>
      </c>
      <c r="R961" s="943" t="s">
        <v>182</v>
      </c>
    </row>
    <row r="962" spans="2:18" x14ac:dyDescent="0.25">
      <c r="B962" s="944" t="s">
        <v>1901</v>
      </c>
      <c r="C962" s="945" t="s">
        <v>803</v>
      </c>
      <c r="D962" s="945" t="s">
        <v>386</v>
      </c>
      <c r="E962" s="945" t="s">
        <v>306</v>
      </c>
      <c r="F962" s="945" t="s">
        <v>1902</v>
      </c>
      <c r="G962" s="945" t="s">
        <v>1278</v>
      </c>
      <c r="H962" s="945" t="s">
        <v>1235</v>
      </c>
      <c r="I962" s="945" t="s">
        <v>51</v>
      </c>
      <c r="J962" s="945" t="s">
        <v>1219</v>
      </c>
      <c r="K962" s="945" t="s">
        <v>1220</v>
      </c>
      <c r="L962" s="945" t="s">
        <v>1221</v>
      </c>
      <c r="M962" s="945" t="s">
        <v>233</v>
      </c>
      <c r="N962" s="945" t="s">
        <v>1236</v>
      </c>
      <c r="O962" s="945" t="s">
        <v>1256</v>
      </c>
      <c r="P962" s="956">
        <v>-63852765</v>
      </c>
      <c r="Q962" s="960">
        <v>-8740132</v>
      </c>
      <c r="R962" s="946" t="s">
        <v>69</v>
      </c>
    </row>
    <row r="963" spans="2:18" x14ac:dyDescent="0.25">
      <c r="B963" s="941" t="s">
        <v>1901</v>
      </c>
      <c r="C963" s="942" t="s">
        <v>400</v>
      </c>
      <c r="D963" s="942" t="s">
        <v>410</v>
      </c>
      <c r="E963" s="942" t="s">
        <v>312</v>
      </c>
      <c r="F963" s="942" t="s">
        <v>1903</v>
      </c>
      <c r="G963" s="942" t="s">
        <v>1278</v>
      </c>
      <c r="H963" s="942" t="s">
        <v>1218</v>
      </c>
      <c r="I963" s="942" t="s">
        <v>1225</v>
      </c>
      <c r="J963" s="942" t="s">
        <v>1219</v>
      </c>
      <c r="K963" s="942" t="s">
        <v>1220</v>
      </c>
      <c r="L963" s="942" t="s">
        <v>1221</v>
      </c>
      <c r="M963" s="942" t="s">
        <v>233</v>
      </c>
      <c r="N963" s="942" t="s">
        <v>1222</v>
      </c>
      <c r="O963" s="942" t="s">
        <v>1223</v>
      </c>
      <c r="P963" s="955">
        <v>-63890336</v>
      </c>
      <c r="Q963" s="959">
        <v>-8794467</v>
      </c>
      <c r="R963" s="943" t="s">
        <v>182</v>
      </c>
    </row>
    <row r="964" spans="2:18" x14ac:dyDescent="0.25">
      <c r="B964" s="944" t="s">
        <v>1901</v>
      </c>
      <c r="C964" s="945" t="s">
        <v>373</v>
      </c>
      <c r="D964" s="945" t="s">
        <v>401</v>
      </c>
      <c r="E964" s="945" t="s">
        <v>304</v>
      </c>
      <c r="F964" s="945" t="s">
        <v>1674</v>
      </c>
      <c r="G964" s="945" t="s">
        <v>1278</v>
      </c>
      <c r="H964" s="945" t="s">
        <v>1218</v>
      </c>
      <c r="I964" s="945" t="s">
        <v>1225</v>
      </c>
      <c r="J964" s="945" t="s">
        <v>1323</v>
      </c>
      <c r="K964" s="945" t="s">
        <v>1229</v>
      </c>
      <c r="L964" s="945" t="s">
        <v>1221</v>
      </c>
      <c r="M964" s="945" t="s">
        <v>233</v>
      </c>
      <c r="N964" s="945" t="s">
        <v>1222</v>
      </c>
      <c r="O964" s="945" t="s">
        <v>69</v>
      </c>
      <c r="P964" s="956">
        <v>-63889542</v>
      </c>
      <c r="Q964" s="960">
        <v>-8755976</v>
      </c>
      <c r="R964" s="946" t="s">
        <v>182</v>
      </c>
    </row>
    <row r="965" spans="2:18" x14ac:dyDescent="0.25">
      <c r="B965" s="941" t="s">
        <v>1901</v>
      </c>
      <c r="C965" s="942" t="s">
        <v>801</v>
      </c>
      <c r="D965" s="942" t="s">
        <v>558</v>
      </c>
      <c r="E965" s="942" t="s">
        <v>350</v>
      </c>
      <c r="F965" s="942" t="s">
        <v>1904</v>
      </c>
      <c r="G965" s="942" t="s">
        <v>1278</v>
      </c>
      <c r="H965" s="942" t="s">
        <v>1218</v>
      </c>
      <c r="I965" s="942" t="s">
        <v>1231</v>
      </c>
      <c r="J965" s="942" t="s">
        <v>1219</v>
      </c>
      <c r="K965" s="942" t="s">
        <v>1220</v>
      </c>
      <c r="L965" s="942" t="s">
        <v>1221</v>
      </c>
      <c r="M965" s="942" t="s">
        <v>1297</v>
      </c>
      <c r="N965" s="942" t="s">
        <v>1222</v>
      </c>
      <c r="O965" s="942" t="s">
        <v>1223</v>
      </c>
      <c r="P965" s="955">
        <v>-63802169</v>
      </c>
      <c r="Q965" s="959">
        <v>-8774958</v>
      </c>
      <c r="R965" s="943" t="s">
        <v>182</v>
      </c>
    </row>
    <row r="966" spans="2:18" x14ac:dyDescent="0.25">
      <c r="B966" s="944" t="s">
        <v>1901</v>
      </c>
      <c r="C966" s="945" t="s">
        <v>783</v>
      </c>
      <c r="D966" s="945" t="s">
        <v>401</v>
      </c>
      <c r="E966" s="945" t="s">
        <v>304</v>
      </c>
      <c r="F966" s="945" t="s">
        <v>1905</v>
      </c>
      <c r="G966" s="945" t="s">
        <v>1278</v>
      </c>
      <c r="H966" s="945" t="s">
        <v>1218</v>
      </c>
      <c r="I966" s="945" t="s">
        <v>1231</v>
      </c>
      <c r="J966" s="945" t="s">
        <v>1219</v>
      </c>
      <c r="K966" s="945" t="s">
        <v>1220</v>
      </c>
      <c r="L966" s="945" t="s">
        <v>1221</v>
      </c>
      <c r="M966" s="945" t="s">
        <v>233</v>
      </c>
      <c r="N966" s="945" t="s">
        <v>1222</v>
      </c>
      <c r="O966" s="945" t="s">
        <v>1223</v>
      </c>
      <c r="P966" s="956">
        <v>-63888846</v>
      </c>
      <c r="Q966" s="960">
        <v>-8759125</v>
      </c>
      <c r="R966" s="946" t="s">
        <v>1258</v>
      </c>
    </row>
    <row r="967" spans="2:18" x14ac:dyDescent="0.25">
      <c r="B967" s="941" t="s">
        <v>1901</v>
      </c>
      <c r="C967" s="942" t="s">
        <v>802</v>
      </c>
      <c r="D967" s="942" t="s">
        <v>440</v>
      </c>
      <c r="E967" s="942" t="s">
        <v>1142</v>
      </c>
      <c r="F967" s="942" t="s">
        <v>1906</v>
      </c>
      <c r="G967" s="942" t="s">
        <v>1278</v>
      </c>
      <c r="H967" s="942" t="s">
        <v>1218</v>
      </c>
      <c r="I967" s="942" t="s">
        <v>1231</v>
      </c>
      <c r="J967" s="942" t="s">
        <v>1219</v>
      </c>
      <c r="K967" s="942" t="s">
        <v>1220</v>
      </c>
      <c r="L967" s="942" t="s">
        <v>1221</v>
      </c>
      <c r="M967" s="942" t="s">
        <v>233</v>
      </c>
      <c r="N967" s="942" t="s">
        <v>1222</v>
      </c>
      <c r="O967" s="942" t="s">
        <v>1223</v>
      </c>
      <c r="P967" s="955">
        <v>-63891275</v>
      </c>
      <c r="Q967" s="959">
        <v>-8763083</v>
      </c>
      <c r="R967" s="943" t="s">
        <v>182</v>
      </c>
    </row>
    <row r="968" spans="2:18" x14ac:dyDescent="0.25">
      <c r="B968" s="944" t="s">
        <v>1901</v>
      </c>
      <c r="C968" s="945" t="s">
        <v>392</v>
      </c>
      <c r="D968" s="945" t="s">
        <v>428</v>
      </c>
      <c r="E968" s="945" t="s">
        <v>301</v>
      </c>
      <c r="F968" s="945" t="s">
        <v>1907</v>
      </c>
      <c r="G968" s="945" t="s">
        <v>1278</v>
      </c>
      <c r="H968" s="945" t="s">
        <v>1218</v>
      </c>
      <c r="I968" s="945" t="s">
        <v>1231</v>
      </c>
      <c r="J968" s="945" t="s">
        <v>1219</v>
      </c>
      <c r="K968" s="945" t="s">
        <v>1220</v>
      </c>
      <c r="L968" s="945" t="s">
        <v>1221</v>
      </c>
      <c r="M968" s="945" t="s">
        <v>233</v>
      </c>
      <c r="N968" s="945" t="s">
        <v>1222</v>
      </c>
      <c r="O968" s="945" t="s">
        <v>1223</v>
      </c>
      <c r="P968" s="956">
        <v>-63900845</v>
      </c>
      <c r="Q968" s="960">
        <v>-8759495</v>
      </c>
      <c r="R968" s="946" t="s">
        <v>182</v>
      </c>
    </row>
    <row r="969" spans="2:18" x14ac:dyDescent="0.25">
      <c r="B969" s="941" t="s">
        <v>1901</v>
      </c>
      <c r="C969" s="942" t="s">
        <v>341</v>
      </c>
      <c r="D969" s="942" t="s">
        <v>372</v>
      </c>
      <c r="E969" s="942" t="s">
        <v>302</v>
      </c>
      <c r="F969" s="942" t="s">
        <v>1313</v>
      </c>
      <c r="G969" s="942" t="s">
        <v>1278</v>
      </c>
      <c r="H969" s="942" t="s">
        <v>1218</v>
      </c>
      <c r="I969" s="942" t="s">
        <v>51</v>
      </c>
      <c r="J969" s="942" t="s">
        <v>1219</v>
      </c>
      <c r="K969" s="942" t="s">
        <v>1227</v>
      </c>
      <c r="L969" s="942" t="s">
        <v>1221</v>
      </c>
      <c r="M969" s="942" t="s">
        <v>231</v>
      </c>
      <c r="N969" s="942" t="s">
        <v>1222</v>
      </c>
      <c r="O969" s="942" t="s">
        <v>1223</v>
      </c>
      <c r="P969" s="955">
        <v>-63873469</v>
      </c>
      <c r="Q969" s="959">
        <v>-8762248</v>
      </c>
      <c r="R969" s="943" t="s">
        <v>182</v>
      </c>
    </row>
    <row r="970" spans="2:18" x14ac:dyDescent="0.25">
      <c r="B970" s="944" t="s">
        <v>1901</v>
      </c>
      <c r="C970" s="945" t="s">
        <v>370</v>
      </c>
      <c r="D970" s="945" t="s">
        <v>864</v>
      </c>
      <c r="E970" s="945" t="s">
        <v>1141</v>
      </c>
      <c r="F970" s="945" t="s">
        <v>1342</v>
      </c>
      <c r="G970" s="945" t="s">
        <v>1278</v>
      </c>
      <c r="H970" s="945" t="s">
        <v>1218</v>
      </c>
      <c r="I970" s="945" t="s">
        <v>51</v>
      </c>
      <c r="J970" s="945" t="s">
        <v>1219</v>
      </c>
      <c r="K970" s="945" t="s">
        <v>1229</v>
      </c>
      <c r="L970" s="945" t="s">
        <v>1221</v>
      </c>
      <c r="M970" s="945" t="s">
        <v>233</v>
      </c>
      <c r="N970" s="945" t="s">
        <v>1222</v>
      </c>
      <c r="O970" s="945" t="s">
        <v>1223</v>
      </c>
      <c r="P970" s="956">
        <v>-63860915</v>
      </c>
      <c r="Q970" s="960">
        <v>-8766502</v>
      </c>
      <c r="R970" s="946" t="s">
        <v>69</v>
      </c>
    </row>
    <row r="971" spans="2:18" x14ac:dyDescent="0.25">
      <c r="B971" s="941" t="s">
        <v>1901</v>
      </c>
      <c r="C971" s="942" t="s">
        <v>370</v>
      </c>
      <c r="D971" s="942" t="s">
        <v>442</v>
      </c>
      <c r="E971" s="942" t="s">
        <v>302</v>
      </c>
      <c r="F971" s="942" t="s">
        <v>1270</v>
      </c>
      <c r="G971" s="942" t="s">
        <v>1278</v>
      </c>
      <c r="H971" s="942" t="s">
        <v>69</v>
      </c>
      <c r="I971" s="942" t="s">
        <v>1225</v>
      </c>
      <c r="J971" s="942" t="s">
        <v>1219</v>
      </c>
      <c r="K971" s="942" t="s">
        <v>1229</v>
      </c>
      <c r="L971" s="942" t="s">
        <v>69</v>
      </c>
      <c r="M971" s="942" t="s">
        <v>233</v>
      </c>
      <c r="N971" s="942" t="s">
        <v>69</v>
      </c>
      <c r="O971" s="942" t="s">
        <v>69</v>
      </c>
      <c r="P971" s="955">
        <v>-63873955</v>
      </c>
      <c r="Q971" s="959">
        <v>-8769362</v>
      </c>
      <c r="R971" s="943" t="s">
        <v>1258</v>
      </c>
    </row>
    <row r="972" spans="2:18" x14ac:dyDescent="0.25">
      <c r="B972" s="944" t="s">
        <v>1901</v>
      </c>
      <c r="C972" s="945" t="s">
        <v>782</v>
      </c>
      <c r="D972" s="945" t="s">
        <v>428</v>
      </c>
      <c r="E972" s="945" t="s">
        <v>301</v>
      </c>
      <c r="F972" s="945" t="s">
        <v>1313</v>
      </c>
      <c r="G972" s="945" t="s">
        <v>1278</v>
      </c>
      <c r="H972" s="945" t="s">
        <v>69</v>
      </c>
      <c r="I972" s="945" t="s">
        <v>51</v>
      </c>
      <c r="J972" s="945" t="s">
        <v>1219</v>
      </c>
      <c r="K972" s="945" t="s">
        <v>1229</v>
      </c>
      <c r="L972" s="945" t="s">
        <v>69</v>
      </c>
      <c r="M972" s="945" t="s">
        <v>233</v>
      </c>
      <c r="N972" s="945" t="s">
        <v>69</v>
      </c>
      <c r="O972" s="945" t="s">
        <v>69</v>
      </c>
      <c r="P972" s="956">
        <v>-63908565</v>
      </c>
      <c r="Q972" s="960">
        <v>-8761153</v>
      </c>
      <c r="R972" s="946" t="s">
        <v>1258</v>
      </c>
    </row>
    <row r="973" spans="2:18" x14ac:dyDescent="0.25">
      <c r="B973" s="941" t="s">
        <v>1908</v>
      </c>
      <c r="C973" s="942" t="s">
        <v>396</v>
      </c>
      <c r="D973" s="942" t="s">
        <v>376</v>
      </c>
      <c r="E973" s="942" t="s">
        <v>308</v>
      </c>
      <c r="F973" s="942" t="s">
        <v>1909</v>
      </c>
      <c r="G973" s="942" t="s">
        <v>1289</v>
      </c>
      <c r="H973" s="942" t="s">
        <v>1235</v>
      </c>
      <c r="I973" s="942" t="s">
        <v>51</v>
      </c>
      <c r="J973" s="942" t="s">
        <v>1219</v>
      </c>
      <c r="K973" s="942" t="s">
        <v>1229</v>
      </c>
      <c r="L973" s="942" t="s">
        <v>1221</v>
      </c>
      <c r="M973" s="942" t="s">
        <v>1239</v>
      </c>
      <c r="N973" s="942" t="s">
        <v>1240</v>
      </c>
      <c r="O973" s="942" t="s">
        <v>1256</v>
      </c>
      <c r="P973" s="955">
        <v>-63893606</v>
      </c>
      <c r="Q973" s="959">
        <v>-8771669</v>
      </c>
      <c r="R973" s="943" t="s">
        <v>182</v>
      </c>
    </row>
    <row r="974" spans="2:18" x14ac:dyDescent="0.25">
      <c r="B974" s="944" t="s">
        <v>1908</v>
      </c>
      <c r="C974" s="945" t="s">
        <v>366</v>
      </c>
      <c r="D974" s="945" t="s">
        <v>529</v>
      </c>
      <c r="E974" s="945" t="s">
        <v>1147</v>
      </c>
      <c r="F974" s="945" t="s">
        <v>1910</v>
      </c>
      <c r="G974" s="945" t="s">
        <v>1289</v>
      </c>
      <c r="H974" s="945" t="s">
        <v>1218</v>
      </c>
      <c r="I974" s="945" t="s">
        <v>51</v>
      </c>
      <c r="J974" s="945" t="s">
        <v>1219</v>
      </c>
      <c r="K974" s="945" t="s">
        <v>1229</v>
      </c>
      <c r="L974" s="945" t="s">
        <v>1221</v>
      </c>
      <c r="M974" s="945" t="s">
        <v>1297</v>
      </c>
      <c r="N974" s="945" t="s">
        <v>1222</v>
      </c>
      <c r="O974" s="945" t="s">
        <v>1223</v>
      </c>
      <c r="P974" s="956">
        <v>-63897229</v>
      </c>
      <c r="Q974" s="960">
        <v>-8781227</v>
      </c>
      <c r="R974" s="946" t="s">
        <v>182</v>
      </c>
    </row>
    <row r="975" spans="2:18" x14ac:dyDescent="0.25">
      <c r="B975" s="941" t="s">
        <v>1908</v>
      </c>
      <c r="C975" s="942" t="s">
        <v>1162</v>
      </c>
      <c r="D975" s="942" t="s">
        <v>400</v>
      </c>
      <c r="E975" s="942" t="s">
        <v>316</v>
      </c>
      <c r="F975" s="942" t="s">
        <v>1269</v>
      </c>
      <c r="G975" s="942" t="s">
        <v>1289</v>
      </c>
      <c r="H975" s="942" t="s">
        <v>1218</v>
      </c>
      <c r="I975" s="942" t="s">
        <v>1225</v>
      </c>
      <c r="J975" s="942" t="s">
        <v>1219</v>
      </c>
      <c r="K975" s="942" t="s">
        <v>1220</v>
      </c>
      <c r="L975" s="942" t="s">
        <v>1221</v>
      </c>
      <c r="M975" s="942" t="s">
        <v>233</v>
      </c>
      <c r="N975" s="942" t="s">
        <v>1222</v>
      </c>
      <c r="O975" s="942" t="s">
        <v>1223</v>
      </c>
      <c r="P975" s="955">
        <v>-63890915</v>
      </c>
      <c r="Q975" s="959">
        <v>-8791903</v>
      </c>
      <c r="R975" s="943" t="s">
        <v>182</v>
      </c>
    </row>
    <row r="976" spans="2:18" x14ac:dyDescent="0.25">
      <c r="B976" s="944" t="s">
        <v>1908</v>
      </c>
      <c r="C976" s="945" t="s">
        <v>367</v>
      </c>
      <c r="D976" s="945" t="s">
        <v>782</v>
      </c>
      <c r="E976" s="945" t="s">
        <v>329</v>
      </c>
      <c r="F976" s="945" t="s">
        <v>1911</v>
      </c>
      <c r="G976" s="945" t="s">
        <v>1289</v>
      </c>
      <c r="H976" s="945" t="s">
        <v>1235</v>
      </c>
      <c r="I976" s="945" t="s">
        <v>1231</v>
      </c>
      <c r="J976" s="945" t="s">
        <v>1219</v>
      </c>
      <c r="K976" s="945" t="s">
        <v>1229</v>
      </c>
      <c r="L976" s="945" t="s">
        <v>1221</v>
      </c>
      <c r="M976" s="945" t="s">
        <v>233</v>
      </c>
      <c r="N976" s="945" t="s">
        <v>1240</v>
      </c>
      <c r="O976" s="945" t="s">
        <v>1223</v>
      </c>
      <c r="P976" s="956">
        <v>-63910141</v>
      </c>
      <c r="Q976" s="960">
        <v>-8753671</v>
      </c>
      <c r="R976" s="946" t="s">
        <v>69</v>
      </c>
    </row>
    <row r="977" spans="2:18" x14ac:dyDescent="0.25">
      <c r="B977" s="941" t="s">
        <v>1908</v>
      </c>
      <c r="C977" s="942" t="s">
        <v>394</v>
      </c>
      <c r="D977" s="942" t="s">
        <v>440</v>
      </c>
      <c r="E977" s="942" t="s">
        <v>301</v>
      </c>
      <c r="F977" s="942" t="s">
        <v>1912</v>
      </c>
      <c r="G977" s="942" t="s">
        <v>1289</v>
      </c>
      <c r="H977" s="942" t="s">
        <v>1235</v>
      </c>
      <c r="I977" s="942" t="s">
        <v>1231</v>
      </c>
      <c r="J977" s="942" t="s">
        <v>1219</v>
      </c>
      <c r="K977" s="942" t="s">
        <v>1220</v>
      </c>
      <c r="L977" s="942" t="s">
        <v>1221</v>
      </c>
      <c r="M977" s="942" t="s">
        <v>233</v>
      </c>
      <c r="N977" s="942" t="s">
        <v>1222</v>
      </c>
      <c r="O977" s="942" t="s">
        <v>1223</v>
      </c>
      <c r="P977" s="955">
        <v>-63897079</v>
      </c>
      <c r="Q977" s="959">
        <v>-8764325</v>
      </c>
      <c r="R977" s="943" t="s">
        <v>182</v>
      </c>
    </row>
    <row r="978" spans="2:18" x14ac:dyDescent="0.25">
      <c r="B978" s="944" t="s">
        <v>1908</v>
      </c>
      <c r="C978" s="945" t="s">
        <v>341</v>
      </c>
      <c r="D978" s="945" t="s">
        <v>660</v>
      </c>
      <c r="E978" s="945" t="s">
        <v>319</v>
      </c>
      <c r="F978" s="945" t="s">
        <v>1248</v>
      </c>
      <c r="G978" s="945" t="s">
        <v>1289</v>
      </c>
      <c r="H978" s="945" t="s">
        <v>1218</v>
      </c>
      <c r="I978" s="945" t="s">
        <v>1231</v>
      </c>
      <c r="J978" s="945" t="s">
        <v>1219</v>
      </c>
      <c r="K978" s="945" t="s">
        <v>1220</v>
      </c>
      <c r="L978" s="945" t="s">
        <v>1221</v>
      </c>
      <c r="M978" s="945" t="s">
        <v>231</v>
      </c>
      <c r="N978" s="945" t="s">
        <v>1222</v>
      </c>
      <c r="O978" s="945" t="s">
        <v>1256</v>
      </c>
      <c r="P978" s="956">
        <v>-63878144</v>
      </c>
      <c r="Q978" s="960">
        <v>-8736336</v>
      </c>
      <c r="R978" s="946" t="s">
        <v>182</v>
      </c>
    </row>
    <row r="979" spans="2:18" x14ac:dyDescent="0.25">
      <c r="B979" s="941" t="s">
        <v>1908</v>
      </c>
      <c r="C979" s="942" t="s">
        <v>381</v>
      </c>
      <c r="D979" s="942" t="s">
        <v>410</v>
      </c>
      <c r="E979" s="942" t="s">
        <v>312</v>
      </c>
      <c r="F979" s="942" t="s">
        <v>1768</v>
      </c>
      <c r="G979" s="942" t="s">
        <v>1289</v>
      </c>
      <c r="H979" s="942" t="s">
        <v>1218</v>
      </c>
      <c r="I979" s="942" t="s">
        <v>1231</v>
      </c>
      <c r="J979" s="942" t="s">
        <v>1219</v>
      </c>
      <c r="K979" s="942" t="s">
        <v>1220</v>
      </c>
      <c r="L979" s="942" t="s">
        <v>1221</v>
      </c>
      <c r="M979" s="942" t="s">
        <v>233</v>
      </c>
      <c r="N979" s="942" t="s">
        <v>1222</v>
      </c>
      <c r="O979" s="942" t="s">
        <v>1256</v>
      </c>
      <c r="P979" s="955">
        <v>-63886857</v>
      </c>
      <c r="Q979" s="959">
        <v>-8793681</v>
      </c>
      <c r="R979" s="943" t="s">
        <v>182</v>
      </c>
    </row>
    <row r="980" spans="2:18" x14ac:dyDescent="0.25">
      <c r="B980" s="944" t="s">
        <v>1908</v>
      </c>
      <c r="C980" s="945" t="s">
        <v>782</v>
      </c>
      <c r="D980" s="945" t="s">
        <v>367</v>
      </c>
      <c r="E980" s="945" t="s">
        <v>329</v>
      </c>
      <c r="F980" s="945" t="s">
        <v>1328</v>
      </c>
      <c r="G980" s="945" t="s">
        <v>1289</v>
      </c>
      <c r="H980" s="945" t="s">
        <v>1218</v>
      </c>
      <c r="I980" s="945" t="s">
        <v>1231</v>
      </c>
      <c r="J980" s="945" t="s">
        <v>1219</v>
      </c>
      <c r="K980" s="945" t="s">
        <v>1229</v>
      </c>
      <c r="L980" s="945" t="s">
        <v>1221</v>
      </c>
      <c r="M980" s="945" t="s">
        <v>231</v>
      </c>
      <c r="N980" s="945" t="s">
        <v>1222</v>
      </c>
      <c r="O980" s="945" t="s">
        <v>1256</v>
      </c>
      <c r="P980" s="956">
        <v>-63910141</v>
      </c>
      <c r="Q980" s="960">
        <v>-8753671</v>
      </c>
      <c r="R980" s="946" t="s">
        <v>69</v>
      </c>
    </row>
    <row r="981" spans="2:18" x14ac:dyDescent="0.25">
      <c r="B981" s="941" t="s">
        <v>1908</v>
      </c>
      <c r="C981" s="942" t="s">
        <v>372</v>
      </c>
      <c r="D981" s="942" t="s">
        <v>386</v>
      </c>
      <c r="E981" s="942" t="s">
        <v>320</v>
      </c>
      <c r="F981" s="942" t="s">
        <v>1573</v>
      </c>
      <c r="G981" s="942" t="s">
        <v>1289</v>
      </c>
      <c r="H981" s="942" t="s">
        <v>1218</v>
      </c>
      <c r="I981" s="942" t="s">
        <v>51</v>
      </c>
      <c r="J981" s="942" t="s">
        <v>1219</v>
      </c>
      <c r="K981" s="942" t="s">
        <v>1229</v>
      </c>
      <c r="L981" s="942" t="s">
        <v>1221</v>
      </c>
      <c r="M981" s="942" t="s">
        <v>233</v>
      </c>
      <c r="N981" s="942" t="s">
        <v>1222</v>
      </c>
      <c r="O981" s="942" t="s">
        <v>1256</v>
      </c>
      <c r="P981" s="955">
        <v>-63849073</v>
      </c>
      <c r="Q981" s="959">
        <v>-8756876</v>
      </c>
      <c r="R981" s="943" t="s">
        <v>182</v>
      </c>
    </row>
    <row r="982" spans="2:18" x14ac:dyDescent="0.25">
      <c r="B982" s="944" t="s">
        <v>1908</v>
      </c>
      <c r="C982" s="945" t="s">
        <v>810</v>
      </c>
      <c r="D982" s="945" t="s">
        <v>392</v>
      </c>
      <c r="E982" s="945" t="s">
        <v>305</v>
      </c>
      <c r="F982" s="945" t="s">
        <v>1913</v>
      </c>
      <c r="G982" s="945" t="s">
        <v>1289</v>
      </c>
      <c r="H982" s="945" t="s">
        <v>1218</v>
      </c>
      <c r="I982" s="945" t="s">
        <v>51</v>
      </c>
      <c r="J982" s="945" t="s">
        <v>1219</v>
      </c>
      <c r="K982" s="945" t="s">
        <v>1220</v>
      </c>
      <c r="L982" s="945" t="s">
        <v>1221</v>
      </c>
      <c r="M982" s="945" t="s">
        <v>233</v>
      </c>
      <c r="N982" s="945" t="s">
        <v>1222</v>
      </c>
      <c r="O982" s="945" t="s">
        <v>69</v>
      </c>
      <c r="P982" s="956">
        <v>-63901295</v>
      </c>
      <c r="Q982" s="960">
        <v>-8757354</v>
      </c>
      <c r="R982" s="946" t="s">
        <v>182</v>
      </c>
    </row>
    <row r="983" spans="2:18" x14ac:dyDescent="0.25">
      <c r="B983" s="941" t="s">
        <v>1908</v>
      </c>
      <c r="C983" s="942" t="s">
        <v>434</v>
      </c>
      <c r="D983" s="942" t="s">
        <v>658</v>
      </c>
      <c r="E983" s="942" t="s">
        <v>212</v>
      </c>
      <c r="F983" s="942" t="s">
        <v>1248</v>
      </c>
      <c r="G983" s="942" t="s">
        <v>1289</v>
      </c>
      <c r="H983" s="942" t="s">
        <v>69</v>
      </c>
      <c r="I983" s="942" t="s">
        <v>1231</v>
      </c>
      <c r="J983" s="942" t="s">
        <v>1219</v>
      </c>
      <c r="K983" s="942" t="s">
        <v>1220</v>
      </c>
      <c r="L983" s="942" t="s">
        <v>69</v>
      </c>
      <c r="M983" s="942" t="s">
        <v>233</v>
      </c>
      <c r="N983" s="942" t="s">
        <v>69</v>
      </c>
      <c r="O983" s="942" t="s">
        <v>69</v>
      </c>
      <c r="P983" s="955">
        <v>-63895709</v>
      </c>
      <c r="Q983" s="959">
        <v>-8801685</v>
      </c>
      <c r="R983" s="943" t="s">
        <v>1341</v>
      </c>
    </row>
    <row r="984" spans="2:18" x14ac:dyDescent="0.25">
      <c r="B984" s="944" t="s">
        <v>1908</v>
      </c>
      <c r="C984" s="945" t="s">
        <v>786</v>
      </c>
      <c r="D984" s="945" t="s">
        <v>778</v>
      </c>
      <c r="E984" s="945" t="s">
        <v>309</v>
      </c>
      <c r="F984" s="945" t="s">
        <v>1431</v>
      </c>
      <c r="G984" s="945" t="s">
        <v>1289</v>
      </c>
      <c r="H984" s="945" t="s">
        <v>1218</v>
      </c>
      <c r="I984" s="945" t="s">
        <v>51</v>
      </c>
      <c r="J984" s="945" t="s">
        <v>1219</v>
      </c>
      <c r="K984" s="945" t="s">
        <v>1220</v>
      </c>
      <c r="L984" s="945" t="s">
        <v>1221</v>
      </c>
      <c r="M984" s="945" t="s">
        <v>233</v>
      </c>
      <c r="N984" s="945" t="s">
        <v>1222</v>
      </c>
      <c r="O984" s="945" t="s">
        <v>1223</v>
      </c>
      <c r="P984" s="956">
        <v>-63889609</v>
      </c>
      <c r="Q984" s="960">
        <v>-8739503</v>
      </c>
      <c r="R984" s="946" t="s">
        <v>182</v>
      </c>
    </row>
    <row r="985" spans="2:18" x14ac:dyDescent="0.25">
      <c r="B985" s="941" t="s">
        <v>1914</v>
      </c>
      <c r="C985" s="942" t="s">
        <v>373</v>
      </c>
      <c r="D985" s="942" t="s">
        <v>786</v>
      </c>
      <c r="E985" s="942" t="s">
        <v>304</v>
      </c>
      <c r="F985" s="942" t="s">
        <v>33</v>
      </c>
      <c r="G985" s="942" t="s">
        <v>1289</v>
      </c>
      <c r="H985" s="942" t="s">
        <v>1218</v>
      </c>
      <c r="I985" s="942" t="s">
        <v>1231</v>
      </c>
      <c r="J985" s="942" t="s">
        <v>1323</v>
      </c>
      <c r="K985" s="942" t="s">
        <v>1229</v>
      </c>
      <c r="L985" s="942" t="s">
        <v>1221</v>
      </c>
      <c r="M985" s="942" t="s">
        <v>233</v>
      </c>
      <c r="N985" s="942" t="s">
        <v>1222</v>
      </c>
      <c r="O985" s="942" t="s">
        <v>1223</v>
      </c>
      <c r="P985" s="955">
        <v>-63886181</v>
      </c>
      <c r="Q985" s="959">
        <v>-8755267</v>
      </c>
      <c r="R985" s="943" t="s">
        <v>69</v>
      </c>
    </row>
    <row r="986" spans="2:18" x14ac:dyDescent="0.25">
      <c r="B986" s="944" t="s">
        <v>1914</v>
      </c>
      <c r="C986" s="945" t="s">
        <v>376</v>
      </c>
      <c r="D986" s="945" t="s">
        <v>794</v>
      </c>
      <c r="E986" s="945" t="s">
        <v>318</v>
      </c>
      <c r="F986" s="945" t="s">
        <v>1465</v>
      </c>
      <c r="G986" s="945" t="s">
        <v>1289</v>
      </c>
      <c r="H986" s="945" t="s">
        <v>1218</v>
      </c>
      <c r="I986" s="945" t="s">
        <v>1225</v>
      </c>
      <c r="J986" s="945" t="s">
        <v>1219</v>
      </c>
      <c r="K986" s="945" t="s">
        <v>1220</v>
      </c>
      <c r="L986" s="945" t="s">
        <v>1221</v>
      </c>
      <c r="M986" s="945" t="s">
        <v>233</v>
      </c>
      <c r="N986" s="945" t="s">
        <v>1222</v>
      </c>
      <c r="O986" s="945" t="s">
        <v>1256</v>
      </c>
      <c r="P986" s="956">
        <v>-63857133</v>
      </c>
      <c r="Q986" s="960">
        <v>-8763304</v>
      </c>
      <c r="R986" s="946" t="s">
        <v>69</v>
      </c>
    </row>
    <row r="987" spans="2:18" x14ac:dyDescent="0.25">
      <c r="B987" s="941" t="s">
        <v>1914</v>
      </c>
      <c r="C987" s="942" t="s">
        <v>373</v>
      </c>
      <c r="D987" s="942" t="s">
        <v>788</v>
      </c>
      <c r="E987" s="942" t="s">
        <v>332</v>
      </c>
      <c r="F987" s="942" t="s">
        <v>33</v>
      </c>
      <c r="G987" s="942" t="s">
        <v>1289</v>
      </c>
      <c r="H987" s="942" t="s">
        <v>1235</v>
      </c>
      <c r="I987" s="942" t="s">
        <v>1225</v>
      </c>
      <c r="J987" s="942" t="s">
        <v>1323</v>
      </c>
      <c r="K987" s="942" t="s">
        <v>1229</v>
      </c>
      <c r="L987" s="942" t="s">
        <v>1221</v>
      </c>
      <c r="M987" s="942" t="s">
        <v>233</v>
      </c>
      <c r="N987" s="942" t="s">
        <v>1236</v>
      </c>
      <c r="O987" s="942" t="s">
        <v>1223</v>
      </c>
      <c r="P987" s="955">
        <v>-63907107</v>
      </c>
      <c r="Q987" s="959">
        <v>-8759745</v>
      </c>
      <c r="R987" s="943" t="s">
        <v>69</v>
      </c>
    </row>
    <row r="988" spans="2:18" x14ac:dyDescent="0.25">
      <c r="B988" s="944" t="s">
        <v>1914</v>
      </c>
      <c r="C988" s="945" t="s">
        <v>783</v>
      </c>
      <c r="D988" s="945" t="s">
        <v>399</v>
      </c>
      <c r="E988" s="945" t="s">
        <v>304</v>
      </c>
      <c r="F988" s="945" t="s">
        <v>33</v>
      </c>
      <c r="G988" s="945" t="s">
        <v>1289</v>
      </c>
      <c r="H988" s="945" t="s">
        <v>1218</v>
      </c>
      <c r="I988" s="945" t="s">
        <v>1231</v>
      </c>
      <c r="J988" s="945" t="s">
        <v>1219</v>
      </c>
      <c r="K988" s="945" t="s">
        <v>1220</v>
      </c>
      <c r="L988" s="945" t="s">
        <v>69</v>
      </c>
      <c r="M988" s="945" t="s">
        <v>233</v>
      </c>
      <c r="N988" s="945" t="s">
        <v>1222</v>
      </c>
      <c r="O988" s="945" t="s">
        <v>1223</v>
      </c>
      <c r="P988" s="956">
        <v>-63890416</v>
      </c>
      <c r="Q988" s="960">
        <v>-8759457</v>
      </c>
      <c r="R988" s="946" t="s">
        <v>69</v>
      </c>
    </row>
    <row r="989" spans="2:18" x14ac:dyDescent="0.25">
      <c r="B989" s="941" t="s">
        <v>1914</v>
      </c>
      <c r="C989" s="942" t="s">
        <v>780</v>
      </c>
      <c r="D989" s="942" t="s">
        <v>401</v>
      </c>
      <c r="E989" s="942" t="s">
        <v>1142</v>
      </c>
      <c r="F989" s="942" t="s">
        <v>1595</v>
      </c>
      <c r="G989" s="942" t="s">
        <v>1289</v>
      </c>
      <c r="H989" s="942" t="s">
        <v>1218</v>
      </c>
      <c r="I989" s="942" t="s">
        <v>1231</v>
      </c>
      <c r="J989" s="942" t="s">
        <v>1219</v>
      </c>
      <c r="K989" s="942" t="s">
        <v>1229</v>
      </c>
      <c r="L989" s="942" t="s">
        <v>1221</v>
      </c>
      <c r="M989" s="942" t="s">
        <v>231</v>
      </c>
      <c r="N989" s="942" t="s">
        <v>1222</v>
      </c>
      <c r="O989" s="942" t="s">
        <v>1256</v>
      </c>
      <c r="P989" s="955">
        <v>-63888346</v>
      </c>
      <c r="Q989" s="959">
        <v>-8761357</v>
      </c>
      <c r="R989" s="943" t="s">
        <v>182</v>
      </c>
    </row>
    <row r="990" spans="2:18" x14ac:dyDescent="0.25">
      <c r="B990" s="944" t="s">
        <v>1914</v>
      </c>
      <c r="C990" s="945" t="s">
        <v>372</v>
      </c>
      <c r="D990" s="945" t="s">
        <v>406</v>
      </c>
      <c r="E990" s="945" t="s">
        <v>1142</v>
      </c>
      <c r="F990" s="945" t="s">
        <v>33</v>
      </c>
      <c r="G990" s="945" t="s">
        <v>1289</v>
      </c>
      <c r="H990" s="945" t="s">
        <v>1235</v>
      </c>
      <c r="I990" s="945" t="s">
        <v>1225</v>
      </c>
      <c r="J990" s="945" t="s">
        <v>1219</v>
      </c>
      <c r="K990" s="945" t="s">
        <v>1229</v>
      </c>
      <c r="L990" s="945" t="s">
        <v>1221</v>
      </c>
      <c r="M990" s="945" t="s">
        <v>233</v>
      </c>
      <c r="N990" s="945" t="s">
        <v>1222</v>
      </c>
      <c r="O990" s="945" t="s">
        <v>1223</v>
      </c>
      <c r="P990" s="956">
        <v>-63892194</v>
      </c>
      <c r="Q990" s="960">
        <v>-8766341</v>
      </c>
      <c r="R990" s="946" t="s">
        <v>182</v>
      </c>
    </row>
    <row r="991" spans="2:18" x14ac:dyDescent="0.25">
      <c r="B991" s="941" t="s">
        <v>1914</v>
      </c>
      <c r="C991" s="942" t="s">
        <v>783</v>
      </c>
      <c r="D991" s="942" t="s">
        <v>392</v>
      </c>
      <c r="E991" s="942" t="s">
        <v>301</v>
      </c>
      <c r="F991" s="942" t="s">
        <v>33</v>
      </c>
      <c r="G991" s="942" t="s">
        <v>1289</v>
      </c>
      <c r="H991" s="942" t="s">
        <v>1218</v>
      </c>
      <c r="I991" s="942" t="s">
        <v>69</v>
      </c>
      <c r="J991" s="942" t="s">
        <v>1219</v>
      </c>
      <c r="K991" s="942" t="s">
        <v>1220</v>
      </c>
      <c r="L991" s="942" t="s">
        <v>1221</v>
      </c>
      <c r="M991" s="942" t="s">
        <v>233</v>
      </c>
      <c r="N991" s="942" t="s">
        <v>1222</v>
      </c>
      <c r="O991" s="942" t="s">
        <v>1223</v>
      </c>
      <c r="P991" s="955">
        <v>-63900383</v>
      </c>
      <c r="Q991" s="959">
        <v>-8761616</v>
      </c>
      <c r="R991" s="943" t="s">
        <v>1258</v>
      </c>
    </row>
    <row r="992" spans="2:18" x14ac:dyDescent="0.25">
      <c r="B992" s="944" t="s">
        <v>1914</v>
      </c>
      <c r="C992" s="945" t="s">
        <v>732</v>
      </c>
      <c r="D992" s="945" t="s">
        <v>371</v>
      </c>
      <c r="E992" s="945" t="s">
        <v>318</v>
      </c>
      <c r="F992" s="945" t="s">
        <v>1608</v>
      </c>
      <c r="G992" s="945" t="s">
        <v>1289</v>
      </c>
      <c r="H992" s="945" t="s">
        <v>1218</v>
      </c>
      <c r="I992" s="945" t="s">
        <v>1231</v>
      </c>
      <c r="J992" s="945" t="s">
        <v>1219</v>
      </c>
      <c r="K992" s="945" t="s">
        <v>1220</v>
      </c>
      <c r="L992" s="945" t="s">
        <v>1221</v>
      </c>
      <c r="M992" s="945" t="s">
        <v>231</v>
      </c>
      <c r="N992" s="945" t="s">
        <v>1222</v>
      </c>
      <c r="O992" s="945" t="s">
        <v>1223</v>
      </c>
      <c r="P992" s="956">
        <v>-63844155</v>
      </c>
      <c r="Q992" s="960">
        <v>-8758985</v>
      </c>
      <c r="R992" s="946" t="s">
        <v>1258</v>
      </c>
    </row>
    <row r="993" spans="2:18" x14ac:dyDescent="0.25">
      <c r="B993" s="941" t="s">
        <v>1914</v>
      </c>
      <c r="C993" s="942" t="s">
        <v>779</v>
      </c>
      <c r="D993" s="942" t="s">
        <v>386</v>
      </c>
      <c r="E993" s="942" t="s">
        <v>328</v>
      </c>
      <c r="F993" s="942" t="s">
        <v>1237</v>
      </c>
      <c r="G993" s="942" t="s">
        <v>1289</v>
      </c>
      <c r="H993" s="942" t="s">
        <v>1218</v>
      </c>
      <c r="I993" s="942" t="s">
        <v>1231</v>
      </c>
      <c r="J993" s="942" t="s">
        <v>1219</v>
      </c>
      <c r="K993" s="942" t="s">
        <v>1220</v>
      </c>
      <c r="L993" s="942" t="s">
        <v>1221</v>
      </c>
      <c r="M993" s="942" t="s">
        <v>233</v>
      </c>
      <c r="N993" s="942" t="s">
        <v>1222</v>
      </c>
      <c r="O993" s="942" t="s">
        <v>69</v>
      </c>
      <c r="P993" s="955">
        <v>-63848502</v>
      </c>
      <c r="Q993" s="959">
        <v>-8759379</v>
      </c>
      <c r="R993" s="943" t="s">
        <v>1258</v>
      </c>
    </row>
    <row r="994" spans="2:18" x14ac:dyDescent="0.25">
      <c r="B994" s="944" t="s">
        <v>1914</v>
      </c>
      <c r="C994" s="945" t="s">
        <v>576</v>
      </c>
      <c r="D994" s="945" t="s">
        <v>1002</v>
      </c>
      <c r="E994" s="945" t="s">
        <v>339</v>
      </c>
      <c r="F994" s="945" t="s">
        <v>1915</v>
      </c>
      <c r="G994" s="945" t="s">
        <v>1289</v>
      </c>
      <c r="H994" s="945" t="s">
        <v>1235</v>
      </c>
      <c r="I994" s="945" t="s">
        <v>1225</v>
      </c>
      <c r="J994" s="945" t="s">
        <v>1219</v>
      </c>
      <c r="K994" s="945" t="s">
        <v>1220</v>
      </c>
      <c r="L994" s="945" t="s">
        <v>1221</v>
      </c>
      <c r="M994" s="945" t="s">
        <v>230</v>
      </c>
      <c r="N994" s="945" t="s">
        <v>1222</v>
      </c>
      <c r="O994" s="945" t="s">
        <v>1223</v>
      </c>
      <c r="P994" s="956">
        <v>-63843669</v>
      </c>
      <c r="Q994" s="960">
        <v>-8746562</v>
      </c>
      <c r="R994" s="946" t="s">
        <v>69</v>
      </c>
    </row>
    <row r="995" spans="2:18" x14ac:dyDescent="0.25">
      <c r="B995" s="941" t="s">
        <v>1914</v>
      </c>
      <c r="C995" s="942" t="s">
        <v>381</v>
      </c>
      <c r="D995" s="942" t="s">
        <v>469</v>
      </c>
      <c r="E995" s="942" t="s">
        <v>312</v>
      </c>
      <c r="F995" s="942" t="s">
        <v>1916</v>
      </c>
      <c r="G995" s="942" t="s">
        <v>1289</v>
      </c>
      <c r="H995" s="942" t="s">
        <v>1218</v>
      </c>
      <c r="I995" s="942" t="s">
        <v>1231</v>
      </c>
      <c r="J995" s="942" t="s">
        <v>1219</v>
      </c>
      <c r="K995" s="942" t="s">
        <v>1220</v>
      </c>
      <c r="L995" s="942" t="s">
        <v>1221</v>
      </c>
      <c r="M995" s="942" t="s">
        <v>233</v>
      </c>
      <c r="N995" s="942" t="s">
        <v>1222</v>
      </c>
      <c r="O995" s="942" t="s">
        <v>1256</v>
      </c>
      <c r="P995" s="955">
        <v>-63886017</v>
      </c>
      <c r="Q995" s="959">
        <v>-8797373</v>
      </c>
      <c r="R995" s="943" t="s">
        <v>69</v>
      </c>
    </row>
    <row r="996" spans="2:18" x14ac:dyDescent="0.25">
      <c r="B996" s="944" t="s">
        <v>1914</v>
      </c>
      <c r="C996" s="945" t="s">
        <v>366</v>
      </c>
      <c r="D996" s="945" t="s">
        <v>435</v>
      </c>
      <c r="E996" s="945" t="s">
        <v>315</v>
      </c>
      <c r="F996" s="945" t="s">
        <v>1917</v>
      </c>
      <c r="G996" s="945" t="s">
        <v>1289</v>
      </c>
      <c r="H996" s="945" t="s">
        <v>1218</v>
      </c>
      <c r="I996" s="945" t="s">
        <v>51</v>
      </c>
      <c r="J996" s="945" t="s">
        <v>1219</v>
      </c>
      <c r="K996" s="945" t="s">
        <v>1229</v>
      </c>
      <c r="L996" s="945" t="s">
        <v>1221</v>
      </c>
      <c r="M996" s="945" t="s">
        <v>233</v>
      </c>
      <c r="N996" s="945" t="s">
        <v>1222</v>
      </c>
      <c r="O996" s="945" t="s">
        <v>1223</v>
      </c>
      <c r="P996" s="956">
        <v>-63894942</v>
      </c>
      <c r="Q996" s="960">
        <v>-8791479</v>
      </c>
      <c r="R996" s="946" t="s">
        <v>69</v>
      </c>
    </row>
    <row r="997" spans="2:18" x14ac:dyDescent="0.25">
      <c r="B997" s="941" t="s">
        <v>1914</v>
      </c>
      <c r="C997" s="942" t="s">
        <v>367</v>
      </c>
      <c r="D997" s="942" t="s">
        <v>799</v>
      </c>
      <c r="E997" s="942" t="s">
        <v>305</v>
      </c>
      <c r="F997" s="942" t="s">
        <v>1411</v>
      </c>
      <c r="G997" s="942" t="s">
        <v>1289</v>
      </c>
      <c r="H997" s="942" t="s">
        <v>1218</v>
      </c>
      <c r="I997" s="942" t="s">
        <v>51</v>
      </c>
      <c r="J997" s="942" t="s">
        <v>1219</v>
      </c>
      <c r="K997" s="942" t="s">
        <v>1229</v>
      </c>
      <c r="L997" s="942" t="s">
        <v>1221</v>
      </c>
      <c r="M997" s="942" t="s">
        <v>1474</v>
      </c>
      <c r="N997" s="942" t="s">
        <v>1222</v>
      </c>
      <c r="O997" s="942" t="s">
        <v>1223</v>
      </c>
      <c r="P997" s="955">
        <v>-63905975</v>
      </c>
      <c r="Q997" s="959">
        <v>-8752817</v>
      </c>
      <c r="R997" s="943" t="s">
        <v>69</v>
      </c>
    </row>
    <row r="998" spans="2:18" x14ac:dyDescent="0.25">
      <c r="B998" s="944" t="s">
        <v>1914</v>
      </c>
      <c r="C998" s="945" t="s">
        <v>381</v>
      </c>
      <c r="D998" s="945" t="s">
        <v>387</v>
      </c>
      <c r="E998" s="945" t="s">
        <v>312</v>
      </c>
      <c r="F998" s="945" t="s">
        <v>1918</v>
      </c>
      <c r="G998" s="945" t="s">
        <v>1289</v>
      </c>
      <c r="H998" s="945" t="s">
        <v>1218</v>
      </c>
      <c r="I998" s="945" t="s">
        <v>51</v>
      </c>
      <c r="J998" s="945" t="s">
        <v>1219</v>
      </c>
      <c r="K998" s="945" t="s">
        <v>1220</v>
      </c>
      <c r="L998" s="945" t="s">
        <v>1221</v>
      </c>
      <c r="M998" s="945" t="s">
        <v>233</v>
      </c>
      <c r="N998" s="945" t="s">
        <v>1222</v>
      </c>
      <c r="O998" s="945" t="s">
        <v>1223</v>
      </c>
      <c r="P998" s="956">
        <v>-63886592</v>
      </c>
      <c r="Q998" s="960">
        <v>-8794836</v>
      </c>
      <c r="R998" s="946" t="s">
        <v>69</v>
      </c>
    </row>
    <row r="999" spans="2:18" x14ac:dyDescent="0.25">
      <c r="B999" s="941" t="s">
        <v>1919</v>
      </c>
      <c r="C999" s="942" t="s">
        <v>367</v>
      </c>
      <c r="D999" s="942" t="s">
        <v>402</v>
      </c>
      <c r="E999" s="942" t="s">
        <v>303</v>
      </c>
      <c r="F999" s="942" t="s">
        <v>1806</v>
      </c>
      <c r="G999" s="942" t="s">
        <v>1217</v>
      </c>
      <c r="H999" s="942" t="s">
        <v>1218</v>
      </c>
      <c r="I999" s="942" t="s">
        <v>1225</v>
      </c>
      <c r="J999" s="942" t="s">
        <v>1219</v>
      </c>
      <c r="K999" s="942" t="s">
        <v>1229</v>
      </c>
      <c r="L999" s="942" t="s">
        <v>1221</v>
      </c>
      <c r="M999" s="942" t="s">
        <v>233</v>
      </c>
      <c r="N999" s="942" t="s">
        <v>1222</v>
      </c>
      <c r="O999" s="942" t="s">
        <v>69</v>
      </c>
      <c r="P999" s="955">
        <v>-63884666</v>
      </c>
      <c r="Q999" s="959">
        <v>-8748265</v>
      </c>
      <c r="R999" s="943" t="s">
        <v>69</v>
      </c>
    </row>
    <row r="1000" spans="2:18" x14ac:dyDescent="0.25">
      <c r="B1000" s="944" t="s">
        <v>1919</v>
      </c>
      <c r="C1000" s="945" t="s">
        <v>790</v>
      </c>
      <c r="D1000" s="945" t="s">
        <v>541</v>
      </c>
      <c r="E1000" s="945" t="s">
        <v>311</v>
      </c>
      <c r="F1000" s="945" t="s">
        <v>1806</v>
      </c>
      <c r="G1000" s="945" t="s">
        <v>1217</v>
      </c>
      <c r="H1000" s="945" t="s">
        <v>1218</v>
      </c>
      <c r="I1000" s="945" t="s">
        <v>1225</v>
      </c>
      <c r="J1000" s="945" t="s">
        <v>1219</v>
      </c>
      <c r="K1000" s="945" t="s">
        <v>1220</v>
      </c>
      <c r="L1000" s="945" t="s">
        <v>1221</v>
      </c>
      <c r="M1000" s="945" t="s">
        <v>231</v>
      </c>
      <c r="N1000" s="945" t="s">
        <v>1222</v>
      </c>
      <c r="O1000" s="945" t="s">
        <v>1223</v>
      </c>
      <c r="P1000" s="956">
        <v>-63865365</v>
      </c>
      <c r="Q1000" s="960">
        <v>-8781145</v>
      </c>
      <c r="R1000" s="946" t="s">
        <v>1232</v>
      </c>
    </row>
    <row r="1001" spans="2:18" x14ac:dyDescent="0.25">
      <c r="B1001" s="941" t="s">
        <v>1919</v>
      </c>
      <c r="C1001" s="942" t="s">
        <v>328</v>
      </c>
      <c r="D1001" s="942" t="s">
        <v>341</v>
      </c>
      <c r="E1001" s="942" t="s">
        <v>319</v>
      </c>
      <c r="F1001" s="942" t="s">
        <v>1420</v>
      </c>
      <c r="G1001" s="942" t="s">
        <v>1217</v>
      </c>
      <c r="H1001" s="942" t="s">
        <v>1218</v>
      </c>
      <c r="I1001" s="942" t="s">
        <v>1231</v>
      </c>
      <c r="J1001" s="942" t="s">
        <v>1219</v>
      </c>
      <c r="K1001" s="942" t="s">
        <v>1220</v>
      </c>
      <c r="L1001" s="942" t="s">
        <v>1221</v>
      </c>
      <c r="M1001" s="942" t="s">
        <v>231</v>
      </c>
      <c r="N1001" s="942" t="s">
        <v>1222</v>
      </c>
      <c r="O1001" s="942" t="s">
        <v>1223</v>
      </c>
      <c r="P1001" s="955">
        <v>-63878079</v>
      </c>
      <c r="Q1001" s="959">
        <v>-8742064</v>
      </c>
      <c r="R1001" s="943" t="s">
        <v>69</v>
      </c>
    </row>
    <row r="1002" spans="2:18" x14ac:dyDescent="0.25">
      <c r="B1002" s="944" t="s">
        <v>1919</v>
      </c>
      <c r="C1002" s="945" t="s">
        <v>782</v>
      </c>
      <c r="D1002" s="945" t="s">
        <v>367</v>
      </c>
      <c r="E1002" s="945" t="s">
        <v>329</v>
      </c>
      <c r="F1002" s="945" t="s">
        <v>1920</v>
      </c>
      <c r="G1002" s="945" t="s">
        <v>1217</v>
      </c>
      <c r="H1002" s="945" t="s">
        <v>1218</v>
      </c>
      <c r="I1002" s="945" t="s">
        <v>1231</v>
      </c>
      <c r="J1002" s="945" t="s">
        <v>1219</v>
      </c>
      <c r="K1002" s="945" t="s">
        <v>1229</v>
      </c>
      <c r="L1002" s="945" t="s">
        <v>1221</v>
      </c>
      <c r="M1002" s="945" t="s">
        <v>233</v>
      </c>
      <c r="N1002" s="945" t="s">
        <v>1222</v>
      </c>
      <c r="O1002" s="945" t="s">
        <v>1223</v>
      </c>
      <c r="P1002" s="956">
        <v>-63910141</v>
      </c>
      <c r="Q1002" s="960">
        <v>-8753671</v>
      </c>
      <c r="R1002" s="946" t="s">
        <v>182</v>
      </c>
    </row>
    <row r="1003" spans="2:18" x14ac:dyDescent="0.25">
      <c r="B1003" s="941" t="s">
        <v>1919</v>
      </c>
      <c r="C1003" s="942" t="s">
        <v>577</v>
      </c>
      <c r="D1003" s="942" t="s">
        <v>1095</v>
      </c>
      <c r="E1003" s="942" t="s">
        <v>344</v>
      </c>
      <c r="F1003" s="942" t="s">
        <v>1921</v>
      </c>
      <c r="G1003" s="942" t="s">
        <v>1217</v>
      </c>
      <c r="H1003" s="942" t="s">
        <v>1218</v>
      </c>
      <c r="I1003" s="942" t="s">
        <v>1231</v>
      </c>
      <c r="J1003" s="942" t="s">
        <v>1219</v>
      </c>
      <c r="K1003" s="942" t="s">
        <v>1220</v>
      </c>
      <c r="L1003" s="942" t="s">
        <v>1221</v>
      </c>
      <c r="M1003" s="942" t="s">
        <v>233</v>
      </c>
      <c r="N1003" s="942" t="s">
        <v>1222</v>
      </c>
      <c r="O1003" s="942" t="s">
        <v>1223</v>
      </c>
      <c r="P1003" s="955">
        <v>-63821095</v>
      </c>
      <c r="Q1003" s="959">
        <v>-8767707</v>
      </c>
      <c r="R1003" s="943" t="s">
        <v>182</v>
      </c>
    </row>
    <row r="1004" spans="2:18" x14ac:dyDescent="0.25">
      <c r="B1004" s="944" t="s">
        <v>1919</v>
      </c>
      <c r="C1004" s="945" t="s">
        <v>392</v>
      </c>
      <c r="D1004" s="945" t="s">
        <v>470</v>
      </c>
      <c r="E1004" s="945" t="s">
        <v>349</v>
      </c>
      <c r="F1004" s="945" t="s">
        <v>1856</v>
      </c>
      <c r="G1004" s="945" t="s">
        <v>1217</v>
      </c>
      <c r="H1004" s="945" t="s">
        <v>1218</v>
      </c>
      <c r="I1004" s="945" t="s">
        <v>1231</v>
      </c>
      <c r="J1004" s="945" t="s">
        <v>1219</v>
      </c>
      <c r="K1004" s="945" t="s">
        <v>1220</v>
      </c>
      <c r="L1004" s="945" t="s">
        <v>1221</v>
      </c>
      <c r="M1004" s="945" t="s">
        <v>233</v>
      </c>
      <c r="N1004" s="945" t="s">
        <v>1222</v>
      </c>
      <c r="O1004" s="945" t="s">
        <v>1223</v>
      </c>
      <c r="P1004" s="956">
        <v>-63896743</v>
      </c>
      <c r="Q1004" s="960">
        <v>-8778557</v>
      </c>
      <c r="R1004" s="946" t="s">
        <v>182</v>
      </c>
    </row>
    <row r="1005" spans="2:18" x14ac:dyDescent="0.25">
      <c r="B1005" s="941" t="s">
        <v>1919</v>
      </c>
      <c r="C1005" s="942" t="s">
        <v>803</v>
      </c>
      <c r="D1005" s="942" t="s">
        <v>804</v>
      </c>
      <c r="E1005" s="942" t="s">
        <v>306</v>
      </c>
      <c r="F1005" s="942" t="s">
        <v>1277</v>
      </c>
      <c r="G1005" s="942" t="s">
        <v>1217</v>
      </c>
      <c r="H1005" s="942" t="s">
        <v>1218</v>
      </c>
      <c r="I1005" s="942" t="s">
        <v>51</v>
      </c>
      <c r="J1005" s="942" t="s">
        <v>1219</v>
      </c>
      <c r="K1005" s="942" t="s">
        <v>1220</v>
      </c>
      <c r="L1005" s="942" t="s">
        <v>1221</v>
      </c>
      <c r="M1005" s="942" t="s">
        <v>233</v>
      </c>
      <c r="N1005" s="942" t="s">
        <v>1222</v>
      </c>
      <c r="O1005" s="942" t="s">
        <v>1223</v>
      </c>
      <c r="P1005" s="955">
        <v>-63863153</v>
      </c>
      <c r="Q1005" s="959">
        <v>-8742387</v>
      </c>
      <c r="R1005" s="943" t="s">
        <v>69</v>
      </c>
    </row>
    <row r="1006" spans="2:18" x14ac:dyDescent="0.25">
      <c r="B1006" s="944" t="s">
        <v>1919</v>
      </c>
      <c r="C1006" s="945" t="s">
        <v>386</v>
      </c>
      <c r="D1006" s="945" t="s">
        <v>492</v>
      </c>
      <c r="E1006" s="945" t="s">
        <v>306</v>
      </c>
      <c r="F1006" s="945" t="s">
        <v>1922</v>
      </c>
      <c r="G1006" s="945" t="s">
        <v>1217</v>
      </c>
      <c r="H1006" s="945" t="s">
        <v>1218</v>
      </c>
      <c r="I1006" s="945" t="s">
        <v>51</v>
      </c>
      <c r="J1006" s="945" t="s">
        <v>1219</v>
      </c>
      <c r="K1006" s="945" t="s">
        <v>1220</v>
      </c>
      <c r="L1006" s="945" t="s">
        <v>1221</v>
      </c>
      <c r="M1006" s="945" t="s">
        <v>233</v>
      </c>
      <c r="N1006" s="945" t="s">
        <v>1222</v>
      </c>
      <c r="O1006" s="945" t="s">
        <v>1223</v>
      </c>
      <c r="P1006" s="956">
        <v>-63853496</v>
      </c>
      <c r="Q1006" s="960">
        <v>-8736852</v>
      </c>
      <c r="R1006" s="946" t="s">
        <v>182</v>
      </c>
    </row>
    <row r="1007" spans="2:18" x14ac:dyDescent="0.25">
      <c r="B1007" s="941" t="s">
        <v>1919</v>
      </c>
      <c r="C1007" s="942" t="s">
        <v>374</v>
      </c>
      <c r="D1007" s="942" t="s">
        <v>797</v>
      </c>
      <c r="E1007" s="942" t="s">
        <v>307</v>
      </c>
      <c r="F1007" s="942" t="s">
        <v>1923</v>
      </c>
      <c r="G1007" s="942" t="s">
        <v>1217</v>
      </c>
      <c r="H1007" s="942" t="s">
        <v>1218</v>
      </c>
      <c r="I1007" s="942" t="s">
        <v>51</v>
      </c>
      <c r="J1007" s="942" t="s">
        <v>1219</v>
      </c>
      <c r="K1007" s="942" t="s">
        <v>1229</v>
      </c>
      <c r="L1007" s="942" t="s">
        <v>1221</v>
      </c>
      <c r="M1007" s="942" t="s">
        <v>231</v>
      </c>
      <c r="N1007" s="942" t="s">
        <v>1222</v>
      </c>
      <c r="O1007" s="942" t="s">
        <v>1223</v>
      </c>
      <c r="P1007" s="955">
        <v>-63867247</v>
      </c>
      <c r="Q1007" s="959">
        <v>-8753979</v>
      </c>
      <c r="R1007" s="943" t="s">
        <v>69</v>
      </c>
    </row>
    <row r="1008" spans="2:18" x14ac:dyDescent="0.25">
      <c r="B1008" s="944" t="s">
        <v>1919</v>
      </c>
      <c r="C1008" s="945" t="s">
        <v>371</v>
      </c>
      <c r="D1008" s="945" t="s">
        <v>483</v>
      </c>
      <c r="E1008" s="945" t="s">
        <v>339</v>
      </c>
      <c r="F1008" s="945" t="s">
        <v>1406</v>
      </c>
      <c r="G1008" s="945" t="s">
        <v>1217</v>
      </c>
      <c r="H1008" s="945" t="s">
        <v>1218</v>
      </c>
      <c r="I1008" s="945" t="s">
        <v>51</v>
      </c>
      <c r="J1008" s="945" t="s">
        <v>1219</v>
      </c>
      <c r="K1008" s="945" t="s">
        <v>1229</v>
      </c>
      <c r="L1008" s="945" t="s">
        <v>1221</v>
      </c>
      <c r="M1008" s="945" t="s">
        <v>234</v>
      </c>
      <c r="N1008" s="945" t="s">
        <v>1222</v>
      </c>
      <c r="O1008" s="945" t="s">
        <v>69</v>
      </c>
      <c r="P1008" s="956">
        <v>-63847278</v>
      </c>
      <c r="Q1008" s="960">
        <v>-8745177</v>
      </c>
      <c r="R1008" s="946" t="s">
        <v>1232</v>
      </c>
    </row>
    <row r="1009" spans="2:18" x14ac:dyDescent="0.25">
      <c r="B1009" s="941" t="s">
        <v>1919</v>
      </c>
      <c r="C1009" s="942" t="s">
        <v>779</v>
      </c>
      <c r="D1009" s="942" t="s">
        <v>403</v>
      </c>
      <c r="E1009" s="942" t="s">
        <v>302</v>
      </c>
      <c r="F1009" s="942" t="s">
        <v>1924</v>
      </c>
      <c r="G1009" s="942" t="s">
        <v>1217</v>
      </c>
      <c r="H1009" s="942" t="s">
        <v>1218</v>
      </c>
      <c r="I1009" s="942" t="s">
        <v>51</v>
      </c>
      <c r="J1009" s="942" t="s">
        <v>1219</v>
      </c>
      <c r="K1009" s="942" t="s">
        <v>1220</v>
      </c>
      <c r="L1009" s="942" t="s">
        <v>1221</v>
      </c>
      <c r="M1009" s="942" t="s">
        <v>233</v>
      </c>
      <c r="N1009" s="942" t="s">
        <v>1222</v>
      </c>
      <c r="O1009" s="942" t="s">
        <v>1256</v>
      </c>
      <c r="P1009" s="955">
        <v>-63881684</v>
      </c>
      <c r="Q1009" s="959">
        <v>-8766643</v>
      </c>
      <c r="R1009" s="943" t="s">
        <v>182</v>
      </c>
    </row>
    <row r="1010" spans="2:18" x14ac:dyDescent="0.25">
      <c r="B1010" s="944" t="s">
        <v>1919</v>
      </c>
      <c r="C1010" s="945" t="s">
        <v>371</v>
      </c>
      <c r="D1010" s="945" t="s">
        <v>370</v>
      </c>
      <c r="E1010" s="945" t="s">
        <v>318</v>
      </c>
      <c r="F1010" s="945" t="s">
        <v>1513</v>
      </c>
      <c r="G1010" s="945" t="s">
        <v>1217</v>
      </c>
      <c r="H1010" s="945" t="s">
        <v>69</v>
      </c>
      <c r="I1010" s="945" t="s">
        <v>1231</v>
      </c>
      <c r="J1010" s="945" t="s">
        <v>1219</v>
      </c>
      <c r="K1010" s="945" t="s">
        <v>1229</v>
      </c>
      <c r="L1010" s="945" t="s">
        <v>69</v>
      </c>
      <c r="M1010" s="945" t="s">
        <v>231</v>
      </c>
      <c r="N1010" s="945" t="s">
        <v>69</v>
      </c>
      <c r="O1010" s="945" t="s">
        <v>69</v>
      </c>
      <c r="P1010" s="956">
        <v>-63843365</v>
      </c>
      <c r="Q1010" s="960">
        <v>-8762508</v>
      </c>
      <c r="R1010" s="946" t="s">
        <v>69</v>
      </c>
    </row>
    <row r="1011" spans="2:18" x14ac:dyDescent="0.25">
      <c r="B1011" s="941" t="s">
        <v>1919</v>
      </c>
      <c r="C1011" s="942" t="s">
        <v>371</v>
      </c>
      <c r="D1011" s="942" t="s">
        <v>374</v>
      </c>
      <c r="E1011" s="942" t="s">
        <v>339</v>
      </c>
      <c r="F1011" s="942" t="s">
        <v>1516</v>
      </c>
      <c r="G1011" s="942" t="s">
        <v>1217</v>
      </c>
      <c r="H1011" s="942" t="s">
        <v>69</v>
      </c>
      <c r="I1011" s="942" t="s">
        <v>1225</v>
      </c>
      <c r="J1011" s="942" t="s">
        <v>1219</v>
      </c>
      <c r="K1011" s="942" t="s">
        <v>1229</v>
      </c>
      <c r="L1011" s="942" t="s">
        <v>69</v>
      </c>
      <c r="M1011" s="942" t="s">
        <v>233</v>
      </c>
      <c r="N1011" s="942" t="s">
        <v>69</v>
      </c>
      <c r="O1011" s="942" t="s">
        <v>69</v>
      </c>
      <c r="P1011" s="955">
        <v>-63846314</v>
      </c>
      <c r="Q1011" s="959">
        <v>-8749427</v>
      </c>
      <c r="R1011" s="943" t="s">
        <v>69</v>
      </c>
    </row>
    <row r="1012" spans="2:18" x14ac:dyDescent="0.25">
      <c r="B1012" s="944" t="s">
        <v>1925</v>
      </c>
      <c r="C1012" s="945" t="s">
        <v>369</v>
      </c>
      <c r="D1012" s="945" t="s">
        <v>394</v>
      </c>
      <c r="E1012" s="945" t="s">
        <v>301</v>
      </c>
      <c r="F1012" s="945" t="s">
        <v>1314</v>
      </c>
      <c r="G1012" s="945" t="s">
        <v>1309</v>
      </c>
      <c r="H1012" s="945" t="s">
        <v>1218</v>
      </c>
      <c r="I1012" s="945" t="s">
        <v>1225</v>
      </c>
      <c r="J1012" s="945" t="s">
        <v>1219</v>
      </c>
      <c r="K1012" s="945" t="s">
        <v>1229</v>
      </c>
      <c r="L1012" s="945" t="s">
        <v>1221</v>
      </c>
      <c r="M1012" s="945" t="s">
        <v>233</v>
      </c>
      <c r="N1012" s="945" t="s">
        <v>1222</v>
      </c>
      <c r="O1012" s="945" t="s">
        <v>1223</v>
      </c>
      <c r="P1012" s="956">
        <v>-63898028</v>
      </c>
      <c r="Q1012" s="960">
        <v>-8760025</v>
      </c>
      <c r="R1012" s="946" t="s">
        <v>182</v>
      </c>
    </row>
    <row r="1013" spans="2:18" x14ac:dyDescent="0.25">
      <c r="B1013" s="941" t="s">
        <v>1925</v>
      </c>
      <c r="C1013" s="942" t="s">
        <v>373</v>
      </c>
      <c r="D1013" s="942" t="s">
        <v>401</v>
      </c>
      <c r="E1013" s="942" t="s">
        <v>304</v>
      </c>
      <c r="F1013" s="942" t="s">
        <v>1292</v>
      </c>
      <c r="G1013" s="942" t="s">
        <v>1309</v>
      </c>
      <c r="H1013" s="942" t="s">
        <v>1218</v>
      </c>
      <c r="I1013" s="942" t="s">
        <v>1225</v>
      </c>
      <c r="J1013" s="942" t="s">
        <v>1323</v>
      </c>
      <c r="K1013" s="942" t="s">
        <v>1229</v>
      </c>
      <c r="L1013" s="942" t="s">
        <v>1221</v>
      </c>
      <c r="M1013" s="942" t="s">
        <v>233</v>
      </c>
      <c r="N1013" s="942" t="s">
        <v>1222</v>
      </c>
      <c r="O1013" s="942" t="s">
        <v>69</v>
      </c>
      <c r="P1013" s="955">
        <v>-63889542</v>
      </c>
      <c r="Q1013" s="959">
        <v>-8755976</v>
      </c>
      <c r="R1013" s="943" t="s">
        <v>182</v>
      </c>
    </row>
    <row r="1014" spans="2:18" x14ac:dyDescent="0.25">
      <c r="B1014" s="944" t="s">
        <v>1925</v>
      </c>
      <c r="C1014" s="945" t="s">
        <v>780</v>
      </c>
      <c r="D1014" s="945" t="s">
        <v>1163</v>
      </c>
      <c r="E1014" s="945" t="s">
        <v>301</v>
      </c>
      <c r="F1014" s="945" t="s">
        <v>1296</v>
      </c>
      <c r="G1014" s="945" t="s">
        <v>1309</v>
      </c>
      <c r="H1014" s="945" t="s">
        <v>1218</v>
      </c>
      <c r="I1014" s="945" t="s">
        <v>1225</v>
      </c>
      <c r="J1014" s="945" t="s">
        <v>1219</v>
      </c>
      <c r="K1014" s="945" t="s">
        <v>1229</v>
      </c>
      <c r="L1014" s="945" t="s">
        <v>1221</v>
      </c>
      <c r="M1014" s="945" t="s">
        <v>231</v>
      </c>
      <c r="N1014" s="945" t="s">
        <v>1222</v>
      </c>
      <c r="O1014" s="945" t="s">
        <v>1223</v>
      </c>
      <c r="P1014" s="956">
        <v>-63904157</v>
      </c>
      <c r="Q1014" s="960">
        <v>-8764755</v>
      </c>
      <c r="R1014" s="946" t="s">
        <v>182</v>
      </c>
    </row>
    <row r="1015" spans="2:18" x14ac:dyDescent="0.25">
      <c r="B1015" s="941" t="s">
        <v>1925</v>
      </c>
      <c r="C1015" s="942" t="s">
        <v>428</v>
      </c>
      <c r="D1015" s="942" t="s">
        <v>473</v>
      </c>
      <c r="E1015" s="942" t="s">
        <v>332</v>
      </c>
      <c r="F1015" s="942" t="s">
        <v>1477</v>
      </c>
      <c r="G1015" s="942" t="s">
        <v>1309</v>
      </c>
      <c r="H1015" s="942" t="s">
        <v>1218</v>
      </c>
      <c r="I1015" s="942" t="s">
        <v>1225</v>
      </c>
      <c r="J1015" s="942" t="s">
        <v>1219</v>
      </c>
      <c r="K1015" s="942" t="s">
        <v>1220</v>
      </c>
      <c r="L1015" s="942" t="s">
        <v>1221</v>
      </c>
      <c r="M1015" s="942" t="s">
        <v>233</v>
      </c>
      <c r="N1015" s="942" t="s">
        <v>1222</v>
      </c>
      <c r="O1015" s="942" t="s">
        <v>1256</v>
      </c>
      <c r="P1015" s="955">
        <v>-63907611</v>
      </c>
      <c r="Q1015" s="959">
        <v>-8760953</v>
      </c>
      <c r="R1015" s="943" t="s">
        <v>182</v>
      </c>
    </row>
    <row r="1016" spans="2:18" x14ac:dyDescent="0.25">
      <c r="B1016" s="944" t="s">
        <v>1925</v>
      </c>
      <c r="C1016" s="945" t="s">
        <v>374</v>
      </c>
      <c r="D1016" s="945" t="s">
        <v>429</v>
      </c>
      <c r="E1016" s="945" t="s">
        <v>307</v>
      </c>
      <c r="F1016" s="945" t="s">
        <v>1228</v>
      </c>
      <c r="G1016" s="945" t="s">
        <v>1309</v>
      </c>
      <c r="H1016" s="945" t="s">
        <v>1218</v>
      </c>
      <c r="I1016" s="945" t="s">
        <v>1225</v>
      </c>
      <c r="J1016" s="945" t="s">
        <v>1219</v>
      </c>
      <c r="K1016" s="945" t="s">
        <v>1229</v>
      </c>
      <c r="L1016" s="945" t="s">
        <v>1221</v>
      </c>
      <c r="M1016" s="945" t="s">
        <v>231</v>
      </c>
      <c r="N1016" s="945" t="s">
        <v>1222</v>
      </c>
      <c r="O1016" s="945" t="s">
        <v>1256</v>
      </c>
      <c r="P1016" s="956">
        <v>-63873958</v>
      </c>
      <c r="Q1016" s="960">
        <v>-8755387</v>
      </c>
      <c r="R1016" s="946" t="s">
        <v>182</v>
      </c>
    </row>
    <row r="1017" spans="2:18" x14ac:dyDescent="0.25">
      <c r="B1017" s="941" t="s">
        <v>1925</v>
      </c>
      <c r="C1017" s="942" t="s">
        <v>398</v>
      </c>
      <c r="D1017" s="942" t="s">
        <v>440</v>
      </c>
      <c r="E1017" s="942" t="s">
        <v>301</v>
      </c>
      <c r="F1017" s="942" t="s">
        <v>1926</v>
      </c>
      <c r="G1017" s="942" t="s">
        <v>1309</v>
      </c>
      <c r="H1017" s="942" t="s">
        <v>1218</v>
      </c>
      <c r="I1017" s="942" t="s">
        <v>1231</v>
      </c>
      <c r="J1017" s="942" t="s">
        <v>1219</v>
      </c>
      <c r="K1017" s="942" t="s">
        <v>1229</v>
      </c>
      <c r="L1017" s="942" t="s">
        <v>1221</v>
      </c>
      <c r="M1017" s="942" t="s">
        <v>233</v>
      </c>
      <c r="N1017" s="942" t="s">
        <v>1222</v>
      </c>
      <c r="O1017" s="942" t="s">
        <v>1223</v>
      </c>
      <c r="P1017" s="955">
        <v>-63898148</v>
      </c>
      <c r="Q1017" s="959">
        <v>-8764553</v>
      </c>
      <c r="R1017" s="943" t="s">
        <v>182</v>
      </c>
    </row>
    <row r="1018" spans="2:18" x14ac:dyDescent="0.25">
      <c r="B1018" s="944" t="s">
        <v>1925</v>
      </c>
      <c r="C1018" s="945" t="s">
        <v>375</v>
      </c>
      <c r="D1018" s="945" t="s">
        <v>374</v>
      </c>
      <c r="E1018" s="945" t="s">
        <v>307</v>
      </c>
      <c r="F1018" s="945" t="s">
        <v>1348</v>
      </c>
      <c r="G1018" s="945" t="s">
        <v>1309</v>
      </c>
      <c r="H1018" s="945" t="s">
        <v>1218</v>
      </c>
      <c r="I1018" s="945" t="s">
        <v>1231</v>
      </c>
      <c r="J1018" s="945" t="s">
        <v>1219</v>
      </c>
      <c r="K1018" s="945" t="s">
        <v>1229</v>
      </c>
      <c r="L1018" s="945" t="s">
        <v>1221</v>
      </c>
      <c r="M1018" s="945" t="s">
        <v>233</v>
      </c>
      <c r="N1018" s="945" t="s">
        <v>1222</v>
      </c>
      <c r="O1018" s="945" t="s">
        <v>1223</v>
      </c>
      <c r="P1018" s="956">
        <v>-63862302</v>
      </c>
      <c r="Q1018" s="960">
        <v>-8752918</v>
      </c>
      <c r="R1018" s="946" t="s">
        <v>1232</v>
      </c>
    </row>
    <row r="1019" spans="2:18" x14ac:dyDescent="0.25">
      <c r="B1019" s="941" t="s">
        <v>1925</v>
      </c>
      <c r="C1019" s="942" t="s">
        <v>376</v>
      </c>
      <c r="D1019" s="942" t="s">
        <v>371</v>
      </c>
      <c r="E1019" s="942" t="s">
        <v>318</v>
      </c>
      <c r="F1019" s="942" t="s">
        <v>1388</v>
      </c>
      <c r="G1019" s="942" t="s">
        <v>1309</v>
      </c>
      <c r="H1019" s="942" t="s">
        <v>1218</v>
      </c>
      <c r="I1019" s="942" t="s">
        <v>1231</v>
      </c>
      <c r="J1019" s="942" t="s">
        <v>1219</v>
      </c>
      <c r="K1019" s="942" t="s">
        <v>1220</v>
      </c>
      <c r="L1019" s="942" t="s">
        <v>1221</v>
      </c>
      <c r="M1019" s="942" t="s">
        <v>231</v>
      </c>
      <c r="N1019" s="942" t="s">
        <v>1222</v>
      </c>
      <c r="O1019" s="942" t="s">
        <v>1223</v>
      </c>
      <c r="P1019" s="955">
        <v>-63843855</v>
      </c>
      <c r="Q1019" s="959">
        <v>-8760294</v>
      </c>
      <c r="R1019" s="943" t="s">
        <v>69</v>
      </c>
    </row>
    <row r="1020" spans="2:18" x14ac:dyDescent="0.25">
      <c r="B1020" s="944" t="s">
        <v>1925</v>
      </c>
      <c r="C1020" s="945" t="s">
        <v>784</v>
      </c>
      <c r="D1020" s="945" t="s">
        <v>721</v>
      </c>
      <c r="E1020" s="945" t="s">
        <v>341</v>
      </c>
      <c r="F1020" s="945" t="s">
        <v>1927</v>
      </c>
      <c r="G1020" s="945" t="s">
        <v>1309</v>
      </c>
      <c r="H1020" s="945" t="s">
        <v>1218</v>
      </c>
      <c r="I1020" s="945" t="s">
        <v>51</v>
      </c>
      <c r="J1020" s="945" t="s">
        <v>1323</v>
      </c>
      <c r="K1020" s="945" t="s">
        <v>1574</v>
      </c>
      <c r="L1020" s="945" t="s">
        <v>1221</v>
      </c>
      <c r="M1020" s="945" t="s">
        <v>233</v>
      </c>
      <c r="N1020" s="945" t="s">
        <v>1222</v>
      </c>
      <c r="O1020" s="945" t="s">
        <v>1256</v>
      </c>
      <c r="P1020" s="956">
        <v>-63873692</v>
      </c>
      <c r="Q1020" s="960">
        <v>-8739856</v>
      </c>
      <c r="R1020" s="946" t="s">
        <v>182</v>
      </c>
    </row>
    <row r="1021" spans="2:18" x14ac:dyDescent="0.25">
      <c r="B1021" s="941" t="s">
        <v>1925</v>
      </c>
      <c r="C1021" s="942" t="s">
        <v>368</v>
      </c>
      <c r="D1021" s="942" t="s">
        <v>686</v>
      </c>
      <c r="E1021" s="942" t="s">
        <v>316</v>
      </c>
      <c r="F1021" s="942" t="s">
        <v>1738</v>
      </c>
      <c r="G1021" s="942" t="s">
        <v>1309</v>
      </c>
      <c r="H1021" s="942" t="s">
        <v>1218</v>
      </c>
      <c r="I1021" s="942" t="s">
        <v>51</v>
      </c>
      <c r="J1021" s="942" t="s">
        <v>1219</v>
      </c>
      <c r="K1021" s="942" t="s">
        <v>1220</v>
      </c>
      <c r="L1021" s="942" t="s">
        <v>1221</v>
      </c>
      <c r="M1021" s="942" t="s">
        <v>231</v>
      </c>
      <c r="N1021" s="942" t="s">
        <v>1222</v>
      </c>
      <c r="O1021" s="942" t="s">
        <v>1223</v>
      </c>
      <c r="P1021" s="955">
        <v>-63881243</v>
      </c>
      <c r="Q1021" s="959">
        <v>-8790435</v>
      </c>
      <c r="R1021" s="943" t="s">
        <v>182</v>
      </c>
    </row>
    <row r="1022" spans="2:18" x14ac:dyDescent="0.25">
      <c r="B1022" s="944" t="s">
        <v>1925</v>
      </c>
      <c r="C1022" s="945" t="s">
        <v>385</v>
      </c>
      <c r="D1022" s="945" t="s">
        <v>842</v>
      </c>
      <c r="E1022" s="945" t="s">
        <v>333</v>
      </c>
      <c r="F1022" s="945" t="s">
        <v>1928</v>
      </c>
      <c r="G1022" s="945" t="s">
        <v>1309</v>
      </c>
      <c r="H1022" s="945" t="s">
        <v>1218</v>
      </c>
      <c r="I1022" s="945" t="s">
        <v>51</v>
      </c>
      <c r="J1022" s="945" t="s">
        <v>1219</v>
      </c>
      <c r="K1022" s="945" t="s">
        <v>1220</v>
      </c>
      <c r="L1022" s="945" t="s">
        <v>1221</v>
      </c>
      <c r="M1022" s="945" t="s">
        <v>233</v>
      </c>
      <c r="N1022" s="945" t="s">
        <v>1222</v>
      </c>
      <c r="O1022" s="945" t="s">
        <v>1256</v>
      </c>
      <c r="P1022" s="956">
        <v>-63880453</v>
      </c>
      <c r="Q1022" s="960">
        <v>-8777435</v>
      </c>
      <c r="R1022" s="946" t="s">
        <v>1258</v>
      </c>
    </row>
    <row r="1023" spans="2:18" x14ac:dyDescent="0.25">
      <c r="B1023" s="941" t="s">
        <v>1925</v>
      </c>
      <c r="C1023" s="942" t="s">
        <v>783</v>
      </c>
      <c r="D1023" s="942" t="s">
        <v>401</v>
      </c>
      <c r="E1023" s="942" t="s">
        <v>304</v>
      </c>
      <c r="F1023" s="942" t="s">
        <v>1362</v>
      </c>
      <c r="G1023" s="942" t="s">
        <v>1309</v>
      </c>
      <c r="H1023" s="942" t="s">
        <v>69</v>
      </c>
      <c r="I1023" s="942" t="s">
        <v>1225</v>
      </c>
      <c r="J1023" s="942" t="s">
        <v>1219</v>
      </c>
      <c r="K1023" s="942" t="s">
        <v>1220</v>
      </c>
      <c r="L1023" s="942" t="s">
        <v>69</v>
      </c>
      <c r="M1023" s="942" t="s">
        <v>233</v>
      </c>
      <c r="N1023" s="942" t="s">
        <v>69</v>
      </c>
      <c r="O1023" s="942" t="s">
        <v>69</v>
      </c>
      <c r="P1023" s="955">
        <v>-63888846</v>
      </c>
      <c r="Q1023" s="959">
        <v>-8759125</v>
      </c>
      <c r="R1023" s="943" t="s">
        <v>182</v>
      </c>
    </row>
    <row r="1024" spans="2:18" x14ac:dyDescent="0.25">
      <c r="B1024" s="944" t="s">
        <v>1929</v>
      </c>
      <c r="C1024" s="945" t="s">
        <v>367</v>
      </c>
      <c r="D1024" s="945" t="s">
        <v>432</v>
      </c>
      <c r="E1024" s="945" t="s">
        <v>303</v>
      </c>
      <c r="F1024" s="945" t="s">
        <v>1313</v>
      </c>
      <c r="G1024" s="945" t="s">
        <v>1317</v>
      </c>
      <c r="H1024" s="945" t="s">
        <v>1218</v>
      </c>
      <c r="I1024" s="945" t="s">
        <v>51</v>
      </c>
      <c r="J1024" s="945" t="s">
        <v>1219</v>
      </c>
      <c r="K1024" s="945" t="s">
        <v>1229</v>
      </c>
      <c r="L1024" s="945" t="s">
        <v>1221</v>
      </c>
      <c r="M1024" s="945" t="s">
        <v>233</v>
      </c>
      <c r="N1024" s="945" t="s">
        <v>69</v>
      </c>
      <c r="O1024" s="945" t="s">
        <v>1223</v>
      </c>
      <c r="P1024" s="956">
        <v>-63881009</v>
      </c>
      <c r="Q1024" s="960">
        <v>-8747485</v>
      </c>
      <c r="R1024" s="946" t="s">
        <v>1258</v>
      </c>
    </row>
    <row r="1025" spans="2:18" x14ac:dyDescent="0.25">
      <c r="B1025" s="941" t="s">
        <v>1929</v>
      </c>
      <c r="C1025" s="942" t="s">
        <v>366</v>
      </c>
      <c r="D1025" s="942" t="s">
        <v>812</v>
      </c>
      <c r="E1025" s="942" t="s">
        <v>315</v>
      </c>
      <c r="F1025" s="942" t="s">
        <v>1696</v>
      </c>
      <c r="G1025" s="942" t="s">
        <v>1317</v>
      </c>
      <c r="H1025" s="942" t="s">
        <v>1218</v>
      </c>
      <c r="I1025" s="942" t="s">
        <v>51</v>
      </c>
      <c r="J1025" s="942" t="s">
        <v>1219</v>
      </c>
      <c r="K1025" s="942" t="s">
        <v>1229</v>
      </c>
      <c r="L1025" s="942" t="s">
        <v>1221</v>
      </c>
      <c r="M1025" s="942" t="s">
        <v>232</v>
      </c>
      <c r="N1025" s="942" t="s">
        <v>1222</v>
      </c>
      <c r="O1025" s="942" t="s">
        <v>1223</v>
      </c>
      <c r="P1025" s="955">
        <v>-63896195</v>
      </c>
      <c r="Q1025" s="959">
        <v>-8785901</v>
      </c>
      <c r="R1025" s="943" t="s">
        <v>69</v>
      </c>
    </row>
    <row r="1026" spans="2:18" x14ac:dyDescent="0.25">
      <c r="B1026" s="944" t="s">
        <v>1929</v>
      </c>
      <c r="C1026" s="945" t="s">
        <v>416</v>
      </c>
      <c r="D1026" s="945" t="s">
        <v>838</v>
      </c>
      <c r="E1026" s="945" t="s">
        <v>309</v>
      </c>
      <c r="F1026" s="945" t="s">
        <v>1422</v>
      </c>
      <c r="G1026" s="945" t="s">
        <v>1317</v>
      </c>
      <c r="H1026" s="945" t="s">
        <v>1218</v>
      </c>
      <c r="I1026" s="945" t="s">
        <v>1231</v>
      </c>
      <c r="J1026" s="945" t="s">
        <v>1219</v>
      </c>
      <c r="K1026" s="945" t="s">
        <v>1220</v>
      </c>
      <c r="L1026" s="945" t="s">
        <v>1221</v>
      </c>
      <c r="M1026" s="945" t="s">
        <v>233</v>
      </c>
      <c r="N1026" s="945" t="s">
        <v>1222</v>
      </c>
      <c r="O1026" s="945" t="s">
        <v>1223</v>
      </c>
      <c r="P1026" s="956">
        <v>-63890803</v>
      </c>
      <c r="Q1026" s="960">
        <v>-8742467</v>
      </c>
      <c r="R1026" s="946" t="s">
        <v>182</v>
      </c>
    </row>
    <row r="1027" spans="2:18" x14ac:dyDescent="0.25">
      <c r="B1027" s="941" t="s">
        <v>1929</v>
      </c>
      <c r="C1027" s="942" t="s">
        <v>850</v>
      </c>
      <c r="D1027" s="942" t="s">
        <v>851</v>
      </c>
      <c r="E1027" s="942" t="s">
        <v>356</v>
      </c>
      <c r="F1027" s="942" t="s">
        <v>1930</v>
      </c>
      <c r="G1027" s="942" t="s">
        <v>1317</v>
      </c>
      <c r="H1027" s="942" t="s">
        <v>1218</v>
      </c>
      <c r="I1027" s="942" t="s">
        <v>1231</v>
      </c>
      <c r="J1027" s="942" t="s">
        <v>1219</v>
      </c>
      <c r="K1027" s="942" t="s">
        <v>1220</v>
      </c>
      <c r="L1027" s="942" t="s">
        <v>1221</v>
      </c>
      <c r="M1027" s="942" t="s">
        <v>231</v>
      </c>
      <c r="N1027" s="942" t="s">
        <v>1222</v>
      </c>
      <c r="O1027" s="942" t="s">
        <v>1223</v>
      </c>
      <c r="P1027" s="955">
        <v>-63799934</v>
      </c>
      <c r="Q1027" s="959">
        <v>-8784165</v>
      </c>
      <c r="R1027" s="943" t="s">
        <v>182</v>
      </c>
    </row>
    <row r="1028" spans="2:18" x14ac:dyDescent="0.25">
      <c r="B1028" s="944" t="s">
        <v>1929</v>
      </c>
      <c r="C1028" s="945" t="s">
        <v>382</v>
      </c>
      <c r="D1028" s="945" t="s">
        <v>499</v>
      </c>
      <c r="E1028" s="945" t="s">
        <v>237</v>
      </c>
      <c r="F1028" s="945" t="s">
        <v>1293</v>
      </c>
      <c r="G1028" s="945" t="s">
        <v>1317</v>
      </c>
      <c r="H1028" s="945" t="s">
        <v>1218</v>
      </c>
      <c r="I1028" s="945" t="s">
        <v>51</v>
      </c>
      <c r="J1028" s="945" t="s">
        <v>1219</v>
      </c>
      <c r="K1028" s="945" t="s">
        <v>1220</v>
      </c>
      <c r="L1028" s="945" t="s">
        <v>1221</v>
      </c>
      <c r="M1028" s="945" t="s">
        <v>1239</v>
      </c>
      <c r="N1028" s="945" t="s">
        <v>1222</v>
      </c>
      <c r="O1028" s="945" t="s">
        <v>1223</v>
      </c>
      <c r="P1028" s="956">
        <v>-63827425</v>
      </c>
      <c r="Q1028" s="960">
        <v>-8776386</v>
      </c>
      <c r="R1028" s="946" t="s">
        <v>182</v>
      </c>
    </row>
    <row r="1029" spans="2:18" x14ac:dyDescent="0.25">
      <c r="B1029" s="941" t="s">
        <v>1929</v>
      </c>
      <c r="C1029" s="942" t="s">
        <v>375</v>
      </c>
      <c r="D1029" s="942" t="s">
        <v>418</v>
      </c>
      <c r="E1029" s="942" t="s">
        <v>311</v>
      </c>
      <c r="F1029" s="942" t="s">
        <v>1931</v>
      </c>
      <c r="G1029" s="942" t="s">
        <v>1317</v>
      </c>
      <c r="H1029" s="942" t="s">
        <v>1235</v>
      </c>
      <c r="I1029" s="942" t="s">
        <v>51</v>
      </c>
      <c r="J1029" s="942" t="s">
        <v>1219</v>
      </c>
      <c r="K1029" s="942" t="s">
        <v>1229</v>
      </c>
      <c r="L1029" s="942" t="s">
        <v>1221</v>
      </c>
      <c r="M1029" s="942" t="s">
        <v>234</v>
      </c>
      <c r="N1029" s="942" t="s">
        <v>1236</v>
      </c>
      <c r="O1029" s="942" t="s">
        <v>1256</v>
      </c>
      <c r="P1029" s="955">
        <v>-63857252</v>
      </c>
      <c r="Q1029" s="959">
        <v>-8775686</v>
      </c>
      <c r="R1029" s="943" t="s">
        <v>69</v>
      </c>
    </row>
    <row r="1030" spans="2:18" x14ac:dyDescent="0.25">
      <c r="B1030" s="944" t="s">
        <v>1929</v>
      </c>
      <c r="C1030" s="945" t="s">
        <v>370</v>
      </c>
      <c r="D1030" s="945" t="s">
        <v>450</v>
      </c>
      <c r="E1030" s="945" t="s">
        <v>310</v>
      </c>
      <c r="F1030" s="945" t="s">
        <v>1601</v>
      </c>
      <c r="G1030" s="945" t="s">
        <v>1317</v>
      </c>
      <c r="H1030" s="945" t="s">
        <v>1218</v>
      </c>
      <c r="I1030" s="945" t="s">
        <v>51</v>
      </c>
      <c r="J1030" s="945" t="s">
        <v>1219</v>
      </c>
      <c r="K1030" s="945" t="s">
        <v>1229</v>
      </c>
      <c r="L1030" s="945" t="s">
        <v>1221</v>
      </c>
      <c r="M1030" s="945" t="s">
        <v>233</v>
      </c>
      <c r="N1030" s="945" t="s">
        <v>1222</v>
      </c>
      <c r="O1030" s="945" t="s">
        <v>1223</v>
      </c>
      <c r="P1030" s="956">
        <v>-63839796</v>
      </c>
      <c r="Q1030" s="960">
        <v>-8761722</v>
      </c>
      <c r="R1030" s="946" t="s">
        <v>69</v>
      </c>
    </row>
    <row r="1031" spans="2:18" x14ac:dyDescent="0.25">
      <c r="B1031" s="941" t="s">
        <v>1929</v>
      </c>
      <c r="C1031" s="942" t="s">
        <v>780</v>
      </c>
      <c r="D1031" s="942" t="s">
        <v>797</v>
      </c>
      <c r="E1031" s="942" t="s">
        <v>1141</v>
      </c>
      <c r="F1031" s="942" t="s">
        <v>1355</v>
      </c>
      <c r="G1031" s="942" t="s">
        <v>1317</v>
      </c>
      <c r="H1031" s="942" t="s">
        <v>1218</v>
      </c>
      <c r="I1031" s="942" t="s">
        <v>51</v>
      </c>
      <c r="J1031" s="942" t="s">
        <v>1219</v>
      </c>
      <c r="K1031" s="942" t="s">
        <v>1229</v>
      </c>
      <c r="L1031" s="942" t="s">
        <v>1221</v>
      </c>
      <c r="M1031" s="942" t="s">
        <v>233</v>
      </c>
      <c r="N1031" s="942" t="s">
        <v>1222</v>
      </c>
      <c r="O1031" s="942" t="s">
        <v>1223</v>
      </c>
      <c r="P1031" s="955">
        <v>-63866663</v>
      </c>
      <c r="Q1031" s="959">
        <v>-8756566</v>
      </c>
      <c r="R1031" s="943" t="s">
        <v>182</v>
      </c>
    </row>
    <row r="1032" spans="2:18" x14ac:dyDescent="0.25">
      <c r="B1032" s="944" t="s">
        <v>1929</v>
      </c>
      <c r="C1032" s="945" t="s">
        <v>371</v>
      </c>
      <c r="D1032" s="945" t="s">
        <v>376</v>
      </c>
      <c r="E1032" s="945" t="s">
        <v>318</v>
      </c>
      <c r="F1032" s="945" t="s">
        <v>1313</v>
      </c>
      <c r="G1032" s="945" t="s">
        <v>1317</v>
      </c>
      <c r="H1032" s="945" t="s">
        <v>1218</v>
      </c>
      <c r="I1032" s="945" t="s">
        <v>51</v>
      </c>
      <c r="J1032" s="945" t="s">
        <v>1219</v>
      </c>
      <c r="K1032" s="945" t="s">
        <v>1229</v>
      </c>
      <c r="L1032" s="945" t="s">
        <v>1221</v>
      </c>
      <c r="M1032" s="945" t="s">
        <v>233</v>
      </c>
      <c r="N1032" s="945" t="s">
        <v>1236</v>
      </c>
      <c r="O1032" s="945" t="s">
        <v>1223</v>
      </c>
      <c r="P1032" s="956">
        <v>-63843855</v>
      </c>
      <c r="Q1032" s="960">
        <v>-8760294</v>
      </c>
      <c r="R1032" s="946" t="s">
        <v>182</v>
      </c>
    </row>
    <row r="1033" spans="2:18" x14ac:dyDescent="0.25">
      <c r="B1033" s="941" t="s">
        <v>1929</v>
      </c>
      <c r="C1033" s="942" t="s">
        <v>367</v>
      </c>
      <c r="D1033" s="942" t="s">
        <v>849</v>
      </c>
      <c r="E1033" s="942" t="s">
        <v>306</v>
      </c>
      <c r="F1033" s="942" t="s">
        <v>1932</v>
      </c>
      <c r="G1033" s="942" t="s">
        <v>1317</v>
      </c>
      <c r="H1033" s="942" t="s">
        <v>1235</v>
      </c>
      <c r="I1033" s="942" t="s">
        <v>51</v>
      </c>
      <c r="J1033" s="942" t="s">
        <v>1219</v>
      </c>
      <c r="K1033" s="942" t="s">
        <v>1229</v>
      </c>
      <c r="L1033" s="942" t="s">
        <v>1221</v>
      </c>
      <c r="M1033" s="942" t="s">
        <v>233</v>
      </c>
      <c r="N1033" s="942" t="s">
        <v>1222</v>
      </c>
      <c r="O1033" s="942" t="s">
        <v>1223</v>
      </c>
      <c r="P1033" s="955">
        <v>-63850022</v>
      </c>
      <c r="Q1033" s="959">
        <v>-8740732</v>
      </c>
      <c r="R1033" s="943" t="s">
        <v>182</v>
      </c>
    </row>
    <row r="1034" spans="2:18" x14ac:dyDescent="0.25">
      <c r="B1034" s="944" t="s">
        <v>1933</v>
      </c>
      <c r="C1034" s="945" t="s">
        <v>468</v>
      </c>
      <c r="D1034" s="945" t="s">
        <v>426</v>
      </c>
      <c r="E1034" s="945" t="s">
        <v>316</v>
      </c>
      <c r="F1034" s="945" t="s">
        <v>1260</v>
      </c>
      <c r="G1034" s="945" t="s">
        <v>1217</v>
      </c>
      <c r="H1034" s="945" t="s">
        <v>1294</v>
      </c>
      <c r="I1034" s="945" t="s">
        <v>1225</v>
      </c>
      <c r="J1034" s="945" t="s">
        <v>1219</v>
      </c>
      <c r="K1034" s="945" t="s">
        <v>1220</v>
      </c>
      <c r="L1034" s="945" t="s">
        <v>1221</v>
      </c>
      <c r="M1034" s="945" t="s">
        <v>233</v>
      </c>
      <c r="N1034" s="945" t="s">
        <v>1222</v>
      </c>
      <c r="O1034" s="945" t="s">
        <v>1223</v>
      </c>
      <c r="P1034" s="956">
        <v>-63889302</v>
      </c>
      <c r="Q1034" s="960">
        <v>-8790925</v>
      </c>
      <c r="R1034" s="946" t="s">
        <v>182</v>
      </c>
    </row>
    <row r="1035" spans="2:18" x14ac:dyDescent="0.25">
      <c r="B1035" s="941" t="s">
        <v>1933</v>
      </c>
      <c r="C1035" s="942" t="s">
        <v>376</v>
      </c>
      <c r="D1035" s="942" t="s">
        <v>816</v>
      </c>
      <c r="E1035" s="942" t="s">
        <v>1141</v>
      </c>
      <c r="F1035" s="942" t="s">
        <v>1477</v>
      </c>
      <c r="G1035" s="942" t="s">
        <v>1217</v>
      </c>
      <c r="H1035" s="942" t="s">
        <v>1218</v>
      </c>
      <c r="I1035" s="942" t="s">
        <v>1225</v>
      </c>
      <c r="J1035" s="942" t="s">
        <v>1219</v>
      </c>
      <c r="K1035" s="942" t="s">
        <v>1220</v>
      </c>
      <c r="L1035" s="942" t="s">
        <v>1221</v>
      </c>
      <c r="M1035" s="942" t="s">
        <v>233</v>
      </c>
      <c r="N1035" s="942" t="s">
        <v>1222</v>
      </c>
      <c r="O1035" s="942" t="s">
        <v>1223</v>
      </c>
      <c r="P1035" s="955">
        <v>-63862757</v>
      </c>
      <c r="Q1035" s="959">
        <v>-8764522</v>
      </c>
      <c r="R1035" s="943" t="s">
        <v>69</v>
      </c>
    </row>
    <row r="1036" spans="2:18" x14ac:dyDescent="0.25">
      <c r="B1036" s="944" t="s">
        <v>1933</v>
      </c>
      <c r="C1036" s="945" t="s">
        <v>376</v>
      </c>
      <c r="D1036" s="945" t="s">
        <v>794</v>
      </c>
      <c r="E1036" s="945" t="s">
        <v>318</v>
      </c>
      <c r="F1036" s="945" t="s">
        <v>1934</v>
      </c>
      <c r="G1036" s="945" t="s">
        <v>1217</v>
      </c>
      <c r="H1036" s="945" t="s">
        <v>1218</v>
      </c>
      <c r="I1036" s="945" t="s">
        <v>1231</v>
      </c>
      <c r="J1036" s="945" t="s">
        <v>1219</v>
      </c>
      <c r="K1036" s="945" t="s">
        <v>1220</v>
      </c>
      <c r="L1036" s="945" t="s">
        <v>1221</v>
      </c>
      <c r="M1036" s="945" t="s">
        <v>233</v>
      </c>
      <c r="N1036" s="945" t="s">
        <v>1222</v>
      </c>
      <c r="O1036" s="945" t="s">
        <v>69</v>
      </c>
      <c r="P1036" s="956">
        <v>-63857133</v>
      </c>
      <c r="Q1036" s="960">
        <v>-8763304</v>
      </c>
      <c r="R1036" s="946" t="s">
        <v>182</v>
      </c>
    </row>
    <row r="1037" spans="2:18" x14ac:dyDescent="0.25">
      <c r="B1037" s="941" t="s">
        <v>1933</v>
      </c>
      <c r="C1037" s="942" t="s">
        <v>480</v>
      </c>
      <c r="D1037" s="942" t="s">
        <v>475</v>
      </c>
      <c r="E1037" s="942" t="s">
        <v>301</v>
      </c>
      <c r="F1037" s="942" t="s">
        <v>1498</v>
      </c>
      <c r="G1037" s="942" t="s">
        <v>1217</v>
      </c>
      <c r="H1037" s="942" t="s">
        <v>1218</v>
      </c>
      <c r="I1037" s="942" t="s">
        <v>1231</v>
      </c>
      <c r="J1037" s="942" t="s">
        <v>1219</v>
      </c>
      <c r="K1037" s="942" t="s">
        <v>1220</v>
      </c>
      <c r="L1037" s="942" t="s">
        <v>1221</v>
      </c>
      <c r="M1037" s="942" t="s">
        <v>233</v>
      </c>
      <c r="N1037" s="942" t="s">
        <v>1222</v>
      </c>
      <c r="O1037" s="942" t="s">
        <v>1256</v>
      </c>
      <c r="P1037" s="955">
        <v>-63906326</v>
      </c>
      <c r="Q1037" s="959">
        <v>-8768467</v>
      </c>
      <c r="R1037" s="943" t="s">
        <v>1341</v>
      </c>
    </row>
    <row r="1038" spans="2:18" x14ac:dyDescent="0.25">
      <c r="B1038" s="944" t="s">
        <v>1933</v>
      </c>
      <c r="C1038" s="945" t="s">
        <v>1164</v>
      </c>
      <c r="D1038" s="945" t="s">
        <v>468</v>
      </c>
      <c r="E1038" s="945" t="s">
        <v>316</v>
      </c>
      <c r="F1038" s="945" t="s">
        <v>1617</v>
      </c>
      <c r="G1038" s="945" t="s">
        <v>1217</v>
      </c>
      <c r="H1038" s="945" t="s">
        <v>1218</v>
      </c>
      <c r="I1038" s="945" t="s">
        <v>1231</v>
      </c>
      <c r="J1038" s="945" t="s">
        <v>1219</v>
      </c>
      <c r="K1038" s="945" t="s">
        <v>1220</v>
      </c>
      <c r="L1038" s="945" t="s">
        <v>1221</v>
      </c>
      <c r="M1038" s="945" t="s">
        <v>233</v>
      </c>
      <c r="N1038" s="945" t="s">
        <v>1222</v>
      </c>
      <c r="O1038" s="945" t="s">
        <v>1223</v>
      </c>
      <c r="P1038" s="956">
        <v>-63893574</v>
      </c>
      <c r="Q1038" s="960">
        <v>-8790885</v>
      </c>
      <c r="R1038" s="946" t="s">
        <v>182</v>
      </c>
    </row>
    <row r="1039" spans="2:18" x14ac:dyDescent="0.25">
      <c r="B1039" s="941" t="s">
        <v>1933</v>
      </c>
      <c r="C1039" s="942" t="s">
        <v>978</v>
      </c>
      <c r="D1039" s="942" t="s">
        <v>858</v>
      </c>
      <c r="E1039" s="942" t="s">
        <v>325</v>
      </c>
      <c r="F1039" s="942" t="s">
        <v>1460</v>
      </c>
      <c r="G1039" s="942" t="s">
        <v>1217</v>
      </c>
      <c r="H1039" s="942" t="s">
        <v>1218</v>
      </c>
      <c r="I1039" s="942" t="s">
        <v>1231</v>
      </c>
      <c r="J1039" s="942" t="s">
        <v>1219</v>
      </c>
      <c r="K1039" s="942" t="s">
        <v>1220</v>
      </c>
      <c r="L1039" s="942" t="s">
        <v>1221</v>
      </c>
      <c r="M1039" s="942" t="s">
        <v>1239</v>
      </c>
      <c r="N1039" s="942" t="s">
        <v>1222</v>
      </c>
      <c r="O1039" s="942" t="s">
        <v>69</v>
      </c>
      <c r="P1039" s="955">
        <v>-63890666</v>
      </c>
      <c r="Q1039" s="959">
        <v>-8738728</v>
      </c>
      <c r="R1039" s="943" t="s">
        <v>182</v>
      </c>
    </row>
    <row r="1040" spans="2:18" x14ac:dyDescent="0.25">
      <c r="B1040" s="944" t="s">
        <v>1933</v>
      </c>
      <c r="C1040" s="945" t="s">
        <v>394</v>
      </c>
      <c r="D1040" s="945" t="s">
        <v>440</v>
      </c>
      <c r="E1040" s="945" t="s">
        <v>301</v>
      </c>
      <c r="F1040" s="945" t="s">
        <v>1935</v>
      </c>
      <c r="G1040" s="945" t="s">
        <v>1217</v>
      </c>
      <c r="H1040" s="945" t="s">
        <v>1218</v>
      </c>
      <c r="I1040" s="945" t="s">
        <v>51</v>
      </c>
      <c r="J1040" s="945" t="s">
        <v>1219</v>
      </c>
      <c r="K1040" s="945" t="s">
        <v>1220</v>
      </c>
      <c r="L1040" s="945" t="s">
        <v>1221</v>
      </c>
      <c r="M1040" s="945" t="s">
        <v>234</v>
      </c>
      <c r="N1040" s="945" t="s">
        <v>1222</v>
      </c>
      <c r="O1040" s="945" t="s">
        <v>1223</v>
      </c>
      <c r="P1040" s="956">
        <v>-63897079</v>
      </c>
      <c r="Q1040" s="960">
        <v>-8764325</v>
      </c>
      <c r="R1040" s="946" t="s">
        <v>1232</v>
      </c>
    </row>
    <row r="1041" spans="2:18" x14ac:dyDescent="0.25">
      <c r="B1041" s="941" t="s">
        <v>1933</v>
      </c>
      <c r="C1041" s="942" t="s">
        <v>787</v>
      </c>
      <c r="D1041" s="942" t="s">
        <v>371</v>
      </c>
      <c r="E1041" s="942" t="s">
        <v>324</v>
      </c>
      <c r="F1041" s="942" t="s">
        <v>1936</v>
      </c>
      <c r="G1041" s="942" t="s">
        <v>1217</v>
      </c>
      <c r="H1041" s="942" t="s">
        <v>1218</v>
      </c>
      <c r="I1041" s="942" t="s">
        <v>51</v>
      </c>
      <c r="J1041" s="942" t="s">
        <v>1219</v>
      </c>
      <c r="K1041" s="942" t="s">
        <v>1220</v>
      </c>
      <c r="L1041" s="942" t="s">
        <v>1221</v>
      </c>
      <c r="M1041" s="942" t="s">
        <v>234</v>
      </c>
      <c r="N1041" s="942" t="s">
        <v>1222</v>
      </c>
      <c r="O1041" s="942" t="s">
        <v>69</v>
      </c>
      <c r="P1041" s="955">
        <v>-63841312</v>
      </c>
      <c r="Q1041" s="959">
        <v>-8771674</v>
      </c>
      <c r="R1041" s="943" t="s">
        <v>69</v>
      </c>
    </row>
    <row r="1042" spans="2:18" x14ac:dyDescent="0.25">
      <c r="B1042" s="944" t="s">
        <v>1933</v>
      </c>
      <c r="C1042" s="945" t="s">
        <v>1077</v>
      </c>
      <c r="D1042" s="945" t="s">
        <v>1188</v>
      </c>
      <c r="E1042" s="945" t="s">
        <v>344</v>
      </c>
      <c r="F1042" s="945" t="s">
        <v>1778</v>
      </c>
      <c r="G1042" s="945" t="s">
        <v>1217</v>
      </c>
      <c r="H1042" s="945" t="s">
        <v>1218</v>
      </c>
      <c r="I1042" s="945" t="s">
        <v>51</v>
      </c>
      <c r="J1042" s="945" t="s">
        <v>1219</v>
      </c>
      <c r="K1042" s="945" t="s">
        <v>1220</v>
      </c>
      <c r="L1042" s="945" t="s">
        <v>1364</v>
      </c>
      <c r="M1042" s="945" t="s">
        <v>233</v>
      </c>
      <c r="N1042" s="945" t="s">
        <v>1222</v>
      </c>
      <c r="O1042" s="945" t="s">
        <v>1223</v>
      </c>
      <c r="P1042" s="956">
        <v>-63813009</v>
      </c>
      <c r="Q1042" s="960">
        <v>-8777518</v>
      </c>
      <c r="R1042" s="946" t="s">
        <v>69</v>
      </c>
    </row>
    <row r="1043" spans="2:18" x14ac:dyDescent="0.25">
      <c r="B1043" s="941" t="s">
        <v>1937</v>
      </c>
      <c r="C1043" s="942" t="s">
        <v>510</v>
      </c>
      <c r="D1043" s="942" t="s">
        <v>622</v>
      </c>
      <c r="E1043" s="942" t="s">
        <v>1501</v>
      </c>
      <c r="F1043" s="942" t="s">
        <v>1938</v>
      </c>
      <c r="G1043" s="942" t="s">
        <v>1246</v>
      </c>
      <c r="H1043" s="942" t="s">
        <v>1218</v>
      </c>
      <c r="I1043" s="942" t="s">
        <v>1231</v>
      </c>
      <c r="J1043" s="942" t="s">
        <v>1219</v>
      </c>
      <c r="K1043" s="942" t="s">
        <v>1220</v>
      </c>
      <c r="L1043" s="942" t="s">
        <v>1221</v>
      </c>
      <c r="M1043" s="942" t="s">
        <v>233</v>
      </c>
      <c r="N1043" s="942" t="s">
        <v>1222</v>
      </c>
      <c r="O1043" s="942" t="s">
        <v>1223</v>
      </c>
      <c r="P1043" s="955">
        <v>-63843766</v>
      </c>
      <c r="Q1043" s="959">
        <v>-8754285</v>
      </c>
      <c r="R1043" s="943" t="s">
        <v>1232</v>
      </c>
    </row>
    <row r="1044" spans="2:18" x14ac:dyDescent="0.25">
      <c r="B1044" s="944" t="s">
        <v>1937</v>
      </c>
      <c r="C1044" s="945" t="s">
        <v>380</v>
      </c>
      <c r="D1044" s="945" t="s">
        <v>408</v>
      </c>
      <c r="E1044" s="945" t="s">
        <v>676</v>
      </c>
      <c r="F1044" s="945" t="s">
        <v>1642</v>
      </c>
      <c r="G1044" s="945" t="s">
        <v>1246</v>
      </c>
      <c r="H1044" s="945" t="s">
        <v>1218</v>
      </c>
      <c r="I1044" s="945" t="s">
        <v>1225</v>
      </c>
      <c r="J1044" s="945" t="s">
        <v>1219</v>
      </c>
      <c r="K1044" s="945" t="s">
        <v>1220</v>
      </c>
      <c r="L1044" s="945" t="s">
        <v>1221</v>
      </c>
      <c r="M1044" s="945" t="s">
        <v>233</v>
      </c>
      <c r="N1044" s="945" t="s">
        <v>1222</v>
      </c>
      <c r="O1044" s="945" t="s">
        <v>69</v>
      </c>
      <c r="P1044" s="956">
        <v>-63867622</v>
      </c>
      <c r="Q1044" s="960">
        <v>-8787982</v>
      </c>
      <c r="R1044" s="946" t="s">
        <v>182</v>
      </c>
    </row>
    <row r="1045" spans="2:18" x14ac:dyDescent="0.25">
      <c r="B1045" s="941" t="s">
        <v>1937</v>
      </c>
      <c r="C1045" s="942" t="s">
        <v>778</v>
      </c>
      <c r="D1045" s="942" t="s">
        <v>375</v>
      </c>
      <c r="E1045" s="942" t="s">
        <v>341</v>
      </c>
      <c r="F1045" s="942" t="s">
        <v>1523</v>
      </c>
      <c r="G1045" s="942" t="s">
        <v>1246</v>
      </c>
      <c r="H1045" s="942" t="s">
        <v>1235</v>
      </c>
      <c r="I1045" s="942" t="s">
        <v>1231</v>
      </c>
      <c r="J1045" s="942" t="s">
        <v>1219</v>
      </c>
      <c r="K1045" s="942" t="s">
        <v>1229</v>
      </c>
      <c r="L1045" s="942" t="s">
        <v>1221</v>
      </c>
      <c r="M1045" s="942" t="s">
        <v>233</v>
      </c>
      <c r="N1045" s="942" t="s">
        <v>1236</v>
      </c>
      <c r="O1045" s="942" t="s">
        <v>1223</v>
      </c>
      <c r="P1045" s="955">
        <v>-63866132</v>
      </c>
      <c r="Q1045" s="959">
        <v>-8735096</v>
      </c>
      <c r="R1045" s="943" t="s">
        <v>182</v>
      </c>
    </row>
    <row r="1046" spans="2:18" x14ac:dyDescent="0.25">
      <c r="B1046" s="944" t="s">
        <v>1937</v>
      </c>
      <c r="C1046" s="945" t="s">
        <v>387</v>
      </c>
      <c r="D1046" s="945" t="s">
        <v>458</v>
      </c>
      <c r="E1046" s="945" t="s">
        <v>312</v>
      </c>
      <c r="F1046" s="945" t="s">
        <v>1634</v>
      </c>
      <c r="G1046" s="945" t="s">
        <v>1246</v>
      </c>
      <c r="H1046" s="945" t="s">
        <v>1218</v>
      </c>
      <c r="I1046" s="945" t="s">
        <v>51</v>
      </c>
      <c r="J1046" s="945" t="s">
        <v>1219</v>
      </c>
      <c r="K1046" s="945" t="s">
        <v>1220</v>
      </c>
      <c r="L1046" s="945" t="s">
        <v>1221</v>
      </c>
      <c r="M1046" s="945" t="s">
        <v>233</v>
      </c>
      <c r="N1046" s="945" t="s">
        <v>1222</v>
      </c>
      <c r="O1046" s="945" t="s">
        <v>1223</v>
      </c>
      <c r="P1046" s="956">
        <v>-63892988</v>
      </c>
      <c r="Q1046" s="960">
        <v>-8796248</v>
      </c>
      <c r="R1046" s="946" t="s">
        <v>69</v>
      </c>
    </row>
    <row r="1047" spans="2:18" x14ac:dyDescent="0.25">
      <c r="B1047" s="941" t="s">
        <v>1937</v>
      </c>
      <c r="C1047" s="942" t="s">
        <v>373</v>
      </c>
      <c r="D1047" s="942" t="s">
        <v>416</v>
      </c>
      <c r="E1047" s="942" t="s">
        <v>304</v>
      </c>
      <c r="F1047" s="942" t="s">
        <v>1939</v>
      </c>
      <c r="G1047" s="942" t="s">
        <v>1246</v>
      </c>
      <c r="H1047" s="942" t="s">
        <v>1218</v>
      </c>
      <c r="I1047" s="942" t="s">
        <v>51</v>
      </c>
      <c r="J1047" s="942" t="s">
        <v>1323</v>
      </c>
      <c r="K1047" s="942" t="s">
        <v>1229</v>
      </c>
      <c r="L1047" s="942" t="s">
        <v>1221</v>
      </c>
      <c r="M1047" s="942" t="s">
        <v>233</v>
      </c>
      <c r="N1047" s="942" t="s">
        <v>1222</v>
      </c>
      <c r="O1047" s="942" t="s">
        <v>1256</v>
      </c>
      <c r="P1047" s="955">
        <v>-63887919</v>
      </c>
      <c r="Q1047" s="959">
        <v>-8755635</v>
      </c>
      <c r="R1047" s="943" t="s">
        <v>1258</v>
      </c>
    </row>
    <row r="1048" spans="2:18" x14ac:dyDescent="0.25">
      <c r="B1048" s="944" t="s">
        <v>1937</v>
      </c>
      <c r="C1048" s="945" t="s">
        <v>407</v>
      </c>
      <c r="D1048" s="945" t="s">
        <v>401</v>
      </c>
      <c r="E1048" s="945" t="s">
        <v>309</v>
      </c>
      <c r="F1048" s="945" t="s">
        <v>1558</v>
      </c>
      <c r="G1048" s="945" t="s">
        <v>1246</v>
      </c>
      <c r="H1048" s="945" t="s">
        <v>1218</v>
      </c>
      <c r="I1048" s="945" t="s">
        <v>51</v>
      </c>
      <c r="J1048" s="945" t="s">
        <v>1219</v>
      </c>
      <c r="K1048" s="945" t="s">
        <v>1220</v>
      </c>
      <c r="L1048" s="945" t="s">
        <v>1221</v>
      </c>
      <c r="M1048" s="945" t="s">
        <v>233</v>
      </c>
      <c r="N1048" s="945" t="s">
        <v>1222</v>
      </c>
      <c r="O1048" s="945" t="s">
        <v>1256</v>
      </c>
      <c r="P1048" s="956">
        <v>-63890681</v>
      </c>
      <c r="Q1048" s="960">
        <v>-8750684</v>
      </c>
      <c r="R1048" s="946" t="s">
        <v>1258</v>
      </c>
    </row>
    <row r="1049" spans="2:18" x14ac:dyDescent="0.25">
      <c r="B1049" s="941" t="s">
        <v>1937</v>
      </c>
      <c r="C1049" s="942" t="s">
        <v>778</v>
      </c>
      <c r="D1049" s="942" t="s">
        <v>782</v>
      </c>
      <c r="E1049" s="942" t="s">
        <v>355</v>
      </c>
      <c r="F1049" s="942" t="s">
        <v>1363</v>
      </c>
      <c r="G1049" s="942" t="s">
        <v>1246</v>
      </c>
      <c r="H1049" s="942" t="s">
        <v>69</v>
      </c>
      <c r="I1049" s="942" t="s">
        <v>1225</v>
      </c>
      <c r="J1049" s="942" t="s">
        <v>1219</v>
      </c>
      <c r="K1049" s="942" t="s">
        <v>1229</v>
      </c>
      <c r="L1049" s="942" t="s">
        <v>69</v>
      </c>
      <c r="M1049" s="942" t="s">
        <v>1239</v>
      </c>
      <c r="N1049" s="942" t="s">
        <v>69</v>
      </c>
      <c r="O1049" s="942" t="s">
        <v>69</v>
      </c>
      <c r="P1049" s="955">
        <v>-63912357</v>
      </c>
      <c r="Q1049" s="959">
        <v>-8742986</v>
      </c>
      <c r="R1049" s="943" t="s">
        <v>182</v>
      </c>
    </row>
    <row r="1050" spans="2:18" x14ac:dyDescent="0.25">
      <c r="B1050" s="944" t="s">
        <v>1940</v>
      </c>
      <c r="C1050" s="945" t="s">
        <v>426</v>
      </c>
      <c r="D1050" s="945" t="s">
        <v>468</v>
      </c>
      <c r="E1050" s="945" t="s">
        <v>316</v>
      </c>
      <c r="F1050" s="945" t="s">
        <v>1570</v>
      </c>
      <c r="G1050" s="945" t="s">
        <v>1268</v>
      </c>
      <c r="H1050" s="945" t="s">
        <v>1218</v>
      </c>
      <c r="I1050" s="945" t="s">
        <v>1225</v>
      </c>
      <c r="J1050" s="945" t="s">
        <v>1219</v>
      </c>
      <c r="K1050" s="945" t="s">
        <v>1220</v>
      </c>
      <c r="L1050" s="945" t="s">
        <v>1221</v>
      </c>
      <c r="M1050" s="945" t="s">
        <v>233</v>
      </c>
      <c r="N1050" s="945" t="s">
        <v>1222</v>
      </c>
      <c r="O1050" s="945" t="s">
        <v>1256</v>
      </c>
      <c r="P1050" s="956">
        <v>-63889302</v>
      </c>
      <c r="Q1050" s="960">
        <v>-8790925</v>
      </c>
      <c r="R1050" s="946" t="s">
        <v>182</v>
      </c>
    </row>
    <row r="1051" spans="2:18" x14ac:dyDescent="0.25">
      <c r="B1051" s="941" t="s">
        <v>1940</v>
      </c>
      <c r="C1051" s="942" t="s">
        <v>428</v>
      </c>
      <c r="D1051" s="942" t="s">
        <v>384</v>
      </c>
      <c r="E1051" s="942" t="s">
        <v>332</v>
      </c>
      <c r="F1051" s="942" t="s">
        <v>1911</v>
      </c>
      <c r="G1051" s="942" t="s">
        <v>1268</v>
      </c>
      <c r="H1051" s="942" t="s">
        <v>1218</v>
      </c>
      <c r="I1051" s="942" t="s">
        <v>1231</v>
      </c>
      <c r="J1051" s="942" t="s">
        <v>1219</v>
      </c>
      <c r="K1051" s="942" t="s">
        <v>1220</v>
      </c>
      <c r="L1051" s="942" t="s">
        <v>1221</v>
      </c>
      <c r="M1051" s="942" t="s">
        <v>233</v>
      </c>
      <c r="N1051" s="942" t="s">
        <v>1222</v>
      </c>
      <c r="O1051" s="942" t="s">
        <v>1223</v>
      </c>
      <c r="P1051" s="955">
        <v>-63906282</v>
      </c>
      <c r="Q1051" s="959">
        <v>-8760673</v>
      </c>
      <c r="R1051" s="943" t="s">
        <v>69</v>
      </c>
    </row>
    <row r="1052" spans="2:18" x14ac:dyDescent="0.25">
      <c r="B1052" s="944" t="s">
        <v>1940</v>
      </c>
      <c r="C1052" s="945" t="s">
        <v>366</v>
      </c>
      <c r="D1052" s="945" t="s">
        <v>470</v>
      </c>
      <c r="E1052" s="945" t="s">
        <v>1147</v>
      </c>
      <c r="F1052" s="945" t="s">
        <v>1363</v>
      </c>
      <c r="G1052" s="945" t="s">
        <v>1268</v>
      </c>
      <c r="H1052" s="945" t="s">
        <v>1218</v>
      </c>
      <c r="I1052" s="945" t="s">
        <v>1225</v>
      </c>
      <c r="J1052" s="945" t="s">
        <v>1219</v>
      </c>
      <c r="K1052" s="945" t="s">
        <v>1229</v>
      </c>
      <c r="L1052" s="945" t="s">
        <v>1221</v>
      </c>
      <c r="M1052" s="945" t="s">
        <v>234</v>
      </c>
      <c r="N1052" s="945" t="s">
        <v>1222</v>
      </c>
      <c r="O1052" s="945" t="s">
        <v>1223</v>
      </c>
      <c r="P1052" s="956">
        <v>-63897812</v>
      </c>
      <c r="Q1052" s="960">
        <v>-8778589</v>
      </c>
      <c r="R1052" s="946" t="s">
        <v>1232</v>
      </c>
    </row>
    <row r="1053" spans="2:18" x14ac:dyDescent="0.25">
      <c r="B1053" s="941" t="s">
        <v>1940</v>
      </c>
      <c r="C1053" s="942" t="s">
        <v>374</v>
      </c>
      <c r="D1053" s="942" t="s">
        <v>805</v>
      </c>
      <c r="E1053" s="942" t="s">
        <v>313</v>
      </c>
      <c r="F1053" s="942" t="s">
        <v>1733</v>
      </c>
      <c r="G1053" s="942" t="s">
        <v>1268</v>
      </c>
      <c r="H1053" s="942" t="s">
        <v>1218</v>
      </c>
      <c r="I1053" s="942" t="s">
        <v>1231</v>
      </c>
      <c r="J1053" s="942" t="s">
        <v>1219</v>
      </c>
      <c r="K1053" s="942" t="s">
        <v>1220</v>
      </c>
      <c r="L1053" s="942" t="s">
        <v>1221</v>
      </c>
      <c r="M1053" s="942" t="s">
        <v>233</v>
      </c>
      <c r="N1053" s="942" t="s">
        <v>1222</v>
      </c>
      <c r="O1053" s="942" t="s">
        <v>1223</v>
      </c>
      <c r="P1053" s="955">
        <v>-63853709</v>
      </c>
      <c r="Q1053" s="959">
        <v>-8751004</v>
      </c>
      <c r="R1053" s="943" t="s">
        <v>69</v>
      </c>
    </row>
    <row r="1054" spans="2:18" x14ac:dyDescent="0.25">
      <c r="B1054" s="944" t="s">
        <v>1940</v>
      </c>
      <c r="C1054" s="945" t="s">
        <v>788</v>
      </c>
      <c r="D1054" s="945" t="s">
        <v>428</v>
      </c>
      <c r="E1054" s="945" t="s">
        <v>332</v>
      </c>
      <c r="F1054" s="945" t="s">
        <v>1941</v>
      </c>
      <c r="G1054" s="945" t="s">
        <v>1268</v>
      </c>
      <c r="H1054" s="945" t="s">
        <v>1218</v>
      </c>
      <c r="I1054" s="945" t="s">
        <v>1231</v>
      </c>
      <c r="J1054" s="945" t="s">
        <v>1219</v>
      </c>
      <c r="K1054" s="945" t="s">
        <v>1229</v>
      </c>
      <c r="L1054" s="945" t="s">
        <v>1221</v>
      </c>
      <c r="M1054" s="945" t="s">
        <v>233</v>
      </c>
      <c r="N1054" s="945" t="s">
        <v>1222</v>
      </c>
      <c r="O1054" s="945" t="s">
        <v>1256</v>
      </c>
      <c r="P1054" s="956">
        <v>-63906891</v>
      </c>
      <c r="Q1054" s="960">
        <v>-8760802</v>
      </c>
      <c r="R1054" s="946" t="s">
        <v>69</v>
      </c>
    </row>
    <row r="1055" spans="2:18" x14ac:dyDescent="0.25">
      <c r="B1055" s="941" t="s">
        <v>1940</v>
      </c>
      <c r="C1055" s="942" t="s">
        <v>374</v>
      </c>
      <c r="D1055" s="942" t="s">
        <v>808</v>
      </c>
      <c r="E1055" s="942" t="s">
        <v>307</v>
      </c>
      <c r="F1055" s="942" t="s">
        <v>1942</v>
      </c>
      <c r="G1055" s="942" t="s">
        <v>1268</v>
      </c>
      <c r="H1055" s="942" t="s">
        <v>1218</v>
      </c>
      <c r="I1055" s="942" t="s">
        <v>51</v>
      </c>
      <c r="J1055" s="942" t="s">
        <v>1219</v>
      </c>
      <c r="K1055" s="942" t="s">
        <v>1220</v>
      </c>
      <c r="L1055" s="942" t="s">
        <v>1221</v>
      </c>
      <c r="M1055" s="942" t="s">
        <v>234</v>
      </c>
      <c r="N1055" s="942" t="s">
        <v>1222</v>
      </c>
      <c r="O1055" s="942" t="s">
        <v>1223</v>
      </c>
      <c r="P1055" s="955">
        <v>-63871031</v>
      </c>
      <c r="Q1055" s="959">
        <v>-8754765</v>
      </c>
      <c r="R1055" s="943" t="s">
        <v>182</v>
      </c>
    </row>
    <row r="1056" spans="2:18" x14ac:dyDescent="0.25">
      <c r="B1056" s="944" t="s">
        <v>1943</v>
      </c>
      <c r="C1056" s="945" t="s">
        <v>415</v>
      </c>
      <c r="D1056" s="945" t="s">
        <v>1134</v>
      </c>
      <c r="E1056" s="945" t="s">
        <v>344</v>
      </c>
      <c r="F1056" s="945" t="s">
        <v>1746</v>
      </c>
      <c r="G1056" s="945" t="s">
        <v>1278</v>
      </c>
      <c r="H1056" s="945" t="s">
        <v>69</v>
      </c>
      <c r="I1056" s="945" t="s">
        <v>1225</v>
      </c>
      <c r="J1056" s="945" t="s">
        <v>1219</v>
      </c>
      <c r="K1056" s="945" t="s">
        <v>1220</v>
      </c>
      <c r="L1056" s="945" t="s">
        <v>1221</v>
      </c>
      <c r="M1056" s="945" t="s">
        <v>233</v>
      </c>
      <c r="N1056" s="945" t="s">
        <v>1222</v>
      </c>
      <c r="O1056" s="945" t="s">
        <v>1256</v>
      </c>
      <c r="P1056" s="956">
        <v>-63817382</v>
      </c>
      <c r="Q1056" s="960">
        <v>-8777119</v>
      </c>
      <c r="R1056" s="946" t="s">
        <v>182</v>
      </c>
    </row>
    <row r="1057" spans="2:18" x14ac:dyDescent="0.25">
      <c r="B1057" s="941" t="s">
        <v>1943</v>
      </c>
      <c r="C1057" s="942" t="s">
        <v>784</v>
      </c>
      <c r="D1057" s="942" t="s">
        <v>968</v>
      </c>
      <c r="E1057" s="942" t="s">
        <v>341</v>
      </c>
      <c r="F1057" s="942" t="s">
        <v>1642</v>
      </c>
      <c r="G1057" s="942" t="s">
        <v>1278</v>
      </c>
      <c r="H1057" s="942" t="s">
        <v>1218</v>
      </c>
      <c r="I1057" s="942" t="s">
        <v>1225</v>
      </c>
      <c r="J1057" s="942" t="s">
        <v>1323</v>
      </c>
      <c r="K1057" s="942" t="s">
        <v>1574</v>
      </c>
      <c r="L1057" s="942" t="s">
        <v>1221</v>
      </c>
      <c r="M1057" s="942" t="s">
        <v>234</v>
      </c>
      <c r="N1057" s="942" t="s">
        <v>1222</v>
      </c>
      <c r="O1057" s="942" t="s">
        <v>1256</v>
      </c>
      <c r="P1057" s="955">
        <v>-63876348</v>
      </c>
      <c r="Q1057" s="959">
        <v>-8740805</v>
      </c>
      <c r="R1057" s="943" t="s">
        <v>182</v>
      </c>
    </row>
    <row r="1058" spans="2:18" x14ac:dyDescent="0.25">
      <c r="B1058" s="944" t="s">
        <v>1943</v>
      </c>
      <c r="C1058" s="945" t="s">
        <v>806</v>
      </c>
      <c r="D1058" s="945" t="s">
        <v>518</v>
      </c>
      <c r="E1058" s="945" t="s">
        <v>311</v>
      </c>
      <c r="F1058" s="945" t="s">
        <v>1944</v>
      </c>
      <c r="G1058" s="945" t="s">
        <v>1278</v>
      </c>
      <c r="H1058" s="945" t="s">
        <v>1218</v>
      </c>
      <c r="I1058" s="945" t="s">
        <v>1231</v>
      </c>
      <c r="J1058" s="945" t="s">
        <v>1219</v>
      </c>
      <c r="K1058" s="945" t="s">
        <v>1220</v>
      </c>
      <c r="L1058" s="945" t="s">
        <v>1221</v>
      </c>
      <c r="M1058" s="945" t="s">
        <v>233</v>
      </c>
      <c r="N1058" s="945" t="s">
        <v>69</v>
      </c>
      <c r="O1058" s="945" t="s">
        <v>1223</v>
      </c>
      <c r="P1058" s="956">
        <v>-63870625</v>
      </c>
      <c r="Q1058" s="960">
        <v>-8773815</v>
      </c>
      <c r="R1058" s="946" t="s">
        <v>1232</v>
      </c>
    </row>
    <row r="1059" spans="2:18" x14ac:dyDescent="0.25">
      <c r="B1059" s="941" t="s">
        <v>1943</v>
      </c>
      <c r="C1059" s="942" t="s">
        <v>374</v>
      </c>
      <c r="D1059" s="942" t="s">
        <v>375</v>
      </c>
      <c r="E1059" s="942" t="s">
        <v>307</v>
      </c>
      <c r="F1059" s="942" t="s">
        <v>1848</v>
      </c>
      <c r="G1059" s="942" t="s">
        <v>1278</v>
      </c>
      <c r="H1059" s="942" t="s">
        <v>1218</v>
      </c>
      <c r="I1059" s="942" t="s">
        <v>1231</v>
      </c>
      <c r="J1059" s="942" t="s">
        <v>1219</v>
      </c>
      <c r="K1059" s="942" t="s">
        <v>1229</v>
      </c>
      <c r="L1059" s="942" t="s">
        <v>1221</v>
      </c>
      <c r="M1059" s="942" t="s">
        <v>233</v>
      </c>
      <c r="N1059" s="942" t="s">
        <v>1222</v>
      </c>
      <c r="O1059" s="942" t="s">
        <v>1223</v>
      </c>
      <c r="P1059" s="955">
        <v>-63862302</v>
      </c>
      <c r="Q1059" s="959">
        <v>-8752918</v>
      </c>
      <c r="R1059" s="943" t="s">
        <v>182</v>
      </c>
    </row>
    <row r="1060" spans="2:18" x14ac:dyDescent="0.25">
      <c r="B1060" s="944" t="s">
        <v>1943</v>
      </c>
      <c r="C1060" s="945" t="s">
        <v>388</v>
      </c>
      <c r="D1060" s="945" t="s">
        <v>798</v>
      </c>
      <c r="E1060" s="945" t="s">
        <v>1143</v>
      </c>
      <c r="F1060" s="945" t="s">
        <v>1604</v>
      </c>
      <c r="G1060" s="945" t="s">
        <v>1278</v>
      </c>
      <c r="H1060" s="945" t="s">
        <v>1218</v>
      </c>
      <c r="I1060" s="945" t="s">
        <v>1231</v>
      </c>
      <c r="J1060" s="945" t="s">
        <v>1219</v>
      </c>
      <c r="K1060" s="945" t="s">
        <v>1220</v>
      </c>
      <c r="L1060" s="945" t="s">
        <v>1221</v>
      </c>
      <c r="M1060" s="945" t="s">
        <v>233</v>
      </c>
      <c r="N1060" s="945" t="s">
        <v>1222</v>
      </c>
      <c r="O1060" s="945" t="s">
        <v>1223</v>
      </c>
      <c r="P1060" s="956">
        <v>-63834998</v>
      </c>
      <c r="Q1060" s="960">
        <v>-8766362</v>
      </c>
      <c r="R1060" s="946" t="s">
        <v>182</v>
      </c>
    </row>
    <row r="1061" spans="2:18" x14ac:dyDescent="0.25">
      <c r="B1061" s="941" t="s">
        <v>1943</v>
      </c>
      <c r="C1061" s="942" t="s">
        <v>779</v>
      </c>
      <c r="D1061" s="942" t="s">
        <v>794</v>
      </c>
      <c r="E1061" s="942" t="s">
        <v>328</v>
      </c>
      <c r="F1061" s="942" t="s">
        <v>1945</v>
      </c>
      <c r="G1061" s="942" t="s">
        <v>1278</v>
      </c>
      <c r="H1061" s="942" t="s">
        <v>1218</v>
      </c>
      <c r="I1061" s="942" t="s">
        <v>1231</v>
      </c>
      <c r="J1061" s="942" t="s">
        <v>1219</v>
      </c>
      <c r="K1061" s="942" t="s">
        <v>1220</v>
      </c>
      <c r="L1061" s="942" t="s">
        <v>1221</v>
      </c>
      <c r="M1061" s="942" t="s">
        <v>233</v>
      </c>
      <c r="N1061" s="942" t="s">
        <v>1222</v>
      </c>
      <c r="O1061" s="942" t="s">
        <v>1223</v>
      </c>
      <c r="P1061" s="955">
        <v>-63857569</v>
      </c>
      <c r="Q1061" s="959">
        <v>-8761375</v>
      </c>
      <c r="R1061" s="943" t="s">
        <v>1341</v>
      </c>
    </row>
    <row r="1062" spans="2:18" x14ac:dyDescent="0.25">
      <c r="B1062" s="944" t="s">
        <v>1943</v>
      </c>
      <c r="C1062" s="945" t="s">
        <v>374</v>
      </c>
      <c r="D1062" s="945" t="s">
        <v>808</v>
      </c>
      <c r="E1062" s="945" t="s">
        <v>307</v>
      </c>
      <c r="F1062" s="945" t="s">
        <v>1257</v>
      </c>
      <c r="G1062" s="945" t="s">
        <v>1278</v>
      </c>
      <c r="H1062" s="945" t="s">
        <v>1218</v>
      </c>
      <c r="I1062" s="945" t="s">
        <v>1231</v>
      </c>
      <c r="J1062" s="945" t="s">
        <v>1219</v>
      </c>
      <c r="K1062" s="945" t="s">
        <v>1220</v>
      </c>
      <c r="L1062" s="945" t="s">
        <v>1221</v>
      </c>
      <c r="M1062" s="945" t="s">
        <v>231</v>
      </c>
      <c r="N1062" s="945" t="s">
        <v>1222</v>
      </c>
      <c r="O1062" s="945" t="s">
        <v>1223</v>
      </c>
      <c r="P1062" s="956">
        <v>-63871031</v>
      </c>
      <c r="Q1062" s="960">
        <v>-8754765</v>
      </c>
      <c r="R1062" s="946" t="s">
        <v>1232</v>
      </c>
    </row>
    <row r="1063" spans="2:18" x14ac:dyDescent="0.25">
      <c r="B1063" s="941" t="s">
        <v>1943</v>
      </c>
      <c r="C1063" s="942" t="s">
        <v>471</v>
      </c>
      <c r="D1063" s="942" t="s">
        <v>518</v>
      </c>
      <c r="E1063" s="942" t="s">
        <v>311</v>
      </c>
      <c r="F1063" s="942" t="s">
        <v>1535</v>
      </c>
      <c r="G1063" s="942" t="s">
        <v>1278</v>
      </c>
      <c r="H1063" s="942" t="s">
        <v>1218</v>
      </c>
      <c r="I1063" s="942" t="s">
        <v>1231</v>
      </c>
      <c r="J1063" s="942" t="s">
        <v>1219</v>
      </c>
      <c r="K1063" s="942" t="s">
        <v>1220</v>
      </c>
      <c r="L1063" s="942" t="s">
        <v>1221</v>
      </c>
      <c r="M1063" s="942" t="s">
        <v>233</v>
      </c>
      <c r="N1063" s="942" t="s">
        <v>1222</v>
      </c>
      <c r="O1063" s="942" t="s">
        <v>1223</v>
      </c>
      <c r="P1063" s="955">
        <v>-63869679</v>
      </c>
      <c r="Q1063" s="959">
        <v>-8774356</v>
      </c>
      <c r="R1063" s="943" t="s">
        <v>1330</v>
      </c>
    </row>
    <row r="1064" spans="2:18" x14ac:dyDescent="0.25">
      <c r="B1064" s="944" t="s">
        <v>1943</v>
      </c>
      <c r="C1064" s="945" t="s">
        <v>367</v>
      </c>
      <c r="D1064" s="945" t="s">
        <v>794</v>
      </c>
      <c r="E1064" s="945" t="s">
        <v>306</v>
      </c>
      <c r="F1064" s="945" t="s">
        <v>1573</v>
      </c>
      <c r="G1064" s="945" t="s">
        <v>1278</v>
      </c>
      <c r="H1064" s="945" t="s">
        <v>1218</v>
      </c>
      <c r="I1064" s="945" t="s">
        <v>51</v>
      </c>
      <c r="J1064" s="945" t="s">
        <v>1219</v>
      </c>
      <c r="K1064" s="945" t="s">
        <v>1229</v>
      </c>
      <c r="L1064" s="945" t="s">
        <v>1221</v>
      </c>
      <c r="M1064" s="945" t="s">
        <v>233</v>
      </c>
      <c r="N1064" s="945" t="s">
        <v>1222</v>
      </c>
      <c r="O1064" s="945" t="s">
        <v>1223</v>
      </c>
      <c r="P1064" s="956">
        <v>-63861625</v>
      </c>
      <c r="Q1064" s="960">
        <v>-8743254</v>
      </c>
      <c r="R1064" s="946" t="s">
        <v>182</v>
      </c>
    </row>
    <row r="1065" spans="2:18" x14ac:dyDescent="0.25">
      <c r="B1065" s="941" t="s">
        <v>1943</v>
      </c>
      <c r="C1065" s="942" t="s">
        <v>929</v>
      </c>
      <c r="D1065" s="942" t="s">
        <v>372</v>
      </c>
      <c r="E1065" s="942" t="s">
        <v>1282</v>
      </c>
      <c r="F1065" s="942" t="s">
        <v>1608</v>
      </c>
      <c r="G1065" s="942" t="s">
        <v>1278</v>
      </c>
      <c r="H1065" s="942" t="s">
        <v>1294</v>
      </c>
      <c r="I1065" s="942" t="s">
        <v>1231</v>
      </c>
      <c r="J1065" s="942" t="s">
        <v>1219</v>
      </c>
      <c r="K1065" s="942" t="s">
        <v>1220</v>
      </c>
      <c r="L1065" s="942" t="s">
        <v>1221</v>
      </c>
      <c r="M1065" s="942" t="s">
        <v>182</v>
      </c>
      <c r="N1065" s="942" t="s">
        <v>1222</v>
      </c>
      <c r="O1065" s="942" t="s">
        <v>1223</v>
      </c>
      <c r="P1065" s="955">
        <v>-63833201</v>
      </c>
      <c r="Q1065" s="959">
        <v>-8753373</v>
      </c>
      <c r="R1065" s="943" t="s">
        <v>1232</v>
      </c>
    </row>
    <row r="1066" spans="2:18" x14ac:dyDescent="0.25">
      <c r="B1066" s="944" t="s">
        <v>1943</v>
      </c>
      <c r="C1066" s="945" t="s">
        <v>397</v>
      </c>
      <c r="D1066" s="945" t="s">
        <v>894</v>
      </c>
      <c r="E1066" s="945" t="s">
        <v>237</v>
      </c>
      <c r="F1066" s="945" t="s">
        <v>1724</v>
      </c>
      <c r="G1066" s="945" t="s">
        <v>1278</v>
      </c>
      <c r="H1066" s="945" t="s">
        <v>1218</v>
      </c>
      <c r="I1066" s="945" t="s">
        <v>51</v>
      </c>
      <c r="J1066" s="945" t="s">
        <v>1219</v>
      </c>
      <c r="K1066" s="945" t="s">
        <v>1220</v>
      </c>
      <c r="L1066" s="945" t="s">
        <v>1221</v>
      </c>
      <c r="M1066" s="945" t="s">
        <v>233</v>
      </c>
      <c r="N1066" s="945" t="s">
        <v>1222</v>
      </c>
      <c r="O1066" s="945" t="s">
        <v>1223</v>
      </c>
      <c r="P1066" s="956">
        <v>-63824239</v>
      </c>
      <c r="Q1066" s="960">
        <v>-8772046</v>
      </c>
      <c r="R1066" s="946" t="s">
        <v>1330</v>
      </c>
    </row>
    <row r="1067" spans="2:18" x14ac:dyDescent="0.25">
      <c r="B1067" s="941" t="s">
        <v>1946</v>
      </c>
      <c r="C1067" s="942" t="s">
        <v>836</v>
      </c>
      <c r="D1067" s="942" t="s">
        <v>438</v>
      </c>
      <c r="E1067" s="942" t="s">
        <v>345</v>
      </c>
      <c r="F1067" s="942" t="s">
        <v>1314</v>
      </c>
      <c r="G1067" s="942" t="s">
        <v>1289</v>
      </c>
      <c r="H1067" s="942" t="s">
        <v>1218</v>
      </c>
      <c r="I1067" s="942" t="s">
        <v>1225</v>
      </c>
      <c r="J1067" s="942" t="s">
        <v>1219</v>
      </c>
      <c r="K1067" s="942" t="s">
        <v>1220</v>
      </c>
      <c r="L1067" s="942" t="s">
        <v>1221</v>
      </c>
      <c r="M1067" s="942" t="s">
        <v>233</v>
      </c>
      <c r="N1067" s="942" t="s">
        <v>1222</v>
      </c>
      <c r="O1067" s="942" t="s">
        <v>1256</v>
      </c>
      <c r="P1067" s="955">
        <v>-63884353</v>
      </c>
      <c r="Q1067" s="959">
        <v>-8806187</v>
      </c>
      <c r="R1067" s="943" t="s">
        <v>69</v>
      </c>
    </row>
    <row r="1068" spans="2:18" x14ac:dyDescent="0.25">
      <c r="B1068" s="944" t="s">
        <v>1946</v>
      </c>
      <c r="C1068" s="945" t="s">
        <v>644</v>
      </c>
      <c r="D1068" s="945" t="s">
        <v>1008</v>
      </c>
      <c r="E1068" s="945" t="s">
        <v>331</v>
      </c>
      <c r="F1068" s="945" t="s">
        <v>1947</v>
      </c>
      <c r="G1068" s="945" t="s">
        <v>1289</v>
      </c>
      <c r="H1068" s="945" t="s">
        <v>1218</v>
      </c>
      <c r="I1068" s="945" t="s">
        <v>51</v>
      </c>
      <c r="J1068" s="945" t="s">
        <v>1219</v>
      </c>
      <c r="K1068" s="945" t="s">
        <v>1220</v>
      </c>
      <c r="L1068" s="945" t="s">
        <v>1221</v>
      </c>
      <c r="M1068" s="945" t="s">
        <v>1297</v>
      </c>
      <c r="N1068" s="945" t="s">
        <v>1222</v>
      </c>
      <c r="O1068" s="945" t="s">
        <v>1223</v>
      </c>
      <c r="P1068" s="956">
        <v>-63869233</v>
      </c>
      <c r="Q1068" s="960">
        <v>-8797926</v>
      </c>
      <c r="R1068" s="946" t="s">
        <v>1232</v>
      </c>
    </row>
    <row r="1069" spans="2:18" x14ac:dyDescent="0.25">
      <c r="B1069" s="941" t="s">
        <v>1946</v>
      </c>
      <c r="C1069" s="942" t="s">
        <v>795</v>
      </c>
      <c r="D1069" s="942" t="s">
        <v>567</v>
      </c>
      <c r="E1069" s="942" t="s">
        <v>317</v>
      </c>
      <c r="F1069" s="942" t="s">
        <v>1890</v>
      </c>
      <c r="G1069" s="942" t="s">
        <v>1289</v>
      </c>
      <c r="H1069" s="942" t="s">
        <v>1218</v>
      </c>
      <c r="I1069" s="942" t="s">
        <v>51</v>
      </c>
      <c r="J1069" s="942" t="s">
        <v>1219</v>
      </c>
      <c r="K1069" s="942" t="s">
        <v>1220</v>
      </c>
      <c r="L1069" s="942" t="s">
        <v>1221</v>
      </c>
      <c r="M1069" s="942" t="s">
        <v>233</v>
      </c>
      <c r="N1069" s="942" t="s">
        <v>1222</v>
      </c>
      <c r="O1069" s="942" t="s">
        <v>1223</v>
      </c>
      <c r="P1069" s="955">
        <v>-63880241</v>
      </c>
      <c r="Q1069" s="959">
        <v>-8797325</v>
      </c>
      <c r="R1069" s="943" t="s">
        <v>69</v>
      </c>
    </row>
    <row r="1070" spans="2:18" x14ac:dyDescent="0.25">
      <c r="B1070" s="944" t="s">
        <v>1946</v>
      </c>
      <c r="C1070" s="945" t="s">
        <v>1162</v>
      </c>
      <c r="D1070" s="945" t="s">
        <v>385</v>
      </c>
      <c r="E1070" s="945" t="s">
        <v>316</v>
      </c>
      <c r="F1070" s="945" t="s">
        <v>1441</v>
      </c>
      <c r="G1070" s="945" t="s">
        <v>1289</v>
      </c>
      <c r="H1070" s="945" t="s">
        <v>1218</v>
      </c>
      <c r="I1070" s="945" t="s">
        <v>51</v>
      </c>
      <c r="J1070" s="945" t="s">
        <v>1219</v>
      </c>
      <c r="K1070" s="945" t="s">
        <v>1220</v>
      </c>
      <c r="L1070" s="945" t="s">
        <v>1221</v>
      </c>
      <c r="M1070" s="945" t="s">
        <v>233</v>
      </c>
      <c r="N1070" s="945" t="s">
        <v>1222</v>
      </c>
      <c r="O1070" s="945" t="s">
        <v>1256</v>
      </c>
      <c r="P1070" s="956">
        <v>-63882554</v>
      </c>
      <c r="Q1070" s="960">
        <v>-8790078</v>
      </c>
      <c r="R1070" s="946" t="s">
        <v>182</v>
      </c>
    </row>
    <row r="1071" spans="2:18" x14ac:dyDescent="0.25">
      <c r="B1071" s="941" t="s">
        <v>1946</v>
      </c>
      <c r="C1071" s="942" t="s">
        <v>367</v>
      </c>
      <c r="D1071" s="942" t="s">
        <v>794</v>
      </c>
      <c r="E1071" s="942" t="s">
        <v>306</v>
      </c>
      <c r="F1071" s="942" t="s">
        <v>1824</v>
      </c>
      <c r="G1071" s="942" t="s">
        <v>1289</v>
      </c>
      <c r="H1071" s="942" t="s">
        <v>1218</v>
      </c>
      <c r="I1071" s="942" t="s">
        <v>1225</v>
      </c>
      <c r="J1071" s="942" t="s">
        <v>1219</v>
      </c>
      <c r="K1071" s="942" t="s">
        <v>1229</v>
      </c>
      <c r="L1071" s="942" t="s">
        <v>1221</v>
      </c>
      <c r="M1071" s="942" t="s">
        <v>231</v>
      </c>
      <c r="N1071" s="942" t="s">
        <v>1222</v>
      </c>
      <c r="O1071" s="942" t="s">
        <v>1223</v>
      </c>
      <c r="P1071" s="955">
        <v>-63861625</v>
      </c>
      <c r="Q1071" s="959">
        <v>-8743254</v>
      </c>
      <c r="R1071" s="943" t="s">
        <v>69</v>
      </c>
    </row>
    <row r="1072" spans="2:18" x14ac:dyDescent="0.25">
      <c r="B1072" s="944" t="s">
        <v>1948</v>
      </c>
      <c r="C1072" s="945" t="s">
        <v>802</v>
      </c>
      <c r="D1072" s="945" t="s">
        <v>376</v>
      </c>
      <c r="E1072" s="945" t="s">
        <v>336</v>
      </c>
      <c r="F1072" s="945" t="s">
        <v>1637</v>
      </c>
      <c r="G1072" s="945" t="s">
        <v>1268</v>
      </c>
      <c r="H1072" s="945" t="s">
        <v>1218</v>
      </c>
      <c r="I1072" s="945" t="s">
        <v>51</v>
      </c>
      <c r="J1072" s="945" t="s">
        <v>1219</v>
      </c>
      <c r="K1072" s="945" t="s">
        <v>1220</v>
      </c>
      <c r="L1072" s="945" t="s">
        <v>1221</v>
      </c>
      <c r="M1072" s="945" t="s">
        <v>233</v>
      </c>
      <c r="N1072" s="945" t="s">
        <v>1236</v>
      </c>
      <c r="O1072" s="945" t="s">
        <v>69</v>
      </c>
      <c r="P1072" s="956">
        <v>-63889697</v>
      </c>
      <c r="Q1072" s="960">
        <v>-8770477</v>
      </c>
      <c r="R1072" s="946" t="s">
        <v>69</v>
      </c>
    </row>
    <row r="1073" spans="2:18" x14ac:dyDescent="0.25">
      <c r="B1073" s="941" t="s">
        <v>1948</v>
      </c>
      <c r="C1073" s="942" t="s">
        <v>779</v>
      </c>
      <c r="D1073" s="942" t="s">
        <v>442</v>
      </c>
      <c r="E1073" s="942" t="s">
        <v>302</v>
      </c>
      <c r="F1073" s="942" t="s">
        <v>1813</v>
      </c>
      <c r="G1073" s="942" t="s">
        <v>1268</v>
      </c>
      <c r="H1073" s="942" t="s">
        <v>1218</v>
      </c>
      <c r="I1073" s="942" t="s">
        <v>1225</v>
      </c>
      <c r="J1073" s="942" t="s">
        <v>1219</v>
      </c>
      <c r="K1073" s="942" t="s">
        <v>1220</v>
      </c>
      <c r="L1073" s="942" t="s">
        <v>1221</v>
      </c>
      <c r="M1073" s="942" t="s">
        <v>233</v>
      </c>
      <c r="N1073" s="942" t="s">
        <v>1222</v>
      </c>
      <c r="O1073" s="942" t="s">
        <v>1223</v>
      </c>
      <c r="P1073" s="955">
        <v>-63874853</v>
      </c>
      <c r="Q1073" s="959">
        <v>-8765158</v>
      </c>
      <c r="R1073" s="943" t="s">
        <v>69</v>
      </c>
    </row>
    <row r="1074" spans="2:18" x14ac:dyDescent="0.25">
      <c r="B1074" s="944" t="s">
        <v>1948</v>
      </c>
      <c r="C1074" s="945" t="s">
        <v>780</v>
      </c>
      <c r="D1074" s="945" t="s">
        <v>797</v>
      </c>
      <c r="E1074" s="945" t="s">
        <v>1141</v>
      </c>
      <c r="F1074" s="945" t="s">
        <v>1949</v>
      </c>
      <c r="G1074" s="945" t="s">
        <v>1268</v>
      </c>
      <c r="H1074" s="945" t="s">
        <v>1218</v>
      </c>
      <c r="I1074" s="945" t="s">
        <v>1225</v>
      </c>
      <c r="J1074" s="945" t="s">
        <v>1219</v>
      </c>
      <c r="K1074" s="945" t="s">
        <v>1229</v>
      </c>
      <c r="L1074" s="945" t="s">
        <v>1221</v>
      </c>
      <c r="M1074" s="945" t="s">
        <v>233</v>
      </c>
      <c r="N1074" s="945" t="s">
        <v>1222</v>
      </c>
      <c r="O1074" s="945" t="s">
        <v>1256</v>
      </c>
      <c r="P1074" s="956">
        <v>-63866663</v>
      </c>
      <c r="Q1074" s="960">
        <v>-8756566</v>
      </c>
      <c r="R1074" s="946" t="s">
        <v>69</v>
      </c>
    </row>
    <row r="1075" spans="2:18" x14ac:dyDescent="0.25">
      <c r="B1075" s="941" t="s">
        <v>1948</v>
      </c>
      <c r="C1075" s="942" t="s">
        <v>368</v>
      </c>
      <c r="D1075" s="942" t="s">
        <v>425</v>
      </c>
      <c r="E1075" s="942" t="s">
        <v>316</v>
      </c>
      <c r="F1075" s="942" t="s">
        <v>1548</v>
      </c>
      <c r="G1075" s="942" t="s">
        <v>1268</v>
      </c>
      <c r="H1075" s="942" t="s">
        <v>1218</v>
      </c>
      <c r="I1075" s="942" t="s">
        <v>1231</v>
      </c>
      <c r="J1075" s="942" t="s">
        <v>1219</v>
      </c>
      <c r="K1075" s="942" t="s">
        <v>1220</v>
      </c>
      <c r="L1075" s="942" t="s">
        <v>1221</v>
      </c>
      <c r="M1075" s="942" t="s">
        <v>233</v>
      </c>
      <c r="N1075" s="942" t="s">
        <v>1222</v>
      </c>
      <c r="O1075" s="942" t="s">
        <v>1223</v>
      </c>
      <c r="P1075" s="955">
        <v>-63880655</v>
      </c>
      <c r="Q1075" s="959">
        <v>-8790308</v>
      </c>
      <c r="R1075" s="943" t="s">
        <v>182</v>
      </c>
    </row>
    <row r="1076" spans="2:18" x14ac:dyDescent="0.25">
      <c r="B1076" s="944" t="s">
        <v>1948</v>
      </c>
      <c r="C1076" s="945" t="s">
        <v>370</v>
      </c>
      <c r="D1076" s="945" t="s">
        <v>794</v>
      </c>
      <c r="E1076" s="945" t="s">
        <v>318</v>
      </c>
      <c r="F1076" s="945" t="s">
        <v>1737</v>
      </c>
      <c r="G1076" s="945" t="s">
        <v>1268</v>
      </c>
      <c r="H1076" s="945" t="s">
        <v>1218</v>
      </c>
      <c r="I1076" s="945" t="s">
        <v>1231</v>
      </c>
      <c r="J1076" s="945" t="s">
        <v>1219</v>
      </c>
      <c r="K1076" s="945" t="s">
        <v>1229</v>
      </c>
      <c r="L1076" s="945" t="s">
        <v>1221</v>
      </c>
      <c r="M1076" s="945" t="s">
        <v>233</v>
      </c>
      <c r="N1076" s="945" t="s">
        <v>1222</v>
      </c>
      <c r="O1076" s="945" t="s">
        <v>69</v>
      </c>
      <c r="P1076" s="956">
        <v>-63856637</v>
      </c>
      <c r="Q1076" s="960">
        <v>-8765559</v>
      </c>
      <c r="R1076" s="946" t="s">
        <v>182</v>
      </c>
    </row>
    <row r="1077" spans="2:18" x14ac:dyDescent="0.25">
      <c r="B1077" s="941" t="s">
        <v>1948</v>
      </c>
      <c r="C1077" s="942" t="s">
        <v>783</v>
      </c>
      <c r="D1077" s="942" t="s">
        <v>396</v>
      </c>
      <c r="E1077" s="942" t="s">
        <v>304</v>
      </c>
      <c r="F1077" s="942" t="s">
        <v>1950</v>
      </c>
      <c r="G1077" s="942" t="s">
        <v>1268</v>
      </c>
      <c r="H1077" s="942" t="s">
        <v>1218</v>
      </c>
      <c r="I1077" s="942" t="s">
        <v>1231</v>
      </c>
      <c r="J1077" s="942" t="s">
        <v>1219</v>
      </c>
      <c r="K1077" s="942" t="s">
        <v>1220</v>
      </c>
      <c r="L1077" s="942" t="s">
        <v>1221</v>
      </c>
      <c r="M1077" s="942" t="s">
        <v>233</v>
      </c>
      <c r="N1077" s="942" t="s">
        <v>1222</v>
      </c>
      <c r="O1077" s="942" t="s">
        <v>1223</v>
      </c>
      <c r="P1077" s="955">
        <v>-63895972</v>
      </c>
      <c r="Q1077" s="959">
        <v>-8760662</v>
      </c>
      <c r="R1077" s="943" t="s">
        <v>1232</v>
      </c>
    </row>
    <row r="1078" spans="2:18" x14ac:dyDescent="0.25">
      <c r="B1078" s="944" t="s">
        <v>1948</v>
      </c>
      <c r="C1078" s="945" t="s">
        <v>374</v>
      </c>
      <c r="D1078" s="945" t="s">
        <v>794</v>
      </c>
      <c r="E1078" s="945" t="s">
        <v>313</v>
      </c>
      <c r="F1078" s="945" t="s">
        <v>1700</v>
      </c>
      <c r="G1078" s="945" t="s">
        <v>1268</v>
      </c>
      <c r="H1078" s="945" t="s">
        <v>1218</v>
      </c>
      <c r="I1078" s="945" t="s">
        <v>1231</v>
      </c>
      <c r="J1078" s="945" t="s">
        <v>1219</v>
      </c>
      <c r="K1078" s="945" t="s">
        <v>1220</v>
      </c>
      <c r="L1078" s="945" t="s">
        <v>1221</v>
      </c>
      <c r="M1078" s="945" t="s">
        <v>233</v>
      </c>
      <c r="N1078" s="945" t="s">
        <v>1222</v>
      </c>
      <c r="O1078" s="945" t="s">
        <v>1223</v>
      </c>
      <c r="P1078" s="956">
        <v>-63859574</v>
      </c>
      <c r="Q1078" s="960">
        <v>-8752303</v>
      </c>
      <c r="R1078" s="946" t="s">
        <v>1258</v>
      </c>
    </row>
    <row r="1079" spans="2:18" x14ac:dyDescent="0.25">
      <c r="B1079" s="941" t="s">
        <v>1948</v>
      </c>
      <c r="C1079" s="942" t="s">
        <v>388</v>
      </c>
      <c r="D1079" s="942" t="s">
        <v>449</v>
      </c>
      <c r="E1079" s="942" t="s">
        <v>1143</v>
      </c>
      <c r="F1079" s="942" t="s">
        <v>1277</v>
      </c>
      <c r="G1079" s="942" t="s">
        <v>1268</v>
      </c>
      <c r="H1079" s="942" t="s">
        <v>1218</v>
      </c>
      <c r="I1079" s="942" t="s">
        <v>51</v>
      </c>
      <c r="J1079" s="942" t="s">
        <v>1219</v>
      </c>
      <c r="K1079" s="942" t="s">
        <v>1220</v>
      </c>
      <c r="L1079" s="942" t="s">
        <v>1221</v>
      </c>
      <c r="M1079" s="942" t="s">
        <v>233</v>
      </c>
      <c r="N1079" s="942" t="s">
        <v>1222</v>
      </c>
      <c r="O1079" s="942" t="s">
        <v>1256</v>
      </c>
      <c r="P1079" s="955">
        <v>-63840879</v>
      </c>
      <c r="Q1079" s="959">
        <v>-8767666</v>
      </c>
      <c r="R1079" s="943" t="s">
        <v>69</v>
      </c>
    </row>
    <row r="1080" spans="2:18" x14ac:dyDescent="0.25">
      <c r="B1080" s="944" t="s">
        <v>1948</v>
      </c>
      <c r="C1080" s="945" t="s">
        <v>370</v>
      </c>
      <c r="D1080" s="945" t="s">
        <v>464</v>
      </c>
      <c r="E1080" s="945" t="s">
        <v>1141</v>
      </c>
      <c r="F1080" s="945" t="s">
        <v>1565</v>
      </c>
      <c r="G1080" s="945" t="s">
        <v>1268</v>
      </c>
      <c r="H1080" s="945" t="s">
        <v>1218</v>
      </c>
      <c r="I1080" s="945" t="s">
        <v>51</v>
      </c>
      <c r="J1080" s="945" t="s">
        <v>1219</v>
      </c>
      <c r="K1080" s="945" t="s">
        <v>1229</v>
      </c>
      <c r="L1080" s="945" t="s">
        <v>1221</v>
      </c>
      <c r="M1080" s="945" t="s">
        <v>231</v>
      </c>
      <c r="N1080" s="945" t="s">
        <v>1222</v>
      </c>
      <c r="O1080" s="945" t="s">
        <v>1223</v>
      </c>
      <c r="P1080" s="956">
        <v>-63866191</v>
      </c>
      <c r="Q1080" s="960">
        <v>-8767649</v>
      </c>
      <c r="R1080" s="946" t="s">
        <v>69</v>
      </c>
    </row>
    <row r="1081" spans="2:18" x14ac:dyDescent="0.25">
      <c r="B1081" s="941" t="s">
        <v>1948</v>
      </c>
      <c r="C1081" s="942" t="s">
        <v>370</v>
      </c>
      <c r="D1081" s="942" t="s">
        <v>395</v>
      </c>
      <c r="E1081" s="942" t="s">
        <v>302</v>
      </c>
      <c r="F1081" s="942" t="s">
        <v>1951</v>
      </c>
      <c r="G1081" s="942" t="s">
        <v>1268</v>
      </c>
      <c r="H1081" s="942" t="s">
        <v>1218</v>
      </c>
      <c r="I1081" s="942" t="s">
        <v>51</v>
      </c>
      <c r="J1081" s="942" t="s">
        <v>1219</v>
      </c>
      <c r="K1081" s="942" t="s">
        <v>1229</v>
      </c>
      <c r="L1081" s="942" t="s">
        <v>1221</v>
      </c>
      <c r="M1081" s="942" t="s">
        <v>233</v>
      </c>
      <c r="N1081" s="942" t="s">
        <v>1222</v>
      </c>
      <c r="O1081" s="942" t="s">
        <v>1256</v>
      </c>
      <c r="P1081" s="955">
        <v>-63878794</v>
      </c>
      <c r="Q1081" s="959">
        <v>-8770455</v>
      </c>
      <c r="R1081" s="943" t="s">
        <v>69</v>
      </c>
    </row>
    <row r="1082" spans="2:18" x14ac:dyDescent="0.25">
      <c r="B1082" s="944" t="s">
        <v>1948</v>
      </c>
      <c r="C1082" s="945" t="s">
        <v>367</v>
      </c>
      <c r="D1082" s="945" t="s">
        <v>796</v>
      </c>
      <c r="E1082" s="945" t="s">
        <v>322</v>
      </c>
      <c r="F1082" s="945" t="s">
        <v>1952</v>
      </c>
      <c r="G1082" s="945" t="s">
        <v>1268</v>
      </c>
      <c r="H1082" s="945" t="s">
        <v>1218</v>
      </c>
      <c r="I1082" s="945" t="s">
        <v>51</v>
      </c>
      <c r="J1082" s="945" t="s">
        <v>1219</v>
      </c>
      <c r="K1082" s="945" t="s">
        <v>1229</v>
      </c>
      <c r="L1082" s="945" t="s">
        <v>1221</v>
      </c>
      <c r="M1082" s="945" t="s">
        <v>233</v>
      </c>
      <c r="N1082" s="945" t="s">
        <v>1222</v>
      </c>
      <c r="O1082" s="945" t="s">
        <v>1223</v>
      </c>
      <c r="P1082" s="956">
        <v>-63896995</v>
      </c>
      <c r="Q1082" s="960">
        <v>-8750955</v>
      </c>
      <c r="R1082" s="946" t="s">
        <v>69</v>
      </c>
    </row>
    <row r="1083" spans="2:18" x14ac:dyDescent="0.25">
      <c r="B1083" s="941" t="s">
        <v>1948</v>
      </c>
      <c r="C1083" s="942" t="s">
        <v>370</v>
      </c>
      <c r="D1083" s="942" t="s">
        <v>1104</v>
      </c>
      <c r="E1083" s="942" t="s">
        <v>302</v>
      </c>
      <c r="F1083" s="942" t="s">
        <v>1953</v>
      </c>
      <c r="G1083" s="942" t="s">
        <v>1268</v>
      </c>
      <c r="H1083" s="942" t="s">
        <v>69</v>
      </c>
      <c r="I1083" s="942" t="s">
        <v>1225</v>
      </c>
      <c r="J1083" s="942" t="s">
        <v>1219</v>
      </c>
      <c r="K1083" s="942" t="s">
        <v>1229</v>
      </c>
      <c r="L1083" s="942" t="s">
        <v>69</v>
      </c>
      <c r="M1083" s="942" t="s">
        <v>233</v>
      </c>
      <c r="N1083" s="942" t="s">
        <v>69</v>
      </c>
      <c r="O1083" s="942" t="s">
        <v>69</v>
      </c>
      <c r="P1083" s="955">
        <v>-63874269</v>
      </c>
      <c r="Q1083" s="959">
        <v>-8769433</v>
      </c>
      <c r="R1083" s="943" t="s">
        <v>182</v>
      </c>
    </row>
    <row r="1084" spans="2:18" x14ac:dyDescent="0.25">
      <c r="B1084" s="944" t="s">
        <v>1954</v>
      </c>
      <c r="C1084" s="945" t="s">
        <v>386</v>
      </c>
      <c r="D1084" s="945" t="s">
        <v>492</v>
      </c>
      <c r="E1084" s="945" t="s">
        <v>306</v>
      </c>
      <c r="F1084" s="945" t="s">
        <v>1516</v>
      </c>
      <c r="G1084" s="945" t="s">
        <v>1309</v>
      </c>
      <c r="H1084" s="945" t="s">
        <v>1218</v>
      </c>
      <c r="I1084" s="945" t="s">
        <v>1225</v>
      </c>
      <c r="J1084" s="945" t="s">
        <v>1219</v>
      </c>
      <c r="K1084" s="945" t="s">
        <v>1220</v>
      </c>
      <c r="L1084" s="945" t="s">
        <v>1221</v>
      </c>
      <c r="M1084" s="945" t="s">
        <v>233</v>
      </c>
      <c r="N1084" s="945" t="s">
        <v>1222</v>
      </c>
      <c r="O1084" s="945" t="s">
        <v>1256</v>
      </c>
      <c r="P1084" s="956">
        <v>-63853496</v>
      </c>
      <c r="Q1084" s="960">
        <v>-8736852</v>
      </c>
      <c r="R1084" s="946" t="s">
        <v>1232</v>
      </c>
    </row>
    <row r="1085" spans="2:18" x14ac:dyDescent="0.25">
      <c r="B1085" s="941" t="s">
        <v>1954</v>
      </c>
      <c r="C1085" s="942" t="s">
        <v>782</v>
      </c>
      <c r="D1085" s="942" t="s">
        <v>496</v>
      </c>
      <c r="E1085" s="942" t="s">
        <v>329</v>
      </c>
      <c r="F1085" s="942" t="s">
        <v>1955</v>
      </c>
      <c r="G1085" s="942" t="s">
        <v>1309</v>
      </c>
      <c r="H1085" s="942" t="s">
        <v>1235</v>
      </c>
      <c r="I1085" s="942" t="s">
        <v>1225</v>
      </c>
      <c r="J1085" s="942" t="s">
        <v>1219</v>
      </c>
      <c r="K1085" s="942" t="s">
        <v>1229</v>
      </c>
      <c r="L1085" s="942" t="s">
        <v>1221</v>
      </c>
      <c r="M1085" s="942" t="s">
        <v>233</v>
      </c>
      <c r="N1085" s="942" t="s">
        <v>1236</v>
      </c>
      <c r="O1085" s="942" t="s">
        <v>1256</v>
      </c>
      <c r="P1085" s="955">
        <v>-63909217</v>
      </c>
      <c r="Q1085" s="959">
        <v>-8757945</v>
      </c>
      <c r="R1085" s="943" t="s">
        <v>182</v>
      </c>
    </row>
    <row r="1086" spans="2:18" x14ac:dyDescent="0.25">
      <c r="B1086" s="944" t="s">
        <v>1954</v>
      </c>
      <c r="C1086" s="945" t="s">
        <v>366</v>
      </c>
      <c r="D1086" s="945" t="s">
        <v>435</v>
      </c>
      <c r="E1086" s="945" t="s">
        <v>315</v>
      </c>
      <c r="F1086" s="945" t="s">
        <v>1226</v>
      </c>
      <c r="G1086" s="945" t="s">
        <v>1309</v>
      </c>
      <c r="H1086" s="945" t="s">
        <v>1235</v>
      </c>
      <c r="I1086" s="945" t="s">
        <v>1225</v>
      </c>
      <c r="J1086" s="945" t="s">
        <v>1219</v>
      </c>
      <c r="K1086" s="945" t="s">
        <v>1229</v>
      </c>
      <c r="L1086" s="945" t="s">
        <v>1221</v>
      </c>
      <c r="M1086" s="945" t="s">
        <v>233</v>
      </c>
      <c r="N1086" s="945" t="s">
        <v>1240</v>
      </c>
      <c r="O1086" s="945" t="s">
        <v>1256</v>
      </c>
      <c r="P1086" s="956">
        <v>-63894942</v>
      </c>
      <c r="Q1086" s="960">
        <v>-8791479</v>
      </c>
      <c r="R1086" s="946" t="s">
        <v>182</v>
      </c>
    </row>
    <row r="1087" spans="2:18" x14ac:dyDescent="0.25">
      <c r="B1087" s="941" t="s">
        <v>1954</v>
      </c>
      <c r="C1087" s="942" t="s">
        <v>392</v>
      </c>
      <c r="D1087" s="942" t="s">
        <v>440</v>
      </c>
      <c r="E1087" s="942" t="s">
        <v>301</v>
      </c>
      <c r="F1087" s="942" t="s">
        <v>1956</v>
      </c>
      <c r="G1087" s="942" t="s">
        <v>1309</v>
      </c>
      <c r="H1087" s="942" t="s">
        <v>1235</v>
      </c>
      <c r="I1087" s="942" t="s">
        <v>1231</v>
      </c>
      <c r="J1087" s="942" t="s">
        <v>1219</v>
      </c>
      <c r="K1087" s="942" t="s">
        <v>1220</v>
      </c>
      <c r="L1087" s="942" t="s">
        <v>1221</v>
      </c>
      <c r="M1087" s="942" t="s">
        <v>1297</v>
      </c>
      <c r="N1087" s="942" t="s">
        <v>1222</v>
      </c>
      <c r="O1087" s="942" t="s">
        <v>1223</v>
      </c>
      <c r="P1087" s="955">
        <v>-63899657</v>
      </c>
      <c r="Q1087" s="959">
        <v>-8764874</v>
      </c>
      <c r="R1087" s="943" t="s">
        <v>69</v>
      </c>
    </row>
    <row r="1088" spans="2:18" x14ac:dyDescent="0.25">
      <c r="B1088" s="944" t="s">
        <v>1954</v>
      </c>
      <c r="C1088" s="945" t="s">
        <v>779</v>
      </c>
      <c r="D1088" s="945" t="s">
        <v>429</v>
      </c>
      <c r="E1088" s="945" t="s">
        <v>1141</v>
      </c>
      <c r="F1088" s="945" t="s">
        <v>1248</v>
      </c>
      <c r="G1088" s="945" t="s">
        <v>1309</v>
      </c>
      <c r="H1088" s="945" t="s">
        <v>1235</v>
      </c>
      <c r="I1088" s="945" t="s">
        <v>1231</v>
      </c>
      <c r="J1088" s="945" t="s">
        <v>1219</v>
      </c>
      <c r="K1088" s="945" t="s">
        <v>1220</v>
      </c>
      <c r="L1088" s="945" t="s">
        <v>1221</v>
      </c>
      <c r="M1088" s="945" t="s">
        <v>233</v>
      </c>
      <c r="N1088" s="945" t="s">
        <v>1236</v>
      </c>
      <c r="O1088" s="945" t="s">
        <v>1223</v>
      </c>
      <c r="P1088" s="956">
        <v>-63871958</v>
      </c>
      <c r="Q1088" s="960">
        <v>-8764522</v>
      </c>
      <c r="R1088" s="946" t="s">
        <v>1232</v>
      </c>
    </row>
    <row r="1089" spans="2:18" x14ac:dyDescent="0.25">
      <c r="B1089" s="941" t="s">
        <v>1954</v>
      </c>
      <c r="C1089" s="942" t="s">
        <v>780</v>
      </c>
      <c r="D1089" s="942" t="s">
        <v>621</v>
      </c>
      <c r="E1089" s="942" t="s">
        <v>1141</v>
      </c>
      <c r="F1089" s="942" t="s">
        <v>1957</v>
      </c>
      <c r="G1089" s="942" t="s">
        <v>1309</v>
      </c>
      <c r="H1089" s="942" t="s">
        <v>1235</v>
      </c>
      <c r="I1089" s="942" t="s">
        <v>1231</v>
      </c>
      <c r="J1089" s="942" t="s">
        <v>1219</v>
      </c>
      <c r="K1089" s="942" t="s">
        <v>1229</v>
      </c>
      <c r="L1089" s="942" t="s">
        <v>1221</v>
      </c>
      <c r="M1089" s="942" t="s">
        <v>233</v>
      </c>
      <c r="N1089" s="942" t="s">
        <v>1240</v>
      </c>
      <c r="O1089" s="942" t="s">
        <v>69</v>
      </c>
      <c r="P1089" s="955">
        <v>-63864795</v>
      </c>
      <c r="Q1089" s="959">
        <v>-8756146</v>
      </c>
      <c r="R1089" s="943" t="s">
        <v>182</v>
      </c>
    </row>
    <row r="1090" spans="2:18" x14ac:dyDescent="0.25">
      <c r="B1090" s="944" t="s">
        <v>1954</v>
      </c>
      <c r="C1090" s="945" t="s">
        <v>366</v>
      </c>
      <c r="D1090" s="945" t="s">
        <v>433</v>
      </c>
      <c r="E1090" s="945" t="s">
        <v>1147</v>
      </c>
      <c r="F1090" s="945" t="s">
        <v>1958</v>
      </c>
      <c r="G1090" s="945" t="s">
        <v>1309</v>
      </c>
      <c r="H1090" s="945" t="s">
        <v>1235</v>
      </c>
      <c r="I1090" s="945" t="s">
        <v>1231</v>
      </c>
      <c r="J1090" s="945" t="s">
        <v>1219</v>
      </c>
      <c r="K1090" s="945" t="s">
        <v>1229</v>
      </c>
      <c r="L1090" s="945" t="s">
        <v>1221</v>
      </c>
      <c r="M1090" s="945" t="s">
        <v>231</v>
      </c>
      <c r="N1090" s="945" t="s">
        <v>1240</v>
      </c>
      <c r="O1090" s="945" t="s">
        <v>1256</v>
      </c>
      <c r="P1090" s="956">
        <v>-63896813</v>
      </c>
      <c r="Q1090" s="960">
        <v>-8783211</v>
      </c>
      <c r="R1090" s="946" t="s">
        <v>182</v>
      </c>
    </row>
    <row r="1091" spans="2:18" x14ac:dyDescent="0.25">
      <c r="B1091" s="941" t="s">
        <v>1954</v>
      </c>
      <c r="C1091" s="942" t="s">
        <v>423</v>
      </c>
      <c r="D1091" s="942" t="s">
        <v>802</v>
      </c>
      <c r="E1091" s="942" t="s">
        <v>1142</v>
      </c>
      <c r="F1091" s="942" t="s">
        <v>1959</v>
      </c>
      <c r="G1091" s="942" t="s">
        <v>1309</v>
      </c>
      <c r="H1091" s="942" t="s">
        <v>1218</v>
      </c>
      <c r="I1091" s="942" t="s">
        <v>1231</v>
      </c>
      <c r="J1091" s="942" t="s">
        <v>1219</v>
      </c>
      <c r="K1091" s="942" t="s">
        <v>1220</v>
      </c>
      <c r="L1091" s="942" t="s">
        <v>1221</v>
      </c>
      <c r="M1091" s="942" t="s">
        <v>233</v>
      </c>
      <c r="N1091" s="942" t="s">
        <v>1222</v>
      </c>
      <c r="O1091" s="942" t="s">
        <v>1223</v>
      </c>
      <c r="P1091" s="955">
        <v>-63891771</v>
      </c>
      <c r="Q1091" s="959">
        <v>-8760816</v>
      </c>
      <c r="R1091" s="943" t="s">
        <v>182</v>
      </c>
    </row>
    <row r="1092" spans="2:18" x14ac:dyDescent="0.25">
      <c r="B1092" s="944" t="s">
        <v>1960</v>
      </c>
      <c r="C1092" s="945" t="s">
        <v>369</v>
      </c>
      <c r="D1092" s="945" t="s">
        <v>416</v>
      </c>
      <c r="E1092" s="945" t="s">
        <v>304</v>
      </c>
      <c r="F1092" s="945" t="s">
        <v>1441</v>
      </c>
      <c r="G1092" s="945" t="s">
        <v>1317</v>
      </c>
      <c r="H1092" s="945" t="s">
        <v>1218</v>
      </c>
      <c r="I1092" s="945" t="s">
        <v>51</v>
      </c>
      <c r="J1092" s="945" t="s">
        <v>1219</v>
      </c>
      <c r="K1092" s="945" t="s">
        <v>1229</v>
      </c>
      <c r="L1092" s="945" t="s">
        <v>1221</v>
      </c>
      <c r="M1092" s="945" t="s">
        <v>1297</v>
      </c>
      <c r="N1092" s="945" t="s">
        <v>1222</v>
      </c>
      <c r="O1092" s="945" t="s">
        <v>1223</v>
      </c>
      <c r="P1092" s="956">
        <v>-63887454</v>
      </c>
      <c r="Q1092" s="960">
        <v>-8757766</v>
      </c>
      <c r="R1092" s="946" t="s">
        <v>1232</v>
      </c>
    </row>
    <row r="1093" spans="2:18" x14ac:dyDescent="0.25">
      <c r="B1093" s="941" t="s">
        <v>1960</v>
      </c>
      <c r="C1093" s="942" t="s">
        <v>381</v>
      </c>
      <c r="D1093" s="942" t="s">
        <v>1168</v>
      </c>
      <c r="E1093" s="942" t="s">
        <v>314</v>
      </c>
      <c r="F1093" s="942" t="s">
        <v>1961</v>
      </c>
      <c r="G1093" s="942" t="s">
        <v>1317</v>
      </c>
      <c r="H1093" s="942" t="s">
        <v>1235</v>
      </c>
      <c r="I1093" s="942" t="s">
        <v>51</v>
      </c>
      <c r="J1093" s="942" t="s">
        <v>1219</v>
      </c>
      <c r="K1093" s="942" t="s">
        <v>1220</v>
      </c>
      <c r="L1093" s="942" t="s">
        <v>1221</v>
      </c>
      <c r="M1093" s="942" t="s">
        <v>233</v>
      </c>
      <c r="N1093" s="942" t="s">
        <v>1222</v>
      </c>
      <c r="O1093" s="942" t="s">
        <v>1256</v>
      </c>
      <c r="P1093" s="955">
        <v>-63875818</v>
      </c>
      <c r="Q1093" s="959">
        <v>-8806815</v>
      </c>
      <c r="R1093" s="943" t="s">
        <v>1232</v>
      </c>
    </row>
    <row r="1094" spans="2:18" x14ac:dyDescent="0.25">
      <c r="B1094" s="944" t="s">
        <v>1960</v>
      </c>
      <c r="C1094" s="945" t="s">
        <v>386</v>
      </c>
      <c r="D1094" s="945" t="s">
        <v>972</v>
      </c>
      <c r="E1094" s="945" t="s">
        <v>324</v>
      </c>
      <c r="F1094" s="945" t="s">
        <v>1378</v>
      </c>
      <c r="G1094" s="945" t="s">
        <v>1317</v>
      </c>
      <c r="H1094" s="945" t="s">
        <v>1235</v>
      </c>
      <c r="I1094" s="945" t="s">
        <v>1231</v>
      </c>
      <c r="J1094" s="945" t="s">
        <v>1219</v>
      </c>
      <c r="K1094" s="945" t="s">
        <v>1220</v>
      </c>
      <c r="L1094" s="945" t="s">
        <v>1221</v>
      </c>
      <c r="M1094" s="945" t="s">
        <v>233</v>
      </c>
      <c r="N1094" s="945" t="s">
        <v>1236</v>
      </c>
      <c r="O1094" s="945" t="s">
        <v>1223</v>
      </c>
      <c r="P1094" s="956">
        <v>-63850681</v>
      </c>
      <c r="Q1094" s="960">
        <v>-8773398</v>
      </c>
      <c r="R1094" s="946" t="s">
        <v>182</v>
      </c>
    </row>
    <row r="1095" spans="2:18" x14ac:dyDescent="0.25">
      <c r="B1095" s="941" t="s">
        <v>1960</v>
      </c>
      <c r="C1095" s="942" t="s">
        <v>779</v>
      </c>
      <c r="D1095" s="942" t="s">
        <v>403</v>
      </c>
      <c r="E1095" s="942" t="s">
        <v>302</v>
      </c>
      <c r="F1095" s="942" t="s">
        <v>1712</v>
      </c>
      <c r="G1095" s="942" t="s">
        <v>1317</v>
      </c>
      <c r="H1095" s="942" t="s">
        <v>1218</v>
      </c>
      <c r="I1095" s="942" t="s">
        <v>1231</v>
      </c>
      <c r="J1095" s="942" t="s">
        <v>1219</v>
      </c>
      <c r="K1095" s="942" t="s">
        <v>1220</v>
      </c>
      <c r="L1095" s="942" t="s">
        <v>1221</v>
      </c>
      <c r="M1095" s="942" t="s">
        <v>233</v>
      </c>
      <c r="N1095" s="942" t="s">
        <v>1222</v>
      </c>
      <c r="O1095" s="942" t="s">
        <v>1256</v>
      </c>
      <c r="P1095" s="955">
        <v>-63881684</v>
      </c>
      <c r="Q1095" s="959">
        <v>-8766643</v>
      </c>
      <c r="R1095" s="943" t="s">
        <v>182</v>
      </c>
    </row>
    <row r="1096" spans="2:18" x14ac:dyDescent="0.25">
      <c r="B1096" s="944" t="s">
        <v>1960</v>
      </c>
      <c r="C1096" s="945" t="s">
        <v>780</v>
      </c>
      <c r="D1096" s="945" t="s">
        <v>402</v>
      </c>
      <c r="E1096" s="945" t="s">
        <v>302</v>
      </c>
      <c r="F1096" s="945" t="s">
        <v>1339</v>
      </c>
      <c r="G1096" s="945" t="s">
        <v>1317</v>
      </c>
      <c r="H1096" s="945" t="s">
        <v>1218</v>
      </c>
      <c r="I1096" s="945" t="s">
        <v>51</v>
      </c>
      <c r="J1096" s="945" t="s">
        <v>1219</v>
      </c>
      <c r="K1096" s="945" t="s">
        <v>1229</v>
      </c>
      <c r="L1096" s="945" t="s">
        <v>1221</v>
      </c>
      <c r="M1096" s="945" t="s">
        <v>233</v>
      </c>
      <c r="N1096" s="945" t="s">
        <v>1222</v>
      </c>
      <c r="O1096" s="945" t="s">
        <v>1256</v>
      </c>
      <c r="P1096" s="956">
        <v>-63882565</v>
      </c>
      <c r="Q1096" s="960">
        <v>-8760355</v>
      </c>
      <c r="R1096" s="946" t="s">
        <v>182</v>
      </c>
    </row>
    <row r="1097" spans="2:18" x14ac:dyDescent="0.25">
      <c r="B1097" s="941" t="s">
        <v>1960</v>
      </c>
      <c r="C1097" s="942" t="s">
        <v>381</v>
      </c>
      <c r="D1097" s="942" t="s">
        <v>387</v>
      </c>
      <c r="E1097" s="942" t="s">
        <v>312</v>
      </c>
      <c r="F1097" s="942" t="s">
        <v>1962</v>
      </c>
      <c r="G1097" s="942" t="s">
        <v>1317</v>
      </c>
      <c r="H1097" s="942" t="s">
        <v>1218</v>
      </c>
      <c r="I1097" s="942" t="s">
        <v>51</v>
      </c>
      <c r="J1097" s="942" t="s">
        <v>1219</v>
      </c>
      <c r="K1097" s="942" t="s">
        <v>1220</v>
      </c>
      <c r="L1097" s="942" t="s">
        <v>1221</v>
      </c>
      <c r="M1097" s="942" t="s">
        <v>1297</v>
      </c>
      <c r="N1097" s="942" t="s">
        <v>1222</v>
      </c>
      <c r="O1097" s="942" t="s">
        <v>1256</v>
      </c>
      <c r="P1097" s="955">
        <v>-63886592</v>
      </c>
      <c r="Q1097" s="959">
        <v>-8794836</v>
      </c>
      <c r="R1097" s="943" t="s">
        <v>182</v>
      </c>
    </row>
    <row r="1098" spans="2:18" x14ac:dyDescent="0.25">
      <c r="B1098" s="944" t="s">
        <v>1963</v>
      </c>
      <c r="C1098" s="945" t="s">
        <v>371</v>
      </c>
      <c r="D1098" s="945" t="s">
        <v>388</v>
      </c>
      <c r="E1098" s="945" t="s">
        <v>318</v>
      </c>
      <c r="F1098" s="945" t="s">
        <v>1964</v>
      </c>
      <c r="G1098" s="945" t="s">
        <v>1317</v>
      </c>
      <c r="H1098" s="945" t="s">
        <v>1218</v>
      </c>
      <c r="I1098" s="945" t="s">
        <v>1225</v>
      </c>
      <c r="J1098" s="945" t="s">
        <v>1219</v>
      </c>
      <c r="K1098" s="945" t="s">
        <v>1229</v>
      </c>
      <c r="L1098" s="945" t="s">
        <v>1221</v>
      </c>
      <c r="M1098" s="945" t="s">
        <v>233</v>
      </c>
      <c r="N1098" s="945" t="s">
        <v>1222</v>
      </c>
      <c r="O1098" s="945" t="s">
        <v>1256</v>
      </c>
      <c r="P1098" s="956">
        <v>-63842149</v>
      </c>
      <c r="Q1098" s="960">
        <v>-8767958</v>
      </c>
      <c r="R1098" s="946" t="s">
        <v>1258</v>
      </c>
    </row>
    <row r="1099" spans="2:18" x14ac:dyDescent="0.25">
      <c r="B1099" s="941" t="s">
        <v>1963</v>
      </c>
      <c r="C1099" s="942" t="s">
        <v>368</v>
      </c>
      <c r="D1099" s="942" t="s">
        <v>458</v>
      </c>
      <c r="E1099" s="942" t="s">
        <v>316</v>
      </c>
      <c r="F1099" s="942" t="s">
        <v>1965</v>
      </c>
      <c r="G1099" s="942" t="s">
        <v>1317</v>
      </c>
      <c r="H1099" s="942" t="s">
        <v>1218</v>
      </c>
      <c r="I1099" s="942" t="s">
        <v>1225</v>
      </c>
      <c r="J1099" s="942" t="s">
        <v>1219</v>
      </c>
      <c r="K1099" s="942" t="s">
        <v>1220</v>
      </c>
      <c r="L1099" s="942" t="s">
        <v>1221</v>
      </c>
      <c r="M1099" s="942" t="s">
        <v>233</v>
      </c>
      <c r="N1099" s="942" t="s">
        <v>1222</v>
      </c>
      <c r="O1099" s="942" t="s">
        <v>1223</v>
      </c>
      <c r="P1099" s="955">
        <v>-63893679</v>
      </c>
      <c r="Q1099" s="959">
        <v>-8793175</v>
      </c>
      <c r="R1099" s="943" t="s">
        <v>69</v>
      </c>
    </row>
    <row r="1100" spans="2:18" x14ac:dyDescent="0.25">
      <c r="B1100" s="944" t="s">
        <v>1963</v>
      </c>
      <c r="C1100" s="945" t="s">
        <v>370</v>
      </c>
      <c r="D1100" s="945" t="s">
        <v>707</v>
      </c>
      <c r="E1100" s="945" t="s">
        <v>1141</v>
      </c>
      <c r="F1100" s="945" t="s">
        <v>1339</v>
      </c>
      <c r="G1100" s="945" t="s">
        <v>1317</v>
      </c>
      <c r="H1100" s="945" t="s">
        <v>1218</v>
      </c>
      <c r="I1100" s="945" t="s">
        <v>51</v>
      </c>
      <c r="J1100" s="945" t="s">
        <v>1219</v>
      </c>
      <c r="K1100" s="945" t="s">
        <v>1229</v>
      </c>
      <c r="L1100" s="945" t="s">
        <v>1221</v>
      </c>
      <c r="M1100" s="945" t="s">
        <v>230</v>
      </c>
      <c r="N1100" s="945" t="s">
        <v>1222</v>
      </c>
      <c r="O1100" s="945" t="s">
        <v>1223</v>
      </c>
      <c r="P1100" s="956">
        <v>-63870011</v>
      </c>
      <c r="Q1100" s="960">
        <v>-8768486</v>
      </c>
      <c r="R1100" s="946" t="s">
        <v>182</v>
      </c>
    </row>
    <row r="1101" spans="2:18" x14ac:dyDescent="0.25">
      <c r="B1101" s="941" t="s">
        <v>1963</v>
      </c>
      <c r="C1101" s="942" t="s">
        <v>370</v>
      </c>
      <c r="D1101" s="942" t="s">
        <v>419</v>
      </c>
      <c r="E1101" s="942" t="s">
        <v>1141</v>
      </c>
      <c r="F1101" s="942" t="s">
        <v>1966</v>
      </c>
      <c r="G1101" s="942" t="s">
        <v>1317</v>
      </c>
      <c r="H1101" s="942" t="s">
        <v>1218</v>
      </c>
      <c r="I1101" s="942" t="s">
        <v>51</v>
      </c>
      <c r="J1101" s="942" t="s">
        <v>1219</v>
      </c>
      <c r="K1101" s="942" t="s">
        <v>1229</v>
      </c>
      <c r="L1101" s="942" t="s">
        <v>1221</v>
      </c>
      <c r="M1101" s="942" t="s">
        <v>233</v>
      </c>
      <c r="N1101" s="942" t="s">
        <v>1222</v>
      </c>
      <c r="O1101" s="942" t="s">
        <v>1256</v>
      </c>
      <c r="P1101" s="955">
        <v>-63869115</v>
      </c>
      <c r="Q1101" s="959">
        <v>-8768288</v>
      </c>
      <c r="R1101" s="943" t="s">
        <v>182</v>
      </c>
    </row>
    <row r="1102" spans="2:18" x14ac:dyDescent="0.25">
      <c r="B1102" s="944" t="s">
        <v>1963</v>
      </c>
      <c r="C1102" s="945" t="s">
        <v>401</v>
      </c>
      <c r="D1102" s="945" t="s">
        <v>838</v>
      </c>
      <c r="E1102" s="945" t="s">
        <v>309</v>
      </c>
      <c r="F1102" s="945" t="s">
        <v>1334</v>
      </c>
      <c r="G1102" s="945" t="s">
        <v>1317</v>
      </c>
      <c r="H1102" s="945" t="s">
        <v>1218</v>
      </c>
      <c r="I1102" s="945" t="s">
        <v>51</v>
      </c>
      <c r="J1102" s="945" t="s">
        <v>1219</v>
      </c>
      <c r="K1102" s="945" t="s">
        <v>1220</v>
      </c>
      <c r="L1102" s="945" t="s">
        <v>1221</v>
      </c>
      <c r="M1102" s="945" t="s">
        <v>233</v>
      </c>
      <c r="N1102" s="945" t="s">
        <v>1222</v>
      </c>
      <c r="O1102" s="945" t="s">
        <v>1256</v>
      </c>
      <c r="P1102" s="956">
        <v>-63892389</v>
      </c>
      <c r="Q1102" s="960">
        <v>-8742805</v>
      </c>
      <c r="R1102" s="946" t="s">
        <v>1232</v>
      </c>
    </row>
    <row r="1103" spans="2:18" x14ac:dyDescent="0.25">
      <c r="B1103" s="941" t="s">
        <v>1963</v>
      </c>
      <c r="C1103" s="942" t="s">
        <v>791</v>
      </c>
      <c r="D1103" s="942" t="s">
        <v>781</v>
      </c>
      <c r="E1103" s="942" t="s">
        <v>1143</v>
      </c>
      <c r="F1103" s="942" t="s">
        <v>1505</v>
      </c>
      <c r="G1103" s="942" t="s">
        <v>1317</v>
      </c>
      <c r="H1103" s="942" t="s">
        <v>69</v>
      </c>
      <c r="I1103" s="942" t="s">
        <v>51</v>
      </c>
      <c r="J1103" s="942" t="s">
        <v>1219</v>
      </c>
      <c r="K1103" s="942" t="s">
        <v>1220</v>
      </c>
      <c r="L1103" s="942" t="s">
        <v>69</v>
      </c>
      <c r="M1103" s="942" t="s">
        <v>233</v>
      </c>
      <c r="N1103" s="942" t="s">
        <v>69</v>
      </c>
      <c r="O1103" s="942" t="s">
        <v>1223</v>
      </c>
      <c r="P1103" s="955">
        <v>-63834897</v>
      </c>
      <c r="Q1103" s="959">
        <v>-8772675</v>
      </c>
      <c r="R1103" s="943" t="s">
        <v>182</v>
      </c>
    </row>
    <row r="1104" spans="2:18" x14ac:dyDescent="0.25">
      <c r="B1104" s="944" t="s">
        <v>1963</v>
      </c>
      <c r="C1104" s="945" t="s">
        <v>373</v>
      </c>
      <c r="D1104" s="945" t="s">
        <v>416</v>
      </c>
      <c r="E1104" s="945" t="s">
        <v>304</v>
      </c>
      <c r="F1104" s="945" t="s">
        <v>1270</v>
      </c>
      <c r="G1104" s="945" t="s">
        <v>1317</v>
      </c>
      <c r="H1104" s="945" t="s">
        <v>69</v>
      </c>
      <c r="I1104" s="945" t="s">
        <v>1231</v>
      </c>
      <c r="J1104" s="945" t="s">
        <v>1323</v>
      </c>
      <c r="K1104" s="945" t="s">
        <v>1229</v>
      </c>
      <c r="L1104" s="945" t="s">
        <v>69</v>
      </c>
      <c r="M1104" s="945" t="s">
        <v>233</v>
      </c>
      <c r="N1104" s="945" t="s">
        <v>69</v>
      </c>
      <c r="O1104" s="945" t="s">
        <v>69</v>
      </c>
      <c r="P1104" s="956">
        <v>-63887919</v>
      </c>
      <c r="Q1104" s="960">
        <v>-8755635</v>
      </c>
      <c r="R1104" s="946" t="s">
        <v>69</v>
      </c>
    </row>
    <row r="1105" spans="2:18" x14ac:dyDescent="0.25">
      <c r="B1105" s="941" t="s">
        <v>1967</v>
      </c>
      <c r="C1105" s="942" t="s">
        <v>369</v>
      </c>
      <c r="D1105" s="942" t="s">
        <v>398</v>
      </c>
      <c r="E1105" s="942" t="s">
        <v>301</v>
      </c>
      <c r="F1105" s="942" t="s">
        <v>1968</v>
      </c>
      <c r="G1105" s="942" t="s">
        <v>1278</v>
      </c>
      <c r="H1105" s="942" t="s">
        <v>1218</v>
      </c>
      <c r="I1105" s="942" t="s">
        <v>1225</v>
      </c>
      <c r="J1105" s="942" t="s">
        <v>1219</v>
      </c>
      <c r="K1105" s="942" t="s">
        <v>1229</v>
      </c>
      <c r="L1105" s="942" t="s">
        <v>1221</v>
      </c>
      <c r="M1105" s="942" t="s">
        <v>233</v>
      </c>
      <c r="N1105" s="942" t="s">
        <v>1222</v>
      </c>
      <c r="O1105" s="942" t="s">
        <v>1256</v>
      </c>
      <c r="P1105" s="955">
        <v>-63899097</v>
      </c>
      <c r="Q1105" s="959">
        <v>-8760255</v>
      </c>
      <c r="R1105" s="943" t="s">
        <v>182</v>
      </c>
    </row>
    <row r="1106" spans="2:18" x14ac:dyDescent="0.25">
      <c r="B1106" s="944" t="s">
        <v>1967</v>
      </c>
      <c r="C1106" s="945" t="s">
        <v>799</v>
      </c>
      <c r="D1106" s="945" t="s">
        <v>407</v>
      </c>
      <c r="E1106" s="945" t="s">
        <v>305</v>
      </c>
      <c r="F1106" s="945" t="s">
        <v>1396</v>
      </c>
      <c r="G1106" s="945" t="s">
        <v>1278</v>
      </c>
      <c r="H1106" s="945" t="s">
        <v>1218</v>
      </c>
      <c r="I1106" s="945" t="s">
        <v>1225</v>
      </c>
      <c r="J1106" s="945" t="s">
        <v>1219</v>
      </c>
      <c r="K1106" s="945" t="s">
        <v>1220</v>
      </c>
      <c r="L1106" s="945" t="s">
        <v>1221</v>
      </c>
      <c r="M1106" s="945" t="s">
        <v>1239</v>
      </c>
      <c r="N1106" s="945" t="s">
        <v>1222</v>
      </c>
      <c r="O1106" s="945" t="s">
        <v>1256</v>
      </c>
      <c r="P1106" s="956">
        <v>-63905752</v>
      </c>
      <c r="Q1106" s="960">
        <v>-8753884</v>
      </c>
      <c r="R1106" s="946" t="s">
        <v>1258</v>
      </c>
    </row>
    <row r="1107" spans="2:18" x14ac:dyDescent="0.25">
      <c r="B1107" s="941" t="s">
        <v>1967</v>
      </c>
      <c r="C1107" s="942" t="s">
        <v>388</v>
      </c>
      <c r="D1107" s="942" t="s">
        <v>449</v>
      </c>
      <c r="E1107" s="942" t="s">
        <v>1143</v>
      </c>
      <c r="F1107" s="942" t="s">
        <v>1969</v>
      </c>
      <c r="G1107" s="942" t="s">
        <v>1278</v>
      </c>
      <c r="H1107" s="942" t="s">
        <v>1218</v>
      </c>
      <c r="I1107" s="942" t="s">
        <v>1225</v>
      </c>
      <c r="J1107" s="942" t="s">
        <v>1219</v>
      </c>
      <c r="K1107" s="942" t="s">
        <v>1220</v>
      </c>
      <c r="L1107" s="942" t="s">
        <v>1221</v>
      </c>
      <c r="M1107" s="942" t="s">
        <v>232</v>
      </c>
      <c r="N1107" s="942" t="s">
        <v>1222</v>
      </c>
      <c r="O1107" s="942" t="s">
        <v>1256</v>
      </c>
      <c r="P1107" s="955">
        <v>-63840879</v>
      </c>
      <c r="Q1107" s="959">
        <v>-8767666</v>
      </c>
      <c r="R1107" s="943" t="s">
        <v>182</v>
      </c>
    </row>
    <row r="1108" spans="2:18" x14ac:dyDescent="0.25">
      <c r="B1108" s="944" t="s">
        <v>1967</v>
      </c>
      <c r="C1108" s="945" t="s">
        <v>372</v>
      </c>
      <c r="D1108" s="945" t="s">
        <v>419</v>
      </c>
      <c r="E1108" s="945" t="s">
        <v>1141</v>
      </c>
      <c r="F1108" s="945" t="s">
        <v>1363</v>
      </c>
      <c r="G1108" s="945" t="s">
        <v>1278</v>
      </c>
      <c r="H1108" s="945" t="s">
        <v>1218</v>
      </c>
      <c r="I1108" s="945" t="s">
        <v>1225</v>
      </c>
      <c r="J1108" s="945" t="s">
        <v>1219</v>
      </c>
      <c r="K1108" s="945" t="s">
        <v>1229</v>
      </c>
      <c r="L1108" s="945" t="s">
        <v>1221</v>
      </c>
      <c r="M1108" s="945" t="s">
        <v>233</v>
      </c>
      <c r="N1108" s="945" t="s">
        <v>1222</v>
      </c>
      <c r="O1108" s="945" t="s">
        <v>1223</v>
      </c>
      <c r="P1108" s="956">
        <v>-63870535</v>
      </c>
      <c r="Q1108" s="960">
        <v>-8761607</v>
      </c>
      <c r="R1108" s="946" t="s">
        <v>182</v>
      </c>
    </row>
    <row r="1109" spans="2:18" x14ac:dyDescent="0.25">
      <c r="B1109" s="941" t="s">
        <v>1967</v>
      </c>
      <c r="C1109" s="942" t="s">
        <v>371</v>
      </c>
      <c r="D1109" s="942" t="s">
        <v>372</v>
      </c>
      <c r="E1109" s="942" t="s">
        <v>320</v>
      </c>
      <c r="F1109" s="942" t="s">
        <v>1230</v>
      </c>
      <c r="G1109" s="942" t="s">
        <v>1278</v>
      </c>
      <c r="H1109" s="942" t="s">
        <v>1218</v>
      </c>
      <c r="I1109" s="942" t="s">
        <v>1231</v>
      </c>
      <c r="J1109" s="942" t="s">
        <v>1219</v>
      </c>
      <c r="K1109" s="942" t="s">
        <v>1229</v>
      </c>
      <c r="L1109" s="942" t="s">
        <v>1221</v>
      </c>
      <c r="M1109" s="942" t="s">
        <v>230</v>
      </c>
      <c r="N1109" s="942" t="s">
        <v>1222</v>
      </c>
      <c r="O1109" s="942" t="s">
        <v>1223</v>
      </c>
      <c r="P1109" s="955">
        <v>-63844855</v>
      </c>
      <c r="Q1109" s="959">
        <v>-8755934</v>
      </c>
      <c r="R1109" s="943" t="s">
        <v>1258</v>
      </c>
    </row>
    <row r="1110" spans="2:18" x14ac:dyDescent="0.25">
      <c r="B1110" s="944" t="s">
        <v>1967</v>
      </c>
      <c r="C1110" s="945" t="s">
        <v>375</v>
      </c>
      <c r="D1110" s="945" t="s">
        <v>374</v>
      </c>
      <c r="E1110" s="945" t="s">
        <v>307</v>
      </c>
      <c r="F1110" s="945" t="s">
        <v>1888</v>
      </c>
      <c r="G1110" s="945" t="s">
        <v>1278</v>
      </c>
      <c r="H1110" s="945" t="s">
        <v>1218</v>
      </c>
      <c r="I1110" s="945" t="s">
        <v>1231</v>
      </c>
      <c r="J1110" s="945" t="s">
        <v>1219</v>
      </c>
      <c r="K1110" s="945" t="s">
        <v>1229</v>
      </c>
      <c r="L1110" s="945" t="s">
        <v>1221</v>
      </c>
      <c r="M1110" s="945" t="s">
        <v>233</v>
      </c>
      <c r="N1110" s="945" t="s">
        <v>1222</v>
      </c>
      <c r="O1110" s="945" t="s">
        <v>1256</v>
      </c>
      <c r="P1110" s="956">
        <v>-63862302</v>
      </c>
      <c r="Q1110" s="960">
        <v>-8752918</v>
      </c>
      <c r="R1110" s="946" t="s">
        <v>69</v>
      </c>
    </row>
    <row r="1111" spans="2:18" x14ac:dyDescent="0.25">
      <c r="B1111" s="941" t="s">
        <v>1967</v>
      </c>
      <c r="C1111" s="942" t="s">
        <v>395</v>
      </c>
      <c r="D1111" s="942" t="s">
        <v>373</v>
      </c>
      <c r="E1111" s="942" t="s">
        <v>303</v>
      </c>
      <c r="F1111" s="942" t="s">
        <v>1970</v>
      </c>
      <c r="G1111" s="942" t="s">
        <v>1278</v>
      </c>
      <c r="H1111" s="942" t="s">
        <v>1218</v>
      </c>
      <c r="I1111" s="942" t="s">
        <v>1231</v>
      </c>
      <c r="J1111" s="942" t="s">
        <v>1219</v>
      </c>
      <c r="K1111" s="942" t="s">
        <v>1220</v>
      </c>
      <c r="L1111" s="942" t="s">
        <v>1221</v>
      </c>
      <c r="M1111" s="942" t="s">
        <v>233</v>
      </c>
      <c r="N1111" s="942" t="s">
        <v>1222</v>
      </c>
      <c r="O1111" s="942" t="s">
        <v>1223</v>
      </c>
      <c r="P1111" s="955">
        <v>-63882304</v>
      </c>
      <c r="Q1111" s="959">
        <v>-8754423</v>
      </c>
      <c r="R1111" s="943" t="s">
        <v>1232</v>
      </c>
    </row>
    <row r="1112" spans="2:18" x14ac:dyDescent="0.25">
      <c r="B1112" s="944" t="s">
        <v>1967</v>
      </c>
      <c r="C1112" s="945" t="s">
        <v>853</v>
      </c>
      <c r="D1112" s="945" t="s">
        <v>484</v>
      </c>
      <c r="E1112" s="945" t="s">
        <v>303</v>
      </c>
      <c r="F1112" s="945" t="s">
        <v>1971</v>
      </c>
      <c r="G1112" s="945" t="s">
        <v>1278</v>
      </c>
      <c r="H1112" s="945" t="s">
        <v>1218</v>
      </c>
      <c r="I1112" s="945" t="s">
        <v>51</v>
      </c>
      <c r="J1112" s="945" t="s">
        <v>1219</v>
      </c>
      <c r="K1112" s="945" t="s">
        <v>1220</v>
      </c>
      <c r="L1112" s="945" t="s">
        <v>1221</v>
      </c>
      <c r="M1112" s="945" t="s">
        <v>233</v>
      </c>
      <c r="N1112" s="945" t="s">
        <v>1222</v>
      </c>
      <c r="O1112" s="945" t="s">
        <v>1256</v>
      </c>
      <c r="P1112" s="956">
        <v>-63878502</v>
      </c>
      <c r="Q1112" s="960">
        <v>-8747643</v>
      </c>
      <c r="R1112" s="946" t="s">
        <v>1258</v>
      </c>
    </row>
    <row r="1113" spans="2:18" x14ac:dyDescent="0.25">
      <c r="B1113" s="941" t="s">
        <v>1967</v>
      </c>
      <c r="C1113" s="942" t="s">
        <v>783</v>
      </c>
      <c r="D1113" s="942" t="s">
        <v>406</v>
      </c>
      <c r="E1113" s="942" t="s">
        <v>304</v>
      </c>
      <c r="F1113" s="942" t="s">
        <v>1972</v>
      </c>
      <c r="G1113" s="942" t="s">
        <v>1278</v>
      </c>
      <c r="H1113" s="942" t="s">
        <v>1218</v>
      </c>
      <c r="I1113" s="942" t="s">
        <v>1225</v>
      </c>
      <c r="J1113" s="942" t="s">
        <v>1219</v>
      </c>
      <c r="K1113" s="942" t="s">
        <v>1220</v>
      </c>
      <c r="L1113" s="942" t="s">
        <v>1221</v>
      </c>
      <c r="M1113" s="942" t="s">
        <v>1239</v>
      </c>
      <c r="N1113" s="942" t="s">
        <v>1222</v>
      </c>
      <c r="O1113" s="942" t="s">
        <v>1223</v>
      </c>
      <c r="P1113" s="955">
        <v>-63893568</v>
      </c>
      <c r="Q1113" s="959">
        <v>-8760139</v>
      </c>
      <c r="R1113" s="943" t="s">
        <v>69</v>
      </c>
    </row>
    <row r="1114" spans="2:18" x14ac:dyDescent="0.25">
      <c r="B1114" s="944" t="s">
        <v>1967</v>
      </c>
      <c r="C1114" s="945" t="s">
        <v>378</v>
      </c>
      <c r="D1114" s="945" t="s">
        <v>396</v>
      </c>
      <c r="E1114" s="945" t="s">
        <v>1483</v>
      </c>
      <c r="F1114" s="945" t="s">
        <v>1645</v>
      </c>
      <c r="G1114" s="945" t="s">
        <v>1278</v>
      </c>
      <c r="H1114" s="945" t="s">
        <v>69</v>
      </c>
      <c r="I1114" s="945" t="s">
        <v>1231</v>
      </c>
      <c r="J1114" s="945" t="s">
        <v>1219</v>
      </c>
      <c r="K1114" s="945" t="s">
        <v>1220</v>
      </c>
      <c r="L1114" s="945" t="s">
        <v>1221</v>
      </c>
      <c r="M1114" s="945" t="s">
        <v>231</v>
      </c>
      <c r="N1114" s="945" t="s">
        <v>1222</v>
      </c>
      <c r="O1114" s="945" t="s">
        <v>69</v>
      </c>
      <c r="P1114" s="956">
        <v>-63895231</v>
      </c>
      <c r="Q1114" s="960">
        <v>-8763938</v>
      </c>
      <c r="R1114" s="946" t="s">
        <v>69</v>
      </c>
    </row>
    <row r="1115" spans="2:18" x14ac:dyDescent="0.25">
      <c r="B1115" s="941" t="s">
        <v>1967</v>
      </c>
      <c r="C1115" s="942" t="s">
        <v>781</v>
      </c>
      <c r="D1115" s="942" t="s">
        <v>388</v>
      </c>
      <c r="E1115" s="942" t="s">
        <v>1143</v>
      </c>
      <c r="F1115" s="942" t="s">
        <v>1616</v>
      </c>
      <c r="G1115" s="942" t="s">
        <v>1278</v>
      </c>
      <c r="H1115" s="942" t="s">
        <v>69</v>
      </c>
      <c r="I1115" s="942" t="s">
        <v>1231</v>
      </c>
      <c r="J1115" s="942" t="s">
        <v>1219</v>
      </c>
      <c r="K1115" s="942" t="s">
        <v>1220</v>
      </c>
      <c r="L1115" s="942" t="s">
        <v>69</v>
      </c>
      <c r="M1115" s="942" t="s">
        <v>234</v>
      </c>
      <c r="N1115" s="942" t="s">
        <v>69</v>
      </c>
      <c r="O1115" s="942" t="s">
        <v>69</v>
      </c>
      <c r="P1115" s="955">
        <v>-63836243</v>
      </c>
      <c r="Q1115" s="959">
        <v>-8766636</v>
      </c>
      <c r="R1115" s="943" t="s">
        <v>69</v>
      </c>
    </row>
    <row r="1116" spans="2:18" x14ac:dyDescent="0.25">
      <c r="B1116" s="944" t="s">
        <v>1967</v>
      </c>
      <c r="C1116" s="945" t="s">
        <v>787</v>
      </c>
      <c r="D1116" s="945" t="s">
        <v>389</v>
      </c>
      <c r="E1116" s="945" t="s">
        <v>346</v>
      </c>
      <c r="F1116" s="945" t="s">
        <v>1270</v>
      </c>
      <c r="G1116" s="945" t="s">
        <v>1278</v>
      </c>
      <c r="H1116" s="945" t="s">
        <v>69</v>
      </c>
      <c r="I1116" s="945" t="s">
        <v>1225</v>
      </c>
      <c r="J1116" s="945" t="s">
        <v>1219</v>
      </c>
      <c r="K1116" s="945" t="s">
        <v>1220</v>
      </c>
      <c r="L1116" s="945" t="s">
        <v>69</v>
      </c>
      <c r="M1116" s="945" t="s">
        <v>234</v>
      </c>
      <c r="N1116" s="945" t="s">
        <v>69</v>
      </c>
      <c r="O1116" s="945" t="s">
        <v>69</v>
      </c>
      <c r="P1116" s="956">
        <v>-63818284</v>
      </c>
      <c r="Q1116" s="960">
        <v>-8766459</v>
      </c>
      <c r="R1116" s="946" t="s">
        <v>69</v>
      </c>
    </row>
    <row r="1117" spans="2:18" x14ac:dyDescent="0.25">
      <c r="B1117" s="941" t="s">
        <v>1973</v>
      </c>
      <c r="C1117" s="942" t="s">
        <v>780</v>
      </c>
      <c r="D1117" s="942" t="s">
        <v>402</v>
      </c>
      <c r="E1117" s="942" t="s">
        <v>302</v>
      </c>
      <c r="F1117" s="942" t="s">
        <v>1974</v>
      </c>
      <c r="G1117" s="942" t="s">
        <v>1246</v>
      </c>
      <c r="H1117" s="942" t="s">
        <v>1235</v>
      </c>
      <c r="I1117" s="942" t="s">
        <v>51</v>
      </c>
      <c r="J1117" s="942" t="s">
        <v>1219</v>
      </c>
      <c r="K1117" s="942" t="s">
        <v>1229</v>
      </c>
      <c r="L1117" s="942" t="s">
        <v>1221</v>
      </c>
      <c r="M1117" s="942" t="s">
        <v>233</v>
      </c>
      <c r="N1117" s="942" t="s">
        <v>1240</v>
      </c>
      <c r="O1117" s="942" t="s">
        <v>1223</v>
      </c>
      <c r="P1117" s="955">
        <v>-63882565</v>
      </c>
      <c r="Q1117" s="959">
        <v>-8760355</v>
      </c>
      <c r="R1117" s="943" t="s">
        <v>182</v>
      </c>
    </row>
    <row r="1118" spans="2:18" x14ac:dyDescent="0.25">
      <c r="B1118" s="944" t="s">
        <v>1973</v>
      </c>
      <c r="C1118" s="945" t="s">
        <v>392</v>
      </c>
      <c r="D1118" s="945" t="s">
        <v>810</v>
      </c>
      <c r="E1118" s="945" t="s">
        <v>305</v>
      </c>
      <c r="F1118" s="945" t="s">
        <v>1459</v>
      </c>
      <c r="G1118" s="945" t="s">
        <v>1246</v>
      </c>
      <c r="H1118" s="945" t="s">
        <v>1218</v>
      </c>
      <c r="I1118" s="945" t="s">
        <v>1225</v>
      </c>
      <c r="J1118" s="945" t="s">
        <v>1219</v>
      </c>
      <c r="K1118" s="945" t="s">
        <v>1220</v>
      </c>
      <c r="L1118" s="945" t="s">
        <v>1221</v>
      </c>
      <c r="M1118" s="945" t="s">
        <v>233</v>
      </c>
      <c r="N1118" s="945" t="s">
        <v>1222</v>
      </c>
      <c r="O1118" s="945" t="s">
        <v>1223</v>
      </c>
      <c r="P1118" s="956">
        <v>-63901295</v>
      </c>
      <c r="Q1118" s="960">
        <v>-8757354</v>
      </c>
      <c r="R1118" s="946" t="s">
        <v>69</v>
      </c>
    </row>
    <row r="1119" spans="2:18" x14ac:dyDescent="0.25">
      <c r="B1119" s="941" t="s">
        <v>1973</v>
      </c>
      <c r="C1119" s="942" t="s">
        <v>386</v>
      </c>
      <c r="D1119" s="942" t="s">
        <v>501</v>
      </c>
      <c r="E1119" s="942" t="s">
        <v>313</v>
      </c>
      <c r="F1119" s="942" t="s">
        <v>1260</v>
      </c>
      <c r="G1119" s="942" t="s">
        <v>1246</v>
      </c>
      <c r="H1119" s="942" t="s">
        <v>1218</v>
      </c>
      <c r="I1119" s="942" t="s">
        <v>1225</v>
      </c>
      <c r="J1119" s="942" t="s">
        <v>1219</v>
      </c>
      <c r="K1119" s="942" t="s">
        <v>1220</v>
      </c>
      <c r="L1119" s="942" t="s">
        <v>1221</v>
      </c>
      <c r="M1119" s="942" t="s">
        <v>233</v>
      </c>
      <c r="N1119" s="942" t="s">
        <v>1222</v>
      </c>
      <c r="O1119" s="942" t="s">
        <v>1223</v>
      </c>
      <c r="P1119" s="955">
        <v>-63851792</v>
      </c>
      <c r="Q1119" s="959">
        <v>-8744585</v>
      </c>
      <c r="R1119" s="943" t="s">
        <v>1258</v>
      </c>
    </row>
    <row r="1120" spans="2:18" x14ac:dyDescent="0.25">
      <c r="B1120" s="944" t="s">
        <v>1973</v>
      </c>
      <c r="C1120" s="945" t="s">
        <v>428</v>
      </c>
      <c r="D1120" s="945" t="s">
        <v>799</v>
      </c>
      <c r="E1120" s="945" t="s">
        <v>332</v>
      </c>
      <c r="F1120" s="945" t="s">
        <v>1269</v>
      </c>
      <c r="G1120" s="945" t="s">
        <v>1246</v>
      </c>
      <c r="H1120" s="945" t="s">
        <v>1218</v>
      </c>
      <c r="I1120" s="945" t="s">
        <v>1225</v>
      </c>
      <c r="J1120" s="945" t="s">
        <v>1219</v>
      </c>
      <c r="K1120" s="945" t="s">
        <v>1220</v>
      </c>
      <c r="L1120" s="945" t="s">
        <v>1221</v>
      </c>
      <c r="M1120" s="945" t="s">
        <v>233</v>
      </c>
      <c r="N1120" s="945" t="s">
        <v>1222</v>
      </c>
      <c r="O1120" s="945" t="s">
        <v>1223</v>
      </c>
      <c r="P1120" s="956">
        <v>-63904375</v>
      </c>
      <c r="Q1120" s="960">
        <v>-8760263</v>
      </c>
      <c r="R1120" s="946" t="s">
        <v>69</v>
      </c>
    </row>
    <row r="1121" spans="2:18" x14ac:dyDescent="0.25">
      <c r="B1121" s="941" t="s">
        <v>1973</v>
      </c>
      <c r="C1121" s="942" t="s">
        <v>780</v>
      </c>
      <c r="D1121" s="942" t="s">
        <v>394</v>
      </c>
      <c r="E1121" s="942" t="s">
        <v>301</v>
      </c>
      <c r="F1121" s="942" t="s">
        <v>1964</v>
      </c>
      <c r="G1121" s="942" t="s">
        <v>1246</v>
      </c>
      <c r="H1121" s="942" t="s">
        <v>1218</v>
      </c>
      <c r="I1121" s="942" t="s">
        <v>1225</v>
      </c>
      <c r="J1121" s="942" t="s">
        <v>1219</v>
      </c>
      <c r="K1121" s="942" t="s">
        <v>1229</v>
      </c>
      <c r="L1121" s="942" t="s">
        <v>1221</v>
      </c>
      <c r="M1121" s="942" t="s">
        <v>233</v>
      </c>
      <c r="N1121" s="942" t="s">
        <v>1222</v>
      </c>
      <c r="O1121" s="942" t="s">
        <v>1223</v>
      </c>
      <c r="P1121" s="955">
        <v>-63897307</v>
      </c>
      <c r="Q1121" s="959">
        <v>-8763294</v>
      </c>
      <c r="R1121" s="943" t="s">
        <v>182</v>
      </c>
    </row>
    <row r="1122" spans="2:18" x14ac:dyDescent="0.25">
      <c r="B1122" s="944" t="s">
        <v>1973</v>
      </c>
      <c r="C1122" s="945" t="s">
        <v>359</v>
      </c>
      <c r="D1122" s="945" t="s">
        <v>416</v>
      </c>
      <c r="E1122" s="945" t="s">
        <v>1142</v>
      </c>
      <c r="F1122" s="945" t="s">
        <v>1795</v>
      </c>
      <c r="G1122" s="945" t="s">
        <v>1246</v>
      </c>
      <c r="H1122" s="945" t="s">
        <v>1218</v>
      </c>
      <c r="I1122" s="945" t="s">
        <v>1231</v>
      </c>
      <c r="J1122" s="945" t="s">
        <v>1219</v>
      </c>
      <c r="K1122" s="945" t="s">
        <v>1220</v>
      </c>
      <c r="L1122" s="945" t="s">
        <v>1221</v>
      </c>
      <c r="M1122" s="945" t="s">
        <v>233</v>
      </c>
      <c r="N1122" s="945" t="s">
        <v>1222</v>
      </c>
      <c r="O1122" s="945" t="s">
        <v>1223</v>
      </c>
      <c r="P1122" s="956">
        <v>-63885646</v>
      </c>
      <c r="Q1122" s="960">
        <v>-8766069</v>
      </c>
      <c r="R1122" s="946" t="s">
        <v>182</v>
      </c>
    </row>
    <row r="1123" spans="2:18" x14ac:dyDescent="0.25">
      <c r="B1123" s="941" t="s">
        <v>1973</v>
      </c>
      <c r="C1123" s="942" t="s">
        <v>367</v>
      </c>
      <c r="D1123" s="942" t="s">
        <v>613</v>
      </c>
      <c r="E1123" s="942" t="s">
        <v>307</v>
      </c>
      <c r="F1123" s="942" t="s">
        <v>1958</v>
      </c>
      <c r="G1123" s="942" t="s">
        <v>1246</v>
      </c>
      <c r="H1123" s="942" t="s">
        <v>1218</v>
      </c>
      <c r="I1123" s="942" t="s">
        <v>1231</v>
      </c>
      <c r="J1123" s="942" t="s">
        <v>1219</v>
      </c>
      <c r="K1123" s="942" t="s">
        <v>1229</v>
      </c>
      <c r="L1123" s="942" t="s">
        <v>1221</v>
      </c>
      <c r="M1123" s="942" t="s">
        <v>235</v>
      </c>
      <c r="N1123" s="942" t="s">
        <v>1222</v>
      </c>
      <c r="O1123" s="942" t="s">
        <v>1223</v>
      </c>
      <c r="P1123" s="955">
        <v>-63868137</v>
      </c>
      <c r="Q1123" s="959">
        <v>-8744667</v>
      </c>
      <c r="R1123" s="943" t="s">
        <v>1232</v>
      </c>
    </row>
    <row r="1124" spans="2:18" x14ac:dyDescent="0.25">
      <c r="B1124" s="944" t="s">
        <v>1973</v>
      </c>
      <c r="C1124" s="945" t="s">
        <v>370</v>
      </c>
      <c r="D1124" s="945" t="s">
        <v>366</v>
      </c>
      <c r="E1124" s="945" t="s">
        <v>308</v>
      </c>
      <c r="F1124" s="945" t="s">
        <v>1607</v>
      </c>
      <c r="G1124" s="945" t="s">
        <v>1246</v>
      </c>
      <c r="H1124" s="945" t="s">
        <v>1218</v>
      </c>
      <c r="I1124" s="945" t="s">
        <v>1231</v>
      </c>
      <c r="J1124" s="945" t="s">
        <v>1219</v>
      </c>
      <c r="K1124" s="945" t="s">
        <v>1229</v>
      </c>
      <c r="L1124" s="945" t="s">
        <v>1221</v>
      </c>
      <c r="M1124" s="945" t="s">
        <v>233</v>
      </c>
      <c r="N1124" s="945" t="s">
        <v>1222</v>
      </c>
      <c r="O1124" s="945" t="s">
        <v>1223</v>
      </c>
      <c r="P1124" s="956">
        <v>-63898625</v>
      </c>
      <c r="Q1124" s="960">
        <v>-8774821</v>
      </c>
      <c r="R1124" s="946" t="s">
        <v>182</v>
      </c>
    </row>
    <row r="1125" spans="2:18" x14ac:dyDescent="0.25">
      <c r="B1125" s="941" t="s">
        <v>1975</v>
      </c>
      <c r="C1125" s="942" t="s">
        <v>368</v>
      </c>
      <c r="D1125" s="942" t="s">
        <v>310</v>
      </c>
      <c r="E1125" s="942" t="s">
        <v>316</v>
      </c>
      <c r="F1125" s="942" t="s">
        <v>1976</v>
      </c>
      <c r="G1125" s="942" t="s">
        <v>1268</v>
      </c>
      <c r="H1125" s="942" t="s">
        <v>1218</v>
      </c>
      <c r="I1125" s="942" t="s">
        <v>51</v>
      </c>
      <c r="J1125" s="942" t="s">
        <v>1219</v>
      </c>
      <c r="K1125" s="942" t="s">
        <v>1220</v>
      </c>
      <c r="L1125" s="942" t="s">
        <v>1221</v>
      </c>
      <c r="M1125" s="942" t="s">
        <v>233</v>
      </c>
      <c r="N1125" s="942" t="s">
        <v>1222</v>
      </c>
      <c r="O1125" s="942" t="s">
        <v>1223</v>
      </c>
      <c r="P1125" s="955">
        <v>-63884165</v>
      </c>
      <c r="Q1125" s="959">
        <v>-8791075</v>
      </c>
      <c r="R1125" s="943" t="s">
        <v>69</v>
      </c>
    </row>
    <row r="1126" spans="2:18" x14ac:dyDescent="0.25">
      <c r="B1126" s="944" t="s">
        <v>1975</v>
      </c>
      <c r="C1126" s="945" t="s">
        <v>373</v>
      </c>
      <c r="D1126" s="945" t="s">
        <v>417</v>
      </c>
      <c r="E1126" s="945" t="s">
        <v>332</v>
      </c>
      <c r="F1126" s="945" t="s">
        <v>1442</v>
      </c>
      <c r="G1126" s="945" t="s">
        <v>1268</v>
      </c>
      <c r="H1126" s="945" t="s">
        <v>1218</v>
      </c>
      <c r="I1126" s="945" t="s">
        <v>1225</v>
      </c>
      <c r="J1126" s="945" t="s">
        <v>1323</v>
      </c>
      <c r="K1126" s="945" t="s">
        <v>1229</v>
      </c>
      <c r="L1126" s="945" t="s">
        <v>1221</v>
      </c>
      <c r="M1126" s="945" t="s">
        <v>233</v>
      </c>
      <c r="N1126" s="945" t="s">
        <v>1222</v>
      </c>
      <c r="O1126" s="945" t="s">
        <v>1223</v>
      </c>
      <c r="P1126" s="956">
        <v>-63903612</v>
      </c>
      <c r="Q1126" s="960">
        <v>-8758992</v>
      </c>
      <c r="R1126" s="946" t="s">
        <v>182</v>
      </c>
    </row>
    <row r="1127" spans="2:18" x14ac:dyDescent="0.25">
      <c r="B1127" s="941" t="s">
        <v>1975</v>
      </c>
      <c r="C1127" s="942" t="s">
        <v>374</v>
      </c>
      <c r="D1127" s="942" t="s">
        <v>808</v>
      </c>
      <c r="E1127" s="942" t="s">
        <v>307</v>
      </c>
      <c r="F1127" s="942" t="s">
        <v>33</v>
      </c>
      <c r="G1127" s="942" t="s">
        <v>1268</v>
      </c>
      <c r="H1127" s="942" t="s">
        <v>1218</v>
      </c>
      <c r="I1127" s="942" t="s">
        <v>69</v>
      </c>
      <c r="J1127" s="942" t="s">
        <v>1219</v>
      </c>
      <c r="K1127" s="942" t="s">
        <v>1229</v>
      </c>
      <c r="L1127" s="942" t="s">
        <v>1221</v>
      </c>
      <c r="M1127" s="942" t="s">
        <v>233</v>
      </c>
      <c r="N1127" s="942" t="s">
        <v>1222</v>
      </c>
      <c r="O1127" s="942" t="s">
        <v>69</v>
      </c>
      <c r="P1127" s="955">
        <v>-63871031</v>
      </c>
      <c r="Q1127" s="959">
        <v>-8754765</v>
      </c>
      <c r="R1127" s="943" t="s">
        <v>182</v>
      </c>
    </row>
    <row r="1128" spans="2:18" x14ac:dyDescent="0.25">
      <c r="B1128" s="944" t="s">
        <v>1975</v>
      </c>
      <c r="C1128" s="945" t="s">
        <v>1162</v>
      </c>
      <c r="D1128" s="945" t="s">
        <v>385</v>
      </c>
      <c r="E1128" s="945" t="s">
        <v>316</v>
      </c>
      <c r="F1128" s="945" t="s">
        <v>1292</v>
      </c>
      <c r="G1128" s="945" t="s">
        <v>1268</v>
      </c>
      <c r="H1128" s="945" t="s">
        <v>1218</v>
      </c>
      <c r="I1128" s="945" t="s">
        <v>1225</v>
      </c>
      <c r="J1128" s="945" t="s">
        <v>1219</v>
      </c>
      <c r="K1128" s="945" t="s">
        <v>1220</v>
      </c>
      <c r="L1128" s="945" t="s">
        <v>1221</v>
      </c>
      <c r="M1128" s="945" t="s">
        <v>233</v>
      </c>
      <c r="N1128" s="945" t="s">
        <v>1222</v>
      </c>
      <c r="O1128" s="945" t="s">
        <v>1223</v>
      </c>
      <c r="P1128" s="956">
        <v>-63882554</v>
      </c>
      <c r="Q1128" s="960">
        <v>-8790078</v>
      </c>
      <c r="R1128" s="946" t="s">
        <v>182</v>
      </c>
    </row>
    <row r="1129" spans="2:18" x14ac:dyDescent="0.25">
      <c r="B1129" s="941" t="s">
        <v>1975</v>
      </c>
      <c r="C1129" s="942" t="s">
        <v>359</v>
      </c>
      <c r="D1129" s="942" t="s">
        <v>422</v>
      </c>
      <c r="E1129" s="942" t="s">
        <v>302</v>
      </c>
      <c r="F1129" s="942" t="s">
        <v>1362</v>
      </c>
      <c r="G1129" s="942" t="s">
        <v>1268</v>
      </c>
      <c r="H1129" s="942" t="s">
        <v>1218</v>
      </c>
      <c r="I1129" s="942" t="s">
        <v>1225</v>
      </c>
      <c r="J1129" s="942" t="s">
        <v>1219</v>
      </c>
      <c r="K1129" s="942" t="s">
        <v>1220</v>
      </c>
      <c r="L1129" s="942" t="s">
        <v>1221</v>
      </c>
      <c r="M1129" s="942" t="s">
        <v>233</v>
      </c>
      <c r="N1129" s="942" t="s">
        <v>1222</v>
      </c>
      <c r="O1129" s="942" t="s">
        <v>1223</v>
      </c>
      <c r="P1129" s="955">
        <v>-63878134</v>
      </c>
      <c r="Q1129" s="959">
        <v>-8764424</v>
      </c>
      <c r="R1129" s="943" t="s">
        <v>69</v>
      </c>
    </row>
    <row r="1130" spans="2:18" x14ac:dyDescent="0.25">
      <c r="B1130" s="944" t="s">
        <v>1975</v>
      </c>
      <c r="C1130" s="945" t="s">
        <v>371</v>
      </c>
      <c r="D1130" s="945" t="s">
        <v>472</v>
      </c>
      <c r="E1130" s="945" t="s">
        <v>306</v>
      </c>
      <c r="F1130" s="945" t="s">
        <v>1245</v>
      </c>
      <c r="G1130" s="945" t="s">
        <v>1268</v>
      </c>
      <c r="H1130" s="945" t="s">
        <v>1218</v>
      </c>
      <c r="I1130" s="945" t="s">
        <v>1225</v>
      </c>
      <c r="J1130" s="945" t="s">
        <v>1219</v>
      </c>
      <c r="K1130" s="945" t="s">
        <v>1229</v>
      </c>
      <c r="L1130" s="945" t="s">
        <v>1221</v>
      </c>
      <c r="M1130" s="945" t="s">
        <v>233</v>
      </c>
      <c r="N1130" s="945" t="s">
        <v>1222</v>
      </c>
      <c r="O1130" s="945" t="s">
        <v>69</v>
      </c>
      <c r="P1130" s="956">
        <v>-63848501</v>
      </c>
      <c r="Q1130" s="960">
        <v>-8739764</v>
      </c>
      <c r="R1130" s="946" t="s">
        <v>1232</v>
      </c>
    </row>
    <row r="1131" spans="2:18" x14ac:dyDescent="0.25">
      <c r="B1131" s="941" t="s">
        <v>1975</v>
      </c>
      <c r="C1131" s="942" t="s">
        <v>376</v>
      </c>
      <c r="D1131" s="942" t="s">
        <v>419</v>
      </c>
      <c r="E1131" s="942" t="s">
        <v>1141</v>
      </c>
      <c r="F1131" s="942" t="s">
        <v>1226</v>
      </c>
      <c r="G1131" s="942" t="s">
        <v>1268</v>
      </c>
      <c r="H1131" s="942" t="s">
        <v>1218</v>
      </c>
      <c r="I1131" s="942" t="s">
        <v>1225</v>
      </c>
      <c r="J1131" s="942" t="s">
        <v>1219</v>
      </c>
      <c r="K1131" s="942" t="s">
        <v>1220</v>
      </c>
      <c r="L1131" s="942" t="s">
        <v>1221</v>
      </c>
      <c r="M1131" s="942" t="s">
        <v>233</v>
      </c>
      <c r="N1131" s="942" t="s">
        <v>1222</v>
      </c>
      <c r="O1131" s="942" t="s">
        <v>1223</v>
      </c>
      <c r="P1131" s="955">
        <v>-63869603</v>
      </c>
      <c r="Q1131" s="959">
        <v>-8766051</v>
      </c>
      <c r="R1131" s="943" t="s">
        <v>1258</v>
      </c>
    </row>
    <row r="1132" spans="2:18" x14ac:dyDescent="0.25">
      <c r="B1132" s="944" t="s">
        <v>1975</v>
      </c>
      <c r="C1132" s="945" t="s">
        <v>372</v>
      </c>
      <c r="D1132" s="945" t="s">
        <v>399</v>
      </c>
      <c r="E1132" s="945" t="s">
        <v>1142</v>
      </c>
      <c r="F1132" s="945" t="s">
        <v>1883</v>
      </c>
      <c r="G1132" s="945" t="s">
        <v>1268</v>
      </c>
      <c r="H1132" s="945" t="s">
        <v>1218</v>
      </c>
      <c r="I1132" s="945" t="s">
        <v>1231</v>
      </c>
      <c r="J1132" s="945" t="s">
        <v>1219</v>
      </c>
      <c r="K1132" s="945" t="s">
        <v>1229</v>
      </c>
      <c r="L1132" s="945" t="s">
        <v>1221</v>
      </c>
      <c r="M1132" s="945" t="s">
        <v>231</v>
      </c>
      <c r="N1132" s="945" t="s">
        <v>1222</v>
      </c>
      <c r="O1132" s="945" t="s">
        <v>1223</v>
      </c>
      <c r="P1132" s="956">
        <v>-63889045</v>
      </c>
      <c r="Q1132" s="960">
        <v>-8765654</v>
      </c>
      <c r="R1132" s="946" t="s">
        <v>69</v>
      </c>
    </row>
    <row r="1133" spans="2:18" x14ac:dyDescent="0.25">
      <c r="B1133" s="941" t="s">
        <v>1975</v>
      </c>
      <c r="C1133" s="942" t="s">
        <v>779</v>
      </c>
      <c r="D1133" s="942" t="s">
        <v>816</v>
      </c>
      <c r="E1133" s="942" t="s">
        <v>1141</v>
      </c>
      <c r="F1133" s="942" t="s">
        <v>1956</v>
      </c>
      <c r="G1133" s="942" t="s">
        <v>1268</v>
      </c>
      <c r="H1133" s="942" t="s">
        <v>1218</v>
      </c>
      <c r="I1133" s="942" t="s">
        <v>1231</v>
      </c>
      <c r="J1133" s="942" t="s">
        <v>1219</v>
      </c>
      <c r="K1133" s="942" t="s">
        <v>1220</v>
      </c>
      <c r="L1133" s="942" t="s">
        <v>1221</v>
      </c>
      <c r="M1133" s="942" t="s">
        <v>233</v>
      </c>
      <c r="N1133" s="942" t="s">
        <v>1222</v>
      </c>
      <c r="O1133" s="942" t="s">
        <v>1223</v>
      </c>
      <c r="P1133" s="955">
        <v>-63863182</v>
      </c>
      <c r="Q1133" s="959">
        <v>-8762594</v>
      </c>
      <c r="R1133" s="943" t="s">
        <v>69</v>
      </c>
    </row>
    <row r="1134" spans="2:18" x14ac:dyDescent="0.25">
      <c r="B1134" s="944" t="s">
        <v>1975</v>
      </c>
      <c r="C1134" s="945" t="s">
        <v>781</v>
      </c>
      <c r="D1134" s="945" t="s">
        <v>427</v>
      </c>
      <c r="E1134" s="945" t="s">
        <v>1143</v>
      </c>
      <c r="F1134" s="945" t="s">
        <v>1617</v>
      </c>
      <c r="G1134" s="945" t="s">
        <v>1268</v>
      </c>
      <c r="H1134" s="945" t="s">
        <v>1218</v>
      </c>
      <c r="I1134" s="945" t="s">
        <v>1231</v>
      </c>
      <c r="J1134" s="945" t="s">
        <v>1219</v>
      </c>
      <c r="K1134" s="945" t="s">
        <v>1220</v>
      </c>
      <c r="L1134" s="945" t="s">
        <v>69</v>
      </c>
      <c r="M1134" s="945" t="s">
        <v>232</v>
      </c>
      <c r="N1134" s="945" t="s">
        <v>1222</v>
      </c>
      <c r="O1134" s="945" t="s">
        <v>1223</v>
      </c>
      <c r="P1134" s="956">
        <v>-63836637</v>
      </c>
      <c r="Q1134" s="960">
        <v>-8764905</v>
      </c>
      <c r="R1134" s="946" t="s">
        <v>69</v>
      </c>
    </row>
    <row r="1135" spans="2:18" x14ac:dyDescent="0.25">
      <c r="B1135" s="941" t="s">
        <v>1975</v>
      </c>
      <c r="C1135" s="942" t="s">
        <v>420</v>
      </c>
      <c r="D1135" s="942" t="s">
        <v>359</v>
      </c>
      <c r="E1135" s="942" t="s">
        <v>302</v>
      </c>
      <c r="F1135" s="942" t="s">
        <v>1977</v>
      </c>
      <c r="G1135" s="942" t="s">
        <v>1268</v>
      </c>
      <c r="H1135" s="942" t="s">
        <v>69</v>
      </c>
      <c r="I1135" s="942" t="s">
        <v>51</v>
      </c>
      <c r="J1135" s="942" t="s">
        <v>1219</v>
      </c>
      <c r="K1135" s="942" t="s">
        <v>1220</v>
      </c>
      <c r="L1135" s="942" t="s">
        <v>1221</v>
      </c>
      <c r="M1135" s="942" t="s">
        <v>233</v>
      </c>
      <c r="N1135" s="942" t="s">
        <v>1222</v>
      </c>
      <c r="O1135" s="942" t="s">
        <v>1223</v>
      </c>
      <c r="P1135" s="955">
        <v>-63876142</v>
      </c>
      <c r="Q1135" s="959">
        <v>-8763984</v>
      </c>
      <c r="R1135" s="943" t="s">
        <v>182</v>
      </c>
    </row>
    <row r="1136" spans="2:18" x14ac:dyDescent="0.25">
      <c r="B1136" s="944" t="s">
        <v>1978</v>
      </c>
      <c r="C1136" s="945" t="s">
        <v>393</v>
      </c>
      <c r="D1136" s="945" t="s">
        <v>366</v>
      </c>
      <c r="E1136" s="945" t="s">
        <v>301</v>
      </c>
      <c r="F1136" s="945" t="s">
        <v>1979</v>
      </c>
      <c r="G1136" s="945" t="s">
        <v>1278</v>
      </c>
      <c r="H1136" s="945" t="s">
        <v>1218</v>
      </c>
      <c r="I1136" s="945" t="s">
        <v>1225</v>
      </c>
      <c r="J1136" s="945" t="s">
        <v>1219</v>
      </c>
      <c r="K1136" s="945" t="s">
        <v>1220</v>
      </c>
      <c r="L1136" s="945" t="s">
        <v>1221</v>
      </c>
      <c r="M1136" s="945" t="s">
        <v>234</v>
      </c>
      <c r="N1136" s="945" t="s">
        <v>1222</v>
      </c>
      <c r="O1136" s="945" t="s">
        <v>1256</v>
      </c>
      <c r="P1136" s="956">
        <v>-63900506</v>
      </c>
      <c r="Q1136" s="960">
        <v>-8766138</v>
      </c>
      <c r="R1136" s="946" t="s">
        <v>182</v>
      </c>
    </row>
    <row r="1137" spans="2:18" x14ac:dyDescent="0.25">
      <c r="B1137" s="941" t="s">
        <v>1978</v>
      </c>
      <c r="C1137" s="942" t="s">
        <v>783</v>
      </c>
      <c r="D1137" s="942" t="s">
        <v>782</v>
      </c>
      <c r="E1137" s="942" t="s">
        <v>301</v>
      </c>
      <c r="F1137" s="942" t="s">
        <v>1375</v>
      </c>
      <c r="G1137" s="942" t="s">
        <v>1278</v>
      </c>
      <c r="H1137" s="942" t="s">
        <v>1218</v>
      </c>
      <c r="I1137" s="942" t="s">
        <v>1225</v>
      </c>
      <c r="J1137" s="942" t="s">
        <v>1219</v>
      </c>
      <c r="K1137" s="942" t="s">
        <v>1220</v>
      </c>
      <c r="L1137" s="942" t="s">
        <v>1221</v>
      </c>
      <c r="M1137" s="942" t="s">
        <v>231</v>
      </c>
      <c r="N1137" s="942" t="s">
        <v>1222</v>
      </c>
      <c r="O1137" s="942" t="s">
        <v>1223</v>
      </c>
      <c r="P1137" s="955">
        <v>-63908131</v>
      </c>
      <c r="Q1137" s="959">
        <v>-8763252</v>
      </c>
      <c r="R1137" s="943" t="s">
        <v>69</v>
      </c>
    </row>
    <row r="1138" spans="2:18" x14ac:dyDescent="0.25">
      <c r="B1138" s="944" t="s">
        <v>1978</v>
      </c>
      <c r="C1138" s="945" t="s">
        <v>788</v>
      </c>
      <c r="D1138" s="945" t="s">
        <v>393</v>
      </c>
      <c r="E1138" s="945" t="s">
        <v>301</v>
      </c>
      <c r="F1138" s="945" t="s">
        <v>1620</v>
      </c>
      <c r="G1138" s="945" t="s">
        <v>1278</v>
      </c>
      <c r="H1138" s="945" t="s">
        <v>1218</v>
      </c>
      <c r="I1138" s="945" t="s">
        <v>1225</v>
      </c>
      <c r="J1138" s="945" t="s">
        <v>1219</v>
      </c>
      <c r="K1138" s="945" t="s">
        <v>1229</v>
      </c>
      <c r="L1138" s="945" t="s">
        <v>1221</v>
      </c>
      <c r="M1138" s="945" t="s">
        <v>233</v>
      </c>
      <c r="N1138" s="945" t="s">
        <v>1222</v>
      </c>
      <c r="O1138" s="945" t="s">
        <v>1223</v>
      </c>
      <c r="P1138" s="956">
        <v>-63905524</v>
      </c>
      <c r="Q1138" s="960">
        <v>-8767197</v>
      </c>
      <c r="R1138" s="946" t="s">
        <v>1330</v>
      </c>
    </row>
    <row r="1139" spans="2:18" x14ac:dyDescent="0.25">
      <c r="B1139" s="941" t="s">
        <v>1978</v>
      </c>
      <c r="C1139" s="942" t="s">
        <v>780</v>
      </c>
      <c r="D1139" s="942" t="s">
        <v>395</v>
      </c>
      <c r="E1139" s="942" t="s">
        <v>302</v>
      </c>
      <c r="F1139" s="942" t="s">
        <v>1348</v>
      </c>
      <c r="G1139" s="942" t="s">
        <v>1278</v>
      </c>
      <c r="H1139" s="942" t="s">
        <v>1218</v>
      </c>
      <c r="I1139" s="942" t="s">
        <v>1231</v>
      </c>
      <c r="J1139" s="942" t="s">
        <v>1219</v>
      </c>
      <c r="K1139" s="942" t="s">
        <v>1229</v>
      </c>
      <c r="L1139" s="942" t="s">
        <v>1221</v>
      </c>
      <c r="M1139" s="942" t="s">
        <v>233</v>
      </c>
      <c r="N1139" s="942" t="s">
        <v>1222</v>
      </c>
      <c r="O1139" s="942" t="s">
        <v>1223</v>
      </c>
      <c r="P1139" s="955">
        <v>-63881615</v>
      </c>
      <c r="Q1139" s="959">
        <v>-8760125</v>
      </c>
      <c r="R1139" s="943" t="s">
        <v>1258</v>
      </c>
    </row>
    <row r="1140" spans="2:18" x14ac:dyDescent="0.25">
      <c r="B1140" s="944" t="s">
        <v>1978</v>
      </c>
      <c r="C1140" s="945" t="s">
        <v>783</v>
      </c>
      <c r="D1140" s="945" t="s">
        <v>401</v>
      </c>
      <c r="E1140" s="945" t="s">
        <v>304</v>
      </c>
      <c r="F1140" s="945" t="s">
        <v>1471</v>
      </c>
      <c r="G1140" s="945" t="s">
        <v>1278</v>
      </c>
      <c r="H1140" s="945" t="s">
        <v>1218</v>
      </c>
      <c r="I1140" s="945" t="s">
        <v>1231</v>
      </c>
      <c r="J1140" s="945" t="s">
        <v>1219</v>
      </c>
      <c r="K1140" s="945" t="s">
        <v>1220</v>
      </c>
      <c r="L1140" s="945" t="s">
        <v>1221</v>
      </c>
      <c r="M1140" s="945" t="s">
        <v>233</v>
      </c>
      <c r="N1140" s="945" t="s">
        <v>1222</v>
      </c>
      <c r="O1140" s="945" t="s">
        <v>1223</v>
      </c>
      <c r="P1140" s="956">
        <v>-63888846</v>
      </c>
      <c r="Q1140" s="960">
        <v>-8759125</v>
      </c>
      <c r="R1140" s="946" t="s">
        <v>1258</v>
      </c>
    </row>
    <row r="1141" spans="2:18" x14ac:dyDescent="0.25">
      <c r="B1141" s="941" t="s">
        <v>1978</v>
      </c>
      <c r="C1141" s="942" t="s">
        <v>779</v>
      </c>
      <c r="D1141" s="942" t="s">
        <v>442</v>
      </c>
      <c r="E1141" s="942" t="s">
        <v>302</v>
      </c>
      <c r="F1141" s="942" t="s">
        <v>1980</v>
      </c>
      <c r="G1141" s="942" t="s">
        <v>1278</v>
      </c>
      <c r="H1141" s="942" t="s">
        <v>1218</v>
      </c>
      <c r="I1141" s="942" t="s">
        <v>1231</v>
      </c>
      <c r="J1141" s="942" t="s">
        <v>1219</v>
      </c>
      <c r="K1141" s="942" t="s">
        <v>1370</v>
      </c>
      <c r="L1141" s="942" t="s">
        <v>1221</v>
      </c>
      <c r="M1141" s="942" t="s">
        <v>230</v>
      </c>
      <c r="N1141" s="942" t="s">
        <v>69</v>
      </c>
      <c r="O1141" s="942" t="s">
        <v>1223</v>
      </c>
      <c r="P1141" s="955">
        <v>-63874853</v>
      </c>
      <c r="Q1141" s="959">
        <v>-8765158</v>
      </c>
      <c r="R1141" s="943" t="s">
        <v>182</v>
      </c>
    </row>
    <row r="1142" spans="2:18" x14ac:dyDescent="0.25">
      <c r="B1142" s="944" t="s">
        <v>1978</v>
      </c>
      <c r="C1142" s="945" t="s">
        <v>370</v>
      </c>
      <c r="D1142" s="945" t="s">
        <v>843</v>
      </c>
      <c r="E1142" s="945" t="s">
        <v>1141</v>
      </c>
      <c r="F1142" s="945" t="s">
        <v>1981</v>
      </c>
      <c r="G1142" s="945" t="s">
        <v>1278</v>
      </c>
      <c r="H1142" s="945" t="s">
        <v>1218</v>
      </c>
      <c r="I1142" s="945" t="s">
        <v>51</v>
      </c>
      <c r="J1142" s="945" t="s">
        <v>1219</v>
      </c>
      <c r="K1142" s="945" t="s">
        <v>1229</v>
      </c>
      <c r="L1142" s="945" t="s">
        <v>1221</v>
      </c>
      <c r="M1142" s="945" t="s">
        <v>233</v>
      </c>
      <c r="N1142" s="945" t="s">
        <v>1222</v>
      </c>
      <c r="O1142" s="945" t="s">
        <v>1223</v>
      </c>
      <c r="P1142" s="956">
        <v>-63860282</v>
      </c>
      <c r="Q1142" s="960">
        <v>-8766365</v>
      </c>
      <c r="R1142" s="946" t="s">
        <v>69</v>
      </c>
    </row>
    <row r="1143" spans="2:18" x14ac:dyDescent="0.25">
      <c r="B1143" s="941" t="s">
        <v>1978</v>
      </c>
      <c r="C1143" s="942" t="s">
        <v>789</v>
      </c>
      <c r="D1143" s="942" t="s">
        <v>512</v>
      </c>
      <c r="E1143" s="942" t="s">
        <v>331</v>
      </c>
      <c r="F1143" s="942" t="s">
        <v>1425</v>
      </c>
      <c r="G1143" s="942" t="s">
        <v>1278</v>
      </c>
      <c r="H1143" s="942" t="s">
        <v>1218</v>
      </c>
      <c r="I1143" s="942" t="s">
        <v>51</v>
      </c>
      <c r="J1143" s="942" t="s">
        <v>1219</v>
      </c>
      <c r="K1143" s="942" t="s">
        <v>1220</v>
      </c>
      <c r="L1143" s="942" t="s">
        <v>1221</v>
      </c>
      <c r="M1143" s="942" t="s">
        <v>232</v>
      </c>
      <c r="N1143" s="942" t="s">
        <v>1222</v>
      </c>
      <c r="O1143" s="942" t="s">
        <v>1256</v>
      </c>
      <c r="P1143" s="955">
        <v>-63860582</v>
      </c>
      <c r="Q1143" s="959">
        <v>-8793328</v>
      </c>
      <c r="R1143" s="943" t="s">
        <v>182</v>
      </c>
    </row>
    <row r="1144" spans="2:18" x14ac:dyDescent="0.25">
      <c r="B1144" s="944" t="s">
        <v>1982</v>
      </c>
      <c r="C1144" s="945" t="s">
        <v>1090</v>
      </c>
      <c r="D1144" s="945" t="s">
        <v>1091</v>
      </c>
      <c r="E1144" s="945" t="s">
        <v>347</v>
      </c>
      <c r="F1144" s="945" t="s">
        <v>1523</v>
      </c>
      <c r="G1144" s="945" t="s">
        <v>1289</v>
      </c>
      <c r="H1144" s="945" t="s">
        <v>1218</v>
      </c>
      <c r="I1144" s="945" t="s">
        <v>1231</v>
      </c>
      <c r="J1144" s="945" t="s">
        <v>1219</v>
      </c>
      <c r="K1144" s="945" t="s">
        <v>1220</v>
      </c>
      <c r="L1144" s="945" t="s">
        <v>1221</v>
      </c>
      <c r="M1144" s="945" t="s">
        <v>231</v>
      </c>
      <c r="N1144" s="945" t="s">
        <v>1222</v>
      </c>
      <c r="O1144" s="945" t="s">
        <v>1223</v>
      </c>
      <c r="P1144" s="956">
        <v>-63856769</v>
      </c>
      <c r="Q1144" s="960">
        <v>-8805149</v>
      </c>
      <c r="R1144" s="946" t="s">
        <v>69</v>
      </c>
    </row>
    <row r="1145" spans="2:18" x14ac:dyDescent="0.25">
      <c r="B1145" s="941" t="s">
        <v>1982</v>
      </c>
      <c r="C1145" s="942" t="s">
        <v>780</v>
      </c>
      <c r="D1145" s="942" t="s">
        <v>398</v>
      </c>
      <c r="E1145" s="942" t="s">
        <v>301</v>
      </c>
      <c r="F1145" s="942" t="s">
        <v>1983</v>
      </c>
      <c r="G1145" s="942" t="s">
        <v>1289</v>
      </c>
      <c r="H1145" s="942" t="s">
        <v>1218</v>
      </c>
      <c r="I1145" s="942" t="s">
        <v>1225</v>
      </c>
      <c r="J1145" s="942" t="s">
        <v>1219</v>
      </c>
      <c r="K1145" s="942" t="s">
        <v>1229</v>
      </c>
      <c r="L1145" s="942" t="s">
        <v>1221</v>
      </c>
      <c r="M1145" s="942" t="s">
        <v>233</v>
      </c>
      <c r="N1145" s="942" t="s">
        <v>1222</v>
      </c>
      <c r="O1145" s="942" t="s">
        <v>1223</v>
      </c>
      <c r="P1145" s="955">
        <v>-63898376</v>
      </c>
      <c r="Q1145" s="959">
        <v>-8763522</v>
      </c>
      <c r="R1145" s="943" t="s">
        <v>182</v>
      </c>
    </row>
    <row r="1146" spans="2:18" x14ac:dyDescent="0.25">
      <c r="B1146" s="944" t="s">
        <v>1982</v>
      </c>
      <c r="C1146" s="945" t="s">
        <v>370</v>
      </c>
      <c r="D1146" s="945" t="s">
        <v>617</v>
      </c>
      <c r="E1146" s="945" t="s">
        <v>318</v>
      </c>
      <c r="F1146" s="945" t="s">
        <v>1832</v>
      </c>
      <c r="G1146" s="945" t="s">
        <v>1289</v>
      </c>
      <c r="H1146" s="945" t="s">
        <v>1218</v>
      </c>
      <c r="I1146" s="945" t="s">
        <v>1225</v>
      </c>
      <c r="J1146" s="945" t="s">
        <v>1219</v>
      </c>
      <c r="K1146" s="945" t="s">
        <v>1229</v>
      </c>
      <c r="L1146" s="945" t="s">
        <v>1221</v>
      </c>
      <c r="M1146" s="945" t="s">
        <v>233</v>
      </c>
      <c r="N1146" s="945" t="s">
        <v>1222</v>
      </c>
      <c r="O1146" s="945" t="s">
        <v>1256</v>
      </c>
      <c r="P1146" s="956">
        <v>-63852361</v>
      </c>
      <c r="Q1146" s="960">
        <v>-8764696</v>
      </c>
      <c r="R1146" s="946" t="s">
        <v>182</v>
      </c>
    </row>
    <row r="1147" spans="2:18" x14ac:dyDescent="0.25">
      <c r="B1147" s="941" t="s">
        <v>1982</v>
      </c>
      <c r="C1147" s="942" t="s">
        <v>376</v>
      </c>
      <c r="D1147" s="942" t="s">
        <v>794</v>
      </c>
      <c r="E1147" s="942" t="s">
        <v>318</v>
      </c>
      <c r="F1147" s="942" t="s">
        <v>1897</v>
      </c>
      <c r="G1147" s="942" t="s">
        <v>1289</v>
      </c>
      <c r="H1147" s="942" t="s">
        <v>1218</v>
      </c>
      <c r="I1147" s="942" t="s">
        <v>1231</v>
      </c>
      <c r="J1147" s="942" t="s">
        <v>1219</v>
      </c>
      <c r="K1147" s="942" t="s">
        <v>1220</v>
      </c>
      <c r="L1147" s="942" t="s">
        <v>1221</v>
      </c>
      <c r="M1147" s="942" t="s">
        <v>233</v>
      </c>
      <c r="N1147" s="942" t="s">
        <v>1222</v>
      </c>
      <c r="O1147" s="942" t="s">
        <v>69</v>
      </c>
      <c r="P1147" s="955">
        <v>-63857133</v>
      </c>
      <c r="Q1147" s="959">
        <v>-8763304</v>
      </c>
      <c r="R1147" s="943" t="s">
        <v>182</v>
      </c>
    </row>
    <row r="1148" spans="2:18" x14ac:dyDescent="0.25">
      <c r="B1148" s="944" t="s">
        <v>1982</v>
      </c>
      <c r="C1148" s="945" t="s">
        <v>373</v>
      </c>
      <c r="D1148" s="945" t="s">
        <v>375</v>
      </c>
      <c r="E1148" s="945" t="s">
        <v>307</v>
      </c>
      <c r="F1148" s="945" t="s">
        <v>1249</v>
      </c>
      <c r="G1148" s="945" t="s">
        <v>1289</v>
      </c>
      <c r="H1148" s="945" t="s">
        <v>1218</v>
      </c>
      <c r="I1148" s="945" t="s">
        <v>1231</v>
      </c>
      <c r="J1148" s="945" t="s">
        <v>1323</v>
      </c>
      <c r="K1148" s="945" t="s">
        <v>1229</v>
      </c>
      <c r="L1148" s="945" t="s">
        <v>1221</v>
      </c>
      <c r="M1148" s="945" t="s">
        <v>233</v>
      </c>
      <c r="N1148" s="945" t="s">
        <v>1222</v>
      </c>
      <c r="O1148" s="945" t="s">
        <v>1223</v>
      </c>
      <c r="P1148" s="956">
        <v>-63862879</v>
      </c>
      <c r="Q1148" s="960">
        <v>-8750241</v>
      </c>
      <c r="R1148" s="946" t="s">
        <v>182</v>
      </c>
    </row>
    <row r="1149" spans="2:18" x14ac:dyDescent="0.25">
      <c r="B1149" s="941" t="s">
        <v>1982</v>
      </c>
      <c r="C1149" s="942" t="s">
        <v>371</v>
      </c>
      <c r="D1149" s="942" t="s">
        <v>879</v>
      </c>
      <c r="E1149" s="942" t="s">
        <v>328</v>
      </c>
      <c r="F1149" s="942" t="s">
        <v>1608</v>
      </c>
      <c r="G1149" s="942" t="s">
        <v>1289</v>
      </c>
      <c r="H1149" s="942" t="s">
        <v>1218</v>
      </c>
      <c r="I1149" s="942" t="s">
        <v>1231</v>
      </c>
      <c r="J1149" s="942" t="s">
        <v>1219</v>
      </c>
      <c r="K1149" s="942" t="s">
        <v>1229</v>
      </c>
      <c r="L1149" s="942" t="s">
        <v>1221</v>
      </c>
      <c r="M1149" s="942" t="s">
        <v>233</v>
      </c>
      <c r="N1149" s="942" t="s">
        <v>1222</v>
      </c>
      <c r="O1149" s="942" t="s">
        <v>1223</v>
      </c>
      <c r="P1149" s="955">
        <v>-63844583</v>
      </c>
      <c r="Q1149" s="959">
        <v>-8757125</v>
      </c>
      <c r="R1149" s="943" t="s">
        <v>182</v>
      </c>
    </row>
    <row r="1150" spans="2:18" x14ac:dyDescent="0.25">
      <c r="B1150" s="944" t="s">
        <v>1982</v>
      </c>
      <c r="C1150" s="945" t="s">
        <v>341</v>
      </c>
      <c r="D1150" s="945" t="s">
        <v>367</v>
      </c>
      <c r="E1150" s="945" t="s">
        <v>303</v>
      </c>
      <c r="F1150" s="945" t="s">
        <v>1320</v>
      </c>
      <c r="G1150" s="945" t="s">
        <v>1289</v>
      </c>
      <c r="H1150" s="945" t="s">
        <v>1218</v>
      </c>
      <c r="I1150" s="945" t="s">
        <v>51</v>
      </c>
      <c r="J1150" s="945" t="s">
        <v>1219</v>
      </c>
      <c r="K1150" s="945" t="s">
        <v>1227</v>
      </c>
      <c r="L1150" s="945" t="s">
        <v>1221</v>
      </c>
      <c r="M1150" s="945" t="s">
        <v>1297</v>
      </c>
      <c r="N1150" s="945" t="s">
        <v>1222</v>
      </c>
      <c r="O1150" s="945" t="s">
        <v>1256</v>
      </c>
      <c r="P1150" s="956">
        <v>-63876997</v>
      </c>
      <c r="Q1150" s="960">
        <v>-8746629</v>
      </c>
      <c r="R1150" s="946" t="s">
        <v>182</v>
      </c>
    </row>
    <row r="1151" spans="2:18" x14ac:dyDescent="0.25">
      <c r="B1151" s="941" t="s">
        <v>1982</v>
      </c>
      <c r="C1151" s="942" t="s">
        <v>310</v>
      </c>
      <c r="D1151" s="942" t="s">
        <v>834</v>
      </c>
      <c r="E1151" s="942" t="s">
        <v>314</v>
      </c>
      <c r="F1151" s="942" t="s">
        <v>1984</v>
      </c>
      <c r="G1151" s="942" t="s">
        <v>1289</v>
      </c>
      <c r="H1151" s="942" t="s">
        <v>1218</v>
      </c>
      <c r="I1151" s="942" t="s">
        <v>51</v>
      </c>
      <c r="J1151" s="942" t="s">
        <v>1219</v>
      </c>
      <c r="K1151" s="942" t="s">
        <v>1220</v>
      </c>
      <c r="L1151" s="942" t="s">
        <v>1221</v>
      </c>
      <c r="M1151" s="942" t="s">
        <v>1297</v>
      </c>
      <c r="N1151" s="942" t="s">
        <v>1222</v>
      </c>
      <c r="O1151" s="942" t="s">
        <v>1223</v>
      </c>
      <c r="P1151" s="955">
        <v>-63878821</v>
      </c>
      <c r="Q1151" s="959">
        <v>-8802316</v>
      </c>
      <c r="R1151" s="943" t="s">
        <v>182</v>
      </c>
    </row>
    <row r="1152" spans="2:18" x14ac:dyDescent="0.25">
      <c r="B1152" s="944" t="s">
        <v>1982</v>
      </c>
      <c r="C1152" s="945" t="s">
        <v>374</v>
      </c>
      <c r="D1152" s="945" t="s">
        <v>375</v>
      </c>
      <c r="E1152" s="945" t="s">
        <v>307</v>
      </c>
      <c r="F1152" s="945" t="s">
        <v>1985</v>
      </c>
      <c r="G1152" s="945" t="s">
        <v>1289</v>
      </c>
      <c r="H1152" s="945" t="s">
        <v>1218</v>
      </c>
      <c r="I1152" s="945" t="s">
        <v>51</v>
      </c>
      <c r="J1152" s="945" t="s">
        <v>1219</v>
      </c>
      <c r="K1152" s="945" t="s">
        <v>1229</v>
      </c>
      <c r="L1152" s="945" t="s">
        <v>1221</v>
      </c>
      <c r="M1152" s="945" t="s">
        <v>233</v>
      </c>
      <c r="N1152" s="945" t="s">
        <v>1222</v>
      </c>
      <c r="O1152" s="945" t="s">
        <v>1223</v>
      </c>
      <c r="P1152" s="956">
        <v>-63862302</v>
      </c>
      <c r="Q1152" s="960">
        <v>-8752918</v>
      </c>
      <c r="R1152" s="946" t="s">
        <v>182</v>
      </c>
    </row>
    <row r="1153" spans="2:18" x14ac:dyDescent="0.25">
      <c r="B1153" s="941" t="s">
        <v>1982</v>
      </c>
      <c r="C1153" s="942" t="s">
        <v>366</v>
      </c>
      <c r="D1153" s="942" t="s">
        <v>812</v>
      </c>
      <c r="E1153" s="942" t="s">
        <v>315</v>
      </c>
      <c r="F1153" s="942" t="s">
        <v>1363</v>
      </c>
      <c r="G1153" s="942" t="s">
        <v>1289</v>
      </c>
      <c r="H1153" s="942" t="s">
        <v>69</v>
      </c>
      <c r="I1153" s="942" t="s">
        <v>1225</v>
      </c>
      <c r="J1153" s="942" t="s">
        <v>1219</v>
      </c>
      <c r="K1153" s="942" t="s">
        <v>1229</v>
      </c>
      <c r="L1153" s="942" t="s">
        <v>69</v>
      </c>
      <c r="M1153" s="942" t="s">
        <v>1297</v>
      </c>
      <c r="N1153" s="942" t="s">
        <v>69</v>
      </c>
      <c r="O1153" s="942" t="s">
        <v>69</v>
      </c>
      <c r="P1153" s="955">
        <v>-63896195</v>
      </c>
      <c r="Q1153" s="959">
        <v>-8785901</v>
      </c>
      <c r="R1153" s="943" t="s">
        <v>182</v>
      </c>
    </row>
    <row r="1154" spans="2:18" x14ac:dyDescent="0.25">
      <c r="B1154" s="944" t="s">
        <v>1986</v>
      </c>
      <c r="C1154" s="945" t="s">
        <v>372</v>
      </c>
      <c r="D1154" s="945" t="s">
        <v>798</v>
      </c>
      <c r="E1154" s="945" t="s">
        <v>1501</v>
      </c>
      <c r="F1154" s="945" t="s">
        <v>1681</v>
      </c>
      <c r="G1154" s="945" t="s">
        <v>1217</v>
      </c>
      <c r="H1154" s="945" t="s">
        <v>1235</v>
      </c>
      <c r="I1154" s="945" t="s">
        <v>1231</v>
      </c>
      <c r="J1154" s="945" t="s">
        <v>1219</v>
      </c>
      <c r="K1154" s="945" t="s">
        <v>1229</v>
      </c>
      <c r="L1154" s="945" t="s">
        <v>1221</v>
      </c>
      <c r="M1154" s="945" t="s">
        <v>231</v>
      </c>
      <c r="N1154" s="945" t="s">
        <v>1236</v>
      </c>
      <c r="O1154" s="945" t="s">
        <v>1256</v>
      </c>
      <c r="P1154" s="956">
        <v>-63837823</v>
      </c>
      <c r="Q1154" s="960">
        <v>-8754398</v>
      </c>
      <c r="R1154" s="946" t="s">
        <v>69</v>
      </c>
    </row>
    <row r="1155" spans="2:18" x14ac:dyDescent="0.25">
      <c r="B1155" s="941" t="s">
        <v>1986</v>
      </c>
      <c r="C1155" s="942" t="s">
        <v>367</v>
      </c>
      <c r="D1155" s="942" t="s">
        <v>467</v>
      </c>
      <c r="E1155" s="942" t="s">
        <v>303</v>
      </c>
      <c r="F1155" s="942" t="s">
        <v>1987</v>
      </c>
      <c r="G1155" s="942" t="s">
        <v>1217</v>
      </c>
      <c r="H1155" s="942" t="s">
        <v>1218</v>
      </c>
      <c r="I1155" s="942" t="s">
        <v>1225</v>
      </c>
      <c r="J1155" s="942" t="s">
        <v>1219</v>
      </c>
      <c r="K1155" s="942" t="s">
        <v>1229</v>
      </c>
      <c r="L1155" s="942" t="s">
        <v>1221</v>
      </c>
      <c r="M1155" s="942" t="s">
        <v>233</v>
      </c>
      <c r="N1155" s="942" t="s">
        <v>1222</v>
      </c>
      <c r="O1155" s="942" t="s">
        <v>1256</v>
      </c>
      <c r="P1155" s="955">
        <v>-63879661</v>
      </c>
      <c r="Q1155" s="959">
        <v>-8747198</v>
      </c>
      <c r="R1155" s="943" t="s">
        <v>69</v>
      </c>
    </row>
    <row r="1156" spans="2:18" x14ac:dyDescent="0.25">
      <c r="B1156" s="944" t="s">
        <v>1986</v>
      </c>
      <c r="C1156" s="945" t="s">
        <v>426</v>
      </c>
      <c r="D1156" s="945" t="s">
        <v>468</v>
      </c>
      <c r="E1156" s="945" t="s">
        <v>316</v>
      </c>
      <c r="F1156" s="945" t="s">
        <v>1670</v>
      </c>
      <c r="G1156" s="945" t="s">
        <v>1217</v>
      </c>
      <c r="H1156" s="945" t="s">
        <v>1218</v>
      </c>
      <c r="I1156" s="945" t="s">
        <v>1231</v>
      </c>
      <c r="J1156" s="945" t="s">
        <v>1219</v>
      </c>
      <c r="K1156" s="945" t="s">
        <v>1220</v>
      </c>
      <c r="L1156" s="945" t="s">
        <v>1221</v>
      </c>
      <c r="M1156" s="945" t="s">
        <v>233</v>
      </c>
      <c r="N1156" s="945" t="s">
        <v>1222</v>
      </c>
      <c r="O1156" s="945" t="s">
        <v>1256</v>
      </c>
      <c r="P1156" s="956">
        <v>-63889302</v>
      </c>
      <c r="Q1156" s="960">
        <v>-8790925</v>
      </c>
      <c r="R1156" s="946" t="s">
        <v>1330</v>
      </c>
    </row>
    <row r="1157" spans="2:18" x14ac:dyDescent="0.25">
      <c r="B1157" s="941" t="s">
        <v>1986</v>
      </c>
      <c r="C1157" s="942" t="s">
        <v>378</v>
      </c>
      <c r="D1157" s="942" t="s">
        <v>359</v>
      </c>
      <c r="E1157" s="942" t="s">
        <v>1142</v>
      </c>
      <c r="F1157" s="942" t="s">
        <v>1732</v>
      </c>
      <c r="G1157" s="942" t="s">
        <v>1217</v>
      </c>
      <c r="H1157" s="942" t="s">
        <v>1218</v>
      </c>
      <c r="I1157" s="942" t="s">
        <v>1231</v>
      </c>
      <c r="J1157" s="942" t="s">
        <v>1219</v>
      </c>
      <c r="K1157" s="942" t="s">
        <v>1220</v>
      </c>
      <c r="L1157" s="942" t="s">
        <v>1221</v>
      </c>
      <c r="M1157" s="942" t="s">
        <v>233</v>
      </c>
      <c r="N1157" s="942" t="s">
        <v>1222</v>
      </c>
      <c r="O1157" s="942" t="s">
        <v>1223</v>
      </c>
      <c r="P1157" s="955">
        <v>-63889836</v>
      </c>
      <c r="Q1157" s="959">
        <v>-8766959</v>
      </c>
      <c r="R1157" s="943" t="s">
        <v>1330</v>
      </c>
    </row>
    <row r="1158" spans="2:18" x14ac:dyDescent="0.25">
      <c r="B1158" s="944" t="s">
        <v>1986</v>
      </c>
      <c r="C1158" s="945" t="s">
        <v>372</v>
      </c>
      <c r="D1158" s="945" t="s">
        <v>798</v>
      </c>
      <c r="E1158" s="945" t="s">
        <v>1501</v>
      </c>
      <c r="F1158" s="945" t="s">
        <v>1681</v>
      </c>
      <c r="G1158" s="945" t="s">
        <v>1217</v>
      </c>
      <c r="H1158" s="945" t="s">
        <v>1235</v>
      </c>
      <c r="I1158" s="945" t="s">
        <v>1231</v>
      </c>
      <c r="J1158" s="945" t="s">
        <v>1219</v>
      </c>
      <c r="K1158" s="945" t="s">
        <v>1229</v>
      </c>
      <c r="L1158" s="945" t="s">
        <v>1221</v>
      </c>
      <c r="M1158" s="945" t="s">
        <v>231</v>
      </c>
      <c r="N1158" s="945" t="s">
        <v>1236</v>
      </c>
      <c r="O1158" s="945" t="s">
        <v>1256</v>
      </c>
      <c r="P1158" s="956">
        <v>-63837823</v>
      </c>
      <c r="Q1158" s="960">
        <v>-8754398</v>
      </c>
      <c r="R1158" s="946" t="s">
        <v>69</v>
      </c>
    </row>
    <row r="1159" spans="2:18" x14ac:dyDescent="0.25">
      <c r="B1159" s="941" t="s">
        <v>1986</v>
      </c>
      <c r="C1159" s="942" t="s">
        <v>367</v>
      </c>
      <c r="D1159" s="942" t="s">
        <v>443</v>
      </c>
      <c r="E1159" s="942" t="s">
        <v>307</v>
      </c>
      <c r="F1159" s="942" t="s">
        <v>1460</v>
      </c>
      <c r="G1159" s="942" t="s">
        <v>1217</v>
      </c>
      <c r="H1159" s="942" t="s">
        <v>1218</v>
      </c>
      <c r="I1159" s="942" t="s">
        <v>1231</v>
      </c>
      <c r="J1159" s="942" t="s">
        <v>1219</v>
      </c>
      <c r="K1159" s="942" t="s">
        <v>1229</v>
      </c>
      <c r="L1159" s="942" t="s">
        <v>1221</v>
      </c>
      <c r="M1159" s="942" t="s">
        <v>232</v>
      </c>
      <c r="N1159" s="942" t="s">
        <v>1222</v>
      </c>
      <c r="O1159" s="942" t="s">
        <v>1223</v>
      </c>
      <c r="P1159" s="955">
        <v>-63866809</v>
      </c>
      <c r="Q1159" s="959">
        <v>-8744378</v>
      </c>
      <c r="R1159" s="943" t="s">
        <v>182</v>
      </c>
    </row>
    <row r="1160" spans="2:18" x14ac:dyDescent="0.25">
      <c r="B1160" s="944" t="s">
        <v>1986</v>
      </c>
      <c r="C1160" s="945" t="s">
        <v>408</v>
      </c>
      <c r="D1160" s="945" t="s">
        <v>238</v>
      </c>
      <c r="E1160" s="945" t="s">
        <v>676</v>
      </c>
      <c r="F1160" s="945" t="s">
        <v>1790</v>
      </c>
      <c r="G1160" s="945" t="s">
        <v>1217</v>
      </c>
      <c r="H1160" s="945" t="s">
        <v>1218</v>
      </c>
      <c r="I1160" s="945" t="s">
        <v>51</v>
      </c>
      <c r="J1160" s="945" t="s">
        <v>1219</v>
      </c>
      <c r="K1160" s="945" t="s">
        <v>1220</v>
      </c>
      <c r="L1160" s="945" t="s">
        <v>1221</v>
      </c>
      <c r="M1160" s="945" t="s">
        <v>1297</v>
      </c>
      <c r="N1160" s="945" t="s">
        <v>1222</v>
      </c>
      <c r="O1160" s="945" t="s">
        <v>69</v>
      </c>
      <c r="P1160" s="956">
        <v>-63870505</v>
      </c>
      <c r="Q1160" s="960">
        <v>-8786291</v>
      </c>
      <c r="R1160" s="946" t="s">
        <v>182</v>
      </c>
    </row>
    <row r="1161" spans="2:18" x14ac:dyDescent="0.25">
      <c r="B1161" s="941" t="s">
        <v>1986</v>
      </c>
      <c r="C1161" s="942" t="s">
        <v>370</v>
      </c>
      <c r="D1161" s="942" t="s">
        <v>371</v>
      </c>
      <c r="E1161" s="942" t="s">
        <v>318</v>
      </c>
      <c r="F1161" s="942" t="s">
        <v>1651</v>
      </c>
      <c r="G1161" s="942" t="s">
        <v>1217</v>
      </c>
      <c r="H1161" s="942" t="s">
        <v>1218</v>
      </c>
      <c r="I1161" s="942" t="s">
        <v>51</v>
      </c>
      <c r="J1161" s="942" t="s">
        <v>1219</v>
      </c>
      <c r="K1161" s="942" t="s">
        <v>1229</v>
      </c>
      <c r="L1161" s="942" t="s">
        <v>1221</v>
      </c>
      <c r="M1161" s="942" t="s">
        <v>1239</v>
      </c>
      <c r="N1161" s="942" t="s">
        <v>1222</v>
      </c>
      <c r="O1161" s="942" t="s">
        <v>69</v>
      </c>
      <c r="P1161" s="955">
        <v>-63843365</v>
      </c>
      <c r="Q1161" s="959">
        <v>-8762508</v>
      </c>
      <c r="R1161" s="943" t="s">
        <v>69</v>
      </c>
    </row>
    <row r="1162" spans="2:18" x14ac:dyDescent="0.25">
      <c r="B1162" s="944" t="s">
        <v>1988</v>
      </c>
      <c r="C1162" s="945" t="s">
        <v>401</v>
      </c>
      <c r="D1162" s="945" t="s">
        <v>477</v>
      </c>
      <c r="E1162" s="945" t="s">
        <v>309</v>
      </c>
      <c r="F1162" s="945" t="s">
        <v>1324</v>
      </c>
      <c r="G1162" s="945" t="s">
        <v>1309</v>
      </c>
      <c r="H1162" s="945" t="s">
        <v>1218</v>
      </c>
      <c r="I1162" s="945" t="s">
        <v>1225</v>
      </c>
      <c r="J1162" s="945" t="s">
        <v>1219</v>
      </c>
      <c r="K1162" s="945" t="s">
        <v>1220</v>
      </c>
      <c r="L1162" s="945" t="s">
        <v>1221</v>
      </c>
      <c r="M1162" s="945" t="s">
        <v>233</v>
      </c>
      <c r="N1162" s="945" t="s">
        <v>1222</v>
      </c>
      <c r="O1162" s="945" t="s">
        <v>1256</v>
      </c>
      <c r="P1162" s="956">
        <v>-63891169</v>
      </c>
      <c r="Q1162" s="960">
        <v>-8748422</v>
      </c>
      <c r="R1162" s="946" t="s">
        <v>1330</v>
      </c>
    </row>
    <row r="1163" spans="2:18" x14ac:dyDescent="0.25">
      <c r="B1163" s="941" t="s">
        <v>1988</v>
      </c>
      <c r="C1163" s="942" t="s">
        <v>372</v>
      </c>
      <c r="D1163" s="942" t="s">
        <v>808</v>
      </c>
      <c r="E1163" s="942" t="s">
        <v>1141</v>
      </c>
      <c r="F1163" s="942" t="s">
        <v>1989</v>
      </c>
      <c r="G1163" s="942" t="s">
        <v>1309</v>
      </c>
      <c r="H1163" s="942" t="s">
        <v>1235</v>
      </c>
      <c r="I1163" s="942" t="s">
        <v>1231</v>
      </c>
      <c r="J1163" s="942" t="s">
        <v>1219</v>
      </c>
      <c r="K1163" s="942" t="s">
        <v>1229</v>
      </c>
      <c r="L1163" s="942" t="s">
        <v>1221</v>
      </c>
      <c r="M1163" s="942" t="s">
        <v>1239</v>
      </c>
      <c r="N1163" s="942" t="s">
        <v>1236</v>
      </c>
      <c r="O1163" s="942" t="s">
        <v>1256</v>
      </c>
      <c r="P1163" s="955">
        <v>-63869576</v>
      </c>
      <c r="Q1163" s="959">
        <v>-8761399</v>
      </c>
      <c r="R1163" s="943" t="s">
        <v>182</v>
      </c>
    </row>
    <row r="1164" spans="2:18" x14ac:dyDescent="0.25">
      <c r="B1164" s="944" t="s">
        <v>1988</v>
      </c>
      <c r="C1164" s="945" t="s">
        <v>374</v>
      </c>
      <c r="D1164" s="945" t="s">
        <v>420</v>
      </c>
      <c r="E1164" s="945" t="s">
        <v>303</v>
      </c>
      <c r="F1164" s="945" t="s">
        <v>1990</v>
      </c>
      <c r="G1164" s="945" t="s">
        <v>1309</v>
      </c>
      <c r="H1164" s="945" t="s">
        <v>1218</v>
      </c>
      <c r="I1164" s="945" t="s">
        <v>1231</v>
      </c>
      <c r="J1164" s="945" t="s">
        <v>1219</v>
      </c>
      <c r="K1164" s="945" t="s">
        <v>1220</v>
      </c>
      <c r="L1164" s="945" t="s">
        <v>1221</v>
      </c>
      <c r="M1164" s="945" t="s">
        <v>233</v>
      </c>
      <c r="N1164" s="945" t="s">
        <v>1222</v>
      </c>
      <c r="O1164" s="945" t="s">
        <v>1223</v>
      </c>
      <c r="P1164" s="956">
        <v>-63877836</v>
      </c>
      <c r="Q1164" s="960">
        <v>-8756236</v>
      </c>
      <c r="R1164" s="946" t="s">
        <v>182</v>
      </c>
    </row>
    <row r="1165" spans="2:18" x14ac:dyDescent="0.25">
      <c r="B1165" s="941" t="s">
        <v>1988</v>
      </c>
      <c r="C1165" s="942" t="s">
        <v>407</v>
      </c>
      <c r="D1165" s="942" t="s">
        <v>796</v>
      </c>
      <c r="E1165" s="942" t="s">
        <v>322</v>
      </c>
      <c r="F1165" s="942" t="s">
        <v>1865</v>
      </c>
      <c r="G1165" s="942" t="s">
        <v>1309</v>
      </c>
      <c r="H1165" s="942" t="s">
        <v>1218</v>
      </c>
      <c r="I1165" s="942" t="s">
        <v>51</v>
      </c>
      <c r="J1165" s="942" t="s">
        <v>1219</v>
      </c>
      <c r="K1165" s="942" t="s">
        <v>1220</v>
      </c>
      <c r="L1165" s="942" t="s">
        <v>1221</v>
      </c>
      <c r="M1165" s="942" t="s">
        <v>233</v>
      </c>
      <c r="N1165" s="942" t="s">
        <v>1222</v>
      </c>
      <c r="O1165" s="942" t="s">
        <v>1256</v>
      </c>
      <c r="P1165" s="955">
        <v>-63896759</v>
      </c>
      <c r="Q1165" s="959">
        <v>-8751961</v>
      </c>
      <c r="R1165" s="943" t="s">
        <v>1258</v>
      </c>
    </row>
    <row r="1166" spans="2:18" x14ac:dyDescent="0.25">
      <c r="B1166" s="944" t="s">
        <v>1988</v>
      </c>
      <c r="C1166" s="945" t="s">
        <v>423</v>
      </c>
      <c r="D1166" s="945" t="s">
        <v>399</v>
      </c>
      <c r="E1166" s="945" t="s">
        <v>1142</v>
      </c>
      <c r="F1166" s="945" t="s">
        <v>33</v>
      </c>
      <c r="G1166" s="945" t="s">
        <v>1309</v>
      </c>
      <c r="H1166" s="945" t="s">
        <v>1218</v>
      </c>
      <c r="I1166" s="945" t="s">
        <v>69</v>
      </c>
      <c r="J1166" s="945" t="s">
        <v>1219</v>
      </c>
      <c r="K1166" s="945" t="s">
        <v>1220</v>
      </c>
      <c r="L1166" s="945" t="s">
        <v>1221</v>
      </c>
      <c r="M1166" s="945" t="s">
        <v>233</v>
      </c>
      <c r="N1166" s="945" t="s">
        <v>1222</v>
      </c>
      <c r="O1166" s="945" t="s">
        <v>69</v>
      </c>
      <c r="P1166" s="956">
        <v>-63890188</v>
      </c>
      <c r="Q1166" s="960">
        <v>-8760475</v>
      </c>
      <c r="R1166" s="946" t="s">
        <v>1258</v>
      </c>
    </row>
    <row r="1167" spans="2:18" x14ac:dyDescent="0.25">
      <c r="B1167" s="941" t="s">
        <v>1988</v>
      </c>
      <c r="C1167" s="942" t="s">
        <v>376</v>
      </c>
      <c r="D1167" s="942" t="s">
        <v>403</v>
      </c>
      <c r="E1167" s="942" t="s">
        <v>302</v>
      </c>
      <c r="F1167" s="942" t="s">
        <v>1296</v>
      </c>
      <c r="G1167" s="942" t="s">
        <v>1309</v>
      </c>
      <c r="H1167" s="942" t="s">
        <v>1218</v>
      </c>
      <c r="I1167" s="942" t="s">
        <v>1225</v>
      </c>
      <c r="J1167" s="942" t="s">
        <v>1219</v>
      </c>
      <c r="K1167" s="942" t="s">
        <v>1220</v>
      </c>
      <c r="L1167" s="942" t="s">
        <v>1221</v>
      </c>
      <c r="M1167" s="942" t="s">
        <v>233</v>
      </c>
      <c r="N1167" s="942" t="s">
        <v>1222</v>
      </c>
      <c r="O1167" s="942" t="s">
        <v>1223</v>
      </c>
      <c r="P1167" s="955">
        <v>-63881247</v>
      </c>
      <c r="Q1167" s="959">
        <v>-8768585</v>
      </c>
      <c r="R1167" s="943" t="s">
        <v>182</v>
      </c>
    </row>
    <row r="1168" spans="2:18" x14ac:dyDescent="0.25">
      <c r="B1168" s="944" t="s">
        <v>1988</v>
      </c>
      <c r="C1168" s="945" t="s">
        <v>373</v>
      </c>
      <c r="D1168" s="945" t="s">
        <v>805</v>
      </c>
      <c r="E1168" s="945" t="s">
        <v>313</v>
      </c>
      <c r="F1168" s="945" t="s">
        <v>1743</v>
      </c>
      <c r="G1168" s="945" t="s">
        <v>1309</v>
      </c>
      <c r="H1168" s="945" t="s">
        <v>69</v>
      </c>
      <c r="I1168" s="945" t="s">
        <v>1231</v>
      </c>
      <c r="J1168" s="945" t="s">
        <v>1323</v>
      </c>
      <c r="K1168" s="945" t="s">
        <v>1229</v>
      </c>
      <c r="L1168" s="945" t="s">
        <v>69</v>
      </c>
      <c r="M1168" s="945" t="s">
        <v>233</v>
      </c>
      <c r="N1168" s="945" t="s">
        <v>69</v>
      </c>
      <c r="O1168" s="945" t="s">
        <v>69</v>
      </c>
      <c r="P1168" s="956">
        <v>-63854294</v>
      </c>
      <c r="Q1168" s="960">
        <v>-8748369</v>
      </c>
      <c r="R1168" s="946" t="s">
        <v>182</v>
      </c>
    </row>
    <row r="1169" spans="2:18" x14ac:dyDescent="0.25">
      <c r="B1169" s="941" t="s">
        <v>1988</v>
      </c>
      <c r="C1169" s="942" t="s">
        <v>407</v>
      </c>
      <c r="D1169" s="942" t="s">
        <v>403</v>
      </c>
      <c r="E1169" s="942" t="s">
        <v>303</v>
      </c>
      <c r="F1169" s="942" t="s">
        <v>1348</v>
      </c>
      <c r="G1169" s="942" t="s">
        <v>1309</v>
      </c>
      <c r="H1169" s="942" t="s">
        <v>69</v>
      </c>
      <c r="I1169" s="942" t="s">
        <v>1231</v>
      </c>
      <c r="J1169" s="942" t="s">
        <v>1219</v>
      </c>
      <c r="K1169" s="942" t="s">
        <v>1220</v>
      </c>
      <c r="L1169" s="942" t="s">
        <v>69</v>
      </c>
      <c r="M1169" s="942" t="s">
        <v>233</v>
      </c>
      <c r="N1169" s="942" t="s">
        <v>69</v>
      </c>
      <c r="O1169" s="942" t="s">
        <v>69</v>
      </c>
      <c r="P1169" s="955">
        <v>-63885414</v>
      </c>
      <c r="Q1169" s="959">
        <v>-8749538</v>
      </c>
      <c r="R1169" s="943" t="s">
        <v>1232</v>
      </c>
    </row>
    <row r="1170" spans="2:18" x14ac:dyDescent="0.25">
      <c r="B1170" s="944" t="s">
        <v>1991</v>
      </c>
      <c r="C1170" s="945" t="s">
        <v>384</v>
      </c>
      <c r="D1170" s="945" t="s">
        <v>1170</v>
      </c>
      <c r="E1170" s="945" t="s">
        <v>305</v>
      </c>
      <c r="F1170" s="945" t="s">
        <v>1992</v>
      </c>
      <c r="G1170" s="945" t="s">
        <v>1317</v>
      </c>
      <c r="H1170" s="945" t="s">
        <v>1218</v>
      </c>
      <c r="I1170" s="945" t="s">
        <v>1225</v>
      </c>
      <c r="J1170" s="945" t="s">
        <v>1219</v>
      </c>
      <c r="K1170" s="945" t="s">
        <v>1229</v>
      </c>
      <c r="L1170" s="945" t="s">
        <v>1221</v>
      </c>
      <c r="M1170" s="945" t="s">
        <v>233</v>
      </c>
      <c r="N1170" s="945" t="s">
        <v>69</v>
      </c>
      <c r="O1170" s="945" t="s">
        <v>69</v>
      </c>
      <c r="P1170" s="956">
        <v>-63906734</v>
      </c>
      <c r="Q1170" s="960">
        <v>-8758538</v>
      </c>
      <c r="R1170" s="946" t="s">
        <v>182</v>
      </c>
    </row>
    <row r="1171" spans="2:18" x14ac:dyDescent="0.25">
      <c r="B1171" s="941" t="s">
        <v>1991</v>
      </c>
      <c r="C1171" s="942" t="s">
        <v>781</v>
      </c>
      <c r="D1171" s="942" t="s">
        <v>427</v>
      </c>
      <c r="E1171" s="942" t="s">
        <v>1143</v>
      </c>
      <c r="F1171" s="942" t="s">
        <v>1993</v>
      </c>
      <c r="G1171" s="942" t="s">
        <v>1317</v>
      </c>
      <c r="H1171" s="942" t="s">
        <v>1218</v>
      </c>
      <c r="I1171" s="942" t="s">
        <v>1225</v>
      </c>
      <c r="J1171" s="942" t="s">
        <v>1219</v>
      </c>
      <c r="K1171" s="942" t="s">
        <v>1220</v>
      </c>
      <c r="L1171" s="942" t="s">
        <v>1221</v>
      </c>
      <c r="M1171" s="942" t="s">
        <v>1297</v>
      </c>
      <c r="N1171" s="942" t="s">
        <v>1222</v>
      </c>
      <c r="O1171" s="942" t="s">
        <v>1223</v>
      </c>
      <c r="P1171" s="955">
        <v>-63836637</v>
      </c>
      <c r="Q1171" s="959">
        <v>-8764905</v>
      </c>
      <c r="R1171" s="943" t="s">
        <v>1232</v>
      </c>
    </row>
    <row r="1172" spans="2:18" x14ac:dyDescent="0.25">
      <c r="B1172" s="944" t="s">
        <v>1991</v>
      </c>
      <c r="C1172" s="945" t="s">
        <v>398</v>
      </c>
      <c r="D1172" s="945" t="s">
        <v>369</v>
      </c>
      <c r="E1172" s="945" t="s">
        <v>301</v>
      </c>
      <c r="F1172" s="945" t="s">
        <v>1994</v>
      </c>
      <c r="G1172" s="945" t="s">
        <v>1317</v>
      </c>
      <c r="H1172" s="945" t="s">
        <v>1218</v>
      </c>
      <c r="I1172" s="945" t="s">
        <v>1225</v>
      </c>
      <c r="J1172" s="945" t="s">
        <v>1219</v>
      </c>
      <c r="K1172" s="945" t="s">
        <v>1229</v>
      </c>
      <c r="L1172" s="945" t="s">
        <v>1221</v>
      </c>
      <c r="M1172" s="945" t="s">
        <v>233</v>
      </c>
      <c r="N1172" s="945" t="s">
        <v>69</v>
      </c>
      <c r="O1172" s="945" t="s">
        <v>69</v>
      </c>
      <c r="P1172" s="956">
        <v>-63899097</v>
      </c>
      <c r="Q1172" s="960">
        <v>-8760255</v>
      </c>
      <c r="R1172" s="946" t="s">
        <v>69</v>
      </c>
    </row>
    <row r="1173" spans="2:18" x14ac:dyDescent="0.25">
      <c r="B1173" s="941" t="s">
        <v>1991</v>
      </c>
      <c r="C1173" s="942" t="s">
        <v>783</v>
      </c>
      <c r="D1173" s="942" t="s">
        <v>796</v>
      </c>
      <c r="E1173" s="942" t="s">
        <v>304</v>
      </c>
      <c r="F1173" s="942" t="s">
        <v>1995</v>
      </c>
      <c r="G1173" s="942" t="s">
        <v>1317</v>
      </c>
      <c r="H1173" s="942" t="s">
        <v>1218</v>
      </c>
      <c r="I1173" s="942" t="s">
        <v>1225</v>
      </c>
      <c r="J1173" s="942" t="s">
        <v>1219</v>
      </c>
      <c r="K1173" s="942" t="s">
        <v>1220</v>
      </c>
      <c r="L1173" s="942" t="s">
        <v>1221</v>
      </c>
      <c r="M1173" s="942" t="s">
        <v>233</v>
      </c>
      <c r="N1173" s="942" t="s">
        <v>1222</v>
      </c>
      <c r="O1173" s="942" t="s">
        <v>1256</v>
      </c>
      <c r="P1173" s="955">
        <v>-63894894</v>
      </c>
      <c r="Q1173" s="959">
        <v>-8760428</v>
      </c>
      <c r="R1173" s="943" t="s">
        <v>69</v>
      </c>
    </row>
    <row r="1174" spans="2:18" x14ac:dyDescent="0.25">
      <c r="B1174" s="944" t="s">
        <v>1991</v>
      </c>
      <c r="C1174" s="945" t="s">
        <v>371</v>
      </c>
      <c r="D1174" s="945" t="s">
        <v>779</v>
      </c>
      <c r="E1174" s="945" t="s">
        <v>328</v>
      </c>
      <c r="F1174" s="945" t="s">
        <v>1953</v>
      </c>
      <c r="G1174" s="945" t="s">
        <v>1317</v>
      </c>
      <c r="H1174" s="945" t="s">
        <v>1218</v>
      </c>
      <c r="I1174" s="945" t="s">
        <v>1225</v>
      </c>
      <c r="J1174" s="945" t="s">
        <v>1219</v>
      </c>
      <c r="K1174" s="945" t="s">
        <v>1229</v>
      </c>
      <c r="L1174" s="945" t="s">
        <v>1221</v>
      </c>
      <c r="M1174" s="945" t="s">
        <v>235</v>
      </c>
      <c r="N1174" s="945" t="s">
        <v>1222</v>
      </c>
      <c r="O1174" s="945" t="s">
        <v>69</v>
      </c>
      <c r="P1174" s="956">
        <v>-63844315</v>
      </c>
      <c r="Q1174" s="960">
        <v>-8758315</v>
      </c>
      <c r="R1174" s="946" t="s">
        <v>182</v>
      </c>
    </row>
    <row r="1175" spans="2:18" x14ac:dyDescent="0.25">
      <c r="B1175" s="941" t="s">
        <v>1991</v>
      </c>
      <c r="C1175" s="942" t="s">
        <v>786</v>
      </c>
      <c r="D1175" s="942" t="s">
        <v>367</v>
      </c>
      <c r="E1175" s="942" t="s">
        <v>309</v>
      </c>
      <c r="F1175" s="942" t="s">
        <v>1996</v>
      </c>
      <c r="G1175" s="942" t="s">
        <v>1317</v>
      </c>
      <c r="H1175" s="942" t="s">
        <v>1218</v>
      </c>
      <c r="I1175" s="942" t="s">
        <v>1231</v>
      </c>
      <c r="J1175" s="942" t="s">
        <v>1219</v>
      </c>
      <c r="K1175" s="942" t="s">
        <v>1220</v>
      </c>
      <c r="L1175" s="942" t="s">
        <v>1221</v>
      </c>
      <c r="M1175" s="942" t="s">
        <v>233</v>
      </c>
      <c r="N1175" s="942" t="s">
        <v>1222</v>
      </c>
      <c r="O1175" s="942" t="s">
        <v>1223</v>
      </c>
      <c r="P1175" s="955">
        <v>-63887559</v>
      </c>
      <c r="Q1175" s="959">
        <v>-8748881</v>
      </c>
      <c r="R1175" s="943" t="s">
        <v>182</v>
      </c>
    </row>
    <row r="1176" spans="2:18" x14ac:dyDescent="0.25">
      <c r="B1176" s="944" t="s">
        <v>1991</v>
      </c>
      <c r="C1176" s="945" t="s">
        <v>370</v>
      </c>
      <c r="D1176" s="945" t="s">
        <v>341</v>
      </c>
      <c r="E1176" s="945" t="s">
        <v>302</v>
      </c>
      <c r="F1176" s="945" t="s">
        <v>1505</v>
      </c>
      <c r="G1176" s="945" t="s">
        <v>1317</v>
      </c>
      <c r="H1176" s="945" t="s">
        <v>1235</v>
      </c>
      <c r="I1176" s="945" t="s">
        <v>51</v>
      </c>
      <c r="J1176" s="945" t="s">
        <v>1219</v>
      </c>
      <c r="K1176" s="945" t="s">
        <v>1229</v>
      </c>
      <c r="L1176" s="945" t="s">
        <v>69</v>
      </c>
      <c r="M1176" s="945" t="s">
        <v>233</v>
      </c>
      <c r="N1176" s="945" t="s">
        <v>1222</v>
      </c>
      <c r="O1176" s="945" t="s">
        <v>1256</v>
      </c>
      <c r="P1176" s="956">
        <v>-63872175</v>
      </c>
      <c r="Q1176" s="960">
        <v>-8768963</v>
      </c>
      <c r="R1176" s="946" t="s">
        <v>69</v>
      </c>
    </row>
    <row r="1177" spans="2:18" x14ac:dyDescent="0.25">
      <c r="B1177" s="941" t="s">
        <v>1997</v>
      </c>
      <c r="C1177" s="942" t="s">
        <v>1085</v>
      </c>
      <c r="D1177" s="942" t="s">
        <v>380</v>
      </c>
      <c r="E1177" s="942" t="s">
        <v>317</v>
      </c>
      <c r="F1177" s="942" t="s">
        <v>1998</v>
      </c>
      <c r="G1177" s="942" t="s">
        <v>1217</v>
      </c>
      <c r="H1177" s="942" t="s">
        <v>1218</v>
      </c>
      <c r="I1177" s="942" t="s">
        <v>1225</v>
      </c>
      <c r="J1177" s="942" t="s">
        <v>1219</v>
      </c>
      <c r="K1177" s="942" t="s">
        <v>1220</v>
      </c>
      <c r="L1177" s="942" t="s">
        <v>1221</v>
      </c>
      <c r="M1177" s="942" t="s">
        <v>233</v>
      </c>
      <c r="N1177" s="942" t="s">
        <v>1222</v>
      </c>
      <c r="O1177" s="942" t="s">
        <v>1223</v>
      </c>
      <c r="P1177" s="955">
        <v>-63868309</v>
      </c>
      <c r="Q1177" s="959">
        <v>-8789675</v>
      </c>
      <c r="R1177" s="943" t="s">
        <v>1232</v>
      </c>
    </row>
    <row r="1178" spans="2:18" x14ac:dyDescent="0.25">
      <c r="B1178" s="944" t="s">
        <v>1997</v>
      </c>
      <c r="C1178" s="945" t="s">
        <v>778</v>
      </c>
      <c r="D1178" s="945" t="s">
        <v>805</v>
      </c>
      <c r="E1178" s="945" t="s">
        <v>306</v>
      </c>
      <c r="F1178" s="945" t="s">
        <v>1466</v>
      </c>
      <c r="G1178" s="945" t="s">
        <v>1217</v>
      </c>
      <c r="H1178" s="945" t="s">
        <v>1218</v>
      </c>
      <c r="I1178" s="945" t="s">
        <v>1225</v>
      </c>
      <c r="J1178" s="945" t="s">
        <v>1219</v>
      </c>
      <c r="K1178" s="945" t="s">
        <v>1229</v>
      </c>
      <c r="L1178" s="945" t="s">
        <v>1221</v>
      </c>
      <c r="M1178" s="945" t="s">
        <v>233</v>
      </c>
      <c r="N1178" s="945" t="s">
        <v>1222</v>
      </c>
      <c r="O1178" s="945" t="s">
        <v>1223</v>
      </c>
      <c r="P1178" s="956">
        <v>-63857601</v>
      </c>
      <c r="Q1178" s="960">
        <v>-8733079</v>
      </c>
      <c r="R1178" s="946" t="s">
        <v>69</v>
      </c>
    </row>
    <row r="1179" spans="2:18" x14ac:dyDescent="0.25">
      <c r="B1179" s="941" t="s">
        <v>1997</v>
      </c>
      <c r="C1179" s="942" t="s">
        <v>376</v>
      </c>
      <c r="D1179" s="942" t="s">
        <v>794</v>
      </c>
      <c r="E1179" s="942" t="s">
        <v>318</v>
      </c>
      <c r="F1179" s="942" t="s">
        <v>1999</v>
      </c>
      <c r="G1179" s="942" t="s">
        <v>1217</v>
      </c>
      <c r="H1179" s="942" t="s">
        <v>1218</v>
      </c>
      <c r="I1179" s="942" t="s">
        <v>1225</v>
      </c>
      <c r="J1179" s="942" t="s">
        <v>1219</v>
      </c>
      <c r="K1179" s="942" t="s">
        <v>1220</v>
      </c>
      <c r="L1179" s="942" t="s">
        <v>1221</v>
      </c>
      <c r="M1179" s="942" t="s">
        <v>233</v>
      </c>
      <c r="N1179" s="942" t="s">
        <v>1222</v>
      </c>
      <c r="O1179" s="942" t="s">
        <v>1256</v>
      </c>
      <c r="P1179" s="955">
        <v>-63857133</v>
      </c>
      <c r="Q1179" s="959">
        <v>-8763304</v>
      </c>
      <c r="R1179" s="943" t="s">
        <v>182</v>
      </c>
    </row>
    <row r="1180" spans="2:18" x14ac:dyDescent="0.25">
      <c r="B1180" s="944" t="s">
        <v>1997</v>
      </c>
      <c r="C1180" s="945" t="s">
        <v>783</v>
      </c>
      <c r="D1180" s="945" t="s">
        <v>416</v>
      </c>
      <c r="E1180" s="945" t="s">
        <v>304</v>
      </c>
      <c r="F1180" s="945" t="s">
        <v>2000</v>
      </c>
      <c r="G1180" s="945" t="s">
        <v>1217</v>
      </c>
      <c r="H1180" s="945" t="s">
        <v>1218</v>
      </c>
      <c r="I1180" s="945" t="s">
        <v>1225</v>
      </c>
      <c r="J1180" s="945" t="s">
        <v>1219</v>
      </c>
      <c r="K1180" s="945" t="s">
        <v>1220</v>
      </c>
      <c r="L1180" s="945" t="s">
        <v>1221</v>
      </c>
      <c r="M1180" s="945" t="s">
        <v>233</v>
      </c>
      <c r="N1180" s="945" t="s">
        <v>1222</v>
      </c>
      <c r="O1180" s="945" t="s">
        <v>1256</v>
      </c>
      <c r="P1180" s="956">
        <v>-63887225</v>
      </c>
      <c r="Q1180" s="960">
        <v>-8758776</v>
      </c>
      <c r="R1180" s="946" t="s">
        <v>182</v>
      </c>
    </row>
    <row r="1181" spans="2:18" x14ac:dyDescent="0.25">
      <c r="B1181" s="941" t="s">
        <v>1997</v>
      </c>
      <c r="C1181" s="942" t="s">
        <v>392</v>
      </c>
      <c r="D1181" s="942" t="s">
        <v>810</v>
      </c>
      <c r="E1181" s="942" t="s">
        <v>305</v>
      </c>
      <c r="F1181" s="942" t="s">
        <v>1476</v>
      </c>
      <c r="G1181" s="942" t="s">
        <v>1217</v>
      </c>
      <c r="H1181" s="942" t="s">
        <v>1218</v>
      </c>
      <c r="I1181" s="942" t="s">
        <v>1225</v>
      </c>
      <c r="J1181" s="942" t="s">
        <v>1219</v>
      </c>
      <c r="K1181" s="942" t="s">
        <v>1220</v>
      </c>
      <c r="L1181" s="942" t="s">
        <v>1221</v>
      </c>
      <c r="M1181" s="942" t="s">
        <v>233</v>
      </c>
      <c r="N1181" s="942" t="s">
        <v>1222</v>
      </c>
      <c r="O1181" s="942" t="s">
        <v>1256</v>
      </c>
      <c r="P1181" s="955">
        <v>-63901295</v>
      </c>
      <c r="Q1181" s="959">
        <v>-8757354</v>
      </c>
      <c r="R1181" s="943" t="s">
        <v>182</v>
      </c>
    </row>
    <row r="1182" spans="2:18" x14ac:dyDescent="0.25">
      <c r="B1182" s="944" t="s">
        <v>1997</v>
      </c>
      <c r="C1182" s="945" t="s">
        <v>788</v>
      </c>
      <c r="D1182" s="945" t="s">
        <v>414</v>
      </c>
      <c r="E1182" s="945" t="s">
        <v>301</v>
      </c>
      <c r="F1182" s="945" t="s">
        <v>1361</v>
      </c>
      <c r="G1182" s="945" t="s">
        <v>1217</v>
      </c>
      <c r="H1182" s="945" t="s">
        <v>1218</v>
      </c>
      <c r="I1182" s="945" t="s">
        <v>1225</v>
      </c>
      <c r="J1182" s="945" t="s">
        <v>1219</v>
      </c>
      <c r="K1182" s="945" t="s">
        <v>1229</v>
      </c>
      <c r="L1182" s="945" t="s">
        <v>1221</v>
      </c>
      <c r="M1182" s="945" t="s">
        <v>233</v>
      </c>
      <c r="N1182" s="945" t="s">
        <v>1222</v>
      </c>
      <c r="O1182" s="945" t="s">
        <v>1256</v>
      </c>
      <c r="P1182" s="956">
        <v>-63906089</v>
      </c>
      <c r="Q1182" s="960">
        <v>-8764526</v>
      </c>
      <c r="R1182" s="946" t="s">
        <v>182</v>
      </c>
    </row>
    <row r="1183" spans="2:18" x14ac:dyDescent="0.25">
      <c r="B1183" s="941" t="s">
        <v>1997</v>
      </c>
      <c r="C1183" s="942" t="s">
        <v>780</v>
      </c>
      <c r="D1183" s="942" t="s">
        <v>341</v>
      </c>
      <c r="E1183" s="942" t="s">
        <v>302</v>
      </c>
      <c r="F1183" s="942" t="s">
        <v>2001</v>
      </c>
      <c r="G1183" s="942" t="s">
        <v>1217</v>
      </c>
      <c r="H1183" s="942" t="s">
        <v>1218</v>
      </c>
      <c r="I1183" s="942" t="s">
        <v>1231</v>
      </c>
      <c r="J1183" s="942" t="s">
        <v>1219</v>
      </c>
      <c r="K1183" s="942" t="s">
        <v>1229</v>
      </c>
      <c r="L1183" s="942" t="s">
        <v>1221</v>
      </c>
      <c r="M1183" s="942" t="s">
        <v>233</v>
      </c>
      <c r="N1183" s="942" t="s">
        <v>1222</v>
      </c>
      <c r="O1183" s="942" t="s">
        <v>1223</v>
      </c>
      <c r="P1183" s="955">
        <v>-63874328</v>
      </c>
      <c r="Q1183" s="959">
        <v>-8758311</v>
      </c>
      <c r="R1183" s="943" t="s">
        <v>182</v>
      </c>
    </row>
    <row r="1184" spans="2:18" x14ac:dyDescent="0.25">
      <c r="B1184" s="944" t="s">
        <v>1997</v>
      </c>
      <c r="C1184" s="945" t="s">
        <v>779</v>
      </c>
      <c r="D1184" s="945" t="s">
        <v>391</v>
      </c>
      <c r="E1184" s="945" t="s">
        <v>302</v>
      </c>
      <c r="F1184" s="945" t="s">
        <v>1516</v>
      </c>
      <c r="G1184" s="945" t="s">
        <v>1217</v>
      </c>
      <c r="H1184" s="945" t="s">
        <v>69</v>
      </c>
      <c r="I1184" s="945" t="s">
        <v>1225</v>
      </c>
      <c r="J1184" s="945" t="s">
        <v>1219</v>
      </c>
      <c r="K1184" s="945" t="s">
        <v>1370</v>
      </c>
      <c r="L1184" s="945" t="s">
        <v>69</v>
      </c>
      <c r="M1184" s="945" t="s">
        <v>233</v>
      </c>
      <c r="N1184" s="945" t="s">
        <v>69</v>
      </c>
      <c r="O1184" s="945" t="s">
        <v>69</v>
      </c>
      <c r="P1184" s="956">
        <v>-63878768</v>
      </c>
      <c r="Q1184" s="960">
        <v>-8766009</v>
      </c>
      <c r="R1184" s="946" t="s">
        <v>182</v>
      </c>
    </row>
    <row r="1185" spans="2:18" x14ac:dyDescent="0.25">
      <c r="B1185" s="941" t="s">
        <v>2002</v>
      </c>
      <c r="C1185" s="942" t="s">
        <v>371</v>
      </c>
      <c r="D1185" s="942" t="s">
        <v>791</v>
      </c>
      <c r="E1185" s="942" t="s">
        <v>324</v>
      </c>
      <c r="F1185" s="942" t="s">
        <v>1420</v>
      </c>
      <c r="G1185" s="942" t="s">
        <v>1246</v>
      </c>
      <c r="H1185" s="942" t="s">
        <v>1218</v>
      </c>
      <c r="I1185" s="942" t="s">
        <v>1231</v>
      </c>
      <c r="J1185" s="942" t="s">
        <v>1219</v>
      </c>
      <c r="K1185" s="942" t="s">
        <v>1229</v>
      </c>
      <c r="L1185" s="942" t="s">
        <v>1221</v>
      </c>
      <c r="M1185" s="942" t="s">
        <v>233</v>
      </c>
      <c r="N1185" s="942" t="s">
        <v>1222</v>
      </c>
      <c r="O1185" s="942" t="s">
        <v>1256</v>
      </c>
      <c r="P1185" s="955">
        <v>-63840795</v>
      </c>
      <c r="Q1185" s="959">
        <v>-8773992</v>
      </c>
      <c r="R1185" s="943" t="s">
        <v>69</v>
      </c>
    </row>
    <row r="1186" spans="2:18" x14ac:dyDescent="0.25">
      <c r="B1186" s="944" t="s">
        <v>2002</v>
      </c>
      <c r="C1186" s="945" t="s">
        <v>491</v>
      </c>
      <c r="D1186" s="945" t="s">
        <v>933</v>
      </c>
      <c r="E1186" s="945" t="s">
        <v>319</v>
      </c>
      <c r="F1186" s="945" t="s">
        <v>1270</v>
      </c>
      <c r="G1186" s="945" t="s">
        <v>1246</v>
      </c>
      <c r="H1186" s="945" t="s">
        <v>1218</v>
      </c>
      <c r="I1186" s="945" t="s">
        <v>1231</v>
      </c>
      <c r="J1186" s="945" t="s">
        <v>1219</v>
      </c>
      <c r="K1186" s="945" t="s">
        <v>1220</v>
      </c>
      <c r="L1186" s="945" t="s">
        <v>1221</v>
      </c>
      <c r="M1186" s="945" t="s">
        <v>233</v>
      </c>
      <c r="N1186" s="945" t="s">
        <v>1222</v>
      </c>
      <c r="O1186" s="945" t="s">
        <v>1223</v>
      </c>
      <c r="P1186" s="956">
        <v>-63886135</v>
      </c>
      <c r="Q1186" s="960">
        <v>-8736475</v>
      </c>
      <c r="R1186" s="946" t="s">
        <v>69</v>
      </c>
    </row>
    <row r="1187" spans="2:18" x14ac:dyDescent="0.25">
      <c r="B1187" s="941" t="s">
        <v>2002</v>
      </c>
      <c r="C1187" s="942" t="s">
        <v>398</v>
      </c>
      <c r="D1187" s="942" t="s">
        <v>783</v>
      </c>
      <c r="E1187" s="942" t="s">
        <v>301</v>
      </c>
      <c r="F1187" s="942" t="s">
        <v>1500</v>
      </c>
      <c r="G1187" s="942" t="s">
        <v>1246</v>
      </c>
      <c r="H1187" s="942" t="s">
        <v>1218</v>
      </c>
      <c r="I1187" s="942" t="s">
        <v>1231</v>
      </c>
      <c r="J1187" s="942" t="s">
        <v>1219</v>
      </c>
      <c r="K1187" s="942" t="s">
        <v>1229</v>
      </c>
      <c r="L1187" s="942" t="s">
        <v>1221</v>
      </c>
      <c r="M1187" s="942" t="s">
        <v>234</v>
      </c>
      <c r="N1187" s="942" t="s">
        <v>1222</v>
      </c>
      <c r="O1187" s="942" t="s">
        <v>1223</v>
      </c>
      <c r="P1187" s="955">
        <v>-63898868</v>
      </c>
      <c r="Q1187" s="959">
        <v>-8761288</v>
      </c>
      <c r="R1187" s="943" t="s">
        <v>69</v>
      </c>
    </row>
    <row r="1188" spans="2:18" x14ac:dyDescent="0.25">
      <c r="B1188" s="944" t="s">
        <v>2002</v>
      </c>
      <c r="C1188" s="945" t="s">
        <v>780</v>
      </c>
      <c r="D1188" s="945" t="s">
        <v>384</v>
      </c>
      <c r="E1188" s="945" t="s">
        <v>301</v>
      </c>
      <c r="F1188" s="945" t="s">
        <v>1651</v>
      </c>
      <c r="G1188" s="945" t="s">
        <v>1246</v>
      </c>
      <c r="H1188" s="945" t="s">
        <v>1235</v>
      </c>
      <c r="I1188" s="945" t="s">
        <v>51</v>
      </c>
      <c r="J1188" s="945" t="s">
        <v>1219</v>
      </c>
      <c r="K1188" s="945" t="s">
        <v>1229</v>
      </c>
      <c r="L1188" s="945" t="s">
        <v>1221</v>
      </c>
      <c r="M1188" s="945" t="s">
        <v>233</v>
      </c>
      <c r="N1188" s="945" t="s">
        <v>1236</v>
      </c>
      <c r="O1188" s="945" t="s">
        <v>1223</v>
      </c>
      <c r="P1188" s="956">
        <v>-63905379</v>
      </c>
      <c r="Q1188" s="960">
        <v>-8765004</v>
      </c>
      <c r="R1188" s="946" t="s">
        <v>69</v>
      </c>
    </row>
    <row r="1189" spans="2:18" x14ac:dyDescent="0.25">
      <c r="B1189" s="941" t="s">
        <v>2002</v>
      </c>
      <c r="C1189" s="942" t="s">
        <v>428</v>
      </c>
      <c r="D1189" s="942" t="s">
        <v>802</v>
      </c>
      <c r="E1189" s="942" t="s">
        <v>304</v>
      </c>
      <c r="F1189" s="942" t="s">
        <v>1408</v>
      </c>
      <c r="G1189" s="942" t="s">
        <v>1246</v>
      </c>
      <c r="H1189" s="942" t="s">
        <v>1235</v>
      </c>
      <c r="I1189" s="942" t="s">
        <v>51</v>
      </c>
      <c r="J1189" s="942" t="s">
        <v>1219</v>
      </c>
      <c r="K1189" s="942" t="s">
        <v>1220</v>
      </c>
      <c r="L1189" s="942" t="s">
        <v>1221</v>
      </c>
      <c r="M1189" s="942" t="s">
        <v>233</v>
      </c>
      <c r="N1189" s="942" t="s">
        <v>1240</v>
      </c>
      <c r="O1189" s="942" t="s">
        <v>1223</v>
      </c>
      <c r="P1189" s="955">
        <v>-63892451</v>
      </c>
      <c r="Q1189" s="959">
        <v>-8757704</v>
      </c>
      <c r="R1189" s="943" t="s">
        <v>69</v>
      </c>
    </row>
    <row r="1190" spans="2:18" x14ac:dyDescent="0.25">
      <c r="B1190" s="944" t="s">
        <v>2002</v>
      </c>
      <c r="C1190" s="945" t="s">
        <v>376</v>
      </c>
      <c r="D1190" s="945" t="s">
        <v>781</v>
      </c>
      <c r="E1190" s="945" t="s">
        <v>310</v>
      </c>
      <c r="F1190" s="945" t="s">
        <v>2003</v>
      </c>
      <c r="G1190" s="945" t="s">
        <v>1246</v>
      </c>
      <c r="H1190" s="945" t="s">
        <v>69</v>
      </c>
      <c r="I1190" s="945" t="s">
        <v>1231</v>
      </c>
      <c r="J1190" s="945" t="s">
        <v>1219</v>
      </c>
      <c r="K1190" s="945" t="s">
        <v>1220</v>
      </c>
      <c r="L1190" s="945" t="s">
        <v>69</v>
      </c>
      <c r="M1190" s="945" t="s">
        <v>231</v>
      </c>
      <c r="N1190" s="945" t="s">
        <v>69</v>
      </c>
      <c r="O1190" s="945" t="s">
        <v>69</v>
      </c>
      <c r="P1190" s="956">
        <v>-63837991</v>
      </c>
      <c r="Q1190" s="960">
        <v>-8758976</v>
      </c>
      <c r="R1190" s="946" t="s">
        <v>1232</v>
      </c>
    </row>
    <row r="1191" spans="2:18" x14ac:dyDescent="0.25">
      <c r="B1191" s="941" t="s">
        <v>2004</v>
      </c>
      <c r="C1191" s="942" t="s">
        <v>381</v>
      </c>
      <c r="D1191" s="942" t="s">
        <v>410</v>
      </c>
      <c r="E1191" s="942" t="s">
        <v>312</v>
      </c>
      <c r="F1191" s="942" t="s">
        <v>1974</v>
      </c>
      <c r="G1191" s="942" t="s">
        <v>1268</v>
      </c>
      <c r="H1191" s="942" t="s">
        <v>1218</v>
      </c>
      <c r="I1191" s="942" t="s">
        <v>51</v>
      </c>
      <c r="J1191" s="942" t="s">
        <v>1219</v>
      </c>
      <c r="K1191" s="942" t="s">
        <v>1220</v>
      </c>
      <c r="L1191" s="942" t="s">
        <v>1221</v>
      </c>
      <c r="M1191" s="942" t="s">
        <v>233</v>
      </c>
      <c r="N1191" s="942" t="s">
        <v>1222</v>
      </c>
      <c r="O1191" s="942" t="s">
        <v>1256</v>
      </c>
      <c r="P1191" s="955">
        <v>-63886857</v>
      </c>
      <c r="Q1191" s="959">
        <v>-8793681</v>
      </c>
      <c r="R1191" s="943" t="s">
        <v>1330</v>
      </c>
    </row>
    <row r="1192" spans="2:18" x14ac:dyDescent="0.25">
      <c r="B1192" s="944" t="s">
        <v>2004</v>
      </c>
      <c r="C1192" s="945" t="s">
        <v>369</v>
      </c>
      <c r="D1192" s="945" t="s">
        <v>486</v>
      </c>
      <c r="E1192" s="945" t="s">
        <v>301</v>
      </c>
      <c r="F1192" s="945" t="s">
        <v>1475</v>
      </c>
      <c r="G1192" s="945" t="s">
        <v>1268</v>
      </c>
      <c r="H1192" s="945" t="s">
        <v>1218</v>
      </c>
      <c r="I1192" s="945" t="s">
        <v>1225</v>
      </c>
      <c r="J1192" s="945" t="s">
        <v>1219</v>
      </c>
      <c r="K1192" s="945" t="s">
        <v>1229</v>
      </c>
      <c r="L1192" s="945" t="s">
        <v>1221</v>
      </c>
      <c r="M1192" s="945" t="s">
        <v>1474</v>
      </c>
      <c r="N1192" s="945" t="s">
        <v>1222</v>
      </c>
      <c r="O1192" s="945" t="s">
        <v>1223</v>
      </c>
      <c r="P1192" s="956">
        <v>-63909392</v>
      </c>
      <c r="Q1192" s="960">
        <v>-8762427</v>
      </c>
      <c r="R1192" s="946" t="s">
        <v>182</v>
      </c>
    </row>
    <row r="1193" spans="2:18" x14ac:dyDescent="0.25">
      <c r="B1193" s="941" t="s">
        <v>2004</v>
      </c>
      <c r="C1193" s="942" t="s">
        <v>369</v>
      </c>
      <c r="D1193" s="942" t="s">
        <v>782</v>
      </c>
      <c r="E1193" s="942" t="s">
        <v>301</v>
      </c>
      <c r="F1193" s="942" t="s">
        <v>2005</v>
      </c>
      <c r="G1193" s="942" t="s">
        <v>1268</v>
      </c>
      <c r="H1193" s="942" t="s">
        <v>1218</v>
      </c>
      <c r="I1193" s="942" t="s">
        <v>1225</v>
      </c>
      <c r="J1193" s="942" t="s">
        <v>1219</v>
      </c>
      <c r="K1193" s="942" t="s">
        <v>1229</v>
      </c>
      <c r="L1193" s="942" t="s">
        <v>1221</v>
      </c>
      <c r="M1193" s="942" t="s">
        <v>233</v>
      </c>
      <c r="N1193" s="942" t="s">
        <v>1222</v>
      </c>
      <c r="O1193" s="942" t="s">
        <v>1223</v>
      </c>
      <c r="P1193" s="955">
        <v>-63908345</v>
      </c>
      <c r="Q1193" s="959">
        <v>-8762215</v>
      </c>
      <c r="R1193" s="943" t="s">
        <v>182</v>
      </c>
    </row>
    <row r="1194" spans="2:18" x14ac:dyDescent="0.25">
      <c r="B1194" s="944" t="s">
        <v>2004</v>
      </c>
      <c r="C1194" s="945" t="s">
        <v>372</v>
      </c>
      <c r="D1194" s="945" t="s">
        <v>429</v>
      </c>
      <c r="E1194" s="945" t="s">
        <v>1141</v>
      </c>
      <c r="F1194" s="945" t="s">
        <v>2006</v>
      </c>
      <c r="G1194" s="945" t="s">
        <v>1268</v>
      </c>
      <c r="H1194" s="945" t="s">
        <v>1218</v>
      </c>
      <c r="I1194" s="945" t="s">
        <v>1231</v>
      </c>
      <c r="J1194" s="945" t="s">
        <v>1219</v>
      </c>
      <c r="K1194" s="945" t="s">
        <v>1229</v>
      </c>
      <c r="L1194" s="945" t="s">
        <v>1221</v>
      </c>
      <c r="M1194" s="945" t="s">
        <v>233</v>
      </c>
      <c r="N1194" s="945" t="s">
        <v>1222</v>
      </c>
      <c r="O1194" s="945" t="s">
        <v>1256</v>
      </c>
      <c r="P1194" s="956">
        <v>-63872471</v>
      </c>
      <c r="Q1194" s="960">
        <v>-8762031</v>
      </c>
      <c r="R1194" s="946" t="s">
        <v>182</v>
      </c>
    </row>
    <row r="1195" spans="2:18" x14ac:dyDescent="0.25">
      <c r="B1195" s="941" t="s">
        <v>2004</v>
      </c>
      <c r="C1195" s="942" t="s">
        <v>382</v>
      </c>
      <c r="D1195" s="942" t="s">
        <v>956</v>
      </c>
      <c r="E1195" s="942" t="s">
        <v>237</v>
      </c>
      <c r="F1195" s="942" t="s">
        <v>2007</v>
      </c>
      <c r="G1195" s="942" t="s">
        <v>1268</v>
      </c>
      <c r="H1195" s="942" t="s">
        <v>1218</v>
      </c>
      <c r="I1195" s="942" t="s">
        <v>1231</v>
      </c>
      <c r="J1195" s="942" t="s">
        <v>1219</v>
      </c>
      <c r="K1195" s="942" t="s">
        <v>1220</v>
      </c>
      <c r="L1195" s="942" t="s">
        <v>1221</v>
      </c>
      <c r="M1195" s="942" t="s">
        <v>233</v>
      </c>
      <c r="N1195" s="942" t="s">
        <v>1222</v>
      </c>
      <c r="O1195" s="942" t="s">
        <v>1223</v>
      </c>
      <c r="P1195" s="955">
        <v>-63828374</v>
      </c>
      <c r="Q1195" s="959">
        <v>-8772388</v>
      </c>
      <c r="R1195" s="943" t="s">
        <v>1232</v>
      </c>
    </row>
    <row r="1196" spans="2:18" x14ac:dyDescent="0.25">
      <c r="B1196" s="944" t="s">
        <v>2004</v>
      </c>
      <c r="C1196" s="945" t="s">
        <v>1043</v>
      </c>
      <c r="D1196" s="945" t="s">
        <v>547</v>
      </c>
      <c r="E1196" s="945" t="s">
        <v>342</v>
      </c>
      <c r="F1196" s="945" t="s">
        <v>1557</v>
      </c>
      <c r="G1196" s="945" t="s">
        <v>1268</v>
      </c>
      <c r="H1196" s="945" t="s">
        <v>1218</v>
      </c>
      <c r="I1196" s="945" t="s">
        <v>1231</v>
      </c>
      <c r="J1196" s="945" t="s">
        <v>1219</v>
      </c>
      <c r="K1196" s="945" t="s">
        <v>1220</v>
      </c>
      <c r="L1196" s="945" t="s">
        <v>1221</v>
      </c>
      <c r="M1196" s="945" t="s">
        <v>233</v>
      </c>
      <c r="N1196" s="945" t="s">
        <v>1222</v>
      </c>
      <c r="O1196" s="945" t="s">
        <v>1223</v>
      </c>
      <c r="P1196" s="956">
        <v>-63907499</v>
      </c>
      <c r="Q1196" s="960">
        <v>-8736464</v>
      </c>
      <c r="R1196" s="946" t="s">
        <v>69</v>
      </c>
    </row>
    <row r="1197" spans="2:18" x14ac:dyDescent="0.25">
      <c r="B1197" s="941" t="s">
        <v>2004</v>
      </c>
      <c r="C1197" s="942" t="s">
        <v>375</v>
      </c>
      <c r="D1197" s="942" t="s">
        <v>388</v>
      </c>
      <c r="E1197" s="942" t="s">
        <v>311</v>
      </c>
      <c r="F1197" s="942" t="s">
        <v>1424</v>
      </c>
      <c r="G1197" s="942" t="s">
        <v>1268</v>
      </c>
      <c r="H1197" s="942" t="s">
        <v>1235</v>
      </c>
      <c r="I1197" s="942" t="s">
        <v>1231</v>
      </c>
      <c r="J1197" s="942" t="s">
        <v>1219</v>
      </c>
      <c r="K1197" s="942" t="s">
        <v>1229</v>
      </c>
      <c r="L1197" s="942" t="s">
        <v>1221</v>
      </c>
      <c r="M1197" s="942" t="s">
        <v>233</v>
      </c>
      <c r="N1197" s="942" t="s">
        <v>1236</v>
      </c>
      <c r="O1197" s="942" t="s">
        <v>1256</v>
      </c>
      <c r="P1197" s="955">
        <v>-63858051</v>
      </c>
      <c r="Q1197" s="959">
        <v>-8772055</v>
      </c>
      <c r="R1197" s="943" t="s">
        <v>69</v>
      </c>
    </row>
    <row r="1198" spans="2:18" x14ac:dyDescent="0.25">
      <c r="B1198" s="944" t="s">
        <v>2004</v>
      </c>
      <c r="C1198" s="945" t="s">
        <v>341</v>
      </c>
      <c r="D1198" s="945" t="s">
        <v>376</v>
      </c>
      <c r="E1198" s="945" t="s">
        <v>302</v>
      </c>
      <c r="F1198" s="945" t="s">
        <v>2008</v>
      </c>
      <c r="G1198" s="945" t="s">
        <v>1268</v>
      </c>
      <c r="H1198" s="945" t="s">
        <v>1218</v>
      </c>
      <c r="I1198" s="945" t="s">
        <v>51</v>
      </c>
      <c r="J1198" s="945" t="s">
        <v>1219</v>
      </c>
      <c r="K1198" s="945" t="s">
        <v>1227</v>
      </c>
      <c r="L1198" s="945" t="s">
        <v>1221</v>
      </c>
      <c r="M1198" s="945" t="s">
        <v>233</v>
      </c>
      <c r="N1198" s="945" t="s">
        <v>1222</v>
      </c>
      <c r="O1198" s="945" t="s">
        <v>1223</v>
      </c>
      <c r="P1198" s="956">
        <v>-63872606</v>
      </c>
      <c r="Q1198" s="960">
        <v>-8766719</v>
      </c>
      <c r="R1198" s="946" t="s">
        <v>69</v>
      </c>
    </row>
    <row r="1199" spans="2:18" x14ac:dyDescent="0.25">
      <c r="B1199" s="941" t="s">
        <v>2004</v>
      </c>
      <c r="C1199" s="942" t="s">
        <v>370</v>
      </c>
      <c r="D1199" s="942" t="s">
        <v>395</v>
      </c>
      <c r="E1199" s="942" t="s">
        <v>302</v>
      </c>
      <c r="F1199" s="942" t="s">
        <v>1243</v>
      </c>
      <c r="G1199" s="942" t="s">
        <v>1268</v>
      </c>
      <c r="H1199" s="942" t="s">
        <v>69</v>
      </c>
      <c r="I1199" s="942" t="s">
        <v>51</v>
      </c>
      <c r="J1199" s="942" t="s">
        <v>1219</v>
      </c>
      <c r="K1199" s="942" t="s">
        <v>1229</v>
      </c>
      <c r="L1199" s="942" t="s">
        <v>69</v>
      </c>
      <c r="M1199" s="942" t="s">
        <v>233</v>
      </c>
      <c r="N1199" s="942" t="s">
        <v>69</v>
      </c>
      <c r="O1199" s="942" t="s">
        <v>69</v>
      </c>
      <c r="P1199" s="955">
        <v>-63878794</v>
      </c>
      <c r="Q1199" s="959">
        <v>-8770455</v>
      </c>
      <c r="R1199" s="943" t="s">
        <v>69</v>
      </c>
    </row>
    <row r="1200" spans="2:18" x14ac:dyDescent="0.25">
      <c r="B1200" s="944" t="s">
        <v>2004</v>
      </c>
      <c r="C1200" s="945" t="s">
        <v>407</v>
      </c>
      <c r="D1200" s="945" t="s">
        <v>786</v>
      </c>
      <c r="E1200" s="945" t="s">
        <v>309</v>
      </c>
      <c r="F1200" s="945" t="s">
        <v>2009</v>
      </c>
      <c r="G1200" s="945" t="s">
        <v>1268</v>
      </c>
      <c r="H1200" s="945" t="s">
        <v>69</v>
      </c>
      <c r="I1200" s="945" t="s">
        <v>51</v>
      </c>
      <c r="J1200" s="945" t="s">
        <v>1219</v>
      </c>
      <c r="K1200" s="945" t="s">
        <v>1220</v>
      </c>
      <c r="L1200" s="945" t="s">
        <v>1221</v>
      </c>
      <c r="M1200" s="945" t="s">
        <v>69</v>
      </c>
      <c r="N1200" s="945" t="s">
        <v>69</v>
      </c>
      <c r="O1200" s="945" t="s">
        <v>1223</v>
      </c>
      <c r="P1200" s="956">
        <v>-63887325</v>
      </c>
      <c r="Q1200" s="960">
        <v>-8749951</v>
      </c>
      <c r="R1200" s="946" t="s">
        <v>1232</v>
      </c>
    </row>
    <row r="1201" spans="2:18" x14ac:dyDescent="0.25">
      <c r="B1201" s="941" t="s">
        <v>2010</v>
      </c>
      <c r="C1201" s="942" t="s">
        <v>398</v>
      </c>
      <c r="D1201" s="942" t="s">
        <v>369</v>
      </c>
      <c r="E1201" s="942" t="s">
        <v>301</v>
      </c>
      <c r="F1201" s="942" t="s">
        <v>1396</v>
      </c>
      <c r="G1201" s="942" t="s">
        <v>1268</v>
      </c>
      <c r="H1201" s="942" t="s">
        <v>1218</v>
      </c>
      <c r="I1201" s="942" t="s">
        <v>1225</v>
      </c>
      <c r="J1201" s="942" t="s">
        <v>1219</v>
      </c>
      <c r="K1201" s="942" t="s">
        <v>1229</v>
      </c>
      <c r="L1201" s="942" t="s">
        <v>1221</v>
      </c>
      <c r="M1201" s="942" t="s">
        <v>233</v>
      </c>
      <c r="N1201" s="942" t="s">
        <v>1222</v>
      </c>
      <c r="O1201" s="942" t="s">
        <v>1223</v>
      </c>
      <c r="P1201" s="955">
        <v>-63899097</v>
      </c>
      <c r="Q1201" s="959">
        <v>-8760255</v>
      </c>
      <c r="R1201" s="943" t="s">
        <v>182</v>
      </c>
    </row>
    <row r="1202" spans="2:18" x14ac:dyDescent="0.25">
      <c r="B1202" s="944" t="s">
        <v>2010</v>
      </c>
      <c r="C1202" s="945" t="s">
        <v>367</v>
      </c>
      <c r="D1202" s="945" t="s">
        <v>484</v>
      </c>
      <c r="E1202" s="945" t="s">
        <v>303</v>
      </c>
      <c r="F1202" s="945" t="s">
        <v>2011</v>
      </c>
      <c r="G1202" s="945" t="s">
        <v>1268</v>
      </c>
      <c r="H1202" s="945" t="s">
        <v>1218</v>
      </c>
      <c r="I1202" s="945" t="s">
        <v>1225</v>
      </c>
      <c r="J1202" s="945" t="s">
        <v>1219</v>
      </c>
      <c r="K1202" s="945" t="s">
        <v>1229</v>
      </c>
      <c r="L1202" s="945" t="s">
        <v>1221</v>
      </c>
      <c r="M1202" s="945" t="s">
        <v>233</v>
      </c>
      <c r="N1202" s="945" t="s">
        <v>1222</v>
      </c>
      <c r="O1202" s="945" t="s">
        <v>1223</v>
      </c>
      <c r="P1202" s="956">
        <v>-63878655</v>
      </c>
      <c r="Q1202" s="960">
        <v>-8746983</v>
      </c>
      <c r="R1202" s="946" t="s">
        <v>182</v>
      </c>
    </row>
    <row r="1203" spans="2:18" x14ac:dyDescent="0.25">
      <c r="B1203" s="941" t="s">
        <v>2010</v>
      </c>
      <c r="C1203" s="942" t="s">
        <v>406</v>
      </c>
      <c r="D1203" s="942" t="s">
        <v>428</v>
      </c>
      <c r="E1203" s="942" t="s">
        <v>304</v>
      </c>
      <c r="F1203" s="942" t="s">
        <v>1301</v>
      </c>
      <c r="G1203" s="942" t="s">
        <v>1268</v>
      </c>
      <c r="H1203" s="942" t="s">
        <v>1218</v>
      </c>
      <c r="I1203" s="942" t="s">
        <v>1225</v>
      </c>
      <c r="J1203" s="942" t="s">
        <v>1219</v>
      </c>
      <c r="K1203" s="942" t="s">
        <v>1220</v>
      </c>
      <c r="L1203" s="942" t="s">
        <v>1221</v>
      </c>
      <c r="M1203" s="942" t="s">
        <v>233</v>
      </c>
      <c r="N1203" s="942" t="s">
        <v>1222</v>
      </c>
      <c r="O1203" s="942" t="s">
        <v>1256</v>
      </c>
      <c r="P1203" s="955">
        <v>-63894003</v>
      </c>
      <c r="Q1203" s="959">
        <v>-8758035</v>
      </c>
      <c r="R1203" s="943" t="s">
        <v>182</v>
      </c>
    </row>
    <row r="1204" spans="2:18" x14ac:dyDescent="0.25">
      <c r="B1204" s="944" t="s">
        <v>2010</v>
      </c>
      <c r="C1204" s="945" t="s">
        <v>374</v>
      </c>
      <c r="D1204" s="945" t="s">
        <v>341</v>
      </c>
      <c r="E1204" s="945" t="s">
        <v>303</v>
      </c>
      <c r="F1204" s="945" t="s">
        <v>1292</v>
      </c>
      <c r="G1204" s="945" t="s">
        <v>1268</v>
      </c>
      <c r="H1204" s="945" t="s">
        <v>1218</v>
      </c>
      <c r="I1204" s="945" t="s">
        <v>1225</v>
      </c>
      <c r="J1204" s="945" t="s">
        <v>1219</v>
      </c>
      <c r="K1204" s="945" t="s">
        <v>1229</v>
      </c>
      <c r="L1204" s="945" t="s">
        <v>1221</v>
      </c>
      <c r="M1204" s="945" t="s">
        <v>231</v>
      </c>
      <c r="N1204" s="945" t="s">
        <v>1222</v>
      </c>
      <c r="O1204" s="945" t="s">
        <v>1223</v>
      </c>
      <c r="P1204" s="956">
        <v>-63874945</v>
      </c>
      <c r="Q1204" s="960">
        <v>-8755612</v>
      </c>
      <c r="R1204" s="946" t="s">
        <v>182</v>
      </c>
    </row>
    <row r="1205" spans="2:18" x14ac:dyDescent="0.25">
      <c r="B1205" s="941" t="s">
        <v>2010</v>
      </c>
      <c r="C1205" s="942" t="s">
        <v>780</v>
      </c>
      <c r="D1205" s="942" t="s">
        <v>386</v>
      </c>
      <c r="E1205" s="942" t="s">
        <v>320</v>
      </c>
      <c r="F1205" s="942" t="s">
        <v>1290</v>
      </c>
      <c r="G1205" s="942" t="s">
        <v>1268</v>
      </c>
      <c r="H1205" s="942" t="s">
        <v>1218</v>
      </c>
      <c r="I1205" s="942" t="s">
        <v>1225</v>
      </c>
      <c r="J1205" s="942" t="s">
        <v>1219</v>
      </c>
      <c r="K1205" s="942" t="s">
        <v>1229</v>
      </c>
      <c r="L1205" s="942" t="s">
        <v>1221</v>
      </c>
      <c r="M1205" s="942" t="s">
        <v>233</v>
      </c>
      <c r="N1205" s="942" t="s">
        <v>1222</v>
      </c>
      <c r="O1205" s="942" t="s">
        <v>1256</v>
      </c>
      <c r="P1205" s="955">
        <v>-63849978</v>
      </c>
      <c r="Q1205" s="959">
        <v>-8752799</v>
      </c>
      <c r="R1205" s="943" t="s">
        <v>182</v>
      </c>
    </row>
    <row r="1206" spans="2:18" x14ac:dyDescent="0.25">
      <c r="B1206" s="944" t="s">
        <v>2010</v>
      </c>
      <c r="C1206" s="945" t="s">
        <v>461</v>
      </c>
      <c r="D1206" s="945" t="s">
        <v>887</v>
      </c>
      <c r="E1206" s="945" t="s">
        <v>324</v>
      </c>
      <c r="F1206" s="945" t="s">
        <v>2012</v>
      </c>
      <c r="G1206" s="945" t="s">
        <v>1268</v>
      </c>
      <c r="H1206" s="945" t="s">
        <v>1218</v>
      </c>
      <c r="I1206" s="945" t="s">
        <v>1231</v>
      </c>
      <c r="J1206" s="945" t="s">
        <v>1219</v>
      </c>
      <c r="K1206" s="945" t="s">
        <v>1220</v>
      </c>
      <c r="L1206" s="945" t="s">
        <v>1221</v>
      </c>
      <c r="M1206" s="945" t="s">
        <v>233</v>
      </c>
      <c r="N1206" s="945" t="s">
        <v>1222</v>
      </c>
      <c r="O1206" s="945" t="s">
        <v>1223</v>
      </c>
      <c r="P1206" s="956">
        <v>-63842896</v>
      </c>
      <c r="Q1206" s="960">
        <v>-8771446</v>
      </c>
      <c r="R1206" s="946" t="s">
        <v>182</v>
      </c>
    </row>
    <row r="1207" spans="2:18" x14ac:dyDescent="0.25">
      <c r="B1207" s="941" t="s">
        <v>2010</v>
      </c>
      <c r="C1207" s="942" t="s">
        <v>368</v>
      </c>
      <c r="D1207" s="942" t="s">
        <v>479</v>
      </c>
      <c r="E1207" s="942" t="s">
        <v>333</v>
      </c>
      <c r="F1207" s="942" t="s">
        <v>1720</v>
      </c>
      <c r="G1207" s="942" t="s">
        <v>1268</v>
      </c>
      <c r="H1207" s="942" t="s">
        <v>1218</v>
      </c>
      <c r="I1207" s="942" t="s">
        <v>1231</v>
      </c>
      <c r="J1207" s="942" t="s">
        <v>1219</v>
      </c>
      <c r="K1207" s="942" t="s">
        <v>1220</v>
      </c>
      <c r="L1207" s="942" t="s">
        <v>1221</v>
      </c>
      <c r="M1207" s="942" t="s">
        <v>231</v>
      </c>
      <c r="N1207" s="942" t="s">
        <v>1222</v>
      </c>
      <c r="O1207" s="942" t="s">
        <v>1256</v>
      </c>
      <c r="P1207" s="955">
        <v>-63872121</v>
      </c>
      <c r="Q1207" s="959">
        <v>-8778703</v>
      </c>
      <c r="R1207" s="943" t="s">
        <v>182</v>
      </c>
    </row>
    <row r="1208" spans="2:18" x14ac:dyDescent="0.25">
      <c r="B1208" s="944" t="s">
        <v>2010</v>
      </c>
      <c r="C1208" s="945" t="s">
        <v>367</v>
      </c>
      <c r="D1208" s="945" t="s">
        <v>794</v>
      </c>
      <c r="E1208" s="945" t="s">
        <v>306</v>
      </c>
      <c r="F1208" s="945" t="s">
        <v>1767</v>
      </c>
      <c r="G1208" s="945" t="s">
        <v>1268</v>
      </c>
      <c r="H1208" s="945" t="s">
        <v>1218</v>
      </c>
      <c r="I1208" s="945" t="s">
        <v>1231</v>
      </c>
      <c r="J1208" s="945" t="s">
        <v>1219</v>
      </c>
      <c r="K1208" s="945" t="s">
        <v>1229</v>
      </c>
      <c r="L1208" s="945" t="s">
        <v>1221</v>
      </c>
      <c r="M1208" s="945" t="s">
        <v>233</v>
      </c>
      <c r="N1208" s="945" t="s">
        <v>1222</v>
      </c>
      <c r="O1208" s="945" t="s">
        <v>1256</v>
      </c>
      <c r="P1208" s="956">
        <v>-63861625</v>
      </c>
      <c r="Q1208" s="960">
        <v>-8743254</v>
      </c>
      <c r="R1208" s="946" t="s">
        <v>182</v>
      </c>
    </row>
    <row r="1209" spans="2:18" x14ac:dyDescent="0.25">
      <c r="B1209" s="941" t="s">
        <v>2010</v>
      </c>
      <c r="C1209" s="942" t="s">
        <v>428</v>
      </c>
      <c r="D1209" s="942" t="s">
        <v>396</v>
      </c>
      <c r="E1209" s="942" t="s">
        <v>304</v>
      </c>
      <c r="F1209" s="942" t="s">
        <v>1557</v>
      </c>
      <c r="G1209" s="942" t="s">
        <v>1268</v>
      </c>
      <c r="H1209" s="942" t="s">
        <v>1218</v>
      </c>
      <c r="I1209" s="942" t="s">
        <v>1231</v>
      </c>
      <c r="J1209" s="942" t="s">
        <v>1219</v>
      </c>
      <c r="K1209" s="942" t="s">
        <v>1220</v>
      </c>
      <c r="L1209" s="942" t="s">
        <v>1221</v>
      </c>
      <c r="M1209" s="942" t="s">
        <v>233</v>
      </c>
      <c r="N1209" s="942" t="s">
        <v>1222</v>
      </c>
      <c r="O1209" s="942" t="s">
        <v>69</v>
      </c>
      <c r="P1209" s="955">
        <v>-63896449</v>
      </c>
      <c r="Q1209" s="959">
        <v>-8758557</v>
      </c>
      <c r="R1209" s="943" t="s">
        <v>1232</v>
      </c>
    </row>
    <row r="1210" spans="2:18" x14ac:dyDescent="0.25">
      <c r="B1210" s="944" t="s">
        <v>2010</v>
      </c>
      <c r="C1210" s="945" t="s">
        <v>373</v>
      </c>
      <c r="D1210" s="945" t="s">
        <v>412</v>
      </c>
      <c r="E1210" s="945" t="s">
        <v>332</v>
      </c>
      <c r="F1210" s="945" t="s">
        <v>1328</v>
      </c>
      <c r="G1210" s="945" t="s">
        <v>1268</v>
      </c>
      <c r="H1210" s="945" t="s">
        <v>1218</v>
      </c>
      <c r="I1210" s="945" t="s">
        <v>1231</v>
      </c>
      <c r="J1210" s="945" t="s">
        <v>1323</v>
      </c>
      <c r="K1210" s="945" t="s">
        <v>1229</v>
      </c>
      <c r="L1210" s="945" t="s">
        <v>1221</v>
      </c>
      <c r="M1210" s="945" t="s">
        <v>231</v>
      </c>
      <c r="N1210" s="945" t="s">
        <v>1222</v>
      </c>
      <c r="O1210" s="945" t="s">
        <v>1256</v>
      </c>
      <c r="P1210" s="956">
        <v>-63905996</v>
      </c>
      <c r="Q1210" s="960">
        <v>-8759506</v>
      </c>
      <c r="R1210" s="946" t="s">
        <v>182</v>
      </c>
    </row>
    <row r="1211" spans="2:18" x14ac:dyDescent="0.25">
      <c r="B1211" s="941" t="s">
        <v>2010</v>
      </c>
      <c r="C1211" s="942" t="s">
        <v>438</v>
      </c>
      <c r="D1211" s="942" t="s">
        <v>497</v>
      </c>
      <c r="E1211" s="942" t="s">
        <v>312</v>
      </c>
      <c r="F1211" s="942" t="s">
        <v>1468</v>
      </c>
      <c r="G1211" s="942" t="s">
        <v>1268</v>
      </c>
      <c r="H1211" s="942" t="s">
        <v>1218</v>
      </c>
      <c r="I1211" s="942" t="s">
        <v>1225</v>
      </c>
      <c r="J1211" s="942" t="s">
        <v>1219</v>
      </c>
      <c r="K1211" s="942" t="s">
        <v>1220</v>
      </c>
      <c r="L1211" s="942" t="s">
        <v>1221</v>
      </c>
      <c r="M1211" s="942" t="s">
        <v>233</v>
      </c>
      <c r="N1211" s="942" t="s">
        <v>1222</v>
      </c>
      <c r="O1211" s="942" t="s">
        <v>1223</v>
      </c>
      <c r="P1211" s="955">
        <v>-63886855</v>
      </c>
      <c r="Q1211" s="959">
        <v>-8802853</v>
      </c>
      <c r="R1211" s="943" t="s">
        <v>69</v>
      </c>
    </row>
    <row r="1212" spans="2:18" x14ac:dyDescent="0.25">
      <c r="B1212" s="944" t="s">
        <v>2010</v>
      </c>
      <c r="C1212" s="945" t="s">
        <v>381</v>
      </c>
      <c r="D1212" s="945" t="s">
        <v>717</v>
      </c>
      <c r="E1212" s="945" t="s">
        <v>314</v>
      </c>
      <c r="F1212" s="945" t="s">
        <v>1668</v>
      </c>
      <c r="G1212" s="945" t="s">
        <v>1268</v>
      </c>
      <c r="H1212" s="945" t="s">
        <v>1218</v>
      </c>
      <c r="I1212" s="945" t="s">
        <v>51</v>
      </c>
      <c r="J1212" s="945" t="s">
        <v>1219</v>
      </c>
      <c r="K1212" s="945" t="s">
        <v>1220</v>
      </c>
      <c r="L1212" s="945" t="s">
        <v>1221</v>
      </c>
      <c r="M1212" s="945" t="s">
        <v>233</v>
      </c>
      <c r="N1212" s="945" t="s">
        <v>1222</v>
      </c>
      <c r="O1212" s="945" t="s">
        <v>1256</v>
      </c>
      <c r="P1212" s="956">
        <v>-63884475</v>
      </c>
      <c r="Q1212" s="960">
        <v>-8799793</v>
      </c>
      <c r="R1212" s="946" t="s">
        <v>69</v>
      </c>
    </row>
    <row r="1213" spans="2:18" x14ac:dyDescent="0.25">
      <c r="B1213" s="941" t="s">
        <v>2010</v>
      </c>
      <c r="C1213" s="942" t="s">
        <v>374</v>
      </c>
      <c r="D1213" s="942" t="s">
        <v>341</v>
      </c>
      <c r="E1213" s="942" t="s">
        <v>303</v>
      </c>
      <c r="F1213" s="942" t="s">
        <v>2013</v>
      </c>
      <c r="G1213" s="942" t="s">
        <v>1268</v>
      </c>
      <c r="H1213" s="942" t="s">
        <v>1218</v>
      </c>
      <c r="I1213" s="942" t="s">
        <v>51</v>
      </c>
      <c r="J1213" s="942" t="s">
        <v>1219</v>
      </c>
      <c r="K1213" s="942" t="s">
        <v>1220</v>
      </c>
      <c r="L1213" s="942" t="s">
        <v>1221</v>
      </c>
      <c r="M1213" s="942" t="s">
        <v>233</v>
      </c>
      <c r="N1213" s="942" t="s">
        <v>1222</v>
      </c>
      <c r="O1213" s="942" t="s">
        <v>1223</v>
      </c>
      <c r="P1213" s="955">
        <v>-63874945</v>
      </c>
      <c r="Q1213" s="959">
        <v>-8755612</v>
      </c>
      <c r="R1213" s="943" t="s">
        <v>182</v>
      </c>
    </row>
    <row r="1214" spans="2:18" x14ac:dyDescent="0.25">
      <c r="B1214" s="944" t="s">
        <v>2010</v>
      </c>
      <c r="C1214" s="945" t="s">
        <v>370</v>
      </c>
      <c r="D1214" s="945" t="s">
        <v>541</v>
      </c>
      <c r="E1214" s="945" t="s">
        <v>318</v>
      </c>
      <c r="F1214" s="945" t="s">
        <v>1513</v>
      </c>
      <c r="G1214" s="945" t="s">
        <v>1268</v>
      </c>
      <c r="H1214" s="945" t="s">
        <v>69</v>
      </c>
      <c r="I1214" s="945" t="s">
        <v>1231</v>
      </c>
      <c r="J1214" s="945" t="s">
        <v>1219</v>
      </c>
      <c r="K1214" s="945" t="s">
        <v>1229</v>
      </c>
      <c r="L1214" s="945" t="s">
        <v>69</v>
      </c>
      <c r="M1214" s="945" t="s">
        <v>230</v>
      </c>
      <c r="N1214" s="945" t="s">
        <v>69</v>
      </c>
      <c r="O1214" s="945" t="s">
        <v>69</v>
      </c>
      <c r="P1214" s="956">
        <v>-63856572</v>
      </c>
      <c r="Q1214" s="960">
        <v>-8765544</v>
      </c>
      <c r="R1214" s="946" t="s">
        <v>1232</v>
      </c>
    </row>
    <row r="1215" spans="2:18" x14ac:dyDescent="0.25">
      <c r="B1215" s="941" t="s">
        <v>2014</v>
      </c>
      <c r="C1215" s="942" t="s">
        <v>370</v>
      </c>
      <c r="D1215" s="942" t="s">
        <v>439</v>
      </c>
      <c r="E1215" s="942" t="s">
        <v>302</v>
      </c>
      <c r="F1215" s="942" t="s">
        <v>1449</v>
      </c>
      <c r="G1215" s="942" t="s">
        <v>1309</v>
      </c>
      <c r="H1215" s="942" t="s">
        <v>1218</v>
      </c>
      <c r="I1215" s="942" t="s">
        <v>1225</v>
      </c>
      <c r="J1215" s="942" t="s">
        <v>1219</v>
      </c>
      <c r="K1215" s="942" t="s">
        <v>1229</v>
      </c>
      <c r="L1215" s="942" t="s">
        <v>1221</v>
      </c>
      <c r="M1215" s="942" t="s">
        <v>233</v>
      </c>
      <c r="N1215" s="942" t="s">
        <v>1222</v>
      </c>
      <c r="O1215" s="942" t="s">
        <v>1223</v>
      </c>
      <c r="P1215" s="955">
        <v>-63875898</v>
      </c>
      <c r="Q1215" s="959">
        <v>-8769855</v>
      </c>
      <c r="R1215" s="943" t="s">
        <v>1232</v>
      </c>
    </row>
    <row r="1216" spans="2:18" x14ac:dyDescent="0.25">
      <c r="B1216" s="944" t="s">
        <v>2014</v>
      </c>
      <c r="C1216" s="945" t="s">
        <v>786</v>
      </c>
      <c r="D1216" s="945" t="s">
        <v>978</v>
      </c>
      <c r="E1216" s="945" t="s">
        <v>325</v>
      </c>
      <c r="F1216" s="945" t="s">
        <v>33</v>
      </c>
      <c r="G1216" s="945" t="s">
        <v>1309</v>
      </c>
      <c r="H1216" s="945" t="s">
        <v>1218</v>
      </c>
      <c r="I1216" s="945" t="s">
        <v>1231</v>
      </c>
      <c r="J1216" s="945" t="s">
        <v>1512</v>
      </c>
      <c r="K1216" s="945" t="s">
        <v>1229</v>
      </c>
      <c r="L1216" s="945" t="s">
        <v>1221</v>
      </c>
      <c r="M1216" s="945" t="s">
        <v>232</v>
      </c>
      <c r="N1216" s="945" t="s">
        <v>1222</v>
      </c>
      <c r="O1216" s="945" t="s">
        <v>1256</v>
      </c>
      <c r="P1216" s="956">
        <v>-63889818</v>
      </c>
      <c r="Q1216" s="960">
        <v>-8738546</v>
      </c>
      <c r="R1216" s="946" t="s">
        <v>1232</v>
      </c>
    </row>
    <row r="1217" spans="2:18" x14ac:dyDescent="0.25">
      <c r="B1217" s="941" t="s">
        <v>2014</v>
      </c>
      <c r="C1217" s="942" t="s">
        <v>780</v>
      </c>
      <c r="D1217" s="942" t="s">
        <v>481</v>
      </c>
      <c r="E1217" s="942" t="s">
        <v>320</v>
      </c>
      <c r="F1217" s="942" t="s">
        <v>33</v>
      </c>
      <c r="G1217" s="942" t="s">
        <v>1309</v>
      </c>
      <c r="H1217" s="942" t="s">
        <v>1218</v>
      </c>
      <c r="I1217" s="942" t="s">
        <v>1231</v>
      </c>
      <c r="J1217" s="942" t="s">
        <v>1219</v>
      </c>
      <c r="K1217" s="942" t="s">
        <v>1229</v>
      </c>
      <c r="L1217" s="942" t="s">
        <v>1221</v>
      </c>
      <c r="M1217" s="942" t="s">
        <v>232</v>
      </c>
      <c r="N1217" s="942" t="s">
        <v>1222</v>
      </c>
      <c r="O1217" s="942" t="s">
        <v>1256</v>
      </c>
      <c r="P1217" s="955">
        <v>-63856091</v>
      </c>
      <c r="Q1217" s="959">
        <v>-8754154</v>
      </c>
      <c r="R1217" s="943" t="s">
        <v>1258</v>
      </c>
    </row>
    <row r="1218" spans="2:18" x14ac:dyDescent="0.25">
      <c r="B1218" s="944" t="s">
        <v>2014</v>
      </c>
      <c r="C1218" s="945" t="s">
        <v>373</v>
      </c>
      <c r="D1218" s="945" t="s">
        <v>395</v>
      </c>
      <c r="E1218" s="945" t="s">
        <v>303</v>
      </c>
      <c r="F1218" s="945" t="s">
        <v>33</v>
      </c>
      <c r="G1218" s="945" t="s">
        <v>1309</v>
      </c>
      <c r="H1218" s="945" t="s">
        <v>1218</v>
      </c>
      <c r="I1218" s="945" t="s">
        <v>1231</v>
      </c>
      <c r="J1218" s="945" t="s">
        <v>1323</v>
      </c>
      <c r="K1218" s="945" t="s">
        <v>1229</v>
      </c>
      <c r="L1218" s="945" t="s">
        <v>1221</v>
      </c>
      <c r="M1218" s="945" t="s">
        <v>233</v>
      </c>
      <c r="N1218" s="945" t="s">
        <v>1222</v>
      </c>
      <c r="O1218" s="945" t="s">
        <v>1223</v>
      </c>
      <c r="P1218" s="956">
        <v>-63882304</v>
      </c>
      <c r="Q1218" s="960">
        <v>-8754423</v>
      </c>
      <c r="R1218" s="946" t="s">
        <v>69</v>
      </c>
    </row>
    <row r="1219" spans="2:18" x14ac:dyDescent="0.25">
      <c r="B1219" s="941" t="s">
        <v>2014</v>
      </c>
      <c r="C1219" s="942" t="s">
        <v>795</v>
      </c>
      <c r="D1219" s="942" t="s">
        <v>834</v>
      </c>
      <c r="E1219" s="942" t="s">
        <v>314</v>
      </c>
      <c r="F1219" s="942" t="s">
        <v>33</v>
      </c>
      <c r="G1219" s="942" t="s">
        <v>1309</v>
      </c>
      <c r="H1219" s="942" t="s">
        <v>1218</v>
      </c>
      <c r="I1219" s="942" t="s">
        <v>1225</v>
      </c>
      <c r="J1219" s="942" t="s">
        <v>1219</v>
      </c>
      <c r="K1219" s="942" t="s">
        <v>1220</v>
      </c>
      <c r="L1219" s="942" t="s">
        <v>1221</v>
      </c>
      <c r="M1219" s="942" t="s">
        <v>231</v>
      </c>
      <c r="N1219" s="942" t="s">
        <v>1222</v>
      </c>
      <c r="O1219" s="942" t="s">
        <v>1223</v>
      </c>
      <c r="P1219" s="955">
        <v>-63877392</v>
      </c>
      <c r="Q1219" s="959">
        <v>-8801245</v>
      </c>
      <c r="R1219" s="943" t="s">
        <v>182</v>
      </c>
    </row>
    <row r="1220" spans="2:18" x14ac:dyDescent="0.25">
      <c r="B1220" s="944" t="s">
        <v>2014</v>
      </c>
      <c r="C1220" s="945" t="s">
        <v>373</v>
      </c>
      <c r="D1220" s="945" t="s">
        <v>802</v>
      </c>
      <c r="E1220" s="945" t="s">
        <v>304</v>
      </c>
      <c r="F1220" s="945" t="s">
        <v>33</v>
      </c>
      <c r="G1220" s="945" t="s">
        <v>1309</v>
      </c>
      <c r="H1220" s="945" t="s">
        <v>1235</v>
      </c>
      <c r="I1220" s="945" t="s">
        <v>1231</v>
      </c>
      <c r="J1220" s="945" t="s">
        <v>1323</v>
      </c>
      <c r="K1220" s="945" t="s">
        <v>1229</v>
      </c>
      <c r="L1220" s="945" t="s">
        <v>1221</v>
      </c>
      <c r="M1220" s="945" t="s">
        <v>233</v>
      </c>
      <c r="N1220" s="945" t="s">
        <v>1236</v>
      </c>
      <c r="O1220" s="945" t="s">
        <v>1223</v>
      </c>
      <c r="P1220" s="956">
        <v>-63892683</v>
      </c>
      <c r="Q1220" s="960">
        <v>-8756643</v>
      </c>
      <c r="R1220" s="946" t="s">
        <v>182</v>
      </c>
    </row>
    <row r="1221" spans="2:18" x14ac:dyDescent="0.25">
      <c r="B1221" s="941" t="s">
        <v>2014</v>
      </c>
      <c r="C1221" s="942" t="s">
        <v>428</v>
      </c>
      <c r="D1221" s="942" t="s">
        <v>802</v>
      </c>
      <c r="E1221" s="942" t="s">
        <v>304</v>
      </c>
      <c r="F1221" s="942" t="s">
        <v>33</v>
      </c>
      <c r="G1221" s="942" t="s">
        <v>1309</v>
      </c>
      <c r="H1221" s="942" t="s">
        <v>1218</v>
      </c>
      <c r="I1221" s="942" t="s">
        <v>1231</v>
      </c>
      <c r="J1221" s="942" t="s">
        <v>1219</v>
      </c>
      <c r="K1221" s="942" t="s">
        <v>1220</v>
      </c>
      <c r="L1221" s="942" t="s">
        <v>1221</v>
      </c>
      <c r="M1221" s="942" t="s">
        <v>233</v>
      </c>
      <c r="N1221" s="942" t="s">
        <v>1222</v>
      </c>
      <c r="O1221" s="942" t="s">
        <v>1223</v>
      </c>
      <c r="P1221" s="955">
        <v>-63892451</v>
      </c>
      <c r="Q1221" s="959">
        <v>-8757704</v>
      </c>
      <c r="R1221" s="943" t="s">
        <v>69</v>
      </c>
    </row>
    <row r="1222" spans="2:18" x14ac:dyDescent="0.25">
      <c r="B1222" s="944" t="s">
        <v>2014</v>
      </c>
      <c r="C1222" s="945" t="s">
        <v>367</v>
      </c>
      <c r="D1222" s="945" t="s">
        <v>391</v>
      </c>
      <c r="E1222" s="945" t="s">
        <v>303</v>
      </c>
      <c r="F1222" s="945" t="s">
        <v>1441</v>
      </c>
      <c r="G1222" s="945" t="s">
        <v>1309</v>
      </c>
      <c r="H1222" s="945" t="s">
        <v>69</v>
      </c>
      <c r="I1222" s="945" t="s">
        <v>51</v>
      </c>
      <c r="J1222" s="945" t="s">
        <v>1219</v>
      </c>
      <c r="K1222" s="945" t="s">
        <v>1229</v>
      </c>
      <c r="L1222" s="945" t="s">
        <v>69</v>
      </c>
      <c r="M1222" s="945" t="s">
        <v>233</v>
      </c>
      <c r="N1222" s="945" t="s">
        <v>69</v>
      </c>
      <c r="O1222" s="945" t="s">
        <v>69</v>
      </c>
      <c r="P1222" s="956">
        <v>-63882737</v>
      </c>
      <c r="Q1222" s="960">
        <v>-8747854</v>
      </c>
      <c r="R1222" s="946" t="s">
        <v>69</v>
      </c>
    </row>
    <row r="1223" spans="2:18" x14ac:dyDescent="0.25">
      <c r="B1223" s="941" t="s">
        <v>2014</v>
      </c>
      <c r="C1223" s="942" t="s">
        <v>1125</v>
      </c>
      <c r="D1223" s="942" t="s">
        <v>801</v>
      </c>
      <c r="E1223" s="942" t="s">
        <v>350</v>
      </c>
      <c r="F1223" s="942" t="s">
        <v>1743</v>
      </c>
      <c r="G1223" s="942" t="s">
        <v>1309</v>
      </c>
      <c r="H1223" s="942" t="s">
        <v>69</v>
      </c>
      <c r="I1223" s="942" t="s">
        <v>1231</v>
      </c>
      <c r="J1223" s="942" t="s">
        <v>1219</v>
      </c>
      <c r="K1223" s="942" t="s">
        <v>1220</v>
      </c>
      <c r="L1223" s="942" t="s">
        <v>69</v>
      </c>
      <c r="M1223" s="942" t="s">
        <v>232</v>
      </c>
      <c r="N1223" s="942" t="s">
        <v>69</v>
      </c>
      <c r="O1223" s="942" t="s">
        <v>69</v>
      </c>
      <c r="P1223" s="955">
        <v>-63802168</v>
      </c>
      <c r="Q1223" s="959">
        <v>-8775424</v>
      </c>
      <c r="R1223" s="943" t="s">
        <v>1258</v>
      </c>
    </row>
    <row r="1224" spans="2:18" x14ac:dyDescent="0.25">
      <c r="B1224" s="944" t="s">
        <v>2015</v>
      </c>
      <c r="C1224" s="945" t="s">
        <v>341</v>
      </c>
      <c r="D1224" s="945" t="s">
        <v>485</v>
      </c>
      <c r="E1224" s="945" t="s">
        <v>302</v>
      </c>
      <c r="F1224" s="945" t="s">
        <v>33</v>
      </c>
      <c r="G1224" s="945" t="s">
        <v>1289</v>
      </c>
      <c r="H1224" s="945" t="s">
        <v>1218</v>
      </c>
      <c r="I1224" s="945" t="s">
        <v>1225</v>
      </c>
      <c r="J1224" s="945" t="s">
        <v>1219</v>
      </c>
      <c r="K1224" s="945" t="s">
        <v>1227</v>
      </c>
      <c r="L1224" s="945" t="s">
        <v>1221</v>
      </c>
      <c r="M1224" s="945" t="s">
        <v>234</v>
      </c>
      <c r="N1224" s="945" t="s">
        <v>1222</v>
      </c>
      <c r="O1224" s="945" t="s">
        <v>1223</v>
      </c>
      <c r="P1224" s="956">
        <v>-63871704</v>
      </c>
      <c r="Q1224" s="960">
        <v>-8771424</v>
      </c>
      <c r="R1224" s="946" t="s">
        <v>1232</v>
      </c>
    </row>
    <row r="1225" spans="2:18" x14ac:dyDescent="0.25">
      <c r="B1225" s="941" t="s">
        <v>2015</v>
      </c>
      <c r="C1225" s="942" t="s">
        <v>401</v>
      </c>
      <c r="D1225" s="942" t="s">
        <v>423</v>
      </c>
      <c r="E1225" s="942" t="s">
        <v>1142</v>
      </c>
      <c r="F1225" s="942" t="s">
        <v>1515</v>
      </c>
      <c r="G1225" s="942" t="s">
        <v>1289</v>
      </c>
      <c r="H1225" s="942" t="s">
        <v>1218</v>
      </c>
      <c r="I1225" s="942" t="s">
        <v>1225</v>
      </c>
      <c r="J1225" s="942" t="s">
        <v>1219</v>
      </c>
      <c r="K1225" s="942" t="s">
        <v>1220</v>
      </c>
      <c r="L1225" s="942" t="s">
        <v>1221</v>
      </c>
      <c r="M1225" s="942" t="s">
        <v>233</v>
      </c>
      <c r="N1225" s="942" t="s">
        <v>1222</v>
      </c>
      <c r="O1225" s="942" t="s">
        <v>1223</v>
      </c>
      <c r="P1225" s="955">
        <v>-63888631</v>
      </c>
      <c r="Q1225" s="959">
        <v>-8760145</v>
      </c>
      <c r="R1225" s="943" t="s">
        <v>1258</v>
      </c>
    </row>
    <row r="1226" spans="2:18" x14ac:dyDescent="0.25">
      <c r="B1226" s="944" t="s">
        <v>2015</v>
      </c>
      <c r="C1226" s="945" t="s">
        <v>376</v>
      </c>
      <c r="D1226" s="945" t="s">
        <v>816</v>
      </c>
      <c r="E1226" s="945" t="s">
        <v>1141</v>
      </c>
      <c r="F1226" s="945" t="s">
        <v>2016</v>
      </c>
      <c r="G1226" s="945" t="s">
        <v>1289</v>
      </c>
      <c r="H1226" s="945" t="s">
        <v>1218</v>
      </c>
      <c r="I1226" s="945" t="s">
        <v>1225</v>
      </c>
      <c r="J1226" s="945" t="s">
        <v>1219</v>
      </c>
      <c r="K1226" s="945" t="s">
        <v>1220</v>
      </c>
      <c r="L1226" s="945" t="s">
        <v>1221</v>
      </c>
      <c r="M1226" s="945" t="s">
        <v>233</v>
      </c>
      <c r="N1226" s="945" t="s">
        <v>1222</v>
      </c>
      <c r="O1226" s="945" t="s">
        <v>1256</v>
      </c>
      <c r="P1226" s="956">
        <v>-63862757</v>
      </c>
      <c r="Q1226" s="960">
        <v>-8764522</v>
      </c>
      <c r="R1226" s="946" t="s">
        <v>182</v>
      </c>
    </row>
    <row r="1227" spans="2:18" x14ac:dyDescent="0.25">
      <c r="B1227" s="941" t="s">
        <v>2015</v>
      </c>
      <c r="C1227" s="942" t="s">
        <v>393</v>
      </c>
      <c r="D1227" s="942" t="s">
        <v>412</v>
      </c>
      <c r="E1227" s="942" t="s">
        <v>301</v>
      </c>
      <c r="F1227" s="942" t="s">
        <v>2017</v>
      </c>
      <c r="G1227" s="942" t="s">
        <v>1289</v>
      </c>
      <c r="H1227" s="942" t="s">
        <v>1218</v>
      </c>
      <c r="I1227" s="942" t="s">
        <v>1225</v>
      </c>
      <c r="J1227" s="942" t="s">
        <v>1219</v>
      </c>
      <c r="K1227" s="942" t="s">
        <v>1220</v>
      </c>
      <c r="L1227" s="942" t="s">
        <v>1221</v>
      </c>
      <c r="M1227" s="942" t="s">
        <v>233</v>
      </c>
      <c r="N1227" s="942" t="s">
        <v>1222</v>
      </c>
      <c r="O1227" s="942" t="s">
        <v>69</v>
      </c>
      <c r="P1227" s="955">
        <v>-63904398</v>
      </c>
      <c r="Q1227" s="959">
        <v>-8766955</v>
      </c>
      <c r="R1227" s="943" t="s">
        <v>1232</v>
      </c>
    </row>
    <row r="1228" spans="2:18" x14ac:dyDescent="0.25">
      <c r="B1228" s="944" t="s">
        <v>2015</v>
      </c>
      <c r="C1228" s="945" t="s">
        <v>341</v>
      </c>
      <c r="D1228" s="945" t="s">
        <v>376</v>
      </c>
      <c r="E1228" s="945" t="s">
        <v>302</v>
      </c>
      <c r="F1228" s="945" t="s">
        <v>1999</v>
      </c>
      <c r="G1228" s="945" t="s">
        <v>1289</v>
      </c>
      <c r="H1228" s="945" t="s">
        <v>1218</v>
      </c>
      <c r="I1228" s="945" t="s">
        <v>1225</v>
      </c>
      <c r="J1228" s="945" t="s">
        <v>1219</v>
      </c>
      <c r="K1228" s="945" t="s">
        <v>1227</v>
      </c>
      <c r="L1228" s="945" t="s">
        <v>1221</v>
      </c>
      <c r="M1228" s="945" t="s">
        <v>233</v>
      </c>
      <c r="N1228" s="945" t="s">
        <v>1222</v>
      </c>
      <c r="O1228" s="945" t="s">
        <v>69</v>
      </c>
      <c r="P1228" s="956">
        <v>-63872606</v>
      </c>
      <c r="Q1228" s="960">
        <v>-8766719</v>
      </c>
      <c r="R1228" s="946" t="s">
        <v>182</v>
      </c>
    </row>
    <row r="1229" spans="2:18" x14ac:dyDescent="0.25">
      <c r="B1229" s="941" t="s">
        <v>2015</v>
      </c>
      <c r="C1229" s="942" t="s">
        <v>420</v>
      </c>
      <c r="D1229" s="942" t="s">
        <v>990</v>
      </c>
      <c r="E1229" s="942" t="s">
        <v>302</v>
      </c>
      <c r="F1229" s="942" t="s">
        <v>1504</v>
      </c>
      <c r="G1229" s="942" t="s">
        <v>1289</v>
      </c>
      <c r="H1229" s="942" t="s">
        <v>1218</v>
      </c>
      <c r="I1229" s="942" t="s">
        <v>1231</v>
      </c>
      <c r="J1229" s="942" t="s">
        <v>1219</v>
      </c>
      <c r="K1229" s="942" t="s">
        <v>1220</v>
      </c>
      <c r="L1229" s="942" t="s">
        <v>1221</v>
      </c>
      <c r="M1229" s="942" t="s">
        <v>233</v>
      </c>
      <c r="N1229" s="942" t="s">
        <v>1222</v>
      </c>
      <c r="O1229" s="942" t="s">
        <v>1223</v>
      </c>
      <c r="P1229" s="955">
        <v>-63875649</v>
      </c>
      <c r="Q1229" s="959">
        <v>-8766272</v>
      </c>
      <c r="R1229" s="943" t="s">
        <v>69</v>
      </c>
    </row>
    <row r="1230" spans="2:18" x14ac:dyDescent="0.25">
      <c r="B1230" s="944" t="s">
        <v>2015</v>
      </c>
      <c r="C1230" s="945" t="s">
        <v>786</v>
      </c>
      <c r="D1230" s="945" t="s">
        <v>824</v>
      </c>
      <c r="E1230" s="945" t="s">
        <v>325</v>
      </c>
      <c r="F1230" s="945" t="s">
        <v>33</v>
      </c>
      <c r="G1230" s="945" t="s">
        <v>1289</v>
      </c>
      <c r="H1230" s="945" t="s">
        <v>69</v>
      </c>
      <c r="I1230" s="945" t="s">
        <v>1231</v>
      </c>
      <c r="J1230" s="945" t="s">
        <v>1219</v>
      </c>
      <c r="K1230" s="945" t="s">
        <v>1229</v>
      </c>
      <c r="L1230" s="945" t="s">
        <v>69</v>
      </c>
      <c r="M1230" s="945" t="s">
        <v>1239</v>
      </c>
      <c r="N1230" s="945" t="s">
        <v>1222</v>
      </c>
      <c r="O1230" s="945" t="s">
        <v>69</v>
      </c>
      <c r="P1230" s="956">
        <v>-63890548</v>
      </c>
      <c r="Q1230" s="960">
        <v>-8735203</v>
      </c>
      <c r="R1230" s="946" t="s">
        <v>69</v>
      </c>
    </row>
    <row r="1231" spans="2:18" x14ac:dyDescent="0.25">
      <c r="B1231" s="941" t="s">
        <v>2015</v>
      </c>
      <c r="C1231" s="942" t="s">
        <v>366</v>
      </c>
      <c r="D1231" s="942" t="s">
        <v>410</v>
      </c>
      <c r="E1231" s="942" t="s">
        <v>315</v>
      </c>
      <c r="F1231" s="942" t="s">
        <v>33</v>
      </c>
      <c r="G1231" s="942" t="s">
        <v>1289</v>
      </c>
      <c r="H1231" s="942" t="s">
        <v>69</v>
      </c>
      <c r="I1231" s="942" t="s">
        <v>1231</v>
      </c>
      <c r="J1231" s="942" t="s">
        <v>1219</v>
      </c>
      <c r="K1231" s="942" t="s">
        <v>1229</v>
      </c>
      <c r="L1231" s="942" t="s">
        <v>69</v>
      </c>
      <c r="M1231" s="942" t="s">
        <v>233</v>
      </c>
      <c r="N1231" s="942" t="s">
        <v>1222</v>
      </c>
      <c r="O1231" s="942" t="s">
        <v>69</v>
      </c>
      <c r="P1231" s="955">
        <v>-63894125</v>
      </c>
      <c r="Q1231" s="959">
        <v>-8795228</v>
      </c>
      <c r="R1231" s="943" t="s">
        <v>69</v>
      </c>
    </row>
    <row r="1232" spans="2:18" x14ac:dyDescent="0.25">
      <c r="B1232" s="944" t="s">
        <v>2015</v>
      </c>
      <c r="C1232" s="945" t="s">
        <v>393</v>
      </c>
      <c r="D1232" s="945" t="s">
        <v>378</v>
      </c>
      <c r="E1232" s="945" t="s">
        <v>1142</v>
      </c>
      <c r="F1232" s="945" t="s">
        <v>2018</v>
      </c>
      <c r="G1232" s="945" t="s">
        <v>1289</v>
      </c>
      <c r="H1232" s="945" t="s">
        <v>1218</v>
      </c>
      <c r="I1232" s="945" t="s">
        <v>1231</v>
      </c>
      <c r="J1232" s="945" t="s">
        <v>1219</v>
      </c>
      <c r="K1232" s="945" t="s">
        <v>1220</v>
      </c>
      <c r="L1232" s="945" t="s">
        <v>1221</v>
      </c>
      <c r="M1232" s="945" t="s">
        <v>233</v>
      </c>
      <c r="N1232" s="945" t="s">
        <v>1222</v>
      </c>
      <c r="O1232" s="945" t="s">
        <v>1256</v>
      </c>
      <c r="P1232" s="956">
        <v>-63893818</v>
      </c>
      <c r="Q1232" s="960">
        <v>-8764736</v>
      </c>
      <c r="R1232" s="946" t="s">
        <v>182</v>
      </c>
    </row>
    <row r="1233" spans="1:18" x14ac:dyDescent="0.25">
      <c r="B1233" s="941" t="s">
        <v>2015</v>
      </c>
      <c r="C1233" s="942" t="s">
        <v>1162</v>
      </c>
      <c r="D1233" s="942" t="s">
        <v>400</v>
      </c>
      <c r="E1233" s="942" t="s">
        <v>316</v>
      </c>
      <c r="F1233" s="942" t="s">
        <v>33</v>
      </c>
      <c r="G1233" s="942" t="s">
        <v>1289</v>
      </c>
      <c r="H1233" s="942" t="s">
        <v>1235</v>
      </c>
      <c r="I1233" s="942" t="s">
        <v>69</v>
      </c>
      <c r="J1233" s="942" t="s">
        <v>1219</v>
      </c>
      <c r="K1233" s="942" t="s">
        <v>1220</v>
      </c>
      <c r="L1233" s="942" t="s">
        <v>1221</v>
      </c>
      <c r="M1233" s="942" t="s">
        <v>69</v>
      </c>
      <c r="N1233" s="942" t="s">
        <v>1236</v>
      </c>
      <c r="O1233" s="942" t="s">
        <v>69</v>
      </c>
      <c r="P1233" s="955">
        <v>-63890915</v>
      </c>
      <c r="Q1233" s="959">
        <v>-8791903</v>
      </c>
      <c r="R1233" s="943" t="s">
        <v>182</v>
      </c>
    </row>
    <row r="1234" spans="1:18" x14ac:dyDescent="0.25">
      <c r="B1234" s="944" t="s">
        <v>2015</v>
      </c>
      <c r="C1234" s="945" t="s">
        <v>802</v>
      </c>
      <c r="D1234" s="945" t="s">
        <v>369</v>
      </c>
      <c r="E1234" s="945" t="s">
        <v>304</v>
      </c>
      <c r="F1234" s="945" t="s">
        <v>2019</v>
      </c>
      <c r="G1234" s="945" t="s">
        <v>1289</v>
      </c>
      <c r="H1234" s="945" t="s">
        <v>1218</v>
      </c>
      <c r="I1234" s="945" t="s">
        <v>51</v>
      </c>
      <c r="J1234" s="945" t="s">
        <v>1219</v>
      </c>
      <c r="K1234" s="945" t="s">
        <v>1220</v>
      </c>
      <c r="L1234" s="945" t="s">
        <v>1221</v>
      </c>
      <c r="M1234" s="945" t="s">
        <v>1239</v>
      </c>
      <c r="N1234" s="945" t="s">
        <v>1222</v>
      </c>
      <c r="O1234" s="945" t="s">
        <v>1223</v>
      </c>
      <c r="P1234" s="956">
        <v>-63892217</v>
      </c>
      <c r="Q1234" s="960">
        <v>-8758773</v>
      </c>
      <c r="R1234" s="946" t="s">
        <v>182</v>
      </c>
    </row>
    <row r="1235" spans="1:18" x14ac:dyDescent="0.25">
      <c r="B1235" s="941" t="s">
        <v>2015</v>
      </c>
      <c r="C1235" s="942" t="s">
        <v>367</v>
      </c>
      <c r="D1235" s="942" t="s">
        <v>386</v>
      </c>
      <c r="E1235" s="942" t="s">
        <v>306</v>
      </c>
      <c r="F1235" s="942" t="s">
        <v>1248</v>
      </c>
      <c r="G1235" s="942" t="s">
        <v>1289</v>
      </c>
      <c r="H1235" s="942" t="s">
        <v>69</v>
      </c>
      <c r="I1235" s="942" t="s">
        <v>1231</v>
      </c>
      <c r="J1235" s="942" t="s">
        <v>1219</v>
      </c>
      <c r="K1235" s="942" t="s">
        <v>1229</v>
      </c>
      <c r="L1235" s="942" t="s">
        <v>69</v>
      </c>
      <c r="M1235" s="942" t="s">
        <v>1297</v>
      </c>
      <c r="N1235" s="942" t="s">
        <v>69</v>
      </c>
      <c r="O1235" s="942" t="s">
        <v>69</v>
      </c>
      <c r="P1235" s="955">
        <v>-63852518</v>
      </c>
      <c r="Q1235" s="959">
        <v>-8741271</v>
      </c>
      <c r="R1235" s="943" t="s">
        <v>1232</v>
      </c>
    </row>
    <row r="1236" spans="1:18" x14ac:dyDescent="0.25">
      <c r="B1236" s="944" t="s">
        <v>2020</v>
      </c>
      <c r="C1236" s="945" t="s">
        <v>783</v>
      </c>
      <c r="D1236" s="945" t="s">
        <v>392</v>
      </c>
      <c r="E1236" s="945" t="s">
        <v>301</v>
      </c>
      <c r="F1236" s="945" t="s">
        <v>2021</v>
      </c>
      <c r="G1236" s="945" t="s">
        <v>1217</v>
      </c>
      <c r="H1236" s="945" t="s">
        <v>1218</v>
      </c>
      <c r="I1236" s="945" t="s">
        <v>1225</v>
      </c>
      <c r="J1236" s="945" t="s">
        <v>1219</v>
      </c>
      <c r="K1236" s="945" t="s">
        <v>1220</v>
      </c>
      <c r="L1236" s="945" t="s">
        <v>1221</v>
      </c>
      <c r="M1236" s="945" t="s">
        <v>233</v>
      </c>
      <c r="N1236" s="945" t="s">
        <v>1222</v>
      </c>
      <c r="O1236" s="945" t="s">
        <v>1223</v>
      </c>
      <c r="P1236" s="956">
        <v>-63900383</v>
      </c>
      <c r="Q1236" s="960">
        <v>-8761616</v>
      </c>
      <c r="R1236" s="946" t="s">
        <v>69</v>
      </c>
    </row>
    <row r="1237" spans="1:18" x14ac:dyDescent="0.25">
      <c r="B1237" s="941" t="s">
        <v>2020</v>
      </c>
      <c r="C1237" s="942" t="s">
        <v>412</v>
      </c>
      <c r="D1237" s="942" t="s">
        <v>424</v>
      </c>
      <c r="E1237" s="942" t="s">
        <v>305</v>
      </c>
      <c r="F1237" s="942" t="s">
        <v>1639</v>
      </c>
      <c r="G1237" s="942" t="s">
        <v>1217</v>
      </c>
      <c r="H1237" s="942" t="s">
        <v>1218</v>
      </c>
      <c r="I1237" s="942" t="s">
        <v>1225</v>
      </c>
      <c r="J1237" s="942" t="s">
        <v>1219</v>
      </c>
      <c r="K1237" s="942" t="s">
        <v>1220</v>
      </c>
      <c r="L1237" s="942" t="s">
        <v>1221</v>
      </c>
      <c r="M1237" s="942" t="s">
        <v>233</v>
      </c>
      <c r="N1237" s="942" t="s">
        <v>1222</v>
      </c>
      <c r="O1237" s="942" t="s">
        <v>1223</v>
      </c>
      <c r="P1237" s="955">
        <v>-63907825</v>
      </c>
      <c r="Q1237" s="959">
        <v>-8750874</v>
      </c>
      <c r="R1237" s="943" t="s">
        <v>182</v>
      </c>
    </row>
    <row r="1238" spans="1:18" x14ac:dyDescent="0.25">
      <c r="B1238" s="944" t="s">
        <v>2020</v>
      </c>
      <c r="C1238" s="945" t="s">
        <v>796</v>
      </c>
      <c r="D1238" s="945" t="s">
        <v>428</v>
      </c>
      <c r="E1238" s="945" t="s">
        <v>304</v>
      </c>
      <c r="F1238" s="945" t="s">
        <v>1442</v>
      </c>
      <c r="G1238" s="945" t="s">
        <v>1217</v>
      </c>
      <c r="H1238" s="945" t="s">
        <v>1218</v>
      </c>
      <c r="I1238" s="945" t="s">
        <v>1225</v>
      </c>
      <c r="J1238" s="945" t="s">
        <v>1219</v>
      </c>
      <c r="K1238" s="945" t="s">
        <v>1220</v>
      </c>
      <c r="L1238" s="945" t="s">
        <v>1221</v>
      </c>
      <c r="M1238" s="945" t="s">
        <v>233</v>
      </c>
      <c r="N1238" s="945" t="s">
        <v>1222</v>
      </c>
      <c r="O1238" s="945" t="s">
        <v>1223</v>
      </c>
      <c r="P1238" s="956">
        <v>-63895373</v>
      </c>
      <c r="Q1238" s="960">
        <v>-8758328</v>
      </c>
      <c r="R1238" s="946" t="s">
        <v>182</v>
      </c>
    </row>
    <row r="1239" spans="1:18" x14ac:dyDescent="0.25">
      <c r="A1239" s="952" t="s">
        <v>37</v>
      </c>
      <c r="B1239" s="941" t="s">
        <v>2020</v>
      </c>
      <c r="C1239" s="942" t="s">
        <v>394</v>
      </c>
      <c r="D1239" s="942" t="s">
        <v>440</v>
      </c>
      <c r="E1239" s="942" t="s">
        <v>301</v>
      </c>
      <c r="F1239" s="942" t="s">
        <v>1261</v>
      </c>
      <c r="G1239" s="942" t="s">
        <v>1217</v>
      </c>
      <c r="H1239" s="942" t="s">
        <v>1218</v>
      </c>
      <c r="I1239" s="942" t="s">
        <v>1225</v>
      </c>
      <c r="J1239" s="942" t="s">
        <v>1219</v>
      </c>
      <c r="K1239" s="942" t="s">
        <v>1220</v>
      </c>
      <c r="L1239" s="942" t="s">
        <v>1221</v>
      </c>
      <c r="M1239" s="942" t="s">
        <v>233</v>
      </c>
      <c r="N1239" s="942" t="s">
        <v>1222</v>
      </c>
      <c r="O1239" s="942" t="s">
        <v>1223</v>
      </c>
      <c r="P1239" s="955">
        <v>-63897079</v>
      </c>
      <c r="Q1239" s="959">
        <v>-8764325</v>
      </c>
      <c r="R1239" s="943" t="s">
        <v>1258</v>
      </c>
    </row>
    <row r="1240" spans="1:18" x14ac:dyDescent="0.25">
      <c r="A1240" s="953" t="s">
        <v>112</v>
      </c>
      <c r="B1240" s="944" t="s">
        <v>2020</v>
      </c>
      <c r="C1240" s="945" t="s">
        <v>371</v>
      </c>
      <c r="D1240" s="945" t="s">
        <v>482</v>
      </c>
      <c r="E1240" s="945" t="s">
        <v>339</v>
      </c>
      <c r="F1240" s="945" t="s">
        <v>1362</v>
      </c>
      <c r="G1240" s="945" t="s">
        <v>1217</v>
      </c>
      <c r="H1240" s="945" t="s">
        <v>1218</v>
      </c>
      <c r="I1240" s="945" t="s">
        <v>1225</v>
      </c>
      <c r="J1240" s="945" t="s">
        <v>1219</v>
      </c>
      <c r="K1240" s="945" t="s">
        <v>1229</v>
      </c>
      <c r="L1240" s="945" t="s">
        <v>1221</v>
      </c>
      <c r="M1240" s="945" t="s">
        <v>182</v>
      </c>
      <c r="N1240" s="945" t="s">
        <v>1222</v>
      </c>
      <c r="O1240" s="945" t="s">
        <v>1223</v>
      </c>
      <c r="P1240" s="956">
        <v>-63847451</v>
      </c>
      <c r="Q1240" s="960">
        <v>-8744398</v>
      </c>
      <c r="R1240" s="946" t="s">
        <v>182</v>
      </c>
    </row>
    <row r="1241" spans="1:18" x14ac:dyDescent="0.25">
      <c r="A1241" s="953" t="s">
        <v>63</v>
      </c>
      <c r="B1241" s="941" t="s">
        <v>2020</v>
      </c>
      <c r="C1241" s="942" t="s">
        <v>780</v>
      </c>
      <c r="D1241" s="942" t="s">
        <v>797</v>
      </c>
      <c r="E1241" s="942" t="s">
        <v>1141</v>
      </c>
      <c r="F1241" s="942" t="s">
        <v>2022</v>
      </c>
      <c r="G1241" s="942" t="s">
        <v>1217</v>
      </c>
      <c r="H1241" s="942" t="s">
        <v>1218</v>
      </c>
      <c r="I1241" s="942" t="s">
        <v>1231</v>
      </c>
      <c r="J1241" s="942" t="s">
        <v>1219</v>
      </c>
      <c r="K1241" s="942" t="s">
        <v>1229</v>
      </c>
      <c r="L1241" s="942" t="s">
        <v>1221</v>
      </c>
      <c r="M1241" s="942" t="s">
        <v>233</v>
      </c>
      <c r="N1241" s="942" t="s">
        <v>1222</v>
      </c>
      <c r="O1241" s="942" t="s">
        <v>69</v>
      </c>
      <c r="P1241" s="955">
        <v>-63866663</v>
      </c>
      <c r="Q1241" s="959">
        <v>-8756566</v>
      </c>
      <c r="R1241" s="943" t="s">
        <v>182</v>
      </c>
    </row>
    <row r="1242" spans="1:18" x14ac:dyDescent="0.25">
      <c r="B1242" s="944" t="s">
        <v>2020</v>
      </c>
      <c r="C1242" s="945" t="s">
        <v>401</v>
      </c>
      <c r="D1242" s="945" t="s">
        <v>477</v>
      </c>
      <c r="E1242" s="945" t="s">
        <v>309</v>
      </c>
      <c r="F1242" s="945" t="s">
        <v>1921</v>
      </c>
      <c r="G1242" s="945" t="s">
        <v>1217</v>
      </c>
      <c r="H1242" s="945" t="s">
        <v>1218</v>
      </c>
      <c r="I1242" s="945" t="s">
        <v>1231</v>
      </c>
      <c r="J1242" s="945" t="s">
        <v>1219</v>
      </c>
      <c r="K1242" s="945" t="s">
        <v>1220</v>
      </c>
      <c r="L1242" s="945" t="s">
        <v>1221</v>
      </c>
      <c r="M1242" s="945" t="s">
        <v>182</v>
      </c>
      <c r="N1242" s="945" t="s">
        <v>1222</v>
      </c>
      <c r="O1242" s="945" t="s">
        <v>1223</v>
      </c>
      <c r="P1242" s="956">
        <v>-63891169</v>
      </c>
      <c r="Q1242" s="960">
        <v>-8748422</v>
      </c>
      <c r="R1242" s="946" t="s">
        <v>182</v>
      </c>
    </row>
    <row r="1243" spans="1:18" x14ac:dyDescent="0.25">
      <c r="B1243" s="941" t="s">
        <v>2020</v>
      </c>
      <c r="C1243" s="942" t="s">
        <v>394</v>
      </c>
      <c r="D1243" s="942" t="s">
        <v>440</v>
      </c>
      <c r="E1243" s="942" t="s">
        <v>301</v>
      </c>
      <c r="F1243" s="942" t="s">
        <v>1234</v>
      </c>
      <c r="G1243" s="942" t="s">
        <v>1217</v>
      </c>
      <c r="H1243" s="942" t="s">
        <v>1218</v>
      </c>
      <c r="I1243" s="942" t="s">
        <v>1231</v>
      </c>
      <c r="J1243" s="942" t="s">
        <v>1219</v>
      </c>
      <c r="K1243" s="942" t="s">
        <v>1220</v>
      </c>
      <c r="L1243" s="942" t="s">
        <v>1221</v>
      </c>
      <c r="M1243" s="942" t="s">
        <v>233</v>
      </c>
      <c r="N1243" s="942" t="s">
        <v>1222</v>
      </c>
      <c r="O1243" s="942" t="s">
        <v>1223</v>
      </c>
      <c r="P1243" s="955">
        <v>-63897079</v>
      </c>
      <c r="Q1243" s="959">
        <v>-8764325</v>
      </c>
      <c r="R1243" s="943" t="s">
        <v>182</v>
      </c>
    </row>
    <row r="1244" spans="1:18" x14ac:dyDescent="0.25">
      <c r="B1244" s="944" t="s">
        <v>2020</v>
      </c>
      <c r="C1244" s="945" t="s">
        <v>367</v>
      </c>
      <c r="D1244" s="945" t="s">
        <v>794</v>
      </c>
      <c r="E1244" s="945" t="s">
        <v>306</v>
      </c>
      <c r="F1244" s="945" t="s">
        <v>33</v>
      </c>
      <c r="G1244" s="945" t="s">
        <v>1217</v>
      </c>
      <c r="H1244" s="945" t="s">
        <v>1218</v>
      </c>
      <c r="I1244" s="945" t="s">
        <v>69</v>
      </c>
      <c r="J1244" s="945" t="s">
        <v>1219</v>
      </c>
      <c r="K1244" s="945" t="s">
        <v>1229</v>
      </c>
      <c r="L1244" s="945" t="s">
        <v>1221</v>
      </c>
      <c r="M1244" s="945" t="s">
        <v>233</v>
      </c>
      <c r="N1244" s="945" t="s">
        <v>1222</v>
      </c>
      <c r="O1244" s="945" t="s">
        <v>69</v>
      </c>
      <c r="P1244" s="956">
        <v>-63861625</v>
      </c>
      <c r="Q1244" s="960">
        <v>-8743254</v>
      </c>
      <c r="R1244" s="946" t="s">
        <v>182</v>
      </c>
    </row>
    <row r="1245" spans="1:18" x14ac:dyDescent="0.25">
      <c r="B1245" s="941" t="s">
        <v>2020</v>
      </c>
      <c r="C1245" s="942" t="s">
        <v>796</v>
      </c>
      <c r="D1245" s="942" t="s">
        <v>423</v>
      </c>
      <c r="E1245" s="942" t="s">
        <v>1483</v>
      </c>
      <c r="F1245" s="942" t="s">
        <v>1977</v>
      </c>
      <c r="G1245" s="942" t="s">
        <v>1217</v>
      </c>
      <c r="H1245" s="942" t="s">
        <v>1218</v>
      </c>
      <c r="I1245" s="942" t="s">
        <v>51</v>
      </c>
      <c r="J1245" s="942" t="s">
        <v>1219</v>
      </c>
      <c r="K1245" s="942" t="s">
        <v>1220</v>
      </c>
      <c r="L1245" s="942" t="s">
        <v>1221</v>
      </c>
      <c r="M1245" s="942" t="s">
        <v>233</v>
      </c>
      <c r="N1245" s="942" t="s">
        <v>1222</v>
      </c>
      <c r="O1245" s="942" t="s">
        <v>1223</v>
      </c>
      <c r="P1245" s="955">
        <v>-63894665</v>
      </c>
      <c r="Q1245" s="959">
        <v>-8761455</v>
      </c>
      <c r="R1245" s="943" t="s">
        <v>182</v>
      </c>
    </row>
    <row r="1246" spans="1:18" x14ac:dyDescent="0.25">
      <c r="B1246" s="944" t="s">
        <v>2020</v>
      </c>
      <c r="C1246" s="945" t="s">
        <v>407</v>
      </c>
      <c r="D1246" s="945" t="s">
        <v>412</v>
      </c>
      <c r="E1246" s="945" t="s">
        <v>305</v>
      </c>
      <c r="F1246" s="945" t="s">
        <v>1431</v>
      </c>
      <c r="G1246" s="945" t="s">
        <v>1217</v>
      </c>
      <c r="H1246" s="945" t="s">
        <v>69</v>
      </c>
      <c r="I1246" s="945" t="s">
        <v>51</v>
      </c>
      <c r="J1246" s="945" t="s">
        <v>1219</v>
      </c>
      <c r="K1246" s="945" t="s">
        <v>1220</v>
      </c>
      <c r="L1246" s="945" t="s">
        <v>69</v>
      </c>
      <c r="M1246" s="945" t="s">
        <v>233</v>
      </c>
      <c r="N1246" s="945" t="s">
        <v>69</v>
      </c>
      <c r="O1246" s="945" t="s">
        <v>1256</v>
      </c>
      <c r="P1246" s="956">
        <v>-63907115</v>
      </c>
      <c r="Q1246" s="960">
        <v>-8754175</v>
      </c>
      <c r="R1246" s="946" t="s">
        <v>69</v>
      </c>
    </row>
    <row r="1247" spans="1:18" x14ac:dyDescent="0.25">
      <c r="B1247" s="941" t="s">
        <v>2023</v>
      </c>
      <c r="C1247" s="942" t="s">
        <v>795</v>
      </c>
      <c r="D1247" s="942" t="s">
        <v>821</v>
      </c>
      <c r="E1247" s="942" t="s">
        <v>314</v>
      </c>
      <c r="F1247" s="942" t="s">
        <v>33</v>
      </c>
      <c r="G1247" s="942" t="s">
        <v>1309</v>
      </c>
      <c r="H1247" s="942" t="s">
        <v>1218</v>
      </c>
      <c r="I1247" s="942" t="s">
        <v>51</v>
      </c>
      <c r="J1247" s="942" t="s">
        <v>1219</v>
      </c>
      <c r="K1247" s="942" t="s">
        <v>1220</v>
      </c>
      <c r="L1247" s="942" t="s">
        <v>1221</v>
      </c>
      <c r="M1247" s="942" t="s">
        <v>233</v>
      </c>
      <c r="N1247" s="942" t="s">
        <v>1222</v>
      </c>
      <c r="O1247" s="942" t="s">
        <v>69</v>
      </c>
      <c r="P1247" s="955">
        <v>-63878675</v>
      </c>
      <c r="Q1247" s="959">
        <v>-8799422</v>
      </c>
      <c r="R1247" s="943" t="s">
        <v>182</v>
      </c>
    </row>
    <row r="1248" spans="1:18" x14ac:dyDescent="0.25">
      <c r="B1248" s="944" t="s">
        <v>2023</v>
      </c>
      <c r="C1248" s="945" t="s">
        <v>794</v>
      </c>
      <c r="D1248" s="945" t="s">
        <v>376</v>
      </c>
      <c r="E1248" s="945" t="s">
        <v>318</v>
      </c>
      <c r="F1248" s="945" t="s">
        <v>2011</v>
      </c>
      <c r="G1248" s="945" t="s">
        <v>1309</v>
      </c>
      <c r="H1248" s="945" t="s">
        <v>1218</v>
      </c>
      <c r="I1248" s="945" t="s">
        <v>1225</v>
      </c>
      <c r="J1248" s="945" t="s">
        <v>1219</v>
      </c>
      <c r="K1248" s="945" t="s">
        <v>1220</v>
      </c>
      <c r="L1248" s="945" t="s">
        <v>1221</v>
      </c>
      <c r="M1248" s="945" t="s">
        <v>233</v>
      </c>
      <c r="N1248" s="945" t="s">
        <v>1222</v>
      </c>
      <c r="O1248" s="945" t="s">
        <v>1223</v>
      </c>
      <c r="P1248" s="956">
        <v>-63857133</v>
      </c>
      <c r="Q1248" s="960">
        <v>-8763304</v>
      </c>
      <c r="R1248" s="946" t="s">
        <v>182</v>
      </c>
    </row>
    <row r="1249" spans="2:18" x14ac:dyDescent="0.25">
      <c r="B1249" s="941" t="s">
        <v>2023</v>
      </c>
      <c r="C1249" s="942" t="s">
        <v>382</v>
      </c>
      <c r="D1249" s="942" t="s">
        <v>415</v>
      </c>
      <c r="E1249" s="942" t="s">
        <v>237</v>
      </c>
      <c r="F1249" s="942" t="s">
        <v>33</v>
      </c>
      <c r="G1249" s="942" t="s">
        <v>1309</v>
      </c>
      <c r="H1249" s="942" t="s">
        <v>1218</v>
      </c>
      <c r="I1249" s="942" t="s">
        <v>1225</v>
      </c>
      <c r="J1249" s="942" t="s">
        <v>1219</v>
      </c>
      <c r="K1249" s="942" t="s">
        <v>1220</v>
      </c>
      <c r="L1249" s="942" t="s">
        <v>1364</v>
      </c>
      <c r="M1249" s="942" t="s">
        <v>233</v>
      </c>
      <c r="N1249" s="942" t="s">
        <v>1222</v>
      </c>
      <c r="O1249" s="942" t="s">
        <v>1223</v>
      </c>
      <c r="P1249" s="955">
        <v>-63826755</v>
      </c>
      <c r="Q1249" s="959">
        <v>-8779246</v>
      </c>
      <c r="R1249" s="943" t="s">
        <v>69</v>
      </c>
    </row>
    <row r="1250" spans="2:18" x14ac:dyDescent="0.25">
      <c r="B1250" s="944" t="s">
        <v>2023</v>
      </c>
      <c r="C1250" s="945" t="s">
        <v>780</v>
      </c>
      <c r="D1250" s="945" t="s">
        <v>386</v>
      </c>
      <c r="E1250" s="945" t="s">
        <v>320</v>
      </c>
      <c r="F1250" s="945" t="s">
        <v>33</v>
      </c>
      <c r="G1250" s="945" t="s">
        <v>1309</v>
      </c>
      <c r="H1250" s="945" t="s">
        <v>1218</v>
      </c>
      <c r="I1250" s="945" t="s">
        <v>1225</v>
      </c>
      <c r="J1250" s="945" t="s">
        <v>1219</v>
      </c>
      <c r="K1250" s="945" t="s">
        <v>1229</v>
      </c>
      <c r="L1250" s="945" t="s">
        <v>1221</v>
      </c>
      <c r="M1250" s="945" t="s">
        <v>233</v>
      </c>
      <c r="N1250" s="945" t="s">
        <v>1222</v>
      </c>
      <c r="O1250" s="945" t="s">
        <v>1256</v>
      </c>
      <c r="P1250" s="956">
        <v>-63849978</v>
      </c>
      <c r="Q1250" s="960">
        <v>-8752799</v>
      </c>
      <c r="R1250" s="946" t="s">
        <v>182</v>
      </c>
    </row>
    <row r="1251" spans="2:18" x14ac:dyDescent="0.25">
      <c r="B1251" s="941" t="s">
        <v>2023</v>
      </c>
      <c r="C1251" s="942" t="s">
        <v>368</v>
      </c>
      <c r="D1251" s="942" t="s">
        <v>1162</v>
      </c>
      <c r="E1251" s="942" t="s">
        <v>316</v>
      </c>
      <c r="F1251" s="942" t="s">
        <v>1542</v>
      </c>
      <c r="G1251" s="942" t="s">
        <v>1309</v>
      </c>
      <c r="H1251" s="942" t="s">
        <v>1218</v>
      </c>
      <c r="I1251" s="942" t="s">
        <v>1231</v>
      </c>
      <c r="J1251" s="942" t="s">
        <v>1219</v>
      </c>
      <c r="K1251" s="942" t="s">
        <v>1220</v>
      </c>
      <c r="L1251" s="942" t="s">
        <v>1221</v>
      </c>
      <c r="M1251" s="942" t="s">
        <v>233</v>
      </c>
      <c r="N1251" s="942" t="s">
        <v>1222</v>
      </c>
      <c r="O1251" s="942" t="s">
        <v>1223</v>
      </c>
      <c r="P1251" s="955">
        <v>-63878258</v>
      </c>
      <c r="Q1251" s="959">
        <v>-8789178</v>
      </c>
      <c r="R1251" s="943" t="s">
        <v>69</v>
      </c>
    </row>
    <row r="1252" spans="2:18" x14ac:dyDescent="0.25">
      <c r="B1252" s="944" t="s">
        <v>2023</v>
      </c>
      <c r="C1252" s="945" t="s">
        <v>372</v>
      </c>
      <c r="D1252" s="945" t="s">
        <v>796</v>
      </c>
      <c r="E1252" s="945" t="s">
        <v>1146</v>
      </c>
      <c r="F1252" s="945" t="s">
        <v>33</v>
      </c>
      <c r="G1252" s="945" t="s">
        <v>1309</v>
      </c>
      <c r="H1252" s="945" t="s">
        <v>1218</v>
      </c>
      <c r="I1252" s="945" t="s">
        <v>1225</v>
      </c>
      <c r="J1252" s="945" t="s">
        <v>1219</v>
      </c>
      <c r="K1252" s="945" t="s">
        <v>1229</v>
      </c>
      <c r="L1252" s="945" t="s">
        <v>1221</v>
      </c>
      <c r="M1252" s="945" t="s">
        <v>231</v>
      </c>
      <c r="N1252" s="945" t="s">
        <v>1222</v>
      </c>
      <c r="O1252" s="945" t="s">
        <v>1256</v>
      </c>
      <c r="P1252" s="956">
        <v>-63893535</v>
      </c>
      <c r="Q1252" s="960">
        <v>-8766633</v>
      </c>
      <c r="R1252" s="946" t="s">
        <v>69</v>
      </c>
    </row>
    <row r="1253" spans="2:18" x14ac:dyDescent="0.25">
      <c r="B1253" s="941" t="s">
        <v>2023</v>
      </c>
      <c r="C1253" s="942" t="s">
        <v>369</v>
      </c>
      <c r="D1253" s="942" t="s">
        <v>796</v>
      </c>
      <c r="E1253" s="942" t="s">
        <v>304</v>
      </c>
      <c r="F1253" s="942" t="s">
        <v>33</v>
      </c>
      <c r="G1253" s="942" t="s">
        <v>1309</v>
      </c>
      <c r="H1253" s="942" t="s">
        <v>1218</v>
      </c>
      <c r="I1253" s="942" t="s">
        <v>1231</v>
      </c>
      <c r="J1253" s="942" t="s">
        <v>1219</v>
      </c>
      <c r="K1253" s="942" t="s">
        <v>1229</v>
      </c>
      <c r="L1253" s="942" t="s">
        <v>1221</v>
      </c>
      <c r="M1253" s="942" t="s">
        <v>230</v>
      </c>
      <c r="N1253" s="942" t="s">
        <v>1222</v>
      </c>
      <c r="O1253" s="942" t="s">
        <v>1223</v>
      </c>
      <c r="P1253" s="955">
        <v>-63895129</v>
      </c>
      <c r="Q1253" s="959">
        <v>-8759398</v>
      </c>
      <c r="R1253" s="943" t="s">
        <v>182</v>
      </c>
    </row>
    <row r="1254" spans="2:18" x14ac:dyDescent="0.25">
      <c r="B1254" s="944" t="s">
        <v>2023</v>
      </c>
      <c r="C1254" s="945" t="s">
        <v>401</v>
      </c>
      <c r="D1254" s="945" t="s">
        <v>783</v>
      </c>
      <c r="E1254" s="945" t="s">
        <v>304</v>
      </c>
      <c r="F1254" s="945" t="s">
        <v>33</v>
      </c>
      <c r="G1254" s="945" t="s">
        <v>1309</v>
      </c>
      <c r="H1254" s="945" t="s">
        <v>1235</v>
      </c>
      <c r="I1254" s="945" t="s">
        <v>1231</v>
      </c>
      <c r="J1254" s="945" t="s">
        <v>1219</v>
      </c>
      <c r="K1254" s="945" t="s">
        <v>1220</v>
      </c>
      <c r="L1254" s="945" t="s">
        <v>1221</v>
      </c>
      <c r="M1254" s="945" t="s">
        <v>233</v>
      </c>
      <c r="N1254" s="945" t="s">
        <v>1222</v>
      </c>
      <c r="O1254" s="945" t="s">
        <v>1223</v>
      </c>
      <c r="P1254" s="956">
        <v>-63888846</v>
      </c>
      <c r="Q1254" s="960">
        <v>-8759125</v>
      </c>
      <c r="R1254" s="946" t="s">
        <v>182</v>
      </c>
    </row>
    <row r="1255" spans="2:18" x14ac:dyDescent="0.25">
      <c r="B1255" s="941" t="s">
        <v>2023</v>
      </c>
      <c r="C1255" s="942" t="s">
        <v>831</v>
      </c>
      <c r="D1255" s="942" t="s">
        <v>401</v>
      </c>
      <c r="E1255" s="942" t="s">
        <v>309</v>
      </c>
      <c r="F1255" s="942" t="s">
        <v>1645</v>
      </c>
      <c r="G1255" s="942" t="s">
        <v>1309</v>
      </c>
      <c r="H1255" s="942" t="s">
        <v>1235</v>
      </c>
      <c r="I1255" s="942" t="s">
        <v>1231</v>
      </c>
      <c r="J1255" s="942" t="s">
        <v>1219</v>
      </c>
      <c r="K1255" s="942" t="s">
        <v>1220</v>
      </c>
      <c r="L1255" s="942" t="s">
        <v>1221</v>
      </c>
      <c r="M1255" s="942" t="s">
        <v>233</v>
      </c>
      <c r="N1255" s="942" t="s">
        <v>1222</v>
      </c>
      <c r="O1255" s="942" t="s">
        <v>1223</v>
      </c>
      <c r="P1255" s="955">
        <v>-63890454</v>
      </c>
      <c r="Q1255" s="959">
        <v>-8751735</v>
      </c>
      <c r="R1255" s="943" t="s">
        <v>182</v>
      </c>
    </row>
    <row r="1256" spans="2:18" x14ac:dyDescent="0.25">
      <c r="B1256" s="944" t="s">
        <v>2023</v>
      </c>
      <c r="C1256" s="945" t="s">
        <v>374</v>
      </c>
      <c r="D1256" s="945" t="s">
        <v>422</v>
      </c>
      <c r="E1256" s="945" t="s">
        <v>303</v>
      </c>
      <c r="F1256" s="945" t="s">
        <v>33</v>
      </c>
      <c r="G1256" s="945" t="s">
        <v>1309</v>
      </c>
      <c r="H1256" s="945" t="s">
        <v>1218</v>
      </c>
      <c r="I1256" s="945" t="s">
        <v>51</v>
      </c>
      <c r="J1256" s="945" t="s">
        <v>1219</v>
      </c>
      <c r="K1256" s="945" t="s">
        <v>1229</v>
      </c>
      <c r="L1256" s="945" t="s">
        <v>1221</v>
      </c>
      <c r="M1256" s="945" t="s">
        <v>233</v>
      </c>
      <c r="N1256" s="945" t="s">
        <v>1222</v>
      </c>
      <c r="O1256" s="945" t="s">
        <v>1223</v>
      </c>
      <c r="P1256" s="956">
        <v>-63879774</v>
      </c>
      <c r="Q1256" s="960">
        <v>-8756654</v>
      </c>
      <c r="R1256" s="946" t="s">
        <v>1232</v>
      </c>
    </row>
    <row r="1257" spans="2:18" x14ac:dyDescent="0.25">
      <c r="B1257" s="941" t="s">
        <v>2023</v>
      </c>
      <c r="C1257" s="942" t="s">
        <v>371</v>
      </c>
      <c r="D1257" s="942" t="s">
        <v>534</v>
      </c>
      <c r="E1257" s="942" t="s">
        <v>339</v>
      </c>
      <c r="F1257" s="942" t="s">
        <v>33</v>
      </c>
      <c r="G1257" s="942" t="s">
        <v>1309</v>
      </c>
      <c r="H1257" s="942" t="s">
        <v>1218</v>
      </c>
      <c r="I1257" s="942" t="s">
        <v>51</v>
      </c>
      <c r="J1257" s="942" t="s">
        <v>1219</v>
      </c>
      <c r="K1257" s="942" t="s">
        <v>1229</v>
      </c>
      <c r="L1257" s="942" t="s">
        <v>1221</v>
      </c>
      <c r="M1257" s="942" t="s">
        <v>233</v>
      </c>
      <c r="N1257" s="942" t="s">
        <v>1222</v>
      </c>
      <c r="O1257" s="942" t="s">
        <v>1223</v>
      </c>
      <c r="P1257" s="955">
        <v>-63846722</v>
      </c>
      <c r="Q1257" s="959">
        <v>-8747628</v>
      </c>
      <c r="R1257" s="943" t="s">
        <v>182</v>
      </c>
    </row>
    <row r="1258" spans="2:18" x14ac:dyDescent="0.25">
      <c r="B1258" s="944" t="s">
        <v>2023</v>
      </c>
      <c r="C1258" s="945" t="s">
        <v>783</v>
      </c>
      <c r="D1258" s="945" t="s">
        <v>401</v>
      </c>
      <c r="E1258" s="945" t="s">
        <v>304</v>
      </c>
      <c r="F1258" s="945" t="s">
        <v>33</v>
      </c>
      <c r="G1258" s="945" t="s">
        <v>1309</v>
      </c>
      <c r="H1258" s="945" t="s">
        <v>1218</v>
      </c>
      <c r="I1258" s="945" t="s">
        <v>51</v>
      </c>
      <c r="J1258" s="945" t="s">
        <v>1219</v>
      </c>
      <c r="K1258" s="945" t="s">
        <v>1220</v>
      </c>
      <c r="L1258" s="945" t="s">
        <v>1221</v>
      </c>
      <c r="M1258" s="945" t="s">
        <v>233</v>
      </c>
      <c r="N1258" s="945" t="s">
        <v>1222</v>
      </c>
      <c r="O1258" s="945" t="s">
        <v>1256</v>
      </c>
      <c r="P1258" s="956">
        <v>-63888846</v>
      </c>
      <c r="Q1258" s="960">
        <v>-8759125</v>
      </c>
      <c r="R1258" s="946" t="s">
        <v>1258</v>
      </c>
    </row>
    <row r="1259" spans="2:18" x14ac:dyDescent="0.25">
      <c r="B1259" s="941" t="s">
        <v>2023</v>
      </c>
      <c r="C1259" s="942" t="s">
        <v>367</v>
      </c>
      <c r="D1259" s="942" t="s">
        <v>375</v>
      </c>
      <c r="E1259" s="942" t="s">
        <v>307</v>
      </c>
      <c r="F1259" s="942" t="s">
        <v>1654</v>
      </c>
      <c r="G1259" s="942" t="s">
        <v>1309</v>
      </c>
      <c r="H1259" s="942" t="s">
        <v>69</v>
      </c>
      <c r="I1259" s="942" t="s">
        <v>1231</v>
      </c>
      <c r="J1259" s="942" t="s">
        <v>1219</v>
      </c>
      <c r="K1259" s="942" t="s">
        <v>1229</v>
      </c>
      <c r="L1259" s="942" t="s">
        <v>69</v>
      </c>
      <c r="M1259" s="942" t="s">
        <v>1297</v>
      </c>
      <c r="N1259" s="942" t="s">
        <v>69</v>
      </c>
      <c r="O1259" s="942" t="s">
        <v>69</v>
      </c>
      <c r="P1259" s="955">
        <v>-63864235</v>
      </c>
      <c r="Q1259" s="959">
        <v>-8743825</v>
      </c>
      <c r="R1259" s="943" t="s">
        <v>1258</v>
      </c>
    </row>
    <row r="1260" spans="2:18" x14ac:dyDescent="0.25">
      <c r="B1260" s="944" t="s">
        <v>2024</v>
      </c>
      <c r="C1260" s="945" t="s">
        <v>372</v>
      </c>
      <c r="D1260" s="945" t="s">
        <v>416</v>
      </c>
      <c r="E1260" s="945" t="s">
        <v>1142</v>
      </c>
      <c r="F1260" s="945" t="s">
        <v>1902</v>
      </c>
      <c r="G1260" s="945" t="s">
        <v>1317</v>
      </c>
      <c r="H1260" s="945" t="s">
        <v>1218</v>
      </c>
      <c r="I1260" s="945" t="s">
        <v>51</v>
      </c>
      <c r="J1260" s="945" t="s">
        <v>1219</v>
      </c>
      <c r="K1260" s="945" t="s">
        <v>1229</v>
      </c>
      <c r="L1260" s="945" t="s">
        <v>1221</v>
      </c>
      <c r="M1260" s="945" t="s">
        <v>233</v>
      </c>
      <c r="N1260" s="945" t="s">
        <v>1222</v>
      </c>
      <c r="O1260" s="945" t="s">
        <v>1256</v>
      </c>
      <c r="P1260" s="956">
        <v>-63885878</v>
      </c>
      <c r="Q1260" s="960">
        <v>-8764963</v>
      </c>
      <c r="R1260" s="946" t="s">
        <v>1232</v>
      </c>
    </row>
    <row r="1261" spans="2:18" x14ac:dyDescent="0.25">
      <c r="B1261" s="941" t="s">
        <v>2024</v>
      </c>
      <c r="C1261" s="942" t="s">
        <v>359</v>
      </c>
      <c r="D1261" s="942" t="s">
        <v>403</v>
      </c>
      <c r="E1261" s="942" t="s">
        <v>302</v>
      </c>
      <c r="F1261" s="942" t="s">
        <v>2025</v>
      </c>
      <c r="G1261" s="942" t="s">
        <v>1317</v>
      </c>
      <c r="H1261" s="942" t="s">
        <v>1218</v>
      </c>
      <c r="I1261" s="942" t="s">
        <v>1225</v>
      </c>
      <c r="J1261" s="942" t="s">
        <v>1219</v>
      </c>
      <c r="K1261" s="942" t="s">
        <v>1220</v>
      </c>
      <c r="L1261" s="942" t="s">
        <v>1221</v>
      </c>
      <c r="M1261" s="942" t="s">
        <v>233</v>
      </c>
      <c r="N1261" s="942" t="s">
        <v>1222</v>
      </c>
      <c r="O1261" s="942" t="s">
        <v>1256</v>
      </c>
      <c r="P1261" s="955">
        <v>-63881979</v>
      </c>
      <c r="Q1261" s="959">
        <v>-8765247</v>
      </c>
      <c r="R1261" s="943" t="s">
        <v>69</v>
      </c>
    </row>
    <row r="1262" spans="2:18" x14ac:dyDescent="0.25">
      <c r="B1262" s="944" t="s">
        <v>2024</v>
      </c>
      <c r="C1262" s="945" t="s">
        <v>367</v>
      </c>
      <c r="D1262" s="945" t="s">
        <v>416</v>
      </c>
      <c r="E1262" s="945" t="s">
        <v>309</v>
      </c>
      <c r="F1262" s="945" t="s">
        <v>2026</v>
      </c>
      <c r="G1262" s="945" t="s">
        <v>1317</v>
      </c>
      <c r="H1262" s="945" t="s">
        <v>1218</v>
      </c>
      <c r="I1262" s="945" t="s">
        <v>1225</v>
      </c>
      <c r="J1262" s="945" t="s">
        <v>1219</v>
      </c>
      <c r="K1262" s="945" t="s">
        <v>1229</v>
      </c>
      <c r="L1262" s="945" t="s">
        <v>1221</v>
      </c>
      <c r="M1262" s="945" t="s">
        <v>233</v>
      </c>
      <c r="N1262" s="945" t="s">
        <v>1222</v>
      </c>
      <c r="O1262" s="945" t="s">
        <v>69</v>
      </c>
      <c r="P1262" s="956">
        <v>-63889305</v>
      </c>
      <c r="Q1262" s="960">
        <v>-8749252</v>
      </c>
      <c r="R1262" s="946" t="s">
        <v>182</v>
      </c>
    </row>
    <row r="1263" spans="2:18" x14ac:dyDescent="0.25">
      <c r="B1263" s="941" t="s">
        <v>2024</v>
      </c>
      <c r="C1263" s="942" t="s">
        <v>388</v>
      </c>
      <c r="D1263" s="942" t="s">
        <v>936</v>
      </c>
      <c r="E1263" s="942" t="s">
        <v>1143</v>
      </c>
      <c r="F1263" s="942" t="s">
        <v>1267</v>
      </c>
      <c r="G1263" s="942" t="s">
        <v>1317</v>
      </c>
      <c r="H1263" s="942" t="s">
        <v>1218</v>
      </c>
      <c r="I1263" s="942" t="s">
        <v>1225</v>
      </c>
      <c r="J1263" s="942" t="s">
        <v>1219</v>
      </c>
      <c r="K1263" s="942" t="s">
        <v>1220</v>
      </c>
      <c r="L1263" s="942" t="s">
        <v>1221</v>
      </c>
      <c r="M1263" s="942" t="s">
        <v>233</v>
      </c>
      <c r="N1263" s="942" t="s">
        <v>1222</v>
      </c>
      <c r="O1263" s="942" t="s">
        <v>1256</v>
      </c>
      <c r="P1263" s="955">
        <v>-63837989</v>
      </c>
      <c r="Q1263" s="959">
        <v>-8767023</v>
      </c>
      <c r="R1263" s="943" t="s">
        <v>182</v>
      </c>
    </row>
    <row r="1264" spans="2:18" x14ac:dyDescent="0.25">
      <c r="B1264" s="944" t="s">
        <v>2024</v>
      </c>
      <c r="C1264" s="945" t="s">
        <v>782</v>
      </c>
      <c r="D1264" s="945" t="s">
        <v>883</v>
      </c>
      <c r="E1264" s="945" t="s">
        <v>355</v>
      </c>
      <c r="F1264" s="945" t="s">
        <v>1581</v>
      </c>
      <c r="G1264" s="945" t="s">
        <v>1317</v>
      </c>
      <c r="H1264" s="945" t="s">
        <v>1218</v>
      </c>
      <c r="I1264" s="945" t="s">
        <v>1225</v>
      </c>
      <c r="J1264" s="945" t="s">
        <v>1219</v>
      </c>
      <c r="K1264" s="945" t="s">
        <v>1229</v>
      </c>
      <c r="L1264" s="945" t="s">
        <v>1221</v>
      </c>
      <c r="M1264" s="945" t="s">
        <v>233</v>
      </c>
      <c r="N1264" s="945" t="s">
        <v>1222</v>
      </c>
      <c r="O1264" s="945" t="s">
        <v>1256</v>
      </c>
      <c r="P1264" s="956">
        <v>-63911056</v>
      </c>
      <c r="Q1264" s="960">
        <v>-8749302</v>
      </c>
      <c r="R1264" s="946" t="s">
        <v>182</v>
      </c>
    </row>
    <row r="1265" spans="2:18" x14ac:dyDescent="0.25">
      <c r="B1265" s="941" t="s">
        <v>2027</v>
      </c>
      <c r="C1265" s="942" t="s">
        <v>375</v>
      </c>
      <c r="D1265" s="942" t="s">
        <v>436</v>
      </c>
      <c r="E1265" s="942" t="s">
        <v>307</v>
      </c>
      <c r="F1265" s="942" t="s">
        <v>1794</v>
      </c>
      <c r="G1265" s="942" t="s">
        <v>1278</v>
      </c>
      <c r="H1265" s="942" t="s">
        <v>1218</v>
      </c>
      <c r="I1265" s="942" t="s">
        <v>1225</v>
      </c>
      <c r="J1265" s="942" t="s">
        <v>1219</v>
      </c>
      <c r="K1265" s="942" t="s">
        <v>1229</v>
      </c>
      <c r="L1265" s="942" t="s">
        <v>1221</v>
      </c>
      <c r="M1265" s="942" t="s">
        <v>234</v>
      </c>
      <c r="N1265" s="942" t="s">
        <v>1222</v>
      </c>
      <c r="O1265" s="942" t="s">
        <v>1223</v>
      </c>
      <c r="P1265" s="955">
        <v>-63863485</v>
      </c>
      <c r="Q1265" s="959">
        <v>-8747354</v>
      </c>
      <c r="R1265" s="943" t="s">
        <v>182</v>
      </c>
    </row>
    <row r="1266" spans="2:18" x14ac:dyDescent="0.25">
      <c r="B1266" s="944" t="s">
        <v>2027</v>
      </c>
      <c r="C1266" s="945" t="s">
        <v>392</v>
      </c>
      <c r="D1266" s="945" t="s">
        <v>847</v>
      </c>
      <c r="E1266" s="945" t="s">
        <v>308</v>
      </c>
      <c r="F1266" s="945" t="s">
        <v>1674</v>
      </c>
      <c r="G1266" s="945" t="s">
        <v>1278</v>
      </c>
      <c r="H1266" s="945" t="s">
        <v>1218</v>
      </c>
      <c r="I1266" s="945" t="s">
        <v>1225</v>
      </c>
      <c r="J1266" s="945" t="s">
        <v>1219</v>
      </c>
      <c r="K1266" s="945" t="s">
        <v>1220</v>
      </c>
      <c r="L1266" s="945" t="s">
        <v>1221</v>
      </c>
      <c r="M1266" s="945" t="s">
        <v>233</v>
      </c>
      <c r="N1266" s="945" t="s">
        <v>1222</v>
      </c>
      <c r="O1266" s="945" t="s">
        <v>1256</v>
      </c>
      <c r="P1266" s="956">
        <v>-63897327</v>
      </c>
      <c r="Q1266" s="960">
        <v>-8775748</v>
      </c>
      <c r="R1266" s="946" t="s">
        <v>69</v>
      </c>
    </row>
    <row r="1267" spans="2:18" x14ac:dyDescent="0.25">
      <c r="B1267" s="941" t="s">
        <v>2027</v>
      </c>
      <c r="C1267" s="942" t="s">
        <v>780</v>
      </c>
      <c r="D1267" s="942" t="s">
        <v>395</v>
      </c>
      <c r="E1267" s="942" t="s">
        <v>302</v>
      </c>
      <c r="F1267" s="942" t="s">
        <v>2028</v>
      </c>
      <c r="G1267" s="942" t="s">
        <v>1278</v>
      </c>
      <c r="H1267" s="942" t="s">
        <v>1218</v>
      </c>
      <c r="I1267" s="942" t="s">
        <v>1231</v>
      </c>
      <c r="J1267" s="942" t="s">
        <v>1219</v>
      </c>
      <c r="K1267" s="942" t="s">
        <v>1229</v>
      </c>
      <c r="L1267" s="942" t="s">
        <v>1221</v>
      </c>
      <c r="M1267" s="942" t="s">
        <v>233</v>
      </c>
      <c r="N1267" s="942" t="s">
        <v>1222</v>
      </c>
      <c r="O1267" s="942" t="s">
        <v>1223</v>
      </c>
      <c r="P1267" s="955">
        <v>-63881615</v>
      </c>
      <c r="Q1267" s="959">
        <v>-8760125</v>
      </c>
      <c r="R1267" s="943" t="s">
        <v>1258</v>
      </c>
    </row>
    <row r="1268" spans="2:18" x14ac:dyDescent="0.25">
      <c r="B1268" s="944" t="s">
        <v>2027</v>
      </c>
      <c r="C1268" s="945" t="s">
        <v>376</v>
      </c>
      <c r="D1268" s="945" t="s">
        <v>527</v>
      </c>
      <c r="E1268" s="945" t="s">
        <v>318</v>
      </c>
      <c r="F1268" s="945" t="s">
        <v>2029</v>
      </c>
      <c r="G1268" s="945" t="s">
        <v>1278</v>
      </c>
      <c r="H1268" s="945" t="s">
        <v>1218</v>
      </c>
      <c r="I1268" s="945" t="s">
        <v>1231</v>
      </c>
      <c r="J1268" s="945" t="s">
        <v>1219</v>
      </c>
      <c r="K1268" s="945" t="s">
        <v>1220</v>
      </c>
      <c r="L1268" s="945" t="s">
        <v>1221</v>
      </c>
      <c r="M1268" s="945" t="s">
        <v>233</v>
      </c>
      <c r="N1268" s="945" t="s">
        <v>1222</v>
      </c>
      <c r="O1268" s="945" t="s">
        <v>1223</v>
      </c>
      <c r="P1268" s="956">
        <v>-63858887</v>
      </c>
      <c r="Q1268" s="960">
        <v>-8763693</v>
      </c>
      <c r="R1268" s="946" t="s">
        <v>182</v>
      </c>
    </row>
    <row r="1269" spans="2:18" x14ac:dyDescent="0.25">
      <c r="B1269" s="941" t="s">
        <v>2027</v>
      </c>
      <c r="C1269" s="942" t="s">
        <v>376</v>
      </c>
      <c r="D1269" s="942" t="s">
        <v>394</v>
      </c>
      <c r="E1269" s="942" t="s">
        <v>308</v>
      </c>
      <c r="F1269" s="942" t="s">
        <v>1768</v>
      </c>
      <c r="G1269" s="942" t="s">
        <v>1278</v>
      </c>
      <c r="H1269" s="942" t="s">
        <v>1218</v>
      </c>
      <c r="I1269" s="942" t="s">
        <v>1231</v>
      </c>
      <c r="J1269" s="942" t="s">
        <v>1219</v>
      </c>
      <c r="K1269" s="942" t="s">
        <v>1220</v>
      </c>
      <c r="L1269" s="942" t="s">
        <v>1221</v>
      </c>
      <c r="M1269" s="942" t="s">
        <v>234</v>
      </c>
      <c r="N1269" s="942" t="s">
        <v>1222</v>
      </c>
      <c r="O1269" s="942" t="s">
        <v>1223</v>
      </c>
      <c r="P1269" s="955">
        <v>-63895455</v>
      </c>
      <c r="Q1269" s="959">
        <v>-8772039</v>
      </c>
      <c r="R1269" s="943" t="s">
        <v>182</v>
      </c>
    </row>
    <row r="1270" spans="2:18" x14ac:dyDescent="0.25">
      <c r="B1270" s="944" t="s">
        <v>2027</v>
      </c>
      <c r="C1270" s="945" t="s">
        <v>393</v>
      </c>
      <c r="D1270" s="945" t="s">
        <v>412</v>
      </c>
      <c r="E1270" s="945" t="s">
        <v>301</v>
      </c>
      <c r="F1270" s="945" t="s">
        <v>1354</v>
      </c>
      <c r="G1270" s="945" t="s">
        <v>1278</v>
      </c>
      <c r="H1270" s="945" t="s">
        <v>1218</v>
      </c>
      <c r="I1270" s="945" t="s">
        <v>51</v>
      </c>
      <c r="J1270" s="945" t="s">
        <v>1219</v>
      </c>
      <c r="K1270" s="945" t="s">
        <v>1220</v>
      </c>
      <c r="L1270" s="945" t="s">
        <v>1221</v>
      </c>
      <c r="M1270" s="945" t="s">
        <v>233</v>
      </c>
      <c r="N1270" s="945" t="s">
        <v>1222</v>
      </c>
      <c r="O1270" s="945" t="s">
        <v>1223</v>
      </c>
      <c r="P1270" s="956">
        <v>-63904398</v>
      </c>
      <c r="Q1270" s="960">
        <v>-8766955</v>
      </c>
      <c r="R1270" s="946" t="s">
        <v>182</v>
      </c>
    </row>
    <row r="1271" spans="2:18" x14ac:dyDescent="0.25">
      <c r="B1271" s="941" t="s">
        <v>2027</v>
      </c>
      <c r="C1271" s="942" t="s">
        <v>393</v>
      </c>
      <c r="D1271" s="942" t="s">
        <v>401</v>
      </c>
      <c r="E1271" s="942" t="s">
        <v>1142</v>
      </c>
      <c r="F1271" s="942" t="s">
        <v>1238</v>
      </c>
      <c r="G1271" s="942" t="s">
        <v>1278</v>
      </c>
      <c r="H1271" s="942" t="s">
        <v>1218</v>
      </c>
      <c r="I1271" s="942" t="s">
        <v>51</v>
      </c>
      <c r="J1271" s="942" t="s">
        <v>1219</v>
      </c>
      <c r="K1271" s="942" t="s">
        <v>1220</v>
      </c>
      <c r="L1271" s="942" t="s">
        <v>1221</v>
      </c>
      <c r="M1271" s="942" t="s">
        <v>233</v>
      </c>
      <c r="N1271" s="942" t="s">
        <v>1222</v>
      </c>
      <c r="O1271" s="942" t="s">
        <v>1256</v>
      </c>
      <c r="P1271" s="955">
        <v>-63887885</v>
      </c>
      <c r="Q1271" s="959">
        <v>-8763444</v>
      </c>
      <c r="R1271" s="943" t="s">
        <v>182</v>
      </c>
    </row>
    <row r="1272" spans="2:18" x14ac:dyDescent="0.25">
      <c r="B1272" s="944" t="s">
        <v>2027</v>
      </c>
      <c r="C1272" s="945" t="s">
        <v>395</v>
      </c>
      <c r="D1272" s="945" t="s">
        <v>359</v>
      </c>
      <c r="E1272" s="945" t="s">
        <v>302</v>
      </c>
      <c r="F1272" s="945" t="s">
        <v>1306</v>
      </c>
      <c r="G1272" s="945" t="s">
        <v>1278</v>
      </c>
      <c r="H1272" s="945" t="s">
        <v>1218</v>
      </c>
      <c r="I1272" s="945" t="s">
        <v>51</v>
      </c>
      <c r="J1272" s="945" t="s">
        <v>1219</v>
      </c>
      <c r="K1272" s="945" t="s">
        <v>1220</v>
      </c>
      <c r="L1272" s="945" t="s">
        <v>1221</v>
      </c>
      <c r="M1272" s="945" t="s">
        <v>233</v>
      </c>
      <c r="N1272" s="945" t="s">
        <v>1222</v>
      </c>
      <c r="O1272" s="945" t="s">
        <v>69</v>
      </c>
      <c r="P1272" s="956">
        <v>-63880024</v>
      </c>
      <c r="Q1272" s="960">
        <v>-8764821</v>
      </c>
      <c r="R1272" s="946" t="s">
        <v>1330</v>
      </c>
    </row>
    <row r="1273" spans="2:18" x14ac:dyDescent="0.25">
      <c r="B1273" s="941" t="s">
        <v>2030</v>
      </c>
      <c r="C1273" s="942" t="s">
        <v>386</v>
      </c>
      <c r="D1273" s="942" t="s">
        <v>370</v>
      </c>
      <c r="E1273" s="942" t="s">
        <v>318</v>
      </c>
      <c r="F1273" s="942" t="s">
        <v>33</v>
      </c>
      <c r="G1273" s="942" t="s">
        <v>1246</v>
      </c>
      <c r="H1273" s="942" t="s">
        <v>1218</v>
      </c>
      <c r="I1273" s="942" t="s">
        <v>1225</v>
      </c>
      <c r="J1273" s="942" t="s">
        <v>1219</v>
      </c>
      <c r="K1273" s="942" t="s">
        <v>1220</v>
      </c>
      <c r="L1273" s="942" t="s">
        <v>1221</v>
      </c>
      <c r="M1273" s="942" t="s">
        <v>233</v>
      </c>
      <c r="N1273" s="942" t="s">
        <v>1222</v>
      </c>
      <c r="O1273" s="942" t="s">
        <v>1223</v>
      </c>
      <c r="P1273" s="955">
        <v>-63847515</v>
      </c>
      <c r="Q1273" s="959">
        <v>-8763679</v>
      </c>
      <c r="R1273" s="943" t="s">
        <v>182</v>
      </c>
    </row>
    <row r="1274" spans="2:18" x14ac:dyDescent="0.25">
      <c r="B1274" s="944" t="s">
        <v>2030</v>
      </c>
      <c r="C1274" s="945" t="s">
        <v>371</v>
      </c>
      <c r="D1274" s="945" t="s">
        <v>373</v>
      </c>
      <c r="E1274" s="945" t="s">
        <v>339</v>
      </c>
      <c r="F1274" s="945" t="s">
        <v>33</v>
      </c>
      <c r="G1274" s="945" t="s">
        <v>1246</v>
      </c>
      <c r="H1274" s="945" t="s">
        <v>1218</v>
      </c>
      <c r="I1274" s="945" t="s">
        <v>1225</v>
      </c>
      <c r="J1274" s="945" t="s">
        <v>1219</v>
      </c>
      <c r="K1274" s="945" t="s">
        <v>1229</v>
      </c>
      <c r="L1274" s="945" t="s">
        <v>1221</v>
      </c>
      <c r="M1274" s="945" t="s">
        <v>1297</v>
      </c>
      <c r="N1274" s="945" t="s">
        <v>1222</v>
      </c>
      <c r="O1274" s="945" t="s">
        <v>69</v>
      </c>
      <c r="P1274" s="956">
        <v>-63846921</v>
      </c>
      <c r="Q1274" s="960">
        <v>-8746749</v>
      </c>
      <c r="R1274" s="946" t="s">
        <v>69</v>
      </c>
    </row>
    <row r="1275" spans="2:18" x14ac:dyDescent="0.25">
      <c r="B1275" s="941" t="s">
        <v>2030</v>
      </c>
      <c r="C1275" s="942" t="s">
        <v>819</v>
      </c>
      <c r="D1275" s="942" t="s">
        <v>646</v>
      </c>
      <c r="E1275" s="942" t="s">
        <v>343</v>
      </c>
      <c r="F1275" s="942" t="s">
        <v>33</v>
      </c>
      <c r="G1275" s="942" t="s">
        <v>1246</v>
      </c>
      <c r="H1275" s="942" t="s">
        <v>1218</v>
      </c>
      <c r="I1275" s="942" t="s">
        <v>1225</v>
      </c>
      <c r="J1275" s="942" t="s">
        <v>1219</v>
      </c>
      <c r="K1275" s="942" t="s">
        <v>1220</v>
      </c>
      <c r="L1275" s="942" t="s">
        <v>1221</v>
      </c>
      <c r="M1275" s="942" t="s">
        <v>1474</v>
      </c>
      <c r="N1275" s="942" t="s">
        <v>1222</v>
      </c>
      <c r="O1275" s="942" t="s">
        <v>69</v>
      </c>
      <c r="P1275" s="955">
        <v>-63803915</v>
      </c>
      <c r="Q1275" s="959">
        <v>-8782314</v>
      </c>
      <c r="R1275" s="943" t="s">
        <v>69</v>
      </c>
    </row>
    <row r="1276" spans="2:18" x14ac:dyDescent="0.25">
      <c r="B1276" s="944" t="s">
        <v>2030</v>
      </c>
      <c r="C1276" s="945" t="s">
        <v>780</v>
      </c>
      <c r="D1276" s="945" t="s">
        <v>807</v>
      </c>
      <c r="E1276" s="945" t="s">
        <v>302</v>
      </c>
      <c r="F1276" s="945" t="s">
        <v>1481</v>
      </c>
      <c r="G1276" s="945" t="s">
        <v>1246</v>
      </c>
      <c r="H1276" s="945" t="s">
        <v>1218</v>
      </c>
      <c r="I1276" s="945" t="s">
        <v>1225</v>
      </c>
      <c r="J1276" s="945" t="s">
        <v>1219</v>
      </c>
      <c r="K1276" s="945" t="s">
        <v>1229</v>
      </c>
      <c r="L1276" s="945" t="s">
        <v>1221</v>
      </c>
      <c r="M1276" s="945" t="s">
        <v>233</v>
      </c>
      <c r="N1276" s="945" t="s">
        <v>1222</v>
      </c>
      <c r="O1276" s="945" t="s">
        <v>1223</v>
      </c>
      <c r="P1276" s="956">
        <v>-63884059</v>
      </c>
      <c r="Q1276" s="960">
        <v>-8760345</v>
      </c>
      <c r="R1276" s="946" t="s">
        <v>69</v>
      </c>
    </row>
    <row r="1277" spans="2:18" x14ac:dyDescent="0.25">
      <c r="B1277" s="941" t="s">
        <v>2030</v>
      </c>
      <c r="C1277" s="942" t="s">
        <v>378</v>
      </c>
      <c r="D1277" s="942" t="s">
        <v>372</v>
      </c>
      <c r="E1277" s="942" t="s">
        <v>1142</v>
      </c>
      <c r="F1277" s="942" t="s">
        <v>1662</v>
      </c>
      <c r="G1277" s="942" t="s">
        <v>1246</v>
      </c>
      <c r="H1277" s="942" t="s">
        <v>1218</v>
      </c>
      <c r="I1277" s="942" t="s">
        <v>1225</v>
      </c>
      <c r="J1277" s="942" t="s">
        <v>1219</v>
      </c>
      <c r="K1277" s="942" t="s">
        <v>1220</v>
      </c>
      <c r="L1277" s="942" t="s">
        <v>1221</v>
      </c>
      <c r="M1277" s="942" t="s">
        <v>234</v>
      </c>
      <c r="N1277" s="942" t="s">
        <v>1222</v>
      </c>
      <c r="O1277" s="942" t="s">
        <v>1256</v>
      </c>
      <c r="P1277" s="955">
        <v>-63891294</v>
      </c>
      <c r="Q1277" s="959">
        <v>-8766145</v>
      </c>
      <c r="R1277" s="943" t="s">
        <v>69</v>
      </c>
    </row>
    <row r="1278" spans="2:18" x14ac:dyDescent="0.25">
      <c r="B1278" s="944" t="s">
        <v>2030</v>
      </c>
      <c r="C1278" s="945" t="s">
        <v>375</v>
      </c>
      <c r="D1278" s="945" t="s">
        <v>388</v>
      </c>
      <c r="E1278" s="945" t="s">
        <v>311</v>
      </c>
      <c r="F1278" s="945" t="s">
        <v>33</v>
      </c>
      <c r="G1278" s="945" t="s">
        <v>1246</v>
      </c>
      <c r="H1278" s="945" t="s">
        <v>1218</v>
      </c>
      <c r="I1278" s="945" t="s">
        <v>1225</v>
      </c>
      <c r="J1278" s="945" t="s">
        <v>1219</v>
      </c>
      <c r="K1278" s="945" t="s">
        <v>1229</v>
      </c>
      <c r="L1278" s="945" t="s">
        <v>1221</v>
      </c>
      <c r="M1278" s="945" t="s">
        <v>233</v>
      </c>
      <c r="N1278" s="945" t="s">
        <v>1222</v>
      </c>
      <c r="O1278" s="945" t="s">
        <v>1223</v>
      </c>
      <c r="P1278" s="956">
        <v>-63858051</v>
      </c>
      <c r="Q1278" s="960">
        <v>-8772055</v>
      </c>
      <c r="R1278" s="946" t="s">
        <v>69</v>
      </c>
    </row>
    <row r="1279" spans="2:18" x14ac:dyDescent="0.25">
      <c r="B1279" s="941" t="s">
        <v>2030</v>
      </c>
      <c r="C1279" s="942" t="s">
        <v>385</v>
      </c>
      <c r="D1279" s="942" t="s">
        <v>648</v>
      </c>
      <c r="E1279" s="942" t="s">
        <v>333</v>
      </c>
      <c r="F1279" s="942" t="s">
        <v>33</v>
      </c>
      <c r="G1279" s="942" t="s">
        <v>1246</v>
      </c>
      <c r="H1279" s="942" t="s">
        <v>1218</v>
      </c>
      <c r="I1279" s="942" t="s">
        <v>1225</v>
      </c>
      <c r="J1279" s="942" t="s">
        <v>1219</v>
      </c>
      <c r="K1279" s="942" t="s">
        <v>1220</v>
      </c>
      <c r="L1279" s="942" t="s">
        <v>1221</v>
      </c>
      <c r="M1279" s="942" t="s">
        <v>231</v>
      </c>
      <c r="N1279" s="942" t="s">
        <v>1222</v>
      </c>
      <c r="O1279" s="942" t="s">
        <v>1256</v>
      </c>
      <c r="P1279" s="955">
        <v>-63880665</v>
      </c>
      <c r="Q1279" s="959">
        <v>-8778047</v>
      </c>
      <c r="R1279" s="943" t="s">
        <v>69</v>
      </c>
    </row>
    <row r="1280" spans="2:18" x14ac:dyDescent="0.25">
      <c r="B1280" s="944" t="s">
        <v>2030</v>
      </c>
      <c r="C1280" s="945" t="s">
        <v>1170</v>
      </c>
      <c r="D1280" s="945" t="s">
        <v>486</v>
      </c>
      <c r="E1280" s="945" t="s">
        <v>329</v>
      </c>
      <c r="F1280" s="945" t="s">
        <v>33</v>
      </c>
      <c r="G1280" s="945" t="s">
        <v>1246</v>
      </c>
      <c r="H1280" s="945" t="s">
        <v>1218</v>
      </c>
      <c r="I1280" s="945" t="s">
        <v>1231</v>
      </c>
      <c r="J1280" s="945" t="s">
        <v>1219</v>
      </c>
      <c r="K1280" s="945" t="s">
        <v>1220</v>
      </c>
      <c r="L1280" s="945" t="s">
        <v>1221</v>
      </c>
      <c r="M1280" s="945" t="s">
        <v>233</v>
      </c>
      <c r="N1280" s="945" t="s">
        <v>1222</v>
      </c>
      <c r="O1280" s="945" t="s">
        <v>1256</v>
      </c>
      <c r="P1280" s="956">
        <v>-63910105</v>
      </c>
      <c r="Q1280" s="960">
        <v>-8759248</v>
      </c>
      <c r="R1280" s="946" t="s">
        <v>182</v>
      </c>
    </row>
    <row r="1281" spans="2:18" x14ac:dyDescent="0.25">
      <c r="B1281" s="941" t="s">
        <v>2030</v>
      </c>
      <c r="C1281" s="942" t="s">
        <v>410</v>
      </c>
      <c r="D1281" s="942" t="s">
        <v>488</v>
      </c>
      <c r="E1281" s="942" t="s">
        <v>314</v>
      </c>
      <c r="F1281" s="942" t="s">
        <v>33</v>
      </c>
      <c r="G1281" s="942" t="s">
        <v>1246</v>
      </c>
      <c r="H1281" s="942" t="s">
        <v>1218</v>
      </c>
      <c r="I1281" s="942" t="s">
        <v>1231</v>
      </c>
      <c r="J1281" s="942" t="s">
        <v>1219</v>
      </c>
      <c r="K1281" s="942" t="s">
        <v>1220</v>
      </c>
      <c r="L1281" s="942" t="s">
        <v>1221</v>
      </c>
      <c r="M1281" s="942" t="s">
        <v>234</v>
      </c>
      <c r="N1281" s="942" t="s">
        <v>1222</v>
      </c>
      <c r="O1281" s="942" t="s">
        <v>1223</v>
      </c>
      <c r="P1281" s="955">
        <v>-63883166</v>
      </c>
      <c r="Q1281" s="959">
        <v>-8792885</v>
      </c>
      <c r="R1281" s="943" t="s">
        <v>182</v>
      </c>
    </row>
    <row r="1282" spans="2:18" x14ac:dyDescent="0.25">
      <c r="B1282" s="944" t="s">
        <v>2030</v>
      </c>
      <c r="C1282" s="945" t="s">
        <v>394</v>
      </c>
      <c r="D1282" s="945" t="s">
        <v>440</v>
      </c>
      <c r="E1282" s="945" t="s">
        <v>301</v>
      </c>
      <c r="F1282" s="945" t="s">
        <v>1670</v>
      </c>
      <c r="G1282" s="945" t="s">
        <v>1246</v>
      </c>
      <c r="H1282" s="945" t="s">
        <v>1218</v>
      </c>
      <c r="I1282" s="945" t="s">
        <v>1231</v>
      </c>
      <c r="J1282" s="945" t="s">
        <v>1219</v>
      </c>
      <c r="K1282" s="945" t="s">
        <v>1220</v>
      </c>
      <c r="L1282" s="945" t="s">
        <v>1221</v>
      </c>
      <c r="M1282" s="945" t="s">
        <v>233</v>
      </c>
      <c r="N1282" s="945" t="s">
        <v>1222</v>
      </c>
      <c r="O1282" s="945" t="s">
        <v>1256</v>
      </c>
      <c r="P1282" s="956">
        <v>-63897079</v>
      </c>
      <c r="Q1282" s="960">
        <v>-8764325</v>
      </c>
      <c r="R1282" s="946" t="s">
        <v>182</v>
      </c>
    </row>
    <row r="1283" spans="2:18" x14ac:dyDescent="0.25">
      <c r="B1283" s="941" t="s">
        <v>2030</v>
      </c>
      <c r="C1283" s="942" t="s">
        <v>368</v>
      </c>
      <c r="D1283" s="942" t="s">
        <v>696</v>
      </c>
      <c r="E1283" s="942" t="s">
        <v>333</v>
      </c>
      <c r="F1283" s="942" t="s">
        <v>33</v>
      </c>
      <c r="G1283" s="942" t="s">
        <v>1246</v>
      </c>
      <c r="H1283" s="942" t="s">
        <v>1218</v>
      </c>
      <c r="I1283" s="942" t="s">
        <v>1231</v>
      </c>
      <c r="J1283" s="942" t="s">
        <v>1219</v>
      </c>
      <c r="K1283" s="942" t="s">
        <v>1220</v>
      </c>
      <c r="L1283" s="942" t="s">
        <v>1221</v>
      </c>
      <c r="M1283" s="942" t="s">
        <v>231</v>
      </c>
      <c r="N1283" s="942" t="s">
        <v>1222</v>
      </c>
      <c r="O1283" s="942" t="s">
        <v>1223</v>
      </c>
      <c r="P1283" s="955">
        <v>-63874687</v>
      </c>
      <c r="Q1283" s="959">
        <v>-8783023</v>
      </c>
      <c r="R1283" s="943" t="s">
        <v>1341</v>
      </c>
    </row>
    <row r="1284" spans="2:18" x14ac:dyDescent="0.25">
      <c r="B1284" s="944" t="s">
        <v>2030</v>
      </c>
      <c r="C1284" s="945" t="s">
        <v>518</v>
      </c>
      <c r="D1284" s="945" t="s">
        <v>806</v>
      </c>
      <c r="E1284" s="945" t="s">
        <v>311</v>
      </c>
      <c r="F1284" s="945" t="s">
        <v>1348</v>
      </c>
      <c r="G1284" s="945" t="s">
        <v>1246</v>
      </c>
      <c r="H1284" s="945" t="s">
        <v>69</v>
      </c>
      <c r="I1284" s="945" t="s">
        <v>1231</v>
      </c>
      <c r="J1284" s="945" t="s">
        <v>1219</v>
      </c>
      <c r="K1284" s="945" t="s">
        <v>1220</v>
      </c>
      <c r="L1284" s="945" t="s">
        <v>69</v>
      </c>
      <c r="M1284" s="945" t="s">
        <v>233</v>
      </c>
      <c r="N1284" s="945" t="s">
        <v>69</v>
      </c>
      <c r="O1284" s="945" t="s">
        <v>69</v>
      </c>
      <c r="P1284" s="956">
        <v>-63870625</v>
      </c>
      <c r="Q1284" s="960">
        <v>-8773815</v>
      </c>
      <c r="R1284" s="946" t="s">
        <v>182</v>
      </c>
    </row>
    <row r="1285" spans="2:18" x14ac:dyDescent="0.25">
      <c r="B1285" s="941" t="s">
        <v>2030</v>
      </c>
      <c r="C1285" s="942" t="s">
        <v>387</v>
      </c>
      <c r="D1285" s="942" t="s">
        <v>381</v>
      </c>
      <c r="E1285" s="942" t="s">
        <v>312</v>
      </c>
      <c r="F1285" s="942" t="s">
        <v>1262</v>
      </c>
      <c r="G1285" s="942" t="s">
        <v>1246</v>
      </c>
      <c r="H1285" s="942" t="s">
        <v>69</v>
      </c>
      <c r="I1285" s="942" t="s">
        <v>1231</v>
      </c>
      <c r="J1285" s="942" t="s">
        <v>1219</v>
      </c>
      <c r="K1285" s="942" t="s">
        <v>1220</v>
      </c>
      <c r="L1285" s="942" t="s">
        <v>69</v>
      </c>
      <c r="M1285" s="942" t="s">
        <v>233</v>
      </c>
      <c r="N1285" s="942" t="s">
        <v>69</v>
      </c>
      <c r="O1285" s="942" t="s">
        <v>69</v>
      </c>
      <c r="P1285" s="955">
        <v>-63886592</v>
      </c>
      <c r="Q1285" s="959">
        <v>-8794836</v>
      </c>
      <c r="R1285" s="943" t="s">
        <v>182</v>
      </c>
    </row>
    <row r="1286" spans="2:18" x14ac:dyDescent="0.25">
      <c r="B1286" s="944" t="s">
        <v>2031</v>
      </c>
      <c r="C1286" s="945" t="s">
        <v>778</v>
      </c>
      <c r="D1286" s="945" t="s">
        <v>341</v>
      </c>
      <c r="E1286" s="945" t="s">
        <v>319</v>
      </c>
      <c r="F1286" s="945" t="s">
        <v>33</v>
      </c>
      <c r="G1286" s="945" t="s">
        <v>1268</v>
      </c>
      <c r="H1286" s="945" t="s">
        <v>1218</v>
      </c>
      <c r="I1286" s="945" t="s">
        <v>1225</v>
      </c>
      <c r="J1286" s="945" t="s">
        <v>1219</v>
      </c>
      <c r="K1286" s="945" t="s">
        <v>1229</v>
      </c>
      <c r="L1286" s="945" t="s">
        <v>1221</v>
      </c>
      <c r="M1286" s="945" t="s">
        <v>233</v>
      </c>
      <c r="N1286" s="945" t="s">
        <v>1222</v>
      </c>
      <c r="O1286" s="945" t="s">
        <v>69</v>
      </c>
      <c r="P1286" s="956">
        <v>-63878139</v>
      </c>
      <c r="Q1286" s="960">
        <v>-8737082</v>
      </c>
      <c r="R1286" s="946" t="s">
        <v>1232</v>
      </c>
    </row>
    <row r="1287" spans="2:18" x14ac:dyDescent="0.25">
      <c r="B1287" s="941" t="s">
        <v>2031</v>
      </c>
      <c r="C1287" s="942" t="s">
        <v>371</v>
      </c>
      <c r="D1287" s="942" t="s">
        <v>780</v>
      </c>
      <c r="E1287" s="942" t="s">
        <v>339</v>
      </c>
      <c r="F1287" s="942" t="s">
        <v>33</v>
      </c>
      <c r="G1287" s="942" t="s">
        <v>1268</v>
      </c>
      <c r="H1287" s="942" t="s">
        <v>1218</v>
      </c>
      <c r="I1287" s="942" t="s">
        <v>1225</v>
      </c>
      <c r="J1287" s="942" t="s">
        <v>1219</v>
      </c>
      <c r="K1287" s="942" t="s">
        <v>1229</v>
      </c>
      <c r="L1287" s="942" t="s">
        <v>1221</v>
      </c>
      <c r="M1287" s="942" t="s">
        <v>233</v>
      </c>
      <c r="N1287" s="942" t="s">
        <v>1222</v>
      </c>
      <c r="O1287" s="942" t="s">
        <v>1256</v>
      </c>
      <c r="P1287" s="955">
        <v>-63845762</v>
      </c>
      <c r="Q1287" s="959">
        <v>-8751876</v>
      </c>
      <c r="R1287" s="943" t="s">
        <v>182</v>
      </c>
    </row>
    <row r="1288" spans="2:18" x14ac:dyDescent="0.25">
      <c r="B1288" s="944" t="s">
        <v>2031</v>
      </c>
      <c r="C1288" s="945" t="s">
        <v>401</v>
      </c>
      <c r="D1288" s="945" t="s">
        <v>428</v>
      </c>
      <c r="E1288" s="945" t="s">
        <v>304</v>
      </c>
      <c r="F1288" s="945" t="s">
        <v>1541</v>
      </c>
      <c r="G1288" s="945" t="s">
        <v>1268</v>
      </c>
      <c r="H1288" s="945" t="s">
        <v>1218</v>
      </c>
      <c r="I1288" s="945" t="s">
        <v>1225</v>
      </c>
      <c r="J1288" s="945" t="s">
        <v>1219</v>
      </c>
      <c r="K1288" s="945" t="s">
        <v>1220</v>
      </c>
      <c r="L1288" s="945" t="s">
        <v>1221</v>
      </c>
      <c r="M1288" s="945" t="s">
        <v>233</v>
      </c>
      <c r="N1288" s="945" t="s">
        <v>1222</v>
      </c>
      <c r="O1288" s="945" t="s">
        <v>1223</v>
      </c>
      <c r="P1288" s="956">
        <v>-63889303</v>
      </c>
      <c r="Q1288" s="960">
        <v>-8757044</v>
      </c>
      <c r="R1288" s="946" t="s">
        <v>1232</v>
      </c>
    </row>
    <row r="1289" spans="2:18" x14ac:dyDescent="0.25">
      <c r="B1289" s="941" t="s">
        <v>2031</v>
      </c>
      <c r="C1289" s="942" t="s">
        <v>778</v>
      </c>
      <c r="D1289" s="942" t="s">
        <v>813</v>
      </c>
      <c r="E1289" s="942" t="s">
        <v>341</v>
      </c>
      <c r="F1289" s="942" t="s">
        <v>33</v>
      </c>
      <c r="G1289" s="942" t="s">
        <v>1268</v>
      </c>
      <c r="H1289" s="942" t="s">
        <v>1218</v>
      </c>
      <c r="I1289" s="942" t="s">
        <v>1231</v>
      </c>
      <c r="J1289" s="942" t="s">
        <v>1219</v>
      </c>
      <c r="K1289" s="942" t="s">
        <v>1229</v>
      </c>
      <c r="L1289" s="942" t="s">
        <v>1221</v>
      </c>
      <c r="M1289" s="942" t="s">
        <v>234</v>
      </c>
      <c r="N1289" s="942" t="s">
        <v>1222</v>
      </c>
      <c r="O1289" s="942" t="s">
        <v>1223</v>
      </c>
      <c r="P1289" s="955">
        <v>-63873963</v>
      </c>
      <c r="Q1289" s="959">
        <v>-8736192</v>
      </c>
      <c r="R1289" s="943" t="s">
        <v>69</v>
      </c>
    </row>
    <row r="1290" spans="2:18" x14ac:dyDescent="0.25">
      <c r="B1290" s="944" t="s">
        <v>2031</v>
      </c>
      <c r="C1290" s="945" t="s">
        <v>789</v>
      </c>
      <c r="D1290" s="945" t="s">
        <v>512</v>
      </c>
      <c r="E1290" s="945" t="s">
        <v>331</v>
      </c>
      <c r="F1290" s="945" t="s">
        <v>33</v>
      </c>
      <c r="G1290" s="945" t="s">
        <v>1268</v>
      </c>
      <c r="H1290" s="945" t="s">
        <v>1218</v>
      </c>
      <c r="I1290" s="945" t="s">
        <v>1231</v>
      </c>
      <c r="J1290" s="945" t="s">
        <v>1219</v>
      </c>
      <c r="K1290" s="945" t="s">
        <v>1220</v>
      </c>
      <c r="L1290" s="945" t="s">
        <v>1221</v>
      </c>
      <c r="M1290" s="945" t="s">
        <v>231</v>
      </c>
      <c r="N1290" s="945" t="s">
        <v>1222</v>
      </c>
      <c r="O1290" s="945" t="s">
        <v>69</v>
      </c>
      <c r="P1290" s="956">
        <v>-63860582</v>
      </c>
      <c r="Q1290" s="960">
        <v>-8793328</v>
      </c>
      <c r="R1290" s="946" t="s">
        <v>69</v>
      </c>
    </row>
    <row r="1291" spans="2:18" x14ac:dyDescent="0.25">
      <c r="B1291" s="941" t="s">
        <v>2031</v>
      </c>
      <c r="C1291" s="942" t="s">
        <v>481</v>
      </c>
      <c r="D1291" s="942" t="s">
        <v>709</v>
      </c>
      <c r="E1291" s="942" t="s">
        <v>306</v>
      </c>
      <c r="F1291" s="942" t="s">
        <v>33</v>
      </c>
      <c r="G1291" s="942" t="s">
        <v>1268</v>
      </c>
      <c r="H1291" s="942" t="s">
        <v>1218</v>
      </c>
      <c r="I1291" s="942" t="s">
        <v>1231</v>
      </c>
      <c r="J1291" s="942" t="s">
        <v>1219</v>
      </c>
      <c r="K1291" s="942" t="s">
        <v>1220</v>
      </c>
      <c r="L1291" s="942" t="s">
        <v>1221</v>
      </c>
      <c r="M1291" s="942" t="s">
        <v>233</v>
      </c>
      <c r="N1291" s="942" t="s">
        <v>1222</v>
      </c>
      <c r="O1291" s="942" t="s">
        <v>1223</v>
      </c>
      <c r="P1291" s="955">
        <v>-63860054</v>
      </c>
      <c r="Q1291" s="959">
        <v>-8735974</v>
      </c>
      <c r="R1291" s="943" t="s">
        <v>69</v>
      </c>
    </row>
    <row r="1292" spans="2:18" x14ac:dyDescent="0.25">
      <c r="B1292" s="944" t="s">
        <v>2031</v>
      </c>
      <c r="C1292" s="945" t="s">
        <v>779</v>
      </c>
      <c r="D1292" s="945" t="s">
        <v>513</v>
      </c>
      <c r="E1292" s="945" t="s">
        <v>1141</v>
      </c>
      <c r="F1292" s="945" t="s">
        <v>33</v>
      </c>
      <c r="G1292" s="945" t="s">
        <v>1268</v>
      </c>
      <c r="H1292" s="945" t="s">
        <v>1218</v>
      </c>
      <c r="I1292" s="945" t="s">
        <v>51</v>
      </c>
      <c r="J1292" s="945" t="s">
        <v>1219</v>
      </c>
      <c r="K1292" s="945" t="s">
        <v>1220</v>
      </c>
      <c r="L1292" s="945" t="s">
        <v>1221</v>
      </c>
      <c r="M1292" s="945" t="s">
        <v>233</v>
      </c>
      <c r="N1292" s="945" t="s">
        <v>1222</v>
      </c>
      <c r="O1292" s="945" t="s">
        <v>1223</v>
      </c>
      <c r="P1292" s="956">
        <v>-63866117</v>
      </c>
      <c r="Q1292" s="960">
        <v>-8763238</v>
      </c>
      <c r="R1292" s="946" t="s">
        <v>182</v>
      </c>
    </row>
    <row r="1293" spans="2:18" x14ac:dyDescent="0.25">
      <c r="B1293" s="941" t="s">
        <v>2031</v>
      </c>
      <c r="C1293" s="942" t="s">
        <v>373</v>
      </c>
      <c r="D1293" s="942" t="s">
        <v>391</v>
      </c>
      <c r="E1293" s="942" t="s">
        <v>303</v>
      </c>
      <c r="F1293" s="942" t="s">
        <v>33</v>
      </c>
      <c r="G1293" s="942" t="s">
        <v>1268</v>
      </c>
      <c r="H1293" s="942" t="s">
        <v>1218</v>
      </c>
      <c r="I1293" s="942" t="s">
        <v>1231</v>
      </c>
      <c r="J1293" s="942" t="s">
        <v>1323</v>
      </c>
      <c r="K1293" s="942" t="s">
        <v>1229</v>
      </c>
      <c r="L1293" s="942" t="s">
        <v>1221</v>
      </c>
      <c r="M1293" s="942" t="s">
        <v>233</v>
      </c>
      <c r="N1293" s="942" t="s">
        <v>1222</v>
      </c>
      <c r="O1293" s="942" t="s">
        <v>1256</v>
      </c>
      <c r="P1293" s="955">
        <v>-63881324</v>
      </c>
      <c r="Q1293" s="959">
        <v>-8754239</v>
      </c>
      <c r="R1293" s="943" t="s">
        <v>182</v>
      </c>
    </row>
    <row r="1294" spans="2:18" x14ac:dyDescent="0.25">
      <c r="B1294" s="944" t="s">
        <v>2031</v>
      </c>
      <c r="C1294" s="945" t="s">
        <v>373</v>
      </c>
      <c r="D1294" s="945" t="s">
        <v>395</v>
      </c>
      <c r="E1294" s="945" t="s">
        <v>303</v>
      </c>
      <c r="F1294" s="945" t="s">
        <v>33</v>
      </c>
      <c r="G1294" s="945" t="s">
        <v>1268</v>
      </c>
      <c r="H1294" s="945" t="s">
        <v>1218</v>
      </c>
      <c r="I1294" s="945" t="s">
        <v>51</v>
      </c>
      <c r="J1294" s="945" t="s">
        <v>1323</v>
      </c>
      <c r="K1294" s="945" t="s">
        <v>1229</v>
      </c>
      <c r="L1294" s="945" t="s">
        <v>1221</v>
      </c>
      <c r="M1294" s="945" t="s">
        <v>233</v>
      </c>
      <c r="N1294" s="945" t="s">
        <v>1222</v>
      </c>
      <c r="O1294" s="945" t="s">
        <v>69</v>
      </c>
      <c r="P1294" s="956">
        <v>-63882304</v>
      </c>
      <c r="Q1294" s="960">
        <v>-8754423</v>
      </c>
      <c r="R1294" s="946" t="s">
        <v>69</v>
      </c>
    </row>
    <row r="1295" spans="2:18" x14ac:dyDescent="0.25">
      <c r="B1295" s="941" t="s">
        <v>2031</v>
      </c>
      <c r="C1295" s="942" t="s">
        <v>780</v>
      </c>
      <c r="D1295" s="942" t="s">
        <v>797</v>
      </c>
      <c r="E1295" s="942" t="s">
        <v>1141</v>
      </c>
      <c r="F1295" s="942" t="s">
        <v>33</v>
      </c>
      <c r="G1295" s="942" t="s">
        <v>1268</v>
      </c>
      <c r="H1295" s="942" t="s">
        <v>1218</v>
      </c>
      <c r="I1295" s="942" t="s">
        <v>51</v>
      </c>
      <c r="J1295" s="942" t="s">
        <v>1219</v>
      </c>
      <c r="K1295" s="942" t="s">
        <v>1229</v>
      </c>
      <c r="L1295" s="942" t="s">
        <v>1221</v>
      </c>
      <c r="M1295" s="942" t="s">
        <v>233</v>
      </c>
      <c r="N1295" s="942" t="s">
        <v>1222</v>
      </c>
      <c r="O1295" s="942" t="s">
        <v>1256</v>
      </c>
      <c r="P1295" s="955">
        <v>-63866663</v>
      </c>
      <c r="Q1295" s="959">
        <v>-8756566</v>
      </c>
      <c r="R1295" s="943" t="s">
        <v>69</v>
      </c>
    </row>
    <row r="1296" spans="2:18" x14ac:dyDescent="0.25">
      <c r="B1296" s="944" t="s">
        <v>2031</v>
      </c>
      <c r="C1296" s="945" t="s">
        <v>398</v>
      </c>
      <c r="D1296" s="945" t="s">
        <v>428</v>
      </c>
      <c r="E1296" s="945" t="s">
        <v>301</v>
      </c>
      <c r="F1296" s="945" t="s">
        <v>2032</v>
      </c>
      <c r="G1296" s="945" t="s">
        <v>1268</v>
      </c>
      <c r="H1296" s="945" t="s">
        <v>1218</v>
      </c>
      <c r="I1296" s="945" t="s">
        <v>51</v>
      </c>
      <c r="J1296" s="945" t="s">
        <v>1219</v>
      </c>
      <c r="K1296" s="945" t="s">
        <v>1229</v>
      </c>
      <c r="L1296" s="945" t="s">
        <v>1221</v>
      </c>
      <c r="M1296" s="945" t="s">
        <v>231</v>
      </c>
      <c r="N1296" s="945" t="s">
        <v>1222</v>
      </c>
      <c r="O1296" s="945" t="s">
        <v>1223</v>
      </c>
      <c r="P1296" s="956">
        <v>-63899334</v>
      </c>
      <c r="Q1296" s="960">
        <v>-8759165</v>
      </c>
      <c r="R1296" s="946" t="s">
        <v>1232</v>
      </c>
    </row>
    <row r="1297" spans="2:18" x14ac:dyDescent="0.25">
      <c r="B1297" s="941" t="s">
        <v>2033</v>
      </c>
      <c r="C1297" s="942" t="s">
        <v>368</v>
      </c>
      <c r="D1297" s="942" t="s">
        <v>425</v>
      </c>
      <c r="E1297" s="942" t="s">
        <v>316</v>
      </c>
      <c r="F1297" s="942" t="s">
        <v>2034</v>
      </c>
      <c r="G1297" s="942" t="s">
        <v>1278</v>
      </c>
      <c r="H1297" s="942" t="s">
        <v>1218</v>
      </c>
      <c r="I1297" s="942" t="s">
        <v>1225</v>
      </c>
      <c r="J1297" s="942" t="s">
        <v>1219</v>
      </c>
      <c r="K1297" s="942" t="s">
        <v>1220</v>
      </c>
      <c r="L1297" s="942" t="s">
        <v>1221</v>
      </c>
      <c r="M1297" s="942" t="s">
        <v>230</v>
      </c>
      <c r="N1297" s="942" t="s">
        <v>1222</v>
      </c>
      <c r="O1297" s="942" t="s">
        <v>1223</v>
      </c>
      <c r="P1297" s="955">
        <v>-63880655</v>
      </c>
      <c r="Q1297" s="959">
        <v>-8790308</v>
      </c>
      <c r="R1297" s="943" t="s">
        <v>182</v>
      </c>
    </row>
    <row r="1298" spans="2:18" x14ac:dyDescent="0.25">
      <c r="B1298" s="944" t="s">
        <v>2033</v>
      </c>
      <c r="C1298" s="945" t="s">
        <v>384</v>
      </c>
      <c r="D1298" s="945" t="s">
        <v>414</v>
      </c>
      <c r="E1298" s="945" t="s">
        <v>301</v>
      </c>
      <c r="F1298" s="945" t="s">
        <v>1226</v>
      </c>
      <c r="G1298" s="945" t="s">
        <v>1278</v>
      </c>
      <c r="H1298" s="945" t="s">
        <v>1218</v>
      </c>
      <c r="I1298" s="945" t="s">
        <v>1225</v>
      </c>
      <c r="J1298" s="945" t="s">
        <v>1219</v>
      </c>
      <c r="K1298" s="945" t="s">
        <v>1229</v>
      </c>
      <c r="L1298" s="945" t="s">
        <v>1221</v>
      </c>
      <c r="M1298" s="945" t="s">
        <v>231</v>
      </c>
      <c r="N1298" s="945" t="s">
        <v>1222</v>
      </c>
      <c r="O1298" s="945" t="s">
        <v>1223</v>
      </c>
      <c r="P1298" s="956">
        <v>-63905505</v>
      </c>
      <c r="Q1298" s="960">
        <v>-8764415</v>
      </c>
      <c r="R1298" s="946" t="s">
        <v>182</v>
      </c>
    </row>
    <row r="1299" spans="2:18" x14ac:dyDescent="0.25">
      <c r="B1299" s="941" t="s">
        <v>2033</v>
      </c>
      <c r="C1299" s="942" t="s">
        <v>779</v>
      </c>
      <c r="D1299" s="942" t="s">
        <v>402</v>
      </c>
      <c r="E1299" s="942" t="s">
        <v>302</v>
      </c>
      <c r="F1299" s="942" t="s">
        <v>1337</v>
      </c>
      <c r="G1299" s="942" t="s">
        <v>1278</v>
      </c>
      <c r="H1299" s="942" t="s">
        <v>1218</v>
      </c>
      <c r="I1299" s="942" t="s">
        <v>1231</v>
      </c>
      <c r="J1299" s="942" t="s">
        <v>1219</v>
      </c>
      <c r="K1299" s="942" t="s">
        <v>1220</v>
      </c>
      <c r="L1299" s="942" t="s">
        <v>1221</v>
      </c>
      <c r="M1299" s="942" t="s">
        <v>233</v>
      </c>
      <c r="N1299" s="942" t="s">
        <v>1222</v>
      </c>
      <c r="O1299" s="942" t="s">
        <v>1223</v>
      </c>
      <c r="P1299" s="955">
        <v>-63880723</v>
      </c>
      <c r="Q1299" s="959">
        <v>-8766434</v>
      </c>
      <c r="R1299" s="943" t="s">
        <v>182</v>
      </c>
    </row>
    <row r="1300" spans="2:18" x14ac:dyDescent="0.25">
      <c r="B1300" s="944" t="s">
        <v>2033</v>
      </c>
      <c r="C1300" s="945" t="s">
        <v>782</v>
      </c>
      <c r="D1300" s="945" t="s">
        <v>647</v>
      </c>
      <c r="E1300" s="945" t="s">
        <v>355</v>
      </c>
      <c r="F1300" s="945" t="s">
        <v>1762</v>
      </c>
      <c r="G1300" s="945" t="s">
        <v>1278</v>
      </c>
      <c r="H1300" s="945" t="s">
        <v>1218</v>
      </c>
      <c r="I1300" s="945" t="s">
        <v>1231</v>
      </c>
      <c r="J1300" s="945" t="s">
        <v>1219</v>
      </c>
      <c r="K1300" s="945" t="s">
        <v>1229</v>
      </c>
      <c r="L1300" s="945" t="s">
        <v>1221</v>
      </c>
      <c r="M1300" s="945" t="s">
        <v>233</v>
      </c>
      <c r="N1300" s="945" t="s">
        <v>1222</v>
      </c>
      <c r="O1300" s="945" t="s">
        <v>1256</v>
      </c>
      <c r="P1300" s="956">
        <v>-63911473</v>
      </c>
      <c r="Q1300" s="960">
        <v>-8747284</v>
      </c>
      <c r="R1300" s="946" t="s">
        <v>182</v>
      </c>
    </row>
    <row r="1301" spans="2:18" x14ac:dyDescent="0.25">
      <c r="B1301" s="941" t="s">
        <v>2033</v>
      </c>
      <c r="C1301" s="942" t="s">
        <v>367</v>
      </c>
      <c r="D1301" s="942" t="s">
        <v>439</v>
      </c>
      <c r="E1301" s="942" t="s">
        <v>303</v>
      </c>
      <c r="F1301" s="942" t="s">
        <v>2035</v>
      </c>
      <c r="G1301" s="942" t="s">
        <v>1278</v>
      </c>
      <c r="H1301" s="942" t="s">
        <v>1235</v>
      </c>
      <c r="I1301" s="942" t="s">
        <v>1231</v>
      </c>
      <c r="J1301" s="942" t="s">
        <v>1219</v>
      </c>
      <c r="K1301" s="942" t="s">
        <v>1229</v>
      </c>
      <c r="L1301" s="942" t="s">
        <v>1221</v>
      </c>
      <c r="M1301" s="942" t="s">
        <v>233</v>
      </c>
      <c r="N1301" s="942" t="s">
        <v>1236</v>
      </c>
      <c r="O1301" s="942" t="s">
        <v>1223</v>
      </c>
      <c r="P1301" s="955">
        <v>-63880786</v>
      </c>
      <c r="Q1301" s="959">
        <v>-8747438</v>
      </c>
      <c r="R1301" s="943" t="s">
        <v>182</v>
      </c>
    </row>
    <row r="1302" spans="2:18" x14ac:dyDescent="0.25">
      <c r="B1302" s="944" t="s">
        <v>2033</v>
      </c>
      <c r="C1302" s="945" t="s">
        <v>381</v>
      </c>
      <c r="D1302" s="945" t="s">
        <v>861</v>
      </c>
      <c r="E1302" s="945" t="s">
        <v>314</v>
      </c>
      <c r="F1302" s="945" t="s">
        <v>1738</v>
      </c>
      <c r="G1302" s="945" t="s">
        <v>1278</v>
      </c>
      <c r="H1302" s="945" t="s">
        <v>1218</v>
      </c>
      <c r="I1302" s="945" t="s">
        <v>51</v>
      </c>
      <c r="J1302" s="945" t="s">
        <v>1219</v>
      </c>
      <c r="K1302" s="945" t="s">
        <v>1220</v>
      </c>
      <c r="L1302" s="945" t="s">
        <v>1221</v>
      </c>
      <c r="M1302" s="945" t="s">
        <v>233</v>
      </c>
      <c r="N1302" s="945" t="s">
        <v>1222</v>
      </c>
      <c r="O1302" s="945" t="s">
        <v>1256</v>
      </c>
      <c r="P1302" s="956">
        <v>-63883015</v>
      </c>
      <c r="Q1302" s="960">
        <v>-8801755</v>
      </c>
      <c r="R1302" s="946" t="s">
        <v>69</v>
      </c>
    </row>
    <row r="1303" spans="2:18" x14ac:dyDescent="0.25">
      <c r="B1303" s="941" t="s">
        <v>2033</v>
      </c>
      <c r="C1303" s="942" t="s">
        <v>780</v>
      </c>
      <c r="D1303" s="942" t="s">
        <v>481</v>
      </c>
      <c r="E1303" s="942" t="s">
        <v>320</v>
      </c>
      <c r="F1303" s="942" t="s">
        <v>1743</v>
      </c>
      <c r="G1303" s="942" t="s">
        <v>1278</v>
      </c>
      <c r="H1303" s="942" t="s">
        <v>69</v>
      </c>
      <c r="I1303" s="942" t="s">
        <v>1231</v>
      </c>
      <c r="J1303" s="942" t="s">
        <v>1219</v>
      </c>
      <c r="K1303" s="942" t="s">
        <v>1229</v>
      </c>
      <c r="L1303" s="942" t="s">
        <v>69</v>
      </c>
      <c r="M1303" s="942" t="s">
        <v>233</v>
      </c>
      <c r="N1303" s="942" t="s">
        <v>69</v>
      </c>
      <c r="O1303" s="942" t="s">
        <v>69</v>
      </c>
      <c r="P1303" s="955">
        <v>-63856091</v>
      </c>
      <c r="Q1303" s="959">
        <v>-8754154</v>
      </c>
      <c r="R1303" s="943" t="s">
        <v>182</v>
      </c>
    </row>
    <row r="1304" spans="2:18" x14ac:dyDescent="0.25">
      <c r="B1304" s="944" t="s">
        <v>2033</v>
      </c>
      <c r="C1304" s="945" t="s">
        <v>369</v>
      </c>
      <c r="D1304" s="945" t="s">
        <v>796</v>
      </c>
      <c r="E1304" s="945" t="s">
        <v>304</v>
      </c>
      <c r="F1304" s="945" t="s">
        <v>2036</v>
      </c>
      <c r="G1304" s="945" t="s">
        <v>1278</v>
      </c>
      <c r="H1304" s="945" t="s">
        <v>69</v>
      </c>
      <c r="I1304" s="945" t="s">
        <v>51</v>
      </c>
      <c r="J1304" s="945" t="s">
        <v>1219</v>
      </c>
      <c r="K1304" s="945" t="s">
        <v>1229</v>
      </c>
      <c r="L1304" s="945" t="s">
        <v>69</v>
      </c>
      <c r="M1304" s="945" t="s">
        <v>233</v>
      </c>
      <c r="N1304" s="945" t="s">
        <v>69</v>
      </c>
      <c r="O1304" s="945" t="s">
        <v>69</v>
      </c>
      <c r="P1304" s="956">
        <v>-63895129</v>
      </c>
      <c r="Q1304" s="960">
        <v>-8759398</v>
      </c>
      <c r="R1304" s="946" t="s">
        <v>182</v>
      </c>
    </row>
    <row r="1305" spans="2:18" x14ac:dyDescent="0.25">
      <c r="B1305" s="941" t="s">
        <v>2037</v>
      </c>
      <c r="C1305" s="942" t="s">
        <v>367</v>
      </c>
      <c r="D1305" s="942" t="s">
        <v>341</v>
      </c>
      <c r="E1305" s="942" t="s">
        <v>303</v>
      </c>
      <c r="F1305" s="942" t="s">
        <v>1528</v>
      </c>
      <c r="G1305" s="942" t="s">
        <v>1289</v>
      </c>
      <c r="H1305" s="942" t="s">
        <v>1235</v>
      </c>
      <c r="I1305" s="942" t="s">
        <v>51</v>
      </c>
      <c r="J1305" s="942" t="s">
        <v>1219</v>
      </c>
      <c r="K1305" s="942" t="s">
        <v>1229</v>
      </c>
      <c r="L1305" s="942" t="s">
        <v>1221</v>
      </c>
      <c r="M1305" s="942" t="s">
        <v>234</v>
      </c>
      <c r="N1305" s="942" t="s">
        <v>1236</v>
      </c>
      <c r="O1305" s="942" t="s">
        <v>1223</v>
      </c>
      <c r="P1305" s="955">
        <v>-63876997</v>
      </c>
      <c r="Q1305" s="959">
        <v>-8746629</v>
      </c>
      <c r="R1305" s="943" t="s">
        <v>69</v>
      </c>
    </row>
    <row r="1306" spans="2:18" x14ac:dyDescent="0.25">
      <c r="B1306" s="944" t="s">
        <v>2037</v>
      </c>
      <c r="C1306" s="945" t="s">
        <v>388</v>
      </c>
      <c r="D1306" s="945" t="s">
        <v>506</v>
      </c>
      <c r="E1306" s="945" t="s">
        <v>318</v>
      </c>
      <c r="F1306" s="945" t="s">
        <v>1805</v>
      </c>
      <c r="G1306" s="945" t="s">
        <v>1289</v>
      </c>
      <c r="H1306" s="945" t="s">
        <v>1218</v>
      </c>
      <c r="I1306" s="945" t="s">
        <v>1225</v>
      </c>
      <c r="J1306" s="945" t="s">
        <v>1219</v>
      </c>
      <c r="K1306" s="945" t="s">
        <v>1220</v>
      </c>
      <c r="L1306" s="945" t="s">
        <v>1221</v>
      </c>
      <c r="M1306" s="945" t="s">
        <v>232</v>
      </c>
      <c r="N1306" s="945" t="s">
        <v>1222</v>
      </c>
      <c r="O1306" s="945" t="s">
        <v>1256</v>
      </c>
      <c r="P1306" s="956">
        <v>-63850093</v>
      </c>
      <c r="Q1306" s="960">
        <v>-8770045</v>
      </c>
      <c r="R1306" s="946" t="s">
        <v>182</v>
      </c>
    </row>
    <row r="1307" spans="2:18" x14ac:dyDescent="0.25">
      <c r="B1307" s="941" t="s">
        <v>2037</v>
      </c>
      <c r="C1307" s="942" t="s">
        <v>369</v>
      </c>
      <c r="D1307" s="942" t="s">
        <v>398</v>
      </c>
      <c r="E1307" s="942" t="s">
        <v>301</v>
      </c>
      <c r="F1307" s="942" t="s">
        <v>2038</v>
      </c>
      <c r="G1307" s="942" t="s">
        <v>1289</v>
      </c>
      <c r="H1307" s="942" t="s">
        <v>1218</v>
      </c>
      <c r="I1307" s="942" t="s">
        <v>1225</v>
      </c>
      <c r="J1307" s="942" t="s">
        <v>1219</v>
      </c>
      <c r="K1307" s="942" t="s">
        <v>1229</v>
      </c>
      <c r="L1307" s="942" t="s">
        <v>1221</v>
      </c>
      <c r="M1307" s="942" t="s">
        <v>233</v>
      </c>
      <c r="N1307" s="942" t="s">
        <v>1236</v>
      </c>
      <c r="O1307" s="942" t="s">
        <v>1223</v>
      </c>
      <c r="P1307" s="955">
        <v>-63899097</v>
      </c>
      <c r="Q1307" s="959">
        <v>-8760255</v>
      </c>
      <c r="R1307" s="943" t="s">
        <v>1232</v>
      </c>
    </row>
    <row r="1308" spans="2:18" x14ac:dyDescent="0.25">
      <c r="B1308" s="944" t="s">
        <v>2037</v>
      </c>
      <c r="C1308" s="945" t="s">
        <v>783</v>
      </c>
      <c r="D1308" s="945" t="s">
        <v>401</v>
      </c>
      <c r="E1308" s="945" t="s">
        <v>304</v>
      </c>
      <c r="F1308" s="945" t="s">
        <v>1708</v>
      </c>
      <c r="G1308" s="945" t="s">
        <v>1289</v>
      </c>
      <c r="H1308" s="945" t="s">
        <v>1218</v>
      </c>
      <c r="I1308" s="945" t="s">
        <v>1225</v>
      </c>
      <c r="J1308" s="945" t="s">
        <v>1219</v>
      </c>
      <c r="K1308" s="945" t="s">
        <v>1220</v>
      </c>
      <c r="L1308" s="945" t="s">
        <v>1221</v>
      </c>
      <c r="M1308" s="945" t="s">
        <v>233</v>
      </c>
      <c r="N1308" s="945" t="s">
        <v>1222</v>
      </c>
      <c r="O1308" s="945" t="s">
        <v>69</v>
      </c>
      <c r="P1308" s="956">
        <v>-63888846</v>
      </c>
      <c r="Q1308" s="960">
        <v>-8759125</v>
      </c>
      <c r="R1308" s="946" t="s">
        <v>182</v>
      </c>
    </row>
    <row r="1309" spans="2:18" x14ac:dyDescent="0.25">
      <c r="B1309" s="941" t="s">
        <v>2037</v>
      </c>
      <c r="C1309" s="942" t="s">
        <v>401</v>
      </c>
      <c r="D1309" s="942" t="s">
        <v>423</v>
      </c>
      <c r="E1309" s="942" t="s">
        <v>1142</v>
      </c>
      <c r="F1309" s="942" t="s">
        <v>1870</v>
      </c>
      <c r="G1309" s="942" t="s">
        <v>1289</v>
      </c>
      <c r="H1309" s="942" t="s">
        <v>1218</v>
      </c>
      <c r="I1309" s="942" t="s">
        <v>1225</v>
      </c>
      <c r="J1309" s="942" t="s">
        <v>1219</v>
      </c>
      <c r="K1309" s="942" t="s">
        <v>1220</v>
      </c>
      <c r="L1309" s="942" t="s">
        <v>1221</v>
      </c>
      <c r="M1309" s="942" t="s">
        <v>233</v>
      </c>
      <c r="N1309" s="942" t="s">
        <v>1222</v>
      </c>
      <c r="O1309" s="942" t="s">
        <v>1223</v>
      </c>
      <c r="P1309" s="955">
        <v>-63888631</v>
      </c>
      <c r="Q1309" s="959">
        <v>-8760145</v>
      </c>
      <c r="R1309" s="943" t="s">
        <v>182</v>
      </c>
    </row>
    <row r="1310" spans="2:18" x14ac:dyDescent="0.25">
      <c r="B1310" s="944" t="s">
        <v>2037</v>
      </c>
      <c r="C1310" s="945" t="s">
        <v>369</v>
      </c>
      <c r="D1310" s="945" t="s">
        <v>396</v>
      </c>
      <c r="E1310" s="945" t="s">
        <v>304</v>
      </c>
      <c r="F1310" s="945" t="s">
        <v>1644</v>
      </c>
      <c r="G1310" s="945" t="s">
        <v>1289</v>
      </c>
      <c r="H1310" s="945" t="s">
        <v>1235</v>
      </c>
      <c r="I1310" s="945" t="s">
        <v>1231</v>
      </c>
      <c r="J1310" s="945" t="s">
        <v>1219</v>
      </c>
      <c r="K1310" s="945" t="s">
        <v>1229</v>
      </c>
      <c r="L1310" s="945" t="s">
        <v>1221</v>
      </c>
      <c r="M1310" s="945" t="s">
        <v>233</v>
      </c>
      <c r="N1310" s="945" t="s">
        <v>1236</v>
      </c>
      <c r="O1310" s="945" t="s">
        <v>1256</v>
      </c>
      <c r="P1310" s="956">
        <v>-63896203</v>
      </c>
      <c r="Q1310" s="960">
        <v>-8759628</v>
      </c>
      <c r="R1310" s="946" t="s">
        <v>182</v>
      </c>
    </row>
    <row r="1311" spans="2:18" x14ac:dyDescent="0.25">
      <c r="B1311" s="941" t="s">
        <v>2037</v>
      </c>
      <c r="C1311" s="942" t="s">
        <v>417</v>
      </c>
      <c r="D1311" s="942" t="s">
        <v>373</v>
      </c>
      <c r="E1311" s="942" t="s">
        <v>332</v>
      </c>
      <c r="F1311" s="942" t="s">
        <v>1595</v>
      </c>
      <c r="G1311" s="942" t="s">
        <v>1289</v>
      </c>
      <c r="H1311" s="942" t="s">
        <v>1235</v>
      </c>
      <c r="I1311" s="942" t="s">
        <v>1231</v>
      </c>
      <c r="J1311" s="942" t="s">
        <v>1219</v>
      </c>
      <c r="K1311" s="942" t="s">
        <v>1220</v>
      </c>
      <c r="L1311" s="942" t="s">
        <v>1221</v>
      </c>
      <c r="M1311" s="942" t="s">
        <v>233</v>
      </c>
      <c r="N1311" s="942" t="s">
        <v>1236</v>
      </c>
      <c r="O1311" s="942" t="s">
        <v>1223</v>
      </c>
      <c r="P1311" s="955">
        <v>-63903612</v>
      </c>
      <c r="Q1311" s="959">
        <v>-8758992</v>
      </c>
      <c r="R1311" s="943" t="s">
        <v>182</v>
      </c>
    </row>
    <row r="1312" spans="2:18" x14ac:dyDescent="0.25">
      <c r="B1312" s="944" t="s">
        <v>2037</v>
      </c>
      <c r="C1312" s="945" t="s">
        <v>374</v>
      </c>
      <c r="D1312" s="945" t="s">
        <v>386</v>
      </c>
      <c r="E1312" s="945" t="s">
        <v>313</v>
      </c>
      <c r="F1312" s="945" t="s">
        <v>2039</v>
      </c>
      <c r="G1312" s="945" t="s">
        <v>1289</v>
      </c>
      <c r="H1312" s="945" t="s">
        <v>1235</v>
      </c>
      <c r="I1312" s="945" t="s">
        <v>1231</v>
      </c>
      <c r="J1312" s="945" t="s">
        <v>1219</v>
      </c>
      <c r="K1312" s="945" t="s">
        <v>1220</v>
      </c>
      <c r="L1312" s="945" t="s">
        <v>1221</v>
      </c>
      <c r="M1312" s="945" t="s">
        <v>234</v>
      </c>
      <c r="N1312" s="945" t="s">
        <v>1236</v>
      </c>
      <c r="O1312" s="945" t="s">
        <v>1223</v>
      </c>
      <c r="P1312" s="956">
        <v>-63850496</v>
      </c>
      <c r="Q1312" s="960">
        <v>-8750293</v>
      </c>
      <c r="R1312" s="946" t="s">
        <v>69</v>
      </c>
    </row>
    <row r="1313" spans="2:18" x14ac:dyDescent="0.25">
      <c r="B1313" s="941" t="s">
        <v>2037</v>
      </c>
      <c r="C1313" s="942" t="s">
        <v>369</v>
      </c>
      <c r="D1313" s="942" t="s">
        <v>416</v>
      </c>
      <c r="E1313" s="942" t="s">
        <v>304</v>
      </c>
      <c r="F1313" s="942" t="s">
        <v>1445</v>
      </c>
      <c r="G1313" s="942" t="s">
        <v>1289</v>
      </c>
      <c r="H1313" s="942" t="s">
        <v>1235</v>
      </c>
      <c r="I1313" s="942" t="s">
        <v>51</v>
      </c>
      <c r="J1313" s="942" t="s">
        <v>1219</v>
      </c>
      <c r="K1313" s="942" t="s">
        <v>1229</v>
      </c>
      <c r="L1313" s="942" t="s">
        <v>1221</v>
      </c>
      <c r="M1313" s="942" t="s">
        <v>233</v>
      </c>
      <c r="N1313" s="942" t="s">
        <v>1236</v>
      </c>
      <c r="O1313" s="942" t="s">
        <v>1223</v>
      </c>
      <c r="P1313" s="955">
        <v>-63887454</v>
      </c>
      <c r="Q1313" s="959">
        <v>-8757766</v>
      </c>
      <c r="R1313" s="943" t="s">
        <v>69</v>
      </c>
    </row>
    <row r="1314" spans="2:18" x14ac:dyDescent="0.25">
      <c r="B1314" s="944" t="s">
        <v>2037</v>
      </c>
      <c r="C1314" s="945" t="s">
        <v>373</v>
      </c>
      <c r="D1314" s="945" t="s">
        <v>395</v>
      </c>
      <c r="E1314" s="945" t="s">
        <v>303</v>
      </c>
      <c r="F1314" s="945" t="s">
        <v>1913</v>
      </c>
      <c r="G1314" s="945" t="s">
        <v>1289</v>
      </c>
      <c r="H1314" s="945" t="s">
        <v>1235</v>
      </c>
      <c r="I1314" s="945" t="s">
        <v>51</v>
      </c>
      <c r="J1314" s="945" t="s">
        <v>1323</v>
      </c>
      <c r="K1314" s="945" t="s">
        <v>1229</v>
      </c>
      <c r="L1314" s="945" t="s">
        <v>1221</v>
      </c>
      <c r="M1314" s="945" t="s">
        <v>1297</v>
      </c>
      <c r="N1314" s="945" t="s">
        <v>1236</v>
      </c>
      <c r="O1314" s="945" t="s">
        <v>1223</v>
      </c>
      <c r="P1314" s="956">
        <v>-63882304</v>
      </c>
      <c r="Q1314" s="960">
        <v>-8754423</v>
      </c>
      <c r="R1314" s="946" t="s">
        <v>1258</v>
      </c>
    </row>
    <row r="1315" spans="2:18" x14ac:dyDescent="0.25">
      <c r="B1315" s="941" t="s">
        <v>2037</v>
      </c>
      <c r="C1315" s="942" t="s">
        <v>373</v>
      </c>
      <c r="D1315" s="942" t="s">
        <v>416</v>
      </c>
      <c r="E1315" s="942" t="s">
        <v>304</v>
      </c>
      <c r="F1315" s="942" t="s">
        <v>2040</v>
      </c>
      <c r="G1315" s="942" t="s">
        <v>1289</v>
      </c>
      <c r="H1315" s="942" t="s">
        <v>1235</v>
      </c>
      <c r="I1315" s="942" t="s">
        <v>51</v>
      </c>
      <c r="J1315" s="942" t="s">
        <v>1323</v>
      </c>
      <c r="K1315" s="942" t="s">
        <v>1229</v>
      </c>
      <c r="L1315" s="942" t="s">
        <v>1221</v>
      </c>
      <c r="M1315" s="942" t="s">
        <v>231</v>
      </c>
      <c r="N1315" s="942" t="s">
        <v>1236</v>
      </c>
      <c r="O1315" s="942" t="s">
        <v>1223</v>
      </c>
      <c r="P1315" s="955">
        <v>-63887919</v>
      </c>
      <c r="Q1315" s="959">
        <v>-8755635</v>
      </c>
      <c r="R1315" s="943" t="s">
        <v>69</v>
      </c>
    </row>
    <row r="1316" spans="2:18" x14ac:dyDescent="0.25">
      <c r="B1316" s="944" t="s">
        <v>2037</v>
      </c>
      <c r="C1316" s="945" t="s">
        <v>373</v>
      </c>
      <c r="D1316" s="945" t="s">
        <v>386</v>
      </c>
      <c r="E1316" s="945" t="s">
        <v>313</v>
      </c>
      <c r="F1316" s="945" t="s">
        <v>1805</v>
      </c>
      <c r="G1316" s="945" t="s">
        <v>1289</v>
      </c>
      <c r="H1316" s="945" t="s">
        <v>69</v>
      </c>
      <c r="I1316" s="945" t="s">
        <v>1225</v>
      </c>
      <c r="J1316" s="945" t="s">
        <v>1323</v>
      </c>
      <c r="K1316" s="945" t="s">
        <v>1229</v>
      </c>
      <c r="L1316" s="945" t="s">
        <v>69</v>
      </c>
      <c r="M1316" s="945" t="s">
        <v>233</v>
      </c>
      <c r="N1316" s="945" t="s">
        <v>69</v>
      </c>
      <c r="O1316" s="945" t="s">
        <v>69</v>
      </c>
      <c r="P1316" s="956">
        <v>-63851082</v>
      </c>
      <c r="Q1316" s="960">
        <v>-8747675</v>
      </c>
      <c r="R1316" s="946" t="s">
        <v>69</v>
      </c>
    </row>
    <row r="1317" spans="2:18" x14ac:dyDescent="0.25">
      <c r="B1317" s="941" t="s">
        <v>2041</v>
      </c>
      <c r="C1317" s="942" t="s">
        <v>519</v>
      </c>
      <c r="D1317" s="942" t="s">
        <v>485</v>
      </c>
      <c r="E1317" s="942" t="s">
        <v>311</v>
      </c>
      <c r="F1317" s="942" t="s">
        <v>2042</v>
      </c>
      <c r="G1317" s="942" t="s">
        <v>1217</v>
      </c>
      <c r="H1317" s="942" t="s">
        <v>1218</v>
      </c>
      <c r="I1317" s="942" t="s">
        <v>51</v>
      </c>
      <c r="J1317" s="942" t="s">
        <v>1219</v>
      </c>
      <c r="K1317" s="942" t="s">
        <v>1220</v>
      </c>
      <c r="L1317" s="942" t="s">
        <v>1364</v>
      </c>
      <c r="M1317" s="942" t="s">
        <v>230</v>
      </c>
      <c r="N1317" s="942" t="s">
        <v>1222</v>
      </c>
      <c r="O1317" s="942" t="s">
        <v>1256</v>
      </c>
      <c r="P1317" s="955">
        <v>-63866565</v>
      </c>
      <c r="Q1317" s="959">
        <v>-8775015</v>
      </c>
      <c r="R1317" s="943" t="s">
        <v>69</v>
      </c>
    </row>
    <row r="1318" spans="2:18" x14ac:dyDescent="0.25">
      <c r="B1318" s="944" t="s">
        <v>2041</v>
      </c>
      <c r="C1318" s="945" t="s">
        <v>420</v>
      </c>
      <c r="D1318" s="945" t="s">
        <v>1171</v>
      </c>
      <c r="E1318" s="945" t="s">
        <v>302</v>
      </c>
      <c r="F1318" s="945" t="s">
        <v>2043</v>
      </c>
      <c r="G1318" s="945" t="s">
        <v>1217</v>
      </c>
      <c r="H1318" s="945" t="s">
        <v>1218</v>
      </c>
      <c r="I1318" s="945" t="s">
        <v>51</v>
      </c>
      <c r="J1318" s="945" t="s">
        <v>1219</v>
      </c>
      <c r="K1318" s="945" t="s">
        <v>1220</v>
      </c>
      <c r="L1318" s="945" t="s">
        <v>1221</v>
      </c>
      <c r="M1318" s="945" t="s">
        <v>233</v>
      </c>
      <c r="N1318" s="945" t="s">
        <v>1222</v>
      </c>
      <c r="O1318" s="945" t="s">
        <v>69</v>
      </c>
      <c r="P1318" s="956">
        <v>-63876568</v>
      </c>
      <c r="Q1318" s="960">
        <v>-8762024</v>
      </c>
      <c r="R1318" s="946" t="s">
        <v>69</v>
      </c>
    </row>
    <row r="1319" spans="2:18" x14ac:dyDescent="0.25">
      <c r="B1319" s="941" t="s">
        <v>2041</v>
      </c>
      <c r="C1319" s="942" t="s">
        <v>373</v>
      </c>
      <c r="D1319" s="942" t="s">
        <v>398</v>
      </c>
      <c r="E1319" s="942" t="s">
        <v>305</v>
      </c>
      <c r="F1319" s="942" t="s">
        <v>1662</v>
      </c>
      <c r="G1319" s="942" t="s">
        <v>1217</v>
      </c>
      <c r="H1319" s="942" t="s">
        <v>1218</v>
      </c>
      <c r="I1319" s="942" t="s">
        <v>1225</v>
      </c>
      <c r="J1319" s="942" t="s">
        <v>1323</v>
      </c>
      <c r="K1319" s="942" t="s">
        <v>1229</v>
      </c>
      <c r="L1319" s="942" t="s">
        <v>1221</v>
      </c>
      <c r="M1319" s="942" t="s">
        <v>233</v>
      </c>
      <c r="N1319" s="942" t="s">
        <v>1222</v>
      </c>
      <c r="O1319" s="942" t="s">
        <v>1223</v>
      </c>
      <c r="P1319" s="955">
        <v>-63899557</v>
      </c>
      <c r="Q1319" s="959">
        <v>-8758119</v>
      </c>
      <c r="R1319" s="943" t="s">
        <v>69</v>
      </c>
    </row>
    <row r="1320" spans="2:18" x14ac:dyDescent="0.25">
      <c r="B1320" s="944" t="s">
        <v>2041</v>
      </c>
      <c r="C1320" s="945" t="s">
        <v>404</v>
      </c>
      <c r="D1320" s="945" t="s">
        <v>629</v>
      </c>
      <c r="E1320" s="945" t="s">
        <v>310</v>
      </c>
      <c r="F1320" s="945" t="s">
        <v>2044</v>
      </c>
      <c r="G1320" s="945" t="s">
        <v>1217</v>
      </c>
      <c r="H1320" s="945" t="s">
        <v>69</v>
      </c>
      <c r="I1320" s="945" t="s">
        <v>1231</v>
      </c>
      <c r="J1320" s="945" t="s">
        <v>1219</v>
      </c>
      <c r="K1320" s="945" t="s">
        <v>1220</v>
      </c>
      <c r="L1320" s="945" t="s">
        <v>69</v>
      </c>
      <c r="M1320" s="945" t="s">
        <v>231</v>
      </c>
      <c r="N1320" s="945" t="s">
        <v>69</v>
      </c>
      <c r="O1320" s="945" t="s">
        <v>69</v>
      </c>
      <c r="P1320" s="956">
        <v>-63837649</v>
      </c>
      <c r="Q1320" s="960">
        <v>-8763249</v>
      </c>
      <c r="R1320" s="946" t="s">
        <v>69</v>
      </c>
    </row>
    <row r="1321" spans="2:18" x14ac:dyDescent="0.25">
      <c r="B1321" s="941" t="s">
        <v>2041</v>
      </c>
      <c r="C1321" s="942" t="s">
        <v>374</v>
      </c>
      <c r="D1321" s="942" t="s">
        <v>1182</v>
      </c>
      <c r="E1321" s="942" t="s">
        <v>339</v>
      </c>
      <c r="F1321" s="942" t="s">
        <v>1606</v>
      </c>
      <c r="G1321" s="942" t="s">
        <v>1217</v>
      </c>
      <c r="H1321" s="942" t="s">
        <v>1218</v>
      </c>
      <c r="I1321" s="942" t="s">
        <v>1225</v>
      </c>
      <c r="J1321" s="942" t="s">
        <v>1219</v>
      </c>
      <c r="K1321" s="942" t="s">
        <v>1229</v>
      </c>
      <c r="L1321" s="942" t="s">
        <v>1221</v>
      </c>
      <c r="M1321" s="942" t="s">
        <v>233</v>
      </c>
      <c r="N1321" s="942" t="s">
        <v>1222</v>
      </c>
      <c r="O1321" s="942" t="s">
        <v>1223</v>
      </c>
      <c r="P1321" s="955">
        <v>-63844921</v>
      </c>
      <c r="Q1321" s="959">
        <v>-8748956</v>
      </c>
      <c r="R1321" s="943" t="s">
        <v>69</v>
      </c>
    </row>
    <row r="1322" spans="2:18" x14ac:dyDescent="0.25">
      <c r="B1322" s="944" t="s">
        <v>2041</v>
      </c>
      <c r="C1322" s="945" t="s">
        <v>541</v>
      </c>
      <c r="D1322" s="945" t="s">
        <v>375</v>
      </c>
      <c r="E1322" s="945" t="s">
        <v>311</v>
      </c>
      <c r="F1322" s="945" t="s">
        <v>2045</v>
      </c>
      <c r="G1322" s="945" t="s">
        <v>1217</v>
      </c>
      <c r="H1322" s="945" t="s">
        <v>1218</v>
      </c>
      <c r="I1322" s="945" t="s">
        <v>1231</v>
      </c>
      <c r="J1322" s="945" t="s">
        <v>1219</v>
      </c>
      <c r="K1322" s="945" t="s">
        <v>1220</v>
      </c>
      <c r="L1322" s="945" t="s">
        <v>1221</v>
      </c>
      <c r="M1322" s="945" t="s">
        <v>234</v>
      </c>
      <c r="N1322" s="945" t="s">
        <v>1222</v>
      </c>
      <c r="O1322" s="945" t="s">
        <v>1256</v>
      </c>
      <c r="P1322" s="956">
        <v>-63858577</v>
      </c>
      <c r="Q1322" s="960">
        <v>-8769648</v>
      </c>
      <c r="R1322" s="946" t="s">
        <v>182</v>
      </c>
    </row>
    <row r="1323" spans="2:18" x14ac:dyDescent="0.25">
      <c r="B1323" s="941" t="s">
        <v>2041</v>
      </c>
      <c r="C1323" s="942" t="s">
        <v>858</v>
      </c>
      <c r="D1323" s="942" t="s">
        <v>460</v>
      </c>
      <c r="E1323" s="942" t="s">
        <v>325</v>
      </c>
      <c r="F1323" s="942" t="s">
        <v>2046</v>
      </c>
      <c r="G1323" s="942" t="s">
        <v>1217</v>
      </c>
      <c r="H1323" s="942" t="s">
        <v>1218</v>
      </c>
      <c r="I1323" s="942" t="s">
        <v>51</v>
      </c>
      <c r="J1323" s="942" t="s">
        <v>1219</v>
      </c>
      <c r="K1323" s="942" t="s">
        <v>1220</v>
      </c>
      <c r="L1323" s="942" t="s">
        <v>1221</v>
      </c>
      <c r="M1323" s="942" t="s">
        <v>233</v>
      </c>
      <c r="N1323" s="942" t="s">
        <v>1222</v>
      </c>
      <c r="O1323" s="942" t="s">
        <v>1256</v>
      </c>
      <c r="P1323" s="955">
        <v>-63890851</v>
      </c>
      <c r="Q1323" s="959">
        <v>-8737887</v>
      </c>
      <c r="R1323" s="943" t="s">
        <v>1232</v>
      </c>
    </row>
    <row r="1324" spans="2:18" x14ac:dyDescent="0.25">
      <c r="B1324" s="944" t="s">
        <v>2041</v>
      </c>
      <c r="C1324" s="945" t="s">
        <v>406</v>
      </c>
      <c r="D1324" s="945" t="s">
        <v>883</v>
      </c>
      <c r="E1324" s="945" t="s">
        <v>322</v>
      </c>
      <c r="F1324" s="945" t="s">
        <v>2047</v>
      </c>
      <c r="G1324" s="945" t="s">
        <v>1217</v>
      </c>
      <c r="H1324" s="945" t="s">
        <v>69</v>
      </c>
      <c r="I1324" s="945" t="s">
        <v>51</v>
      </c>
      <c r="J1324" s="945" t="s">
        <v>1219</v>
      </c>
      <c r="K1324" s="945" t="s">
        <v>1220</v>
      </c>
      <c r="L1324" s="945" t="s">
        <v>69</v>
      </c>
      <c r="M1324" s="945" t="s">
        <v>230</v>
      </c>
      <c r="N1324" s="945" t="s">
        <v>69</v>
      </c>
      <c r="O1324" s="945" t="s">
        <v>69</v>
      </c>
      <c r="P1324" s="956">
        <v>-63896622</v>
      </c>
      <c r="Q1324" s="960">
        <v>-8746145</v>
      </c>
      <c r="R1324" s="946" t="s">
        <v>69</v>
      </c>
    </row>
    <row r="1325" spans="2:18" x14ac:dyDescent="0.25">
      <c r="B1325" s="941" t="s">
        <v>2048</v>
      </c>
      <c r="C1325" s="942" t="s">
        <v>407</v>
      </c>
      <c r="D1325" s="942" t="s">
        <v>401</v>
      </c>
      <c r="E1325" s="942" t="s">
        <v>309</v>
      </c>
      <c r="F1325" s="942" t="s">
        <v>2049</v>
      </c>
      <c r="G1325" s="942" t="s">
        <v>1217</v>
      </c>
      <c r="H1325" s="942" t="s">
        <v>1218</v>
      </c>
      <c r="I1325" s="942" t="s">
        <v>1225</v>
      </c>
      <c r="J1325" s="942" t="s">
        <v>1219</v>
      </c>
      <c r="K1325" s="942" t="s">
        <v>1220</v>
      </c>
      <c r="L1325" s="942" t="s">
        <v>1221</v>
      </c>
      <c r="M1325" s="942" t="s">
        <v>233</v>
      </c>
      <c r="N1325" s="942" t="s">
        <v>1222</v>
      </c>
      <c r="O1325" s="942" t="s">
        <v>1223</v>
      </c>
      <c r="P1325" s="955">
        <v>-63890681</v>
      </c>
      <c r="Q1325" s="959">
        <v>-8750684</v>
      </c>
      <c r="R1325" s="943" t="s">
        <v>1232</v>
      </c>
    </row>
    <row r="1326" spans="2:18" x14ac:dyDescent="0.25">
      <c r="B1326" s="944" t="s">
        <v>2048</v>
      </c>
      <c r="C1326" s="945" t="s">
        <v>779</v>
      </c>
      <c r="D1326" s="945" t="s">
        <v>464</v>
      </c>
      <c r="E1326" s="945" t="s">
        <v>1141</v>
      </c>
      <c r="F1326" s="945" t="s">
        <v>2050</v>
      </c>
      <c r="G1326" s="945" t="s">
        <v>1217</v>
      </c>
      <c r="H1326" s="945" t="s">
        <v>1218</v>
      </c>
      <c r="I1326" s="945" t="s">
        <v>1225</v>
      </c>
      <c r="J1326" s="945" t="s">
        <v>1219</v>
      </c>
      <c r="K1326" s="945" t="s">
        <v>1220</v>
      </c>
      <c r="L1326" s="945" t="s">
        <v>1221</v>
      </c>
      <c r="M1326" s="945" t="s">
        <v>233</v>
      </c>
      <c r="N1326" s="945" t="s">
        <v>1222</v>
      </c>
      <c r="O1326" s="945" t="s">
        <v>1223</v>
      </c>
      <c r="P1326" s="956">
        <v>-63867084</v>
      </c>
      <c r="Q1326" s="960">
        <v>-8763455</v>
      </c>
      <c r="R1326" s="946" t="s">
        <v>182</v>
      </c>
    </row>
    <row r="1327" spans="2:18" x14ac:dyDescent="0.25">
      <c r="B1327" s="941" t="s">
        <v>2048</v>
      </c>
      <c r="C1327" s="942" t="s">
        <v>395</v>
      </c>
      <c r="D1327" s="942" t="s">
        <v>376</v>
      </c>
      <c r="E1327" s="942" t="s">
        <v>302</v>
      </c>
      <c r="F1327" s="942" t="s">
        <v>1685</v>
      </c>
      <c r="G1327" s="942" t="s">
        <v>1217</v>
      </c>
      <c r="H1327" s="942" t="s">
        <v>1218</v>
      </c>
      <c r="I1327" s="942" t="s">
        <v>1225</v>
      </c>
      <c r="J1327" s="942" t="s">
        <v>1219</v>
      </c>
      <c r="K1327" s="942" t="s">
        <v>1220</v>
      </c>
      <c r="L1327" s="942" t="s">
        <v>1221</v>
      </c>
      <c r="M1327" s="942" t="s">
        <v>233</v>
      </c>
      <c r="N1327" s="942" t="s">
        <v>1222</v>
      </c>
      <c r="O1327" s="942" t="s">
        <v>1256</v>
      </c>
      <c r="P1327" s="955">
        <v>-63879329</v>
      </c>
      <c r="Q1327" s="959">
        <v>-8768188</v>
      </c>
      <c r="R1327" s="943" t="s">
        <v>182</v>
      </c>
    </row>
    <row r="1328" spans="2:18" x14ac:dyDescent="0.25">
      <c r="B1328" s="944" t="s">
        <v>2048</v>
      </c>
      <c r="C1328" s="945" t="s">
        <v>341</v>
      </c>
      <c r="D1328" s="945" t="s">
        <v>457</v>
      </c>
      <c r="E1328" s="945" t="s">
        <v>302</v>
      </c>
      <c r="F1328" s="945" t="s">
        <v>1507</v>
      </c>
      <c r="G1328" s="945" t="s">
        <v>1217</v>
      </c>
      <c r="H1328" s="945" t="s">
        <v>1218</v>
      </c>
      <c r="I1328" s="945" t="s">
        <v>1225</v>
      </c>
      <c r="J1328" s="945" t="s">
        <v>1219</v>
      </c>
      <c r="K1328" s="945" t="s">
        <v>1227</v>
      </c>
      <c r="L1328" s="945" t="s">
        <v>1221</v>
      </c>
      <c r="M1328" s="945" t="s">
        <v>233</v>
      </c>
      <c r="N1328" s="945" t="s">
        <v>1222</v>
      </c>
      <c r="O1328" s="945" t="s">
        <v>1223</v>
      </c>
      <c r="P1328" s="956">
        <v>-63872152</v>
      </c>
      <c r="Q1328" s="960">
        <v>-8774189</v>
      </c>
      <c r="R1328" s="946" t="s">
        <v>1232</v>
      </c>
    </row>
    <row r="1329" spans="2:18" x14ac:dyDescent="0.25">
      <c r="B1329" s="941" t="s">
        <v>2048</v>
      </c>
      <c r="C1329" s="942" t="s">
        <v>975</v>
      </c>
      <c r="D1329" s="942" t="s">
        <v>1136</v>
      </c>
      <c r="E1329" s="942" t="s">
        <v>676</v>
      </c>
      <c r="F1329" s="942" t="s">
        <v>1630</v>
      </c>
      <c r="G1329" s="942" t="s">
        <v>1217</v>
      </c>
      <c r="H1329" s="942" t="s">
        <v>1294</v>
      </c>
      <c r="I1329" s="942" t="s">
        <v>1225</v>
      </c>
      <c r="J1329" s="942" t="s">
        <v>1219</v>
      </c>
      <c r="K1329" s="942" t="s">
        <v>1220</v>
      </c>
      <c r="L1329" s="942" t="s">
        <v>1221</v>
      </c>
      <c r="M1329" s="942" t="s">
        <v>234</v>
      </c>
      <c r="N1329" s="942" t="s">
        <v>1222</v>
      </c>
      <c r="O1329" s="942" t="s">
        <v>1223</v>
      </c>
      <c r="P1329" s="955">
        <v>-63872868</v>
      </c>
      <c r="Q1329" s="959">
        <v>-8783311</v>
      </c>
      <c r="R1329" s="943" t="s">
        <v>1232</v>
      </c>
    </row>
    <row r="1330" spans="2:18" x14ac:dyDescent="0.25">
      <c r="B1330" s="944" t="s">
        <v>2048</v>
      </c>
      <c r="C1330" s="945" t="s">
        <v>416</v>
      </c>
      <c r="D1330" s="945" t="s">
        <v>407</v>
      </c>
      <c r="E1330" s="945" t="s">
        <v>309</v>
      </c>
      <c r="F1330" s="945" t="s">
        <v>1785</v>
      </c>
      <c r="G1330" s="945" t="s">
        <v>1217</v>
      </c>
      <c r="H1330" s="945" t="s">
        <v>1218</v>
      </c>
      <c r="I1330" s="945" t="s">
        <v>1231</v>
      </c>
      <c r="J1330" s="945" t="s">
        <v>1219</v>
      </c>
      <c r="K1330" s="945" t="s">
        <v>1220</v>
      </c>
      <c r="L1330" s="945" t="s">
        <v>1221</v>
      </c>
      <c r="M1330" s="945" t="s">
        <v>233</v>
      </c>
      <c r="N1330" s="945" t="s">
        <v>1222</v>
      </c>
      <c r="O1330" s="945" t="s">
        <v>1223</v>
      </c>
      <c r="P1330" s="956">
        <v>-63889063</v>
      </c>
      <c r="Q1330" s="960">
        <v>-8750331</v>
      </c>
      <c r="R1330" s="946" t="s">
        <v>1232</v>
      </c>
    </row>
    <row r="1331" spans="2:18" x14ac:dyDescent="0.25">
      <c r="B1331" s="941" t="s">
        <v>2048</v>
      </c>
      <c r="C1331" s="942" t="s">
        <v>780</v>
      </c>
      <c r="D1331" s="942" t="s">
        <v>401</v>
      </c>
      <c r="E1331" s="942" t="s">
        <v>1142</v>
      </c>
      <c r="F1331" s="942" t="s">
        <v>1270</v>
      </c>
      <c r="G1331" s="942" t="s">
        <v>1217</v>
      </c>
      <c r="H1331" s="942" t="s">
        <v>1218</v>
      </c>
      <c r="I1331" s="942" t="s">
        <v>1231</v>
      </c>
      <c r="J1331" s="942" t="s">
        <v>1219</v>
      </c>
      <c r="K1331" s="942" t="s">
        <v>1229</v>
      </c>
      <c r="L1331" s="942" t="s">
        <v>1221</v>
      </c>
      <c r="M1331" s="942" t="s">
        <v>233</v>
      </c>
      <c r="N1331" s="942" t="s">
        <v>1222</v>
      </c>
      <c r="O1331" s="942" t="s">
        <v>1256</v>
      </c>
      <c r="P1331" s="955">
        <v>-63888346</v>
      </c>
      <c r="Q1331" s="959">
        <v>-8761357</v>
      </c>
      <c r="R1331" s="943" t="s">
        <v>1232</v>
      </c>
    </row>
    <row r="1332" spans="2:18" x14ac:dyDescent="0.25">
      <c r="B1332" s="944" t="s">
        <v>2048</v>
      </c>
      <c r="C1332" s="945" t="s">
        <v>368</v>
      </c>
      <c r="D1332" s="945" t="s">
        <v>1162</v>
      </c>
      <c r="E1332" s="945" t="s">
        <v>316</v>
      </c>
      <c r="F1332" s="945" t="s">
        <v>1470</v>
      </c>
      <c r="G1332" s="945" t="s">
        <v>1217</v>
      </c>
      <c r="H1332" s="945" t="s">
        <v>1218</v>
      </c>
      <c r="I1332" s="945" t="s">
        <v>1231</v>
      </c>
      <c r="J1332" s="945" t="s">
        <v>1219</v>
      </c>
      <c r="K1332" s="945" t="s">
        <v>1220</v>
      </c>
      <c r="L1332" s="945" t="s">
        <v>1221</v>
      </c>
      <c r="M1332" s="945" t="s">
        <v>233</v>
      </c>
      <c r="N1332" s="945" t="s">
        <v>1222</v>
      </c>
      <c r="O1332" s="945" t="s">
        <v>1223</v>
      </c>
      <c r="P1332" s="956">
        <v>-63878258</v>
      </c>
      <c r="Q1332" s="960">
        <v>-8789178</v>
      </c>
      <c r="R1332" s="946" t="s">
        <v>182</v>
      </c>
    </row>
    <row r="1333" spans="2:18" x14ac:dyDescent="0.25">
      <c r="B1333" s="941" t="s">
        <v>2048</v>
      </c>
      <c r="C1333" s="942" t="s">
        <v>440</v>
      </c>
      <c r="D1333" s="942" t="s">
        <v>394</v>
      </c>
      <c r="E1333" s="942" t="s">
        <v>301</v>
      </c>
      <c r="F1333" s="942" t="s">
        <v>1798</v>
      </c>
      <c r="G1333" s="942" t="s">
        <v>1217</v>
      </c>
      <c r="H1333" s="942" t="s">
        <v>1218</v>
      </c>
      <c r="I1333" s="942" t="s">
        <v>1231</v>
      </c>
      <c r="J1333" s="942" t="s">
        <v>1219</v>
      </c>
      <c r="K1333" s="942" t="s">
        <v>1220</v>
      </c>
      <c r="L1333" s="942" t="s">
        <v>1221</v>
      </c>
      <c r="M1333" s="942" t="s">
        <v>233</v>
      </c>
      <c r="N1333" s="942" t="s">
        <v>1222</v>
      </c>
      <c r="O1333" s="942" t="s">
        <v>1223</v>
      </c>
      <c r="P1333" s="955">
        <v>-63897079</v>
      </c>
      <c r="Q1333" s="959">
        <v>-8764325</v>
      </c>
      <c r="R1333" s="943" t="s">
        <v>182</v>
      </c>
    </row>
    <row r="1334" spans="2:18" x14ac:dyDescent="0.25">
      <c r="B1334" s="944" t="s">
        <v>2048</v>
      </c>
      <c r="C1334" s="945" t="s">
        <v>387</v>
      </c>
      <c r="D1334" s="945" t="s">
        <v>478</v>
      </c>
      <c r="E1334" s="945" t="s">
        <v>315</v>
      </c>
      <c r="F1334" s="945" t="s">
        <v>1732</v>
      </c>
      <c r="G1334" s="945" t="s">
        <v>1217</v>
      </c>
      <c r="H1334" s="945" t="s">
        <v>1218</v>
      </c>
      <c r="I1334" s="945" t="s">
        <v>1231</v>
      </c>
      <c r="J1334" s="945" t="s">
        <v>1219</v>
      </c>
      <c r="K1334" s="945" t="s">
        <v>1220</v>
      </c>
      <c r="L1334" s="945" t="s">
        <v>1221</v>
      </c>
      <c r="M1334" s="945" t="s">
        <v>233</v>
      </c>
      <c r="N1334" s="945" t="s">
        <v>1222</v>
      </c>
      <c r="O1334" s="945" t="s">
        <v>1256</v>
      </c>
      <c r="P1334" s="956">
        <v>-63896256</v>
      </c>
      <c r="Q1334" s="960">
        <v>-8796722</v>
      </c>
      <c r="R1334" s="946" t="s">
        <v>182</v>
      </c>
    </row>
    <row r="1335" spans="2:18" x14ac:dyDescent="0.25">
      <c r="B1335" s="941" t="s">
        <v>2048</v>
      </c>
      <c r="C1335" s="942" t="s">
        <v>371</v>
      </c>
      <c r="D1335" s="942" t="s">
        <v>879</v>
      </c>
      <c r="E1335" s="942" t="s">
        <v>328</v>
      </c>
      <c r="F1335" s="942" t="s">
        <v>1451</v>
      </c>
      <c r="G1335" s="942" t="s">
        <v>1217</v>
      </c>
      <c r="H1335" s="942" t="s">
        <v>69</v>
      </c>
      <c r="I1335" s="942" t="s">
        <v>1231</v>
      </c>
      <c r="J1335" s="942" t="s">
        <v>1219</v>
      </c>
      <c r="K1335" s="942" t="s">
        <v>1229</v>
      </c>
      <c r="L1335" s="942" t="s">
        <v>1221</v>
      </c>
      <c r="M1335" s="942" t="s">
        <v>1297</v>
      </c>
      <c r="N1335" s="942" t="s">
        <v>1222</v>
      </c>
      <c r="O1335" s="942" t="s">
        <v>69</v>
      </c>
      <c r="P1335" s="955">
        <v>-63844583</v>
      </c>
      <c r="Q1335" s="959">
        <v>-8757125</v>
      </c>
      <c r="R1335" s="943" t="s">
        <v>182</v>
      </c>
    </row>
    <row r="1336" spans="2:18" x14ac:dyDescent="0.25">
      <c r="B1336" s="944" t="s">
        <v>2048</v>
      </c>
      <c r="C1336" s="945" t="s">
        <v>781</v>
      </c>
      <c r="D1336" s="945" t="s">
        <v>562</v>
      </c>
      <c r="E1336" s="945" t="s">
        <v>310</v>
      </c>
      <c r="F1336" s="945" t="s">
        <v>2051</v>
      </c>
      <c r="G1336" s="945" t="s">
        <v>1217</v>
      </c>
      <c r="H1336" s="945" t="s">
        <v>1218</v>
      </c>
      <c r="I1336" s="945" t="s">
        <v>51</v>
      </c>
      <c r="J1336" s="945" t="s">
        <v>1219</v>
      </c>
      <c r="K1336" s="945" t="s">
        <v>1220</v>
      </c>
      <c r="L1336" s="945" t="s">
        <v>1221</v>
      </c>
      <c r="M1336" s="945" t="s">
        <v>233</v>
      </c>
      <c r="N1336" s="945" t="s">
        <v>1222</v>
      </c>
      <c r="O1336" s="945" t="s">
        <v>1256</v>
      </c>
      <c r="P1336" s="956">
        <v>-63836925</v>
      </c>
      <c r="Q1336" s="960">
        <v>-8763717</v>
      </c>
      <c r="R1336" s="946" t="s">
        <v>182</v>
      </c>
    </row>
    <row r="1337" spans="2:18" x14ac:dyDescent="0.25">
      <c r="B1337" s="941" t="s">
        <v>2048</v>
      </c>
      <c r="C1337" s="942" t="s">
        <v>779</v>
      </c>
      <c r="D1337" s="942" t="s">
        <v>384</v>
      </c>
      <c r="E1337" s="942" t="s">
        <v>330</v>
      </c>
      <c r="F1337" s="942" t="s">
        <v>1636</v>
      </c>
      <c r="G1337" s="942" t="s">
        <v>1217</v>
      </c>
      <c r="H1337" s="942" t="s">
        <v>1218</v>
      </c>
      <c r="I1337" s="942" t="s">
        <v>51</v>
      </c>
      <c r="J1337" s="942" t="s">
        <v>1219</v>
      </c>
      <c r="K1337" s="942" t="s">
        <v>1220</v>
      </c>
      <c r="L1337" s="942" t="s">
        <v>1221</v>
      </c>
      <c r="M1337" s="942" t="s">
        <v>233</v>
      </c>
      <c r="N1337" s="942" t="s">
        <v>1222</v>
      </c>
      <c r="O1337" s="942" t="s">
        <v>1223</v>
      </c>
      <c r="P1337" s="955">
        <v>-63903915</v>
      </c>
      <c r="Q1337" s="959">
        <v>-8771747</v>
      </c>
      <c r="R1337" s="943" t="s">
        <v>182</v>
      </c>
    </row>
    <row r="1338" spans="2:18" x14ac:dyDescent="0.25">
      <c r="B1338" s="944" t="s">
        <v>2052</v>
      </c>
      <c r="C1338" s="945" t="s">
        <v>797</v>
      </c>
      <c r="D1338" s="945" t="s">
        <v>376</v>
      </c>
      <c r="E1338" s="945" t="s">
        <v>1141</v>
      </c>
      <c r="F1338" s="945" t="s">
        <v>1589</v>
      </c>
      <c r="G1338" s="945" t="s">
        <v>1246</v>
      </c>
      <c r="H1338" s="945" t="s">
        <v>1218</v>
      </c>
      <c r="I1338" s="945" t="s">
        <v>1225</v>
      </c>
      <c r="J1338" s="945" t="s">
        <v>1219</v>
      </c>
      <c r="K1338" s="945" t="s">
        <v>1220</v>
      </c>
      <c r="L1338" s="945" t="s">
        <v>1221</v>
      </c>
      <c r="M1338" s="945" t="s">
        <v>233</v>
      </c>
      <c r="N1338" s="945" t="s">
        <v>1222</v>
      </c>
      <c r="O1338" s="945" t="s">
        <v>1256</v>
      </c>
      <c r="P1338" s="956">
        <v>-63864724</v>
      </c>
      <c r="Q1338" s="960">
        <v>-8764947</v>
      </c>
      <c r="R1338" s="946" t="s">
        <v>69</v>
      </c>
    </row>
    <row r="1339" spans="2:18" x14ac:dyDescent="0.25">
      <c r="B1339" s="941" t="s">
        <v>2052</v>
      </c>
      <c r="C1339" s="942" t="s">
        <v>393</v>
      </c>
      <c r="D1339" s="942" t="s">
        <v>416</v>
      </c>
      <c r="E1339" s="942" t="s">
        <v>1142</v>
      </c>
      <c r="F1339" s="942" t="s">
        <v>2053</v>
      </c>
      <c r="G1339" s="942" t="s">
        <v>1246</v>
      </c>
      <c r="H1339" s="942" t="s">
        <v>1218</v>
      </c>
      <c r="I1339" s="942" t="s">
        <v>1225</v>
      </c>
      <c r="J1339" s="942" t="s">
        <v>1219</v>
      </c>
      <c r="K1339" s="942" t="s">
        <v>1220</v>
      </c>
      <c r="L1339" s="942" t="s">
        <v>1221</v>
      </c>
      <c r="M1339" s="942" t="s">
        <v>234</v>
      </c>
      <c r="N1339" s="942" t="s">
        <v>1222</v>
      </c>
      <c r="O1339" s="942" t="s">
        <v>69</v>
      </c>
      <c r="P1339" s="955">
        <v>-63886293</v>
      </c>
      <c r="Q1339" s="959">
        <v>-8763088</v>
      </c>
      <c r="R1339" s="943" t="s">
        <v>182</v>
      </c>
    </row>
    <row r="1340" spans="2:18" x14ac:dyDescent="0.25">
      <c r="B1340" s="944" t="s">
        <v>2052</v>
      </c>
      <c r="C1340" s="945" t="s">
        <v>411</v>
      </c>
      <c r="D1340" s="945" t="s">
        <v>795</v>
      </c>
      <c r="E1340" s="945" t="s">
        <v>314</v>
      </c>
      <c r="F1340" s="945" t="s">
        <v>2054</v>
      </c>
      <c r="G1340" s="945" t="s">
        <v>1246</v>
      </c>
      <c r="H1340" s="945" t="s">
        <v>1218</v>
      </c>
      <c r="I1340" s="945" t="s">
        <v>1231</v>
      </c>
      <c r="J1340" s="945" t="s">
        <v>1219</v>
      </c>
      <c r="K1340" s="945" t="s">
        <v>1220</v>
      </c>
      <c r="L1340" s="945" t="s">
        <v>1221</v>
      </c>
      <c r="M1340" s="945" t="s">
        <v>1297</v>
      </c>
      <c r="N1340" s="945" t="s">
        <v>1222</v>
      </c>
      <c r="O1340" s="945" t="s">
        <v>1223</v>
      </c>
      <c r="P1340" s="956">
        <v>-63876199</v>
      </c>
      <c r="Q1340" s="960">
        <v>-8802884</v>
      </c>
      <c r="R1340" s="946" t="s">
        <v>182</v>
      </c>
    </row>
    <row r="1341" spans="2:18" x14ac:dyDescent="0.25">
      <c r="B1341" s="941" t="s">
        <v>2052</v>
      </c>
      <c r="C1341" s="942" t="s">
        <v>367</v>
      </c>
      <c r="D1341" s="942" t="s">
        <v>804</v>
      </c>
      <c r="E1341" s="942" t="s">
        <v>306</v>
      </c>
      <c r="F1341" s="942" t="s">
        <v>1379</v>
      </c>
      <c r="G1341" s="942" t="s">
        <v>1246</v>
      </c>
      <c r="H1341" s="942" t="s">
        <v>1235</v>
      </c>
      <c r="I1341" s="942" t="s">
        <v>1231</v>
      </c>
      <c r="J1341" s="942" t="s">
        <v>1219</v>
      </c>
      <c r="K1341" s="942" t="s">
        <v>1229</v>
      </c>
      <c r="L1341" s="942" t="s">
        <v>1221</v>
      </c>
      <c r="M1341" s="942" t="s">
        <v>234</v>
      </c>
      <c r="N1341" s="942" t="s">
        <v>1236</v>
      </c>
      <c r="O1341" s="942" t="s">
        <v>1223</v>
      </c>
      <c r="P1341" s="955">
        <v>-63862893</v>
      </c>
      <c r="Q1341" s="959">
        <v>-8743529</v>
      </c>
      <c r="R1341" s="943" t="s">
        <v>182</v>
      </c>
    </row>
    <row r="1342" spans="2:18" x14ac:dyDescent="0.25">
      <c r="B1342" s="944" t="s">
        <v>2052</v>
      </c>
      <c r="C1342" s="945" t="s">
        <v>780</v>
      </c>
      <c r="D1342" s="945" t="s">
        <v>395</v>
      </c>
      <c r="E1342" s="945" t="s">
        <v>302</v>
      </c>
      <c r="F1342" s="945" t="s">
        <v>1424</v>
      </c>
      <c r="G1342" s="945" t="s">
        <v>1246</v>
      </c>
      <c r="H1342" s="945" t="s">
        <v>1218</v>
      </c>
      <c r="I1342" s="945" t="s">
        <v>1231</v>
      </c>
      <c r="J1342" s="945" t="s">
        <v>1219</v>
      </c>
      <c r="K1342" s="945" t="s">
        <v>1229</v>
      </c>
      <c r="L1342" s="945" t="s">
        <v>1221</v>
      </c>
      <c r="M1342" s="945" t="s">
        <v>233</v>
      </c>
      <c r="N1342" s="945" t="s">
        <v>1222</v>
      </c>
      <c r="O1342" s="945" t="s">
        <v>69</v>
      </c>
      <c r="P1342" s="956">
        <v>-63881615</v>
      </c>
      <c r="Q1342" s="960">
        <v>-8760125</v>
      </c>
      <c r="R1342" s="946" t="s">
        <v>182</v>
      </c>
    </row>
    <row r="1343" spans="2:18" x14ac:dyDescent="0.25">
      <c r="B1343" s="941" t="s">
        <v>2052</v>
      </c>
      <c r="C1343" s="942" t="s">
        <v>807</v>
      </c>
      <c r="D1343" s="942" t="s">
        <v>369</v>
      </c>
      <c r="E1343" s="942" t="s">
        <v>303</v>
      </c>
      <c r="F1343" s="942" t="s">
        <v>1392</v>
      </c>
      <c r="G1343" s="942" t="s">
        <v>1246</v>
      </c>
      <c r="H1343" s="942" t="s">
        <v>1218</v>
      </c>
      <c r="I1343" s="942" t="s">
        <v>51</v>
      </c>
      <c r="J1343" s="942" t="s">
        <v>1219</v>
      </c>
      <c r="K1343" s="942" t="s">
        <v>1220</v>
      </c>
      <c r="L1343" s="942" t="s">
        <v>1221</v>
      </c>
      <c r="M1343" s="942" t="s">
        <v>231</v>
      </c>
      <c r="N1343" s="942" t="s">
        <v>1222</v>
      </c>
      <c r="O1343" s="942" t="s">
        <v>1223</v>
      </c>
      <c r="P1343" s="955">
        <v>-63884734</v>
      </c>
      <c r="Q1343" s="959">
        <v>-8757191</v>
      </c>
      <c r="R1343" s="943" t="s">
        <v>182</v>
      </c>
    </row>
    <row r="1344" spans="2:18" x14ac:dyDescent="0.25">
      <c r="B1344" s="944" t="s">
        <v>2052</v>
      </c>
      <c r="C1344" s="945" t="s">
        <v>399</v>
      </c>
      <c r="D1344" s="945" t="s">
        <v>423</v>
      </c>
      <c r="E1344" s="945" t="s">
        <v>1142</v>
      </c>
      <c r="F1344" s="945" t="s">
        <v>1703</v>
      </c>
      <c r="G1344" s="945" t="s">
        <v>1246</v>
      </c>
      <c r="H1344" s="945" t="s">
        <v>1218</v>
      </c>
      <c r="I1344" s="945" t="s">
        <v>51</v>
      </c>
      <c r="J1344" s="945" t="s">
        <v>1219</v>
      </c>
      <c r="K1344" s="945" t="s">
        <v>1220</v>
      </c>
      <c r="L1344" s="945" t="s">
        <v>1221</v>
      </c>
      <c r="M1344" s="945" t="s">
        <v>233</v>
      </c>
      <c r="N1344" s="945" t="s">
        <v>1222</v>
      </c>
      <c r="O1344" s="945" t="s">
        <v>1223</v>
      </c>
      <c r="P1344" s="956">
        <v>-63890188</v>
      </c>
      <c r="Q1344" s="960">
        <v>-8760475</v>
      </c>
      <c r="R1344" s="946" t="s">
        <v>182</v>
      </c>
    </row>
    <row r="1345" spans="2:18" x14ac:dyDescent="0.25">
      <c r="B1345" s="941" t="s">
        <v>2052</v>
      </c>
      <c r="C1345" s="942" t="s">
        <v>373</v>
      </c>
      <c r="D1345" s="942" t="s">
        <v>392</v>
      </c>
      <c r="E1345" s="942" t="s">
        <v>305</v>
      </c>
      <c r="F1345" s="942" t="s">
        <v>1424</v>
      </c>
      <c r="G1345" s="942" t="s">
        <v>1246</v>
      </c>
      <c r="H1345" s="942" t="s">
        <v>69</v>
      </c>
      <c r="I1345" s="942" t="s">
        <v>1231</v>
      </c>
      <c r="J1345" s="942" t="s">
        <v>1323</v>
      </c>
      <c r="K1345" s="942" t="s">
        <v>1229</v>
      </c>
      <c r="L1345" s="942" t="s">
        <v>69</v>
      </c>
      <c r="M1345" s="942" t="s">
        <v>233</v>
      </c>
      <c r="N1345" s="942" t="s">
        <v>69</v>
      </c>
      <c r="O1345" s="942" t="s">
        <v>69</v>
      </c>
      <c r="P1345" s="955">
        <v>-63901063</v>
      </c>
      <c r="Q1345" s="959">
        <v>-8758443</v>
      </c>
      <c r="R1345" s="943" t="s">
        <v>182</v>
      </c>
    </row>
    <row r="1346" spans="2:18" x14ac:dyDescent="0.25">
      <c r="B1346" s="944" t="s">
        <v>2052</v>
      </c>
      <c r="C1346" s="945" t="s">
        <v>386</v>
      </c>
      <c r="D1346" s="945" t="s">
        <v>483</v>
      </c>
      <c r="E1346" s="945" t="s">
        <v>313</v>
      </c>
      <c r="F1346" s="945" t="s">
        <v>1756</v>
      </c>
      <c r="G1346" s="945" t="s">
        <v>1246</v>
      </c>
      <c r="H1346" s="945" t="s">
        <v>69</v>
      </c>
      <c r="I1346" s="945" t="s">
        <v>51</v>
      </c>
      <c r="J1346" s="945" t="s">
        <v>1219</v>
      </c>
      <c r="K1346" s="945" t="s">
        <v>1220</v>
      </c>
      <c r="L1346" s="945" t="s">
        <v>69</v>
      </c>
      <c r="M1346" s="945" t="s">
        <v>233</v>
      </c>
      <c r="N1346" s="945" t="s">
        <v>69</v>
      </c>
      <c r="O1346" s="945" t="s">
        <v>69</v>
      </c>
      <c r="P1346" s="956">
        <v>-63851445</v>
      </c>
      <c r="Q1346" s="960">
        <v>-8746105</v>
      </c>
      <c r="R1346" s="946" t="s">
        <v>69</v>
      </c>
    </row>
    <row r="1347" spans="2:18" x14ac:dyDescent="0.25">
      <c r="B1347" s="941" t="s">
        <v>2052</v>
      </c>
      <c r="C1347" s="942" t="s">
        <v>406</v>
      </c>
      <c r="D1347" s="942" t="s">
        <v>780</v>
      </c>
      <c r="E1347" s="942" t="s">
        <v>1142</v>
      </c>
      <c r="F1347" s="942" t="s">
        <v>1505</v>
      </c>
      <c r="G1347" s="942" t="s">
        <v>1246</v>
      </c>
      <c r="H1347" s="942" t="s">
        <v>69</v>
      </c>
      <c r="I1347" s="942" t="s">
        <v>51</v>
      </c>
      <c r="J1347" s="942" t="s">
        <v>1219</v>
      </c>
      <c r="K1347" s="942" t="s">
        <v>1220</v>
      </c>
      <c r="L1347" s="942" t="s">
        <v>69</v>
      </c>
      <c r="M1347" s="942" t="s">
        <v>233</v>
      </c>
      <c r="N1347" s="942" t="s">
        <v>69</v>
      </c>
      <c r="O1347" s="942" t="s">
        <v>69</v>
      </c>
      <c r="P1347" s="955">
        <v>-63893059</v>
      </c>
      <c r="Q1347" s="959">
        <v>-8762376</v>
      </c>
      <c r="R1347" s="943" t="s">
        <v>182</v>
      </c>
    </row>
    <row r="1348" spans="2:18" x14ac:dyDescent="0.25">
      <c r="B1348" s="944" t="s">
        <v>2055</v>
      </c>
      <c r="C1348" s="945" t="s">
        <v>368</v>
      </c>
      <c r="D1348" s="945" t="s">
        <v>437</v>
      </c>
      <c r="E1348" s="945" t="s">
        <v>333</v>
      </c>
      <c r="F1348" s="945" t="s">
        <v>1998</v>
      </c>
      <c r="G1348" s="945" t="s">
        <v>1317</v>
      </c>
      <c r="H1348" s="945" t="s">
        <v>1218</v>
      </c>
      <c r="I1348" s="945" t="s">
        <v>1225</v>
      </c>
      <c r="J1348" s="945" t="s">
        <v>1219</v>
      </c>
      <c r="K1348" s="945" t="s">
        <v>1220</v>
      </c>
      <c r="L1348" s="945" t="s">
        <v>1221</v>
      </c>
      <c r="M1348" s="945" t="s">
        <v>234</v>
      </c>
      <c r="N1348" s="945" t="s">
        <v>1222</v>
      </c>
      <c r="O1348" s="945" t="s">
        <v>1223</v>
      </c>
      <c r="P1348" s="956">
        <v>-63876215</v>
      </c>
      <c r="Q1348" s="960">
        <v>-8785634</v>
      </c>
      <c r="R1348" s="946" t="s">
        <v>182</v>
      </c>
    </row>
    <row r="1349" spans="2:18" x14ac:dyDescent="0.25">
      <c r="B1349" s="941" t="s">
        <v>2055</v>
      </c>
      <c r="C1349" s="942" t="s">
        <v>787</v>
      </c>
      <c r="D1349" s="942" t="s">
        <v>798</v>
      </c>
      <c r="E1349" s="942" t="s">
        <v>1143</v>
      </c>
      <c r="F1349" s="942" t="s">
        <v>1360</v>
      </c>
      <c r="G1349" s="942" t="s">
        <v>1317</v>
      </c>
      <c r="H1349" s="942" t="s">
        <v>69</v>
      </c>
      <c r="I1349" s="942" t="s">
        <v>1225</v>
      </c>
      <c r="J1349" s="942" t="s">
        <v>1219</v>
      </c>
      <c r="K1349" s="942" t="s">
        <v>1220</v>
      </c>
      <c r="L1349" s="942" t="s">
        <v>1221</v>
      </c>
      <c r="M1349" s="942" t="s">
        <v>233</v>
      </c>
      <c r="N1349" s="942" t="s">
        <v>1222</v>
      </c>
      <c r="O1349" s="942" t="s">
        <v>1223</v>
      </c>
      <c r="P1349" s="955">
        <v>-63834273</v>
      </c>
      <c r="Q1349" s="959">
        <v>-8770095</v>
      </c>
      <c r="R1349" s="943" t="s">
        <v>182</v>
      </c>
    </row>
    <row r="1350" spans="2:18" x14ac:dyDescent="0.25">
      <c r="B1350" s="944" t="s">
        <v>2055</v>
      </c>
      <c r="C1350" s="945" t="s">
        <v>798</v>
      </c>
      <c r="D1350" s="945" t="s">
        <v>370</v>
      </c>
      <c r="E1350" s="945" t="s">
        <v>310</v>
      </c>
      <c r="F1350" s="945" t="s">
        <v>2056</v>
      </c>
      <c r="G1350" s="945" t="s">
        <v>1317</v>
      </c>
      <c r="H1350" s="945" t="s">
        <v>1218</v>
      </c>
      <c r="I1350" s="945" t="s">
        <v>1225</v>
      </c>
      <c r="J1350" s="945" t="s">
        <v>1219</v>
      </c>
      <c r="K1350" s="945" t="s">
        <v>1220</v>
      </c>
      <c r="L1350" s="945" t="s">
        <v>1221</v>
      </c>
      <c r="M1350" s="945" t="s">
        <v>232</v>
      </c>
      <c r="N1350" s="945" t="s">
        <v>1222</v>
      </c>
      <c r="O1350" s="945" t="s">
        <v>1256</v>
      </c>
      <c r="P1350" s="956">
        <v>-63836332</v>
      </c>
      <c r="Q1350" s="960">
        <v>-8760956</v>
      </c>
      <c r="R1350" s="946" t="s">
        <v>182</v>
      </c>
    </row>
    <row r="1351" spans="2:18" x14ac:dyDescent="0.25">
      <c r="B1351" s="941" t="s">
        <v>2055</v>
      </c>
      <c r="C1351" s="942" t="s">
        <v>782</v>
      </c>
      <c r="D1351" s="942" t="s">
        <v>369</v>
      </c>
      <c r="E1351" s="942" t="s">
        <v>301</v>
      </c>
      <c r="F1351" s="942" t="s">
        <v>1969</v>
      </c>
      <c r="G1351" s="942" t="s">
        <v>1317</v>
      </c>
      <c r="H1351" s="942" t="s">
        <v>1218</v>
      </c>
      <c r="I1351" s="942" t="s">
        <v>1225</v>
      </c>
      <c r="J1351" s="942" t="s">
        <v>1219</v>
      </c>
      <c r="K1351" s="942" t="s">
        <v>1229</v>
      </c>
      <c r="L1351" s="942" t="s">
        <v>1221</v>
      </c>
      <c r="M1351" s="942" t="s">
        <v>233</v>
      </c>
      <c r="N1351" s="942" t="s">
        <v>1222</v>
      </c>
      <c r="O1351" s="942" t="s">
        <v>1223</v>
      </c>
      <c r="P1351" s="955">
        <v>-63908345</v>
      </c>
      <c r="Q1351" s="959">
        <v>-8762215</v>
      </c>
      <c r="R1351" s="943" t="s">
        <v>182</v>
      </c>
    </row>
    <row r="1352" spans="2:18" x14ac:dyDescent="0.25">
      <c r="B1352" s="944" t="s">
        <v>2055</v>
      </c>
      <c r="C1352" s="945" t="s">
        <v>392</v>
      </c>
      <c r="D1352" s="945" t="s">
        <v>783</v>
      </c>
      <c r="E1352" s="945" t="s">
        <v>301</v>
      </c>
      <c r="F1352" s="945" t="s">
        <v>1429</v>
      </c>
      <c r="G1352" s="945" t="s">
        <v>1317</v>
      </c>
      <c r="H1352" s="945" t="s">
        <v>1235</v>
      </c>
      <c r="I1352" s="945" t="s">
        <v>1231</v>
      </c>
      <c r="J1352" s="945" t="s">
        <v>1219</v>
      </c>
      <c r="K1352" s="945" t="s">
        <v>1220</v>
      </c>
      <c r="L1352" s="945" t="s">
        <v>1221</v>
      </c>
      <c r="M1352" s="945" t="s">
        <v>233</v>
      </c>
      <c r="N1352" s="945" t="s">
        <v>1240</v>
      </c>
      <c r="O1352" s="945" t="s">
        <v>69</v>
      </c>
      <c r="P1352" s="956">
        <v>-63900383</v>
      </c>
      <c r="Q1352" s="960">
        <v>-8761616</v>
      </c>
      <c r="R1352" s="946" t="s">
        <v>1258</v>
      </c>
    </row>
    <row r="1353" spans="2:18" x14ac:dyDescent="0.25">
      <c r="B1353" s="941" t="s">
        <v>2055</v>
      </c>
      <c r="C1353" s="942" t="s">
        <v>380</v>
      </c>
      <c r="D1353" s="942" t="s">
        <v>809</v>
      </c>
      <c r="E1353" s="942" t="s">
        <v>331</v>
      </c>
      <c r="F1353" s="942" t="s">
        <v>1355</v>
      </c>
      <c r="G1353" s="942" t="s">
        <v>1317</v>
      </c>
      <c r="H1353" s="942" t="s">
        <v>1218</v>
      </c>
      <c r="I1353" s="942" t="s">
        <v>51</v>
      </c>
      <c r="J1353" s="942" t="s">
        <v>1219</v>
      </c>
      <c r="K1353" s="942" t="s">
        <v>1220</v>
      </c>
      <c r="L1353" s="942" t="s">
        <v>1221</v>
      </c>
      <c r="M1353" s="942" t="s">
        <v>232</v>
      </c>
      <c r="N1353" s="942" t="s">
        <v>1222</v>
      </c>
      <c r="O1353" s="942" t="s">
        <v>1256</v>
      </c>
      <c r="P1353" s="955">
        <v>-63870235</v>
      </c>
      <c r="Q1353" s="959">
        <v>-8794622</v>
      </c>
      <c r="R1353" s="943" t="s">
        <v>1258</v>
      </c>
    </row>
    <row r="1354" spans="2:18" x14ac:dyDescent="0.25">
      <c r="B1354" s="944" t="s">
        <v>2055</v>
      </c>
      <c r="C1354" s="945" t="s">
        <v>368</v>
      </c>
      <c r="D1354" s="945" t="s">
        <v>408</v>
      </c>
      <c r="E1354" s="945" t="s">
        <v>333</v>
      </c>
      <c r="F1354" s="945" t="s">
        <v>2057</v>
      </c>
      <c r="G1354" s="945" t="s">
        <v>1317</v>
      </c>
      <c r="H1354" s="945" t="s">
        <v>1218</v>
      </c>
      <c r="I1354" s="945" t="s">
        <v>51</v>
      </c>
      <c r="J1354" s="945" t="s">
        <v>1219</v>
      </c>
      <c r="K1354" s="945" t="s">
        <v>1220</v>
      </c>
      <c r="L1354" s="945" t="s">
        <v>1221</v>
      </c>
      <c r="M1354" s="945" t="s">
        <v>233</v>
      </c>
      <c r="N1354" s="945" t="s">
        <v>1222</v>
      </c>
      <c r="O1354" s="945" t="s">
        <v>1223</v>
      </c>
      <c r="P1354" s="956">
        <v>-63875051</v>
      </c>
      <c r="Q1354" s="960">
        <v>-8783648</v>
      </c>
      <c r="R1354" s="946" t="s">
        <v>182</v>
      </c>
    </row>
    <row r="1355" spans="2:18" x14ac:dyDescent="0.25">
      <c r="B1355" s="941" t="s">
        <v>2055</v>
      </c>
      <c r="C1355" s="942" t="s">
        <v>393</v>
      </c>
      <c r="D1355" s="942" t="s">
        <v>401</v>
      </c>
      <c r="E1355" s="942" t="s">
        <v>1142</v>
      </c>
      <c r="F1355" s="942" t="s">
        <v>1313</v>
      </c>
      <c r="G1355" s="942" t="s">
        <v>1317</v>
      </c>
      <c r="H1355" s="942" t="s">
        <v>69</v>
      </c>
      <c r="I1355" s="942" t="s">
        <v>51</v>
      </c>
      <c r="J1355" s="942" t="s">
        <v>1219</v>
      </c>
      <c r="K1355" s="942" t="s">
        <v>1220</v>
      </c>
      <c r="L1355" s="942" t="s">
        <v>69</v>
      </c>
      <c r="M1355" s="942" t="s">
        <v>234</v>
      </c>
      <c r="N1355" s="942" t="s">
        <v>69</v>
      </c>
      <c r="O1355" s="942" t="s">
        <v>69</v>
      </c>
      <c r="P1355" s="955">
        <v>-63887885</v>
      </c>
      <c r="Q1355" s="959">
        <v>-8763444</v>
      </c>
      <c r="R1355" s="943" t="s">
        <v>69</v>
      </c>
    </row>
    <row r="1356" spans="2:18" x14ac:dyDescent="0.25">
      <c r="B1356" s="944" t="s">
        <v>2058</v>
      </c>
      <c r="C1356" s="945" t="s">
        <v>370</v>
      </c>
      <c r="D1356" s="945" t="s">
        <v>395</v>
      </c>
      <c r="E1356" s="945" t="s">
        <v>302</v>
      </c>
      <c r="F1356" s="945" t="s">
        <v>1301</v>
      </c>
      <c r="G1356" s="945" t="s">
        <v>1278</v>
      </c>
      <c r="H1356" s="945" t="s">
        <v>1218</v>
      </c>
      <c r="I1356" s="945" t="s">
        <v>1225</v>
      </c>
      <c r="J1356" s="945" t="s">
        <v>1219</v>
      </c>
      <c r="K1356" s="945" t="s">
        <v>1229</v>
      </c>
      <c r="L1356" s="945" t="s">
        <v>1221</v>
      </c>
      <c r="M1356" s="945" t="s">
        <v>233</v>
      </c>
      <c r="N1356" s="945" t="s">
        <v>1222</v>
      </c>
      <c r="O1356" s="945" t="s">
        <v>69</v>
      </c>
      <c r="P1356" s="956">
        <v>-63878794</v>
      </c>
      <c r="Q1356" s="960">
        <v>-8770455</v>
      </c>
      <c r="R1356" s="946" t="s">
        <v>69</v>
      </c>
    </row>
    <row r="1357" spans="2:18" x14ac:dyDescent="0.25">
      <c r="B1357" s="941" t="s">
        <v>2058</v>
      </c>
      <c r="C1357" s="942" t="s">
        <v>374</v>
      </c>
      <c r="D1357" s="942" t="s">
        <v>707</v>
      </c>
      <c r="E1357" s="942" t="s">
        <v>307</v>
      </c>
      <c r="F1357" s="942" t="s">
        <v>2059</v>
      </c>
      <c r="G1357" s="942" t="s">
        <v>1278</v>
      </c>
      <c r="H1357" s="942" t="s">
        <v>1218</v>
      </c>
      <c r="I1357" s="942" t="s">
        <v>1225</v>
      </c>
      <c r="J1357" s="942" t="s">
        <v>1219</v>
      </c>
      <c r="K1357" s="942" t="s">
        <v>1229</v>
      </c>
      <c r="L1357" s="942" t="s">
        <v>1221</v>
      </c>
      <c r="M1357" s="942" t="s">
        <v>233</v>
      </c>
      <c r="N1357" s="942" t="s">
        <v>1222</v>
      </c>
      <c r="O1357" s="942" t="s">
        <v>1223</v>
      </c>
      <c r="P1357" s="955">
        <v>-63872922</v>
      </c>
      <c r="Q1357" s="959">
        <v>-8755166</v>
      </c>
      <c r="R1357" s="943" t="s">
        <v>1232</v>
      </c>
    </row>
    <row r="1358" spans="2:18" x14ac:dyDescent="0.25">
      <c r="B1358" s="944" t="s">
        <v>2058</v>
      </c>
      <c r="C1358" s="945" t="s">
        <v>374</v>
      </c>
      <c r="D1358" s="945" t="s">
        <v>375</v>
      </c>
      <c r="E1358" s="945" t="s">
        <v>307</v>
      </c>
      <c r="F1358" s="945" t="s">
        <v>1245</v>
      </c>
      <c r="G1358" s="945" t="s">
        <v>1278</v>
      </c>
      <c r="H1358" s="945" t="s">
        <v>1218</v>
      </c>
      <c r="I1358" s="945" t="s">
        <v>1225</v>
      </c>
      <c r="J1358" s="945" t="s">
        <v>1219</v>
      </c>
      <c r="K1358" s="945" t="s">
        <v>1220</v>
      </c>
      <c r="L1358" s="945" t="s">
        <v>1221</v>
      </c>
      <c r="M1358" s="945" t="s">
        <v>233</v>
      </c>
      <c r="N1358" s="945" t="s">
        <v>1222</v>
      </c>
      <c r="O1358" s="945" t="s">
        <v>1223</v>
      </c>
      <c r="P1358" s="956">
        <v>-63862302</v>
      </c>
      <c r="Q1358" s="960">
        <v>-8752918</v>
      </c>
      <c r="R1358" s="946" t="s">
        <v>182</v>
      </c>
    </row>
    <row r="1359" spans="2:18" x14ac:dyDescent="0.25">
      <c r="B1359" s="941" t="s">
        <v>2058</v>
      </c>
      <c r="C1359" s="942" t="s">
        <v>491</v>
      </c>
      <c r="D1359" s="942" t="s">
        <v>635</v>
      </c>
      <c r="E1359" s="942" t="s">
        <v>319</v>
      </c>
      <c r="F1359" s="942" t="s">
        <v>1798</v>
      </c>
      <c r="G1359" s="942" t="s">
        <v>1278</v>
      </c>
      <c r="H1359" s="942" t="s">
        <v>1218</v>
      </c>
      <c r="I1359" s="942" t="s">
        <v>1231</v>
      </c>
      <c r="J1359" s="942" t="s">
        <v>1219</v>
      </c>
      <c r="K1359" s="942" t="s">
        <v>1220</v>
      </c>
      <c r="L1359" s="942" t="s">
        <v>1221</v>
      </c>
      <c r="M1359" s="942" t="s">
        <v>233</v>
      </c>
      <c r="N1359" s="942" t="s">
        <v>1222</v>
      </c>
      <c r="O1359" s="942" t="s">
        <v>1256</v>
      </c>
      <c r="P1359" s="955">
        <v>-63880842</v>
      </c>
      <c r="Q1359" s="959">
        <v>-8735346</v>
      </c>
      <c r="R1359" s="943" t="s">
        <v>69</v>
      </c>
    </row>
    <row r="1360" spans="2:18" x14ac:dyDescent="0.25">
      <c r="B1360" s="944" t="s">
        <v>2058</v>
      </c>
      <c r="C1360" s="945" t="s">
        <v>367</v>
      </c>
      <c r="D1360" s="945" t="s">
        <v>422</v>
      </c>
      <c r="E1360" s="945" t="s">
        <v>303</v>
      </c>
      <c r="F1360" s="945" t="s">
        <v>2060</v>
      </c>
      <c r="G1360" s="945" t="s">
        <v>1278</v>
      </c>
      <c r="H1360" s="945" t="s">
        <v>1218</v>
      </c>
      <c r="I1360" s="945" t="s">
        <v>51</v>
      </c>
      <c r="J1360" s="945" t="s">
        <v>1219</v>
      </c>
      <c r="K1360" s="945" t="s">
        <v>1229</v>
      </c>
      <c r="L1360" s="945" t="s">
        <v>1221</v>
      </c>
      <c r="M1360" s="945" t="s">
        <v>235</v>
      </c>
      <c r="N1360" s="945" t="s">
        <v>1222</v>
      </c>
      <c r="O1360" s="945" t="s">
        <v>1223</v>
      </c>
      <c r="P1360" s="956">
        <v>-63881752</v>
      </c>
      <c r="Q1360" s="960">
        <v>-8747644</v>
      </c>
      <c r="R1360" s="946" t="s">
        <v>182</v>
      </c>
    </row>
    <row r="1361" spans="2:18" x14ac:dyDescent="0.25">
      <c r="B1361" s="941" t="s">
        <v>2058</v>
      </c>
      <c r="C1361" s="942" t="s">
        <v>387</v>
      </c>
      <c r="D1361" s="942" t="s">
        <v>381</v>
      </c>
      <c r="E1361" s="942" t="s">
        <v>312</v>
      </c>
      <c r="F1361" s="942" t="s">
        <v>1746</v>
      </c>
      <c r="G1361" s="942" t="s">
        <v>1278</v>
      </c>
      <c r="H1361" s="942" t="s">
        <v>69</v>
      </c>
      <c r="I1361" s="942" t="s">
        <v>1225</v>
      </c>
      <c r="J1361" s="942" t="s">
        <v>1219</v>
      </c>
      <c r="K1361" s="942" t="s">
        <v>1220</v>
      </c>
      <c r="L1361" s="942" t="s">
        <v>69</v>
      </c>
      <c r="M1361" s="942" t="s">
        <v>233</v>
      </c>
      <c r="N1361" s="942" t="s">
        <v>69</v>
      </c>
      <c r="O1361" s="942" t="s">
        <v>69</v>
      </c>
      <c r="P1361" s="955">
        <v>-63886592</v>
      </c>
      <c r="Q1361" s="959">
        <v>-8794836</v>
      </c>
      <c r="R1361" s="943" t="s">
        <v>69</v>
      </c>
    </row>
    <row r="1362" spans="2:18" x14ac:dyDescent="0.25">
      <c r="B1362" s="944" t="s">
        <v>2058</v>
      </c>
      <c r="C1362" s="945" t="s">
        <v>778</v>
      </c>
      <c r="D1362" s="945" t="s">
        <v>401</v>
      </c>
      <c r="E1362" s="945" t="s">
        <v>309</v>
      </c>
      <c r="F1362" s="945" t="s">
        <v>1245</v>
      </c>
      <c r="G1362" s="945" t="s">
        <v>1278</v>
      </c>
      <c r="H1362" s="945" t="s">
        <v>69</v>
      </c>
      <c r="I1362" s="945" t="s">
        <v>1225</v>
      </c>
      <c r="J1362" s="945" t="s">
        <v>1219</v>
      </c>
      <c r="K1362" s="945" t="s">
        <v>1229</v>
      </c>
      <c r="L1362" s="945" t="s">
        <v>69</v>
      </c>
      <c r="M1362" s="945" t="s">
        <v>1297</v>
      </c>
      <c r="N1362" s="945" t="s">
        <v>69</v>
      </c>
      <c r="O1362" s="945" t="s">
        <v>69</v>
      </c>
      <c r="P1362" s="956">
        <v>-63892957</v>
      </c>
      <c r="Q1362" s="960">
        <v>-8740249</v>
      </c>
      <c r="R1362" s="946" t="s">
        <v>69</v>
      </c>
    </row>
    <row r="1363" spans="2:18" x14ac:dyDescent="0.25">
      <c r="B1363" s="941" t="s">
        <v>2061</v>
      </c>
      <c r="C1363" s="942" t="s">
        <v>372</v>
      </c>
      <c r="D1363" s="942" t="s">
        <v>798</v>
      </c>
      <c r="E1363" s="942" t="s">
        <v>1501</v>
      </c>
      <c r="F1363" s="942" t="s">
        <v>2062</v>
      </c>
      <c r="G1363" s="942" t="s">
        <v>1246</v>
      </c>
      <c r="H1363" s="942" t="s">
        <v>1218</v>
      </c>
      <c r="I1363" s="942" t="s">
        <v>51</v>
      </c>
      <c r="J1363" s="942" t="s">
        <v>1219</v>
      </c>
      <c r="K1363" s="942" t="s">
        <v>1229</v>
      </c>
      <c r="L1363" s="942" t="s">
        <v>1221</v>
      </c>
      <c r="M1363" s="942" t="s">
        <v>234</v>
      </c>
      <c r="N1363" s="942" t="s">
        <v>1222</v>
      </c>
      <c r="O1363" s="942" t="s">
        <v>1223</v>
      </c>
      <c r="P1363" s="955">
        <v>-63837823</v>
      </c>
      <c r="Q1363" s="959">
        <v>-8754398</v>
      </c>
      <c r="R1363" s="943" t="s">
        <v>182</v>
      </c>
    </row>
    <row r="1364" spans="2:18" x14ac:dyDescent="0.25">
      <c r="B1364" s="944" t="s">
        <v>2061</v>
      </c>
      <c r="C1364" s="945" t="s">
        <v>374</v>
      </c>
      <c r="D1364" s="945" t="s">
        <v>481</v>
      </c>
      <c r="E1364" s="945" t="s">
        <v>313</v>
      </c>
      <c r="F1364" s="945" t="s">
        <v>1580</v>
      </c>
      <c r="G1364" s="945" t="s">
        <v>1246</v>
      </c>
      <c r="H1364" s="945" t="s">
        <v>1218</v>
      </c>
      <c r="I1364" s="945" t="s">
        <v>1225</v>
      </c>
      <c r="J1364" s="945" t="s">
        <v>1219</v>
      </c>
      <c r="K1364" s="945" t="s">
        <v>1220</v>
      </c>
      <c r="L1364" s="945" t="s">
        <v>1221</v>
      </c>
      <c r="M1364" s="945" t="s">
        <v>233</v>
      </c>
      <c r="N1364" s="945" t="s">
        <v>1222</v>
      </c>
      <c r="O1364" s="945" t="s">
        <v>1256</v>
      </c>
      <c r="P1364" s="956">
        <v>-63856642</v>
      </c>
      <c r="Q1364" s="960">
        <v>-8751665</v>
      </c>
      <c r="R1364" s="946" t="s">
        <v>69</v>
      </c>
    </row>
    <row r="1365" spans="2:18" x14ac:dyDescent="0.25">
      <c r="B1365" s="941" t="s">
        <v>2061</v>
      </c>
      <c r="C1365" s="942" t="s">
        <v>398</v>
      </c>
      <c r="D1365" s="942" t="s">
        <v>359</v>
      </c>
      <c r="E1365" s="942" t="s">
        <v>308</v>
      </c>
      <c r="F1365" s="942" t="s">
        <v>1491</v>
      </c>
      <c r="G1365" s="942" t="s">
        <v>1246</v>
      </c>
      <c r="H1365" s="942" t="s">
        <v>1218</v>
      </c>
      <c r="I1365" s="942" t="s">
        <v>1225</v>
      </c>
      <c r="J1365" s="942" t="s">
        <v>1219</v>
      </c>
      <c r="K1365" s="942" t="s">
        <v>1229</v>
      </c>
      <c r="L1365" s="942" t="s">
        <v>1221</v>
      </c>
      <c r="M1365" s="942" t="s">
        <v>1297</v>
      </c>
      <c r="N1365" s="942" t="s">
        <v>1222</v>
      </c>
      <c r="O1365" s="942" t="s">
        <v>69</v>
      </c>
      <c r="P1365" s="955">
        <v>-63897179</v>
      </c>
      <c r="Q1365" s="959">
        <v>-8769134</v>
      </c>
      <c r="R1365" s="943" t="s">
        <v>69</v>
      </c>
    </row>
    <row r="1366" spans="2:18" x14ac:dyDescent="0.25">
      <c r="B1366" s="944" t="s">
        <v>2061</v>
      </c>
      <c r="C1366" s="945" t="s">
        <v>786</v>
      </c>
      <c r="D1366" s="945" t="s">
        <v>491</v>
      </c>
      <c r="E1366" s="945" t="s">
        <v>325</v>
      </c>
      <c r="F1366" s="945" t="s">
        <v>1848</v>
      </c>
      <c r="G1366" s="945" t="s">
        <v>1246</v>
      </c>
      <c r="H1366" s="945" t="s">
        <v>1218</v>
      </c>
      <c r="I1366" s="945" t="s">
        <v>1231</v>
      </c>
      <c r="J1366" s="945" t="s">
        <v>1512</v>
      </c>
      <c r="K1366" s="945" t="s">
        <v>1229</v>
      </c>
      <c r="L1366" s="945" t="s">
        <v>1221</v>
      </c>
      <c r="M1366" s="945" t="s">
        <v>233</v>
      </c>
      <c r="N1366" s="945" t="s">
        <v>1222</v>
      </c>
      <c r="O1366" s="945" t="s">
        <v>1256</v>
      </c>
      <c r="P1366" s="956">
        <v>-63890088</v>
      </c>
      <c r="Q1366" s="960">
        <v>-8737315</v>
      </c>
      <c r="R1366" s="946" t="s">
        <v>69</v>
      </c>
    </row>
    <row r="1367" spans="2:18" x14ac:dyDescent="0.25">
      <c r="B1367" s="941" t="s">
        <v>2061</v>
      </c>
      <c r="C1367" s="942" t="s">
        <v>780</v>
      </c>
      <c r="D1367" s="942" t="s">
        <v>788</v>
      </c>
      <c r="E1367" s="942" t="s">
        <v>301</v>
      </c>
      <c r="F1367" s="942" t="s">
        <v>1355</v>
      </c>
      <c r="G1367" s="942" t="s">
        <v>1246</v>
      </c>
      <c r="H1367" s="942" t="s">
        <v>1218</v>
      </c>
      <c r="I1367" s="942" t="s">
        <v>51</v>
      </c>
      <c r="J1367" s="942" t="s">
        <v>1219</v>
      </c>
      <c r="K1367" s="942" t="s">
        <v>1229</v>
      </c>
      <c r="L1367" s="942" t="s">
        <v>1221</v>
      </c>
      <c r="M1367" s="942" t="s">
        <v>232</v>
      </c>
      <c r="N1367" s="942" t="s">
        <v>1222</v>
      </c>
      <c r="O1367" s="942" t="s">
        <v>1256</v>
      </c>
      <c r="P1367" s="955">
        <v>-63905965</v>
      </c>
      <c r="Q1367" s="959">
        <v>-8765125</v>
      </c>
      <c r="R1367" s="943" t="s">
        <v>182</v>
      </c>
    </row>
    <row r="1368" spans="2:18" x14ac:dyDescent="0.25">
      <c r="B1368" s="944" t="s">
        <v>2061</v>
      </c>
      <c r="C1368" s="945" t="s">
        <v>369</v>
      </c>
      <c r="D1368" s="945" t="s">
        <v>782</v>
      </c>
      <c r="E1368" s="945" t="s">
        <v>301</v>
      </c>
      <c r="F1368" s="945" t="s">
        <v>2063</v>
      </c>
      <c r="G1368" s="945" t="s">
        <v>1246</v>
      </c>
      <c r="H1368" s="945" t="s">
        <v>1218</v>
      </c>
      <c r="I1368" s="945" t="s">
        <v>51</v>
      </c>
      <c r="J1368" s="945" t="s">
        <v>1219</v>
      </c>
      <c r="K1368" s="945" t="s">
        <v>1229</v>
      </c>
      <c r="L1368" s="945" t="s">
        <v>69</v>
      </c>
      <c r="M1368" s="945" t="s">
        <v>233</v>
      </c>
      <c r="N1368" s="945" t="s">
        <v>1222</v>
      </c>
      <c r="O1368" s="945" t="s">
        <v>1256</v>
      </c>
      <c r="P1368" s="956">
        <v>-63908345</v>
      </c>
      <c r="Q1368" s="960">
        <v>-8762215</v>
      </c>
      <c r="R1368" s="946" t="s">
        <v>1232</v>
      </c>
    </row>
    <row r="1369" spans="2:18" x14ac:dyDescent="0.25">
      <c r="B1369" s="941" t="s">
        <v>2061</v>
      </c>
      <c r="C1369" s="942" t="s">
        <v>423</v>
      </c>
      <c r="D1369" s="942" t="s">
        <v>802</v>
      </c>
      <c r="E1369" s="942" t="s">
        <v>1142</v>
      </c>
      <c r="F1369" s="942" t="s">
        <v>1270</v>
      </c>
      <c r="G1369" s="942" t="s">
        <v>1246</v>
      </c>
      <c r="H1369" s="942" t="s">
        <v>69</v>
      </c>
      <c r="I1369" s="942" t="s">
        <v>1225</v>
      </c>
      <c r="J1369" s="942" t="s">
        <v>1219</v>
      </c>
      <c r="K1369" s="942" t="s">
        <v>1220</v>
      </c>
      <c r="L1369" s="942" t="s">
        <v>69</v>
      </c>
      <c r="M1369" s="942" t="s">
        <v>233</v>
      </c>
      <c r="N1369" s="942" t="s">
        <v>69</v>
      </c>
      <c r="O1369" s="942" t="s">
        <v>69</v>
      </c>
      <c r="P1369" s="955">
        <v>-63891771</v>
      </c>
      <c r="Q1369" s="959">
        <v>-8760816</v>
      </c>
      <c r="R1369" s="943" t="s">
        <v>69</v>
      </c>
    </row>
    <row r="1370" spans="2:18" x14ac:dyDescent="0.25">
      <c r="B1370" s="944" t="s">
        <v>2061</v>
      </c>
      <c r="C1370" s="945" t="s">
        <v>796</v>
      </c>
      <c r="D1370" s="945" t="s">
        <v>477</v>
      </c>
      <c r="E1370" s="945" t="s">
        <v>322</v>
      </c>
      <c r="F1370" s="945" t="s">
        <v>1362</v>
      </c>
      <c r="G1370" s="945" t="s">
        <v>1246</v>
      </c>
      <c r="H1370" s="945" t="s">
        <v>69</v>
      </c>
      <c r="I1370" s="945" t="s">
        <v>1225</v>
      </c>
      <c r="J1370" s="945" t="s">
        <v>1219</v>
      </c>
      <c r="K1370" s="945" t="s">
        <v>1220</v>
      </c>
      <c r="L1370" s="945" t="s">
        <v>69</v>
      </c>
      <c r="M1370" s="945" t="s">
        <v>233</v>
      </c>
      <c r="N1370" s="945" t="s">
        <v>69</v>
      </c>
      <c r="O1370" s="945" t="s">
        <v>69</v>
      </c>
      <c r="P1370" s="956">
        <v>-63897265</v>
      </c>
      <c r="Q1370" s="960">
        <v>-8749715</v>
      </c>
      <c r="R1370" s="946" t="s">
        <v>182</v>
      </c>
    </row>
    <row r="1371" spans="2:18" x14ac:dyDescent="0.25">
      <c r="B1371" s="941" t="s">
        <v>2064</v>
      </c>
      <c r="C1371" s="942" t="s">
        <v>368</v>
      </c>
      <c r="D1371" s="942" t="s">
        <v>828</v>
      </c>
      <c r="E1371" s="942" t="s">
        <v>316</v>
      </c>
      <c r="F1371" s="942" t="s">
        <v>1909</v>
      </c>
      <c r="G1371" s="942" t="s">
        <v>1268</v>
      </c>
      <c r="H1371" s="942" t="s">
        <v>1218</v>
      </c>
      <c r="I1371" s="942" t="s">
        <v>1225</v>
      </c>
      <c r="J1371" s="942" t="s">
        <v>1219</v>
      </c>
      <c r="K1371" s="942" t="s">
        <v>1220</v>
      </c>
      <c r="L1371" s="942" t="s">
        <v>1221</v>
      </c>
      <c r="M1371" s="942" t="s">
        <v>230</v>
      </c>
      <c r="N1371" s="942" t="s">
        <v>1222</v>
      </c>
      <c r="O1371" s="942" t="s">
        <v>1223</v>
      </c>
      <c r="P1371" s="955">
        <v>-63878549</v>
      </c>
      <c r="Q1371" s="959">
        <v>-8789678</v>
      </c>
      <c r="R1371" s="943" t="s">
        <v>182</v>
      </c>
    </row>
    <row r="1372" spans="2:18" x14ac:dyDescent="0.25">
      <c r="B1372" s="944" t="s">
        <v>2064</v>
      </c>
      <c r="C1372" s="945" t="s">
        <v>450</v>
      </c>
      <c r="D1372" s="945" t="s">
        <v>830</v>
      </c>
      <c r="E1372" s="945" t="s">
        <v>1143</v>
      </c>
      <c r="F1372" s="945" t="s">
        <v>2065</v>
      </c>
      <c r="G1372" s="945" t="s">
        <v>1268</v>
      </c>
      <c r="H1372" s="945" t="s">
        <v>1218</v>
      </c>
      <c r="I1372" s="945" t="s">
        <v>1225</v>
      </c>
      <c r="J1372" s="945" t="s">
        <v>1219</v>
      </c>
      <c r="K1372" s="945" t="s">
        <v>1220</v>
      </c>
      <c r="L1372" s="945" t="s">
        <v>1364</v>
      </c>
      <c r="M1372" s="945" t="s">
        <v>1239</v>
      </c>
      <c r="N1372" s="945" t="s">
        <v>1222</v>
      </c>
      <c r="O1372" s="945" t="s">
        <v>1223</v>
      </c>
      <c r="P1372" s="956">
        <v>-63838043</v>
      </c>
      <c r="Q1372" s="960">
        <v>-8769475</v>
      </c>
      <c r="R1372" s="946" t="s">
        <v>182</v>
      </c>
    </row>
    <row r="1373" spans="2:18" x14ac:dyDescent="0.25">
      <c r="B1373" s="941" t="s">
        <v>2064</v>
      </c>
      <c r="C1373" s="942" t="s">
        <v>373</v>
      </c>
      <c r="D1373" s="942" t="s">
        <v>406</v>
      </c>
      <c r="E1373" s="942" t="s">
        <v>304</v>
      </c>
      <c r="F1373" s="942" t="s">
        <v>2066</v>
      </c>
      <c r="G1373" s="942" t="s">
        <v>1268</v>
      </c>
      <c r="H1373" s="942" t="s">
        <v>1218</v>
      </c>
      <c r="I1373" s="942" t="s">
        <v>1225</v>
      </c>
      <c r="J1373" s="942" t="s">
        <v>1323</v>
      </c>
      <c r="K1373" s="942" t="s">
        <v>1229</v>
      </c>
      <c r="L1373" s="942" t="s">
        <v>1221</v>
      </c>
      <c r="M1373" s="942" t="s">
        <v>233</v>
      </c>
      <c r="N1373" s="942" t="s">
        <v>1222</v>
      </c>
      <c r="O1373" s="942" t="s">
        <v>1256</v>
      </c>
      <c r="P1373" s="955">
        <v>-63894225</v>
      </c>
      <c r="Q1373" s="959">
        <v>-8756975</v>
      </c>
      <c r="R1373" s="943" t="s">
        <v>182</v>
      </c>
    </row>
    <row r="1374" spans="2:18" x14ac:dyDescent="0.25">
      <c r="B1374" s="944" t="s">
        <v>2064</v>
      </c>
      <c r="C1374" s="945" t="s">
        <v>370</v>
      </c>
      <c r="D1374" s="945" t="s">
        <v>808</v>
      </c>
      <c r="E1374" s="945" t="s">
        <v>1141</v>
      </c>
      <c r="F1374" s="945" t="s">
        <v>1379</v>
      </c>
      <c r="G1374" s="945" t="s">
        <v>1268</v>
      </c>
      <c r="H1374" s="945" t="s">
        <v>1218</v>
      </c>
      <c r="I1374" s="945" t="s">
        <v>1231</v>
      </c>
      <c r="J1374" s="945" t="s">
        <v>1219</v>
      </c>
      <c r="K1374" s="945" t="s">
        <v>1229</v>
      </c>
      <c r="L1374" s="945" t="s">
        <v>1221</v>
      </c>
      <c r="M1374" s="945" t="s">
        <v>231</v>
      </c>
      <c r="N1374" s="945" t="s">
        <v>1222</v>
      </c>
      <c r="O1374" s="945" t="s">
        <v>1223</v>
      </c>
      <c r="P1374" s="956">
        <v>-63868144</v>
      </c>
      <c r="Q1374" s="960">
        <v>-8768075</v>
      </c>
      <c r="R1374" s="946" t="s">
        <v>182</v>
      </c>
    </row>
    <row r="1375" spans="2:18" x14ac:dyDescent="0.25">
      <c r="B1375" s="941" t="s">
        <v>2064</v>
      </c>
      <c r="C1375" s="942" t="s">
        <v>374</v>
      </c>
      <c r="D1375" s="942" t="s">
        <v>375</v>
      </c>
      <c r="E1375" s="942" t="s">
        <v>307</v>
      </c>
      <c r="F1375" s="942" t="s">
        <v>1591</v>
      </c>
      <c r="G1375" s="942" t="s">
        <v>1268</v>
      </c>
      <c r="H1375" s="942" t="s">
        <v>1218</v>
      </c>
      <c r="I1375" s="942" t="s">
        <v>1231</v>
      </c>
      <c r="J1375" s="942" t="s">
        <v>1219</v>
      </c>
      <c r="K1375" s="942" t="s">
        <v>1229</v>
      </c>
      <c r="L1375" s="942" t="s">
        <v>1221</v>
      </c>
      <c r="M1375" s="942" t="s">
        <v>234</v>
      </c>
      <c r="N1375" s="942" t="s">
        <v>1222</v>
      </c>
      <c r="O1375" s="942" t="s">
        <v>1256</v>
      </c>
      <c r="P1375" s="955">
        <v>-63862302</v>
      </c>
      <c r="Q1375" s="959">
        <v>-8752918</v>
      </c>
      <c r="R1375" s="943" t="s">
        <v>1232</v>
      </c>
    </row>
    <row r="1376" spans="2:18" x14ac:dyDescent="0.25">
      <c r="B1376" s="944" t="s">
        <v>2064</v>
      </c>
      <c r="C1376" s="945" t="s">
        <v>370</v>
      </c>
      <c r="D1376" s="945" t="s">
        <v>375</v>
      </c>
      <c r="E1376" s="945" t="s">
        <v>1141</v>
      </c>
      <c r="F1376" s="945" t="s">
        <v>2067</v>
      </c>
      <c r="G1376" s="945" t="s">
        <v>1268</v>
      </c>
      <c r="H1376" s="945" t="s">
        <v>1218</v>
      </c>
      <c r="I1376" s="945" t="s">
        <v>51</v>
      </c>
      <c r="J1376" s="945" t="s">
        <v>1219</v>
      </c>
      <c r="K1376" s="945" t="s">
        <v>1229</v>
      </c>
      <c r="L1376" s="945" t="s">
        <v>1221</v>
      </c>
      <c r="M1376" s="945" t="s">
        <v>233</v>
      </c>
      <c r="N1376" s="945" t="s">
        <v>1222</v>
      </c>
      <c r="O1376" s="945" t="s">
        <v>1223</v>
      </c>
      <c r="P1376" s="956">
        <v>-63859345</v>
      </c>
      <c r="Q1376" s="960">
        <v>-8766162</v>
      </c>
      <c r="R1376" s="946" t="s">
        <v>1232</v>
      </c>
    </row>
    <row r="1377" spans="2:18" x14ac:dyDescent="0.25">
      <c r="B1377" s="941" t="s">
        <v>2064</v>
      </c>
      <c r="C1377" s="942" t="s">
        <v>822</v>
      </c>
      <c r="D1377" s="942" t="s">
        <v>804</v>
      </c>
      <c r="E1377" s="942" t="s">
        <v>306</v>
      </c>
      <c r="F1377" s="942" t="s">
        <v>1320</v>
      </c>
      <c r="G1377" s="942" t="s">
        <v>1268</v>
      </c>
      <c r="H1377" s="942" t="s">
        <v>1218</v>
      </c>
      <c r="I1377" s="942" t="s">
        <v>51</v>
      </c>
      <c r="J1377" s="942" t="s">
        <v>1219</v>
      </c>
      <c r="K1377" s="942" t="s">
        <v>1220</v>
      </c>
      <c r="L1377" s="942" t="s">
        <v>1221</v>
      </c>
      <c r="M1377" s="942" t="s">
        <v>232</v>
      </c>
      <c r="N1377" s="942" t="s">
        <v>1222</v>
      </c>
      <c r="O1377" s="942" t="s">
        <v>1256</v>
      </c>
      <c r="P1377" s="955">
        <v>-63863265</v>
      </c>
      <c r="Q1377" s="959">
        <v>-8741835</v>
      </c>
      <c r="R1377" s="943" t="s">
        <v>1232</v>
      </c>
    </row>
    <row r="1378" spans="2:18" x14ac:dyDescent="0.25">
      <c r="B1378" s="944" t="s">
        <v>2064</v>
      </c>
      <c r="C1378" s="945" t="s">
        <v>783</v>
      </c>
      <c r="D1378" s="945" t="s">
        <v>802</v>
      </c>
      <c r="E1378" s="945" t="s">
        <v>304</v>
      </c>
      <c r="F1378" s="945" t="s">
        <v>2068</v>
      </c>
      <c r="G1378" s="945" t="s">
        <v>1268</v>
      </c>
      <c r="H1378" s="945" t="s">
        <v>1218</v>
      </c>
      <c r="I1378" s="945" t="s">
        <v>51</v>
      </c>
      <c r="J1378" s="945" t="s">
        <v>1219</v>
      </c>
      <c r="K1378" s="945" t="s">
        <v>1220</v>
      </c>
      <c r="L1378" s="945" t="s">
        <v>1221</v>
      </c>
      <c r="M1378" s="945" t="s">
        <v>233</v>
      </c>
      <c r="N1378" s="945" t="s">
        <v>1222</v>
      </c>
      <c r="O1378" s="945" t="s">
        <v>1223</v>
      </c>
      <c r="P1378" s="956">
        <v>-63891993</v>
      </c>
      <c r="Q1378" s="960">
        <v>-8759797</v>
      </c>
      <c r="R1378" s="946" t="s">
        <v>69</v>
      </c>
    </row>
    <row r="1379" spans="2:18" x14ac:dyDescent="0.25">
      <c r="B1379" s="941" t="s">
        <v>2064</v>
      </c>
      <c r="C1379" s="942" t="s">
        <v>374</v>
      </c>
      <c r="D1379" s="942" t="s">
        <v>875</v>
      </c>
      <c r="E1379" s="942" t="s">
        <v>339</v>
      </c>
      <c r="F1379" s="942" t="s">
        <v>1846</v>
      </c>
      <c r="G1379" s="942" t="s">
        <v>1268</v>
      </c>
      <c r="H1379" s="942" t="s">
        <v>1218</v>
      </c>
      <c r="I1379" s="942" t="s">
        <v>51</v>
      </c>
      <c r="J1379" s="942" t="s">
        <v>1219</v>
      </c>
      <c r="K1379" s="942" t="s">
        <v>1220</v>
      </c>
      <c r="L1379" s="942" t="s">
        <v>1221</v>
      </c>
      <c r="M1379" s="942" t="s">
        <v>1297</v>
      </c>
      <c r="N1379" s="942" t="s">
        <v>1222</v>
      </c>
      <c r="O1379" s="942" t="s">
        <v>1223</v>
      </c>
      <c r="P1379" s="955">
        <v>-63842085</v>
      </c>
      <c r="Q1379" s="959">
        <v>-8748282</v>
      </c>
      <c r="R1379" s="943" t="s">
        <v>1232</v>
      </c>
    </row>
    <row r="1380" spans="2:18" x14ac:dyDescent="0.25">
      <c r="B1380" s="944" t="s">
        <v>2064</v>
      </c>
      <c r="C1380" s="945" t="s">
        <v>387</v>
      </c>
      <c r="D1380" s="945" t="s">
        <v>327</v>
      </c>
      <c r="E1380" s="945" t="s">
        <v>314</v>
      </c>
      <c r="F1380" s="945" t="s">
        <v>1691</v>
      </c>
      <c r="G1380" s="945" t="s">
        <v>1268</v>
      </c>
      <c r="H1380" s="945" t="s">
        <v>1218</v>
      </c>
      <c r="I1380" s="945" t="s">
        <v>1231</v>
      </c>
      <c r="J1380" s="945" t="s">
        <v>1219</v>
      </c>
      <c r="K1380" s="945" t="s">
        <v>1220</v>
      </c>
      <c r="L1380" s="945" t="s">
        <v>1221</v>
      </c>
      <c r="M1380" s="945" t="s">
        <v>233</v>
      </c>
      <c r="N1380" s="945" t="s">
        <v>1222</v>
      </c>
      <c r="O1380" s="945" t="s">
        <v>1223</v>
      </c>
      <c r="P1380" s="956">
        <v>-63885196</v>
      </c>
      <c r="Q1380" s="960">
        <v>-8794534</v>
      </c>
      <c r="R1380" s="946" t="s">
        <v>182</v>
      </c>
    </row>
    <row r="1381" spans="2:18" x14ac:dyDescent="0.25">
      <c r="B1381" s="941" t="s">
        <v>2064</v>
      </c>
      <c r="C1381" s="942" t="s">
        <v>341</v>
      </c>
      <c r="D1381" s="942" t="s">
        <v>373</v>
      </c>
      <c r="E1381" s="942" t="s">
        <v>303</v>
      </c>
      <c r="F1381" s="942" t="s">
        <v>1248</v>
      </c>
      <c r="G1381" s="942" t="s">
        <v>1268</v>
      </c>
      <c r="H1381" s="942" t="s">
        <v>69</v>
      </c>
      <c r="I1381" s="942" t="s">
        <v>1231</v>
      </c>
      <c r="J1381" s="942" t="s">
        <v>1219</v>
      </c>
      <c r="K1381" s="942" t="s">
        <v>1227</v>
      </c>
      <c r="L1381" s="942" t="s">
        <v>69</v>
      </c>
      <c r="M1381" s="942" t="s">
        <v>234</v>
      </c>
      <c r="N1381" s="942" t="s">
        <v>69</v>
      </c>
      <c r="O1381" s="942" t="s">
        <v>69</v>
      </c>
      <c r="P1381" s="955">
        <v>-63875546</v>
      </c>
      <c r="Q1381" s="959">
        <v>-8752972</v>
      </c>
      <c r="R1381" s="943" t="s">
        <v>1232</v>
      </c>
    </row>
    <row r="1382" spans="2:18" x14ac:dyDescent="0.25">
      <c r="B1382" s="944" t="s">
        <v>2069</v>
      </c>
      <c r="C1382" s="945" t="s">
        <v>370</v>
      </c>
      <c r="D1382" s="945" t="s">
        <v>413</v>
      </c>
      <c r="E1382" s="945" t="s">
        <v>335</v>
      </c>
      <c r="F1382" s="945" t="s">
        <v>1531</v>
      </c>
      <c r="G1382" s="945" t="s">
        <v>1309</v>
      </c>
      <c r="H1382" s="945" t="s">
        <v>1235</v>
      </c>
      <c r="I1382" s="945" t="s">
        <v>1225</v>
      </c>
      <c r="J1382" s="945" t="s">
        <v>1219</v>
      </c>
      <c r="K1382" s="945" t="s">
        <v>1229</v>
      </c>
      <c r="L1382" s="945" t="s">
        <v>1221</v>
      </c>
      <c r="M1382" s="945" t="s">
        <v>233</v>
      </c>
      <c r="N1382" s="945" t="s">
        <v>182</v>
      </c>
      <c r="O1382" s="945" t="s">
        <v>1256</v>
      </c>
      <c r="P1382" s="956">
        <v>-63826654</v>
      </c>
      <c r="Q1382" s="960">
        <v>-8758775</v>
      </c>
      <c r="R1382" s="946" t="s">
        <v>182</v>
      </c>
    </row>
    <row r="1383" spans="2:18" x14ac:dyDescent="0.25">
      <c r="B1383" s="941" t="s">
        <v>2069</v>
      </c>
      <c r="C1383" s="942" t="s">
        <v>367</v>
      </c>
      <c r="D1383" s="942" t="s">
        <v>794</v>
      </c>
      <c r="E1383" s="942" t="s">
        <v>306</v>
      </c>
      <c r="F1383" s="942" t="s">
        <v>1730</v>
      </c>
      <c r="G1383" s="942" t="s">
        <v>1309</v>
      </c>
      <c r="H1383" s="942" t="s">
        <v>1218</v>
      </c>
      <c r="I1383" s="942" t="s">
        <v>1225</v>
      </c>
      <c r="J1383" s="942" t="s">
        <v>1219</v>
      </c>
      <c r="K1383" s="942" t="s">
        <v>1229</v>
      </c>
      <c r="L1383" s="942" t="s">
        <v>1221</v>
      </c>
      <c r="M1383" s="942" t="s">
        <v>233</v>
      </c>
      <c r="N1383" s="942" t="s">
        <v>1222</v>
      </c>
      <c r="O1383" s="942" t="s">
        <v>1256</v>
      </c>
      <c r="P1383" s="955">
        <v>-63861625</v>
      </c>
      <c r="Q1383" s="959">
        <v>-8743254</v>
      </c>
      <c r="R1383" s="943" t="s">
        <v>69</v>
      </c>
    </row>
    <row r="1384" spans="2:18" x14ac:dyDescent="0.25">
      <c r="B1384" s="944" t="s">
        <v>2069</v>
      </c>
      <c r="C1384" s="945" t="s">
        <v>406</v>
      </c>
      <c r="D1384" s="945" t="s">
        <v>428</v>
      </c>
      <c r="E1384" s="945" t="s">
        <v>304</v>
      </c>
      <c r="F1384" s="945" t="s">
        <v>1504</v>
      </c>
      <c r="G1384" s="945" t="s">
        <v>1309</v>
      </c>
      <c r="H1384" s="945" t="s">
        <v>1218</v>
      </c>
      <c r="I1384" s="945" t="s">
        <v>1231</v>
      </c>
      <c r="J1384" s="945" t="s">
        <v>1219</v>
      </c>
      <c r="K1384" s="945" t="s">
        <v>1220</v>
      </c>
      <c r="L1384" s="945" t="s">
        <v>1221</v>
      </c>
      <c r="M1384" s="945" t="s">
        <v>233</v>
      </c>
      <c r="N1384" s="945" t="s">
        <v>1222</v>
      </c>
      <c r="O1384" s="945" t="s">
        <v>1223</v>
      </c>
      <c r="P1384" s="956">
        <v>-63894003</v>
      </c>
      <c r="Q1384" s="960">
        <v>-8758035</v>
      </c>
      <c r="R1384" s="946" t="s">
        <v>1232</v>
      </c>
    </row>
    <row r="1385" spans="2:18" x14ac:dyDescent="0.25">
      <c r="B1385" s="941" t="s">
        <v>2069</v>
      </c>
      <c r="C1385" s="942" t="s">
        <v>791</v>
      </c>
      <c r="D1385" s="942" t="s">
        <v>1015</v>
      </c>
      <c r="E1385" s="942" t="s">
        <v>1143</v>
      </c>
      <c r="F1385" s="942" t="s">
        <v>1664</v>
      </c>
      <c r="G1385" s="942" t="s">
        <v>1309</v>
      </c>
      <c r="H1385" s="942" t="s">
        <v>1218</v>
      </c>
      <c r="I1385" s="942" t="s">
        <v>1231</v>
      </c>
      <c r="J1385" s="942" t="s">
        <v>1219</v>
      </c>
      <c r="K1385" s="942" t="s">
        <v>1220</v>
      </c>
      <c r="L1385" s="942" t="s">
        <v>1221</v>
      </c>
      <c r="M1385" s="942" t="s">
        <v>231</v>
      </c>
      <c r="N1385" s="942" t="s">
        <v>1222</v>
      </c>
      <c r="O1385" s="942" t="s">
        <v>69</v>
      </c>
      <c r="P1385" s="955">
        <v>-63834323</v>
      </c>
      <c r="Q1385" s="959">
        <v>-8772543</v>
      </c>
      <c r="R1385" s="943" t="s">
        <v>1232</v>
      </c>
    </row>
    <row r="1386" spans="2:18" x14ac:dyDescent="0.25">
      <c r="B1386" s="944" t="s">
        <v>2069</v>
      </c>
      <c r="C1386" s="945" t="s">
        <v>341</v>
      </c>
      <c r="D1386" s="945" t="s">
        <v>367</v>
      </c>
      <c r="E1386" s="945" t="s">
        <v>303</v>
      </c>
      <c r="F1386" s="945" t="s">
        <v>2035</v>
      </c>
      <c r="G1386" s="945" t="s">
        <v>1309</v>
      </c>
      <c r="H1386" s="945" t="s">
        <v>1218</v>
      </c>
      <c r="I1386" s="945" t="s">
        <v>1231</v>
      </c>
      <c r="J1386" s="945" t="s">
        <v>1219</v>
      </c>
      <c r="K1386" s="945" t="s">
        <v>1227</v>
      </c>
      <c r="L1386" s="945" t="s">
        <v>1221</v>
      </c>
      <c r="M1386" s="945" t="s">
        <v>233</v>
      </c>
      <c r="N1386" s="945" t="s">
        <v>1222</v>
      </c>
      <c r="O1386" s="945" t="s">
        <v>69</v>
      </c>
      <c r="P1386" s="956">
        <v>-63876997</v>
      </c>
      <c r="Q1386" s="960">
        <v>-8746629</v>
      </c>
      <c r="R1386" s="946" t="s">
        <v>182</v>
      </c>
    </row>
    <row r="1387" spans="2:18" x14ac:dyDescent="0.25">
      <c r="B1387" s="941" t="s">
        <v>2069</v>
      </c>
      <c r="C1387" s="942" t="s">
        <v>791</v>
      </c>
      <c r="D1387" s="942" t="s">
        <v>1068</v>
      </c>
      <c r="E1387" s="942" t="s">
        <v>1143</v>
      </c>
      <c r="F1387" s="942" t="s">
        <v>1332</v>
      </c>
      <c r="G1387" s="942" t="s">
        <v>1309</v>
      </c>
      <c r="H1387" s="942" t="s">
        <v>1294</v>
      </c>
      <c r="I1387" s="942" t="s">
        <v>51</v>
      </c>
      <c r="J1387" s="942" t="s">
        <v>1219</v>
      </c>
      <c r="K1387" s="942" t="s">
        <v>1220</v>
      </c>
      <c r="L1387" s="942" t="s">
        <v>2070</v>
      </c>
      <c r="M1387" s="942" t="s">
        <v>230</v>
      </c>
      <c r="N1387" s="942" t="s">
        <v>182</v>
      </c>
      <c r="O1387" s="942" t="s">
        <v>1223</v>
      </c>
      <c r="P1387" s="955">
        <v>-63837801</v>
      </c>
      <c r="Q1387" s="959">
        <v>-8773319</v>
      </c>
      <c r="R1387" s="943" t="s">
        <v>182</v>
      </c>
    </row>
    <row r="1388" spans="2:18" x14ac:dyDescent="0.25">
      <c r="B1388" s="944" t="s">
        <v>2069</v>
      </c>
      <c r="C1388" s="945" t="s">
        <v>386</v>
      </c>
      <c r="D1388" s="945" t="s">
        <v>372</v>
      </c>
      <c r="E1388" s="945" t="s">
        <v>320</v>
      </c>
      <c r="F1388" s="945" t="s">
        <v>1248</v>
      </c>
      <c r="G1388" s="945" t="s">
        <v>1309</v>
      </c>
      <c r="H1388" s="945" t="s">
        <v>69</v>
      </c>
      <c r="I1388" s="945" t="s">
        <v>1231</v>
      </c>
      <c r="J1388" s="945" t="s">
        <v>1219</v>
      </c>
      <c r="K1388" s="945" t="s">
        <v>1220</v>
      </c>
      <c r="L1388" s="945" t="s">
        <v>69</v>
      </c>
      <c r="M1388" s="945" t="s">
        <v>233</v>
      </c>
      <c r="N1388" s="945" t="s">
        <v>69</v>
      </c>
      <c r="O1388" s="945" t="s">
        <v>1256</v>
      </c>
      <c r="P1388" s="956">
        <v>-63849073</v>
      </c>
      <c r="Q1388" s="960">
        <v>-8756876</v>
      </c>
      <c r="R1388" s="946" t="s">
        <v>1232</v>
      </c>
    </row>
    <row r="1389" spans="2:18" x14ac:dyDescent="0.25">
      <c r="B1389" s="941" t="s">
        <v>2069</v>
      </c>
      <c r="C1389" s="942" t="s">
        <v>375</v>
      </c>
      <c r="D1389" s="942" t="s">
        <v>778</v>
      </c>
      <c r="E1389" s="942" t="s">
        <v>341</v>
      </c>
      <c r="F1389" s="942" t="s">
        <v>2071</v>
      </c>
      <c r="G1389" s="942" t="s">
        <v>1309</v>
      </c>
      <c r="H1389" s="942" t="s">
        <v>69</v>
      </c>
      <c r="I1389" s="942" t="s">
        <v>1231</v>
      </c>
      <c r="J1389" s="942" t="s">
        <v>1219</v>
      </c>
      <c r="K1389" s="942" t="s">
        <v>1229</v>
      </c>
      <c r="L1389" s="942" t="s">
        <v>69</v>
      </c>
      <c r="M1389" s="942" t="s">
        <v>231</v>
      </c>
      <c r="N1389" s="942" t="s">
        <v>69</v>
      </c>
      <c r="O1389" s="942" t="s">
        <v>1256</v>
      </c>
      <c r="P1389" s="955">
        <v>-63866132</v>
      </c>
      <c r="Q1389" s="959">
        <v>-8735096</v>
      </c>
      <c r="R1389" s="943" t="s">
        <v>1232</v>
      </c>
    </row>
    <row r="1390" spans="2:18" x14ac:dyDescent="0.25">
      <c r="B1390" s="944" t="s">
        <v>2072</v>
      </c>
      <c r="C1390" s="945" t="s">
        <v>401</v>
      </c>
      <c r="D1390" s="945" t="s">
        <v>407</v>
      </c>
      <c r="E1390" s="945" t="s">
        <v>309</v>
      </c>
      <c r="F1390" s="945" t="s">
        <v>1358</v>
      </c>
      <c r="G1390" s="945" t="s">
        <v>1289</v>
      </c>
      <c r="H1390" s="945" t="s">
        <v>1218</v>
      </c>
      <c r="I1390" s="945" t="s">
        <v>1225</v>
      </c>
      <c r="J1390" s="945" t="s">
        <v>1219</v>
      </c>
      <c r="K1390" s="945" t="s">
        <v>1220</v>
      </c>
      <c r="L1390" s="945" t="s">
        <v>1221</v>
      </c>
      <c r="M1390" s="945" t="s">
        <v>233</v>
      </c>
      <c r="N1390" s="945" t="s">
        <v>1222</v>
      </c>
      <c r="O1390" s="945" t="s">
        <v>1256</v>
      </c>
      <c r="P1390" s="956">
        <v>-63890681</v>
      </c>
      <c r="Q1390" s="960">
        <v>-8750684</v>
      </c>
      <c r="R1390" s="946" t="s">
        <v>69</v>
      </c>
    </row>
    <row r="1391" spans="2:18" x14ac:dyDescent="0.25">
      <c r="B1391" s="941" t="s">
        <v>2072</v>
      </c>
      <c r="C1391" s="942" t="s">
        <v>794</v>
      </c>
      <c r="D1391" s="942" t="s">
        <v>779</v>
      </c>
      <c r="E1391" s="942" t="s">
        <v>328</v>
      </c>
      <c r="F1391" s="942" t="s">
        <v>2073</v>
      </c>
      <c r="G1391" s="942" t="s">
        <v>1289</v>
      </c>
      <c r="H1391" s="942" t="s">
        <v>1218</v>
      </c>
      <c r="I1391" s="942" t="s">
        <v>1231</v>
      </c>
      <c r="J1391" s="942" t="s">
        <v>1219</v>
      </c>
      <c r="K1391" s="942" t="s">
        <v>1220</v>
      </c>
      <c r="L1391" s="942" t="s">
        <v>1221</v>
      </c>
      <c r="M1391" s="942" t="s">
        <v>233</v>
      </c>
      <c r="N1391" s="942" t="s">
        <v>1222</v>
      </c>
      <c r="O1391" s="942" t="s">
        <v>1223</v>
      </c>
      <c r="P1391" s="955">
        <v>-63857569</v>
      </c>
      <c r="Q1391" s="959">
        <v>-8761375</v>
      </c>
      <c r="R1391" s="943" t="s">
        <v>1232</v>
      </c>
    </row>
    <row r="1392" spans="2:18" x14ac:dyDescent="0.25">
      <c r="B1392" s="944" t="s">
        <v>2072</v>
      </c>
      <c r="C1392" s="945" t="s">
        <v>359</v>
      </c>
      <c r="D1392" s="945" t="s">
        <v>462</v>
      </c>
      <c r="E1392" s="945" t="s">
        <v>302</v>
      </c>
      <c r="F1392" s="945" t="s">
        <v>2074</v>
      </c>
      <c r="G1392" s="945" t="s">
        <v>1289</v>
      </c>
      <c r="H1392" s="945" t="s">
        <v>1218</v>
      </c>
      <c r="I1392" s="945" t="s">
        <v>1231</v>
      </c>
      <c r="J1392" s="945" t="s">
        <v>1219</v>
      </c>
      <c r="K1392" s="945" t="s">
        <v>1220</v>
      </c>
      <c r="L1392" s="945" t="s">
        <v>1221</v>
      </c>
      <c r="M1392" s="945" t="s">
        <v>233</v>
      </c>
      <c r="N1392" s="945" t="s">
        <v>1222</v>
      </c>
      <c r="O1392" s="945" t="s">
        <v>1256</v>
      </c>
      <c r="P1392" s="956">
        <v>-63874224</v>
      </c>
      <c r="Q1392" s="960">
        <v>-8763596</v>
      </c>
      <c r="R1392" s="946" t="s">
        <v>182</v>
      </c>
    </row>
    <row r="1393" spans="2:18" x14ac:dyDescent="0.25">
      <c r="B1393" s="941" t="s">
        <v>2072</v>
      </c>
      <c r="C1393" s="942" t="s">
        <v>961</v>
      </c>
      <c r="D1393" s="942" t="s">
        <v>543</v>
      </c>
      <c r="E1393" s="942" t="s">
        <v>318</v>
      </c>
      <c r="F1393" s="942" t="s">
        <v>2075</v>
      </c>
      <c r="G1393" s="942" t="s">
        <v>1289</v>
      </c>
      <c r="H1393" s="942" t="s">
        <v>1218</v>
      </c>
      <c r="I1393" s="942" t="s">
        <v>1231</v>
      </c>
      <c r="J1393" s="942" t="s">
        <v>1219</v>
      </c>
      <c r="K1393" s="942" t="s">
        <v>1220</v>
      </c>
      <c r="L1393" s="942" t="s">
        <v>1221</v>
      </c>
      <c r="M1393" s="942" t="s">
        <v>233</v>
      </c>
      <c r="N1393" s="942" t="s">
        <v>1236</v>
      </c>
      <c r="O1393" s="942" t="s">
        <v>1223</v>
      </c>
      <c r="P1393" s="955">
        <v>-63852762</v>
      </c>
      <c r="Q1393" s="959">
        <v>-8768585</v>
      </c>
      <c r="R1393" s="943" t="s">
        <v>182</v>
      </c>
    </row>
    <row r="1394" spans="2:18" x14ac:dyDescent="0.25">
      <c r="B1394" s="944" t="s">
        <v>2072</v>
      </c>
      <c r="C1394" s="945" t="s">
        <v>376</v>
      </c>
      <c r="D1394" s="945" t="s">
        <v>629</v>
      </c>
      <c r="E1394" s="945" t="s">
        <v>310</v>
      </c>
      <c r="F1394" s="945" t="s">
        <v>2076</v>
      </c>
      <c r="G1394" s="945" t="s">
        <v>1289</v>
      </c>
      <c r="H1394" s="945" t="s">
        <v>1218</v>
      </c>
      <c r="I1394" s="945" t="s">
        <v>1231</v>
      </c>
      <c r="J1394" s="945" t="s">
        <v>1219</v>
      </c>
      <c r="K1394" s="945" t="s">
        <v>1220</v>
      </c>
      <c r="L1394" s="945" t="s">
        <v>1221</v>
      </c>
      <c r="M1394" s="945" t="s">
        <v>233</v>
      </c>
      <c r="N1394" s="945" t="s">
        <v>1222</v>
      </c>
      <c r="O1394" s="945" t="s">
        <v>1256</v>
      </c>
      <c r="P1394" s="956">
        <v>-63838576</v>
      </c>
      <c r="Q1394" s="960">
        <v>-8759101</v>
      </c>
      <c r="R1394" s="946" t="s">
        <v>182</v>
      </c>
    </row>
    <row r="1395" spans="2:18" x14ac:dyDescent="0.25">
      <c r="B1395" s="941" t="s">
        <v>2072</v>
      </c>
      <c r="C1395" s="942" t="s">
        <v>407</v>
      </c>
      <c r="D1395" s="942" t="s">
        <v>399</v>
      </c>
      <c r="E1395" s="942" t="s">
        <v>322</v>
      </c>
      <c r="F1395" s="942" t="s">
        <v>1791</v>
      </c>
      <c r="G1395" s="942" t="s">
        <v>1289</v>
      </c>
      <c r="H1395" s="942" t="s">
        <v>1235</v>
      </c>
      <c r="I1395" s="942" t="s">
        <v>51</v>
      </c>
      <c r="J1395" s="942" t="s">
        <v>1219</v>
      </c>
      <c r="K1395" s="942" t="s">
        <v>1220</v>
      </c>
      <c r="L1395" s="942" t="s">
        <v>1221</v>
      </c>
      <c r="M1395" s="942" t="s">
        <v>233</v>
      </c>
      <c r="N1395" s="942" t="s">
        <v>1236</v>
      </c>
      <c r="O1395" s="942" t="s">
        <v>1256</v>
      </c>
      <c r="P1395" s="955">
        <v>-63892266</v>
      </c>
      <c r="Q1395" s="959">
        <v>-8751015</v>
      </c>
      <c r="R1395" s="943" t="s">
        <v>182</v>
      </c>
    </row>
    <row r="1396" spans="2:18" x14ac:dyDescent="0.25">
      <c r="B1396" s="944" t="s">
        <v>2072</v>
      </c>
      <c r="C1396" s="945" t="s">
        <v>374</v>
      </c>
      <c r="D1396" s="945" t="s">
        <v>576</v>
      </c>
      <c r="E1396" s="945" t="s">
        <v>339</v>
      </c>
      <c r="F1396" s="945" t="s">
        <v>1480</v>
      </c>
      <c r="G1396" s="945" t="s">
        <v>1289</v>
      </c>
      <c r="H1396" s="945" t="s">
        <v>1218</v>
      </c>
      <c r="I1396" s="945" t="s">
        <v>51</v>
      </c>
      <c r="J1396" s="945" t="s">
        <v>1219</v>
      </c>
      <c r="K1396" s="945" t="s">
        <v>1220</v>
      </c>
      <c r="L1396" s="945" t="s">
        <v>1221</v>
      </c>
      <c r="M1396" s="945" t="s">
        <v>233</v>
      </c>
      <c r="N1396" s="945" t="s">
        <v>1222</v>
      </c>
      <c r="O1396" s="945" t="s">
        <v>1223</v>
      </c>
      <c r="P1396" s="956">
        <v>-63843201</v>
      </c>
      <c r="Q1396" s="960">
        <v>-8748463</v>
      </c>
      <c r="R1396" s="946" t="s">
        <v>1232</v>
      </c>
    </row>
    <row r="1397" spans="2:18" x14ac:dyDescent="0.25">
      <c r="B1397" s="941" t="s">
        <v>2072</v>
      </c>
      <c r="C1397" s="942" t="s">
        <v>428</v>
      </c>
      <c r="D1397" s="942" t="s">
        <v>796</v>
      </c>
      <c r="E1397" s="942" t="s">
        <v>304</v>
      </c>
      <c r="F1397" s="942" t="s">
        <v>1910</v>
      </c>
      <c r="G1397" s="942" t="s">
        <v>1289</v>
      </c>
      <c r="H1397" s="942" t="s">
        <v>69</v>
      </c>
      <c r="I1397" s="942" t="s">
        <v>51</v>
      </c>
      <c r="J1397" s="942" t="s">
        <v>1219</v>
      </c>
      <c r="K1397" s="942" t="s">
        <v>1220</v>
      </c>
      <c r="L1397" s="942" t="s">
        <v>69</v>
      </c>
      <c r="M1397" s="942" t="s">
        <v>233</v>
      </c>
      <c r="N1397" s="942" t="s">
        <v>69</v>
      </c>
      <c r="O1397" s="942" t="s">
        <v>69</v>
      </c>
      <c r="P1397" s="955">
        <v>-63895373</v>
      </c>
      <c r="Q1397" s="959">
        <v>-8758328</v>
      </c>
      <c r="R1397" s="943" t="s">
        <v>182</v>
      </c>
    </row>
    <row r="1398" spans="2:18" x14ac:dyDescent="0.25">
      <c r="B1398" s="944" t="s">
        <v>2077</v>
      </c>
      <c r="C1398" s="945" t="s">
        <v>779</v>
      </c>
      <c r="D1398" s="945" t="s">
        <v>798</v>
      </c>
      <c r="E1398" s="945" t="s">
        <v>328</v>
      </c>
      <c r="F1398" s="945" t="s">
        <v>1404</v>
      </c>
      <c r="G1398" s="945" t="s">
        <v>1217</v>
      </c>
      <c r="H1398" s="945" t="s">
        <v>1218</v>
      </c>
      <c r="I1398" s="945" t="s">
        <v>51</v>
      </c>
      <c r="J1398" s="945" t="s">
        <v>1219</v>
      </c>
      <c r="K1398" s="945" t="s">
        <v>1220</v>
      </c>
      <c r="L1398" s="945" t="s">
        <v>1221</v>
      </c>
      <c r="M1398" s="945" t="s">
        <v>233</v>
      </c>
      <c r="N1398" s="945" t="s">
        <v>1222</v>
      </c>
      <c r="O1398" s="945" t="s">
        <v>1223</v>
      </c>
      <c r="P1398" s="956">
        <v>-63837294</v>
      </c>
      <c r="Q1398" s="960">
        <v>-8756744</v>
      </c>
      <c r="R1398" s="946" t="s">
        <v>182</v>
      </c>
    </row>
    <row r="1399" spans="2:18" x14ac:dyDescent="0.25">
      <c r="B1399" s="941" t="s">
        <v>2077</v>
      </c>
      <c r="C1399" s="942" t="s">
        <v>372</v>
      </c>
      <c r="D1399" s="942" t="s">
        <v>845</v>
      </c>
      <c r="E1399" s="942" t="s">
        <v>1501</v>
      </c>
      <c r="F1399" s="942" t="s">
        <v>1580</v>
      </c>
      <c r="G1399" s="942" t="s">
        <v>1217</v>
      </c>
      <c r="H1399" s="942" t="s">
        <v>1235</v>
      </c>
      <c r="I1399" s="942" t="s">
        <v>1225</v>
      </c>
      <c r="J1399" s="942" t="s">
        <v>1219</v>
      </c>
      <c r="K1399" s="942" t="s">
        <v>1229</v>
      </c>
      <c r="L1399" s="942" t="s">
        <v>1221</v>
      </c>
      <c r="M1399" s="942" t="s">
        <v>233</v>
      </c>
      <c r="N1399" s="942" t="s">
        <v>1236</v>
      </c>
      <c r="O1399" s="942" t="s">
        <v>1223</v>
      </c>
      <c r="P1399" s="955">
        <v>-63835906</v>
      </c>
      <c r="Q1399" s="959">
        <v>-8753971</v>
      </c>
      <c r="R1399" s="943" t="s">
        <v>69</v>
      </c>
    </row>
    <row r="1400" spans="2:18" x14ac:dyDescent="0.25">
      <c r="B1400" s="944" t="s">
        <v>2077</v>
      </c>
      <c r="C1400" s="945" t="s">
        <v>367</v>
      </c>
      <c r="D1400" s="945" t="s">
        <v>403</v>
      </c>
      <c r="E1400" s="945" t="s">
        <v>303</v>
      </c>
      <c r="F1400" s="945" t="s">
        <v>2078</v>
      </c>
      <c r="G1400" s="945" t="s">
        <v>1217</v>
      </c>
      <c r="H1400" s="945" t="s">
        <v>1218</v>
      </c>
      <c r="I1400" s="945" t="s">
        <v>1225</v>
      </c>
      <c r="J1400" s="945" t="s">
        <v>1219</v>
      </c>
      <c r="K1400" s="945" t="s">
        <v>1229</v>
      </c>
      <c r="L1400" s="945" t="s">
        <v>1221</v>
      </c>
      <c r="M1400" s="945" t="s">
        <v>231</v>
      </c>
      <c r="N1400" s="945" t="s">
        <v>1222</v>
      </c>
      <c r="O1400" s="945" t="s">
        <v>1223</v>
      </c>
      <c r="P1400" s="956">
        <v>-63885644</v>
      </c>
      <c r="Q1400" s="960">
        <v>-8748473</v>
      </c>
      <c r="R1400" s="946" t="s">
        <v>69</v>
      </c>
    </row>
    <row r="1401" spans="2:18" x14ac:dyDescent="0.25">
      <c r="B1401" s="941" t="s">
        <v>2077</v>
      </c>
      <c r="C1401" s="942" t="s">
        <v>423</v>
      </c>
      <c r="D1401" s="942" t="s">
        <v>399</v>
      </c>
      <c r="E1401" s="942" t="s">
        <v>1142</v>
      </c>
      <c r="F1401" s="942" t="s">
        <v>1678</v>
      </c>
      <c r="G1401" s="942" t="s">
        <v>1217</v>
      </c>
      <c r="H1401" s="942" t="s">
        <v>1218</v>
      </c>
      <c r="I1401" s="942" t="s">
        <v>1225</v>
      </c>
      <c r="J1401" s="942" t="s">
        <v>1219</v>
      </c>
      <c r="K1401" s="942" t="s">
        <v>1220</v>
      </c>
      <c r="L1401" s="942" t="s">
        <v>1221</v>
      </c>
      <c r="M1401" s="942" t="s">
        <v>233</v>
      </c>
      <c r="N1401" s="942" t="s">
        <v>1222</v>
      </c>
      <c r="O1401" s="942" t="s">
        <v>1256</v>
      </c>
      <c r="P1401" s="955">
        <v>-63890188</v>
      </c>
      <c r="Q1401" s="959">
        <v>-8760475</v>
      </c>
      <c r="R1401" s="943" t="s">
        <v>182</v>
      </c>
    </row>
    <row r="1402" spans="2:18" x14ac:dyDescent="0.25">
      <c r="B1402" s="944" t="s">
        <v>2077</v>
      </c>
      <c r="C1402" s="945" t="s">
        <v>369</v>
      </c>
      <c r="D1402" s="945" t="s">
        <v>402</v>
      </c>
      <c r="E1402" s="945" t="s">
        <v>303</v>
      </c>
      <c r="F1402" s="945" t="s">
        <v>1477</v>
      </c>
      <c r="G1402" s="945" t="s">
        <v>1217</v>
      </c>
      <c r="H1402" s="945" t="s">
        <v>69</v>
      </c>
      <c r="I1402" s="945" t="s">
        <v>1225</v>
      </c>
      <c r="J1402" s="945" t="s">
        <v>1219</v>
      </c>
      <c r="K1402" s="945" t="s">
        <v>1229</v>
      </c>
      <c r="L1402" s="945" t="s">
        <v>1221</v>
      </c>
      <c r="M1402" s="945" t="s">
        <v>233</v>
      </c>
      <c r="N1402" s="945" t="s">
        <v>1222</v>
      </c>
      <c r="O1402" s="945" t="s">
        <v>1256</v>
      </c>
      <c r="P1402" s="956">
        <v>-63882842</v>
      </c>
      <c r="Q1402" s="960">
        <v>-8756775</v>
      </c>
      <c r="R1402" s="946" t="s">
        <v>69</v>
      </c>
    </row>
    <row r="1403" spans="2:18" x14ac:dyDescent="0.25">
      <c r="B1403" s="941" t="s">
        <v>2077</v>
      </c>
      <c r="C1403" s="942" t="s">
        <v>468</v>
      </c>
      <c r="D1403" s="942" t="s">
        <v>400</v>
      </c>
      <c r="E1403" s="942" t="s">
        <v>316</v>
      </c>
      <c r="F1403" s="942" t="s">
        <v>2079</v>
      </c>
      <c r="G1403" s="942" t="s">
        <v>1217</v>
      </c>
      <c r="H1403" s="942" t="s">
        <v>1218</v>
      </c>
      <c r="I1403" s="942" t="s">
        <v>1231</v>
      </c>
      <c r="J1403" s="942" t="s">
        <v>1219</v>
      </c>
      <c r="K1403" s="942" t="s">
        <v>1220</v>
      </c>
      <c r="L1403" s="942" t="s">
        <v>1221</v>
      </c>
      <c r="M1403" s="942" t="s">
        <v>233</v>
      </c>
      <c r="N1403" s="942" t="s">
        <v>1222</v>
      </c>
      <c r="O1403" s="942" t="s">
        <v>1256</v>
      </c>
      <c r="P1403" s="955">
        <v>-63891048</v>
      </c>
      <c r="Q1403" s="959">
        <v>-8791315</v>
      </c>
      <c r="R1403" s="943" t="s">
        <v>1330</v>
      </c>
    </row>
    <row r="1404" spans="2:18" x14ac:dyDescent="0.25">
      <c r="B1404" s="944" t="s">
        <v>2077</v>
      </c>
      <c r="C1404" s="945" t="s">
        <v>366</v>
      </c>
      <c r="D1404" s="945" t="s">
        <v>377</v>
      </c>
      <c r="E1404" s="945" t="s">
        <v>1147</v>
      </c>
      <c r="F1404" s="945" t="s">
        <v>1790</v>
      </c>
      <c r="G1404" s="945" t="s">
        <v>1217</v>
      </c>
      <c r="H1404" s="945" t="s">
        <v>69</v>
      </c>
      <c r="I1404" s="945" t="s">
        <v>51</v>
      </c>
      <c r="J1404" s="945" t="s">
        <v>1219</v>
      </c>
      <c r="K1404" s="945" t="s">
        <v>1229</v>
      </c>
      <c r="L1404" s="945" t="s">
        <v>69</v>
      </c>
      <c r="M1404" s="945" t="s">
        <v>233</v>
      </c>
      <c r="N1404" s="945" t="s">
        <v>69</v>
      </c>
      <c r="O1404" s="945" t="s">
        <v>69</v>
      </c>
      <c r="P1404" s="956">
        <v>-63896567</v>
      </c>
      <c r="Q1404" s="960">
        <v>-8784297</v>
      </c>
      <c r="R1404" s="946" t="s">
        <v>69</v>
      </c>
    </row>
    <row r="1405" spans="2:18" x14ac:dyDescent="0.25">
      <c r="B1405" s="941" t="s">
        <v>2077</v>
      </c>
      <c r="C1405" s="942" t="s">
        <v>366</v>
      </c>
      <c r="D1405" s="942" t="s">
        <v>387</v>
      </c>
      <c r="E1405" s="942" t="s">
        <v>315</v>
      </c>
      <c r="F1405" s="942" t="s">
        <v>33</v>
      </c>
      <c r="G1405" s="942" t="s">
        <v>1217</v>
      </c>
      <c r="H1405" s="942" t="s">
        <v>69</v>
      </c>
      <c r="I1405" s="942" t="s">
        <v>1231</v>
      </c>
      <c r="J1405" s="942" t="s">
        <v>1219</v>
      </c>
      <c r="K1405" s="942" t="s">
        <v>1229</v>
      </c>
      <c r="L1405" s="942" t="s">
        <v>69</v>
      </c>
      <c r="M1405" s="942" t="s">
        <v>230</v>
      </c>
      <c r="N1405" s="942" t="s">
        <v>69</v>
      </c>
      <c r="O1405" s="942" t="s">
        <v>69</v>
      </c>
      <c r="P1405" s="955">
        <v>-63893886</v>
      </c>
      <c r="Q1405" s="959">
        <v>-8796431</v>
      </c>
      <c r="R1405" s="943" t="s">
        <v>182</v>
      </c>
    </row>
    <row r="1406" spans="2:18" x14ac:dyDescent="0.25">
      <c r="B1406" s="944" t="s">
        <v>2077</v>
      </c>
      <c r="C1406" s="945" t="s">
        <v>387</v>
      </c>
      <c r="D1406" s="945" t="s">
        <v>795</v>
      </c>
      <c r="E1406" s="945" t="s">
        <v>314</v>
      </c>
      <c r="F1406" s="945" t="s">
        <v>1750</v>
      </c>
      <c r="G1406" s="945" t="s">
        <v>1217</v>
      </c>
      <c r="H1406" s="945" t="s">
        <v>69</v>
      </c>
      <c r="I1406" s="945" t="s">
        <v>51</v>
      </c>
      <c r="J1406" s="945" t="s">
        <v>1219</v>
      </c>
      <c r="K1406" s="945" t="s">
        <v>1220</v>
      </c>
      <c r="L1406" s="945" t="s">
        <v>69</v>
      </c>
      <c r="M1406" s="945" t="s">
        <v>233</v>
      </c>
      <c r="N1406" s="945" t="s">
        <v>69</v>
      </c>
      <c r="O1406" s="945" t="s">
        <v>69</v>
      </c>
      <c r="P1406" s="956">
        <v>-63881745</v>
      </c>
      <c r="Q1406" s="960">
        <v>-8793765</v>
      </c>
      <c r="R1406" s="946" t="s">
        <v>182</v>
      </c>
    </row>
    <row r="1407" spans="2:18" x14ac:dyDescent="0.25">
      <c r="B1407" s="941" t="s">
        <v>2080</v>
      </c>
      <c r="C1407" s="942" t="s">
        <v>801</v>
      </c>
      <c r="D1407" s="942" t="s">
        <v>882</v>
      </c>
      <c r="E1407" s="942" t="s">
        <v>350</v>
      </c>
      <c r="F1407" s="942" t="s">
        <v>1738</v>
      </c>
      <c r="G1407" s="942" t="s">
        <v>1309</v>
      </c>
      <c r="H1407" s="942" t="s">
        <v>1218</v>
      </c>
      <c r="I1407" s="942" t="s">
        <v>1225</v>
      </c>
      <c r="J1407" s="942" t="s">
        <v>1219</v>
      </c>
      <c r="K1407" s="942" t="s">
        <v>1220</v>
      </c>
      <c r="L1407" s="942" t="s">
        <v>1221</v>
      </c>
      <c r="M1407" s="942" t="s">
        <v>231</v>
      </c>
      <c r="N1407" s="942" t="s">
        <v>1222</v>
      </c>
      <c r="O1407" s="942" t="s">
        <v>69</v>
      </c>
      <c r="P1407" s="955">
        <v>-63802168</v>
      </c>
      <c r="Q1407" s="959">
        <v>-8773535</v>
      </c>
      <c r="R1407" s="943" t="s">
        <v>182</v>
      </c>
    </row>
    <row r="1408" spans="2:18" x14ac:dyDescent="0.25">
      <c r="B1408" s="944" t="s">
        <v>2080</v>
      </c>
      <c r="C1408" s="945" t="s">
        <v>437</v>
      </c>
      <c r="D1408" s="945" t="s">
        <v>368</v>
      </c>
      <c r="E1408" s="945" t="s">
        <v>333</v>
      </c>
      <c r="F1408" s="945" t="s">
        <v>2081</v>
      </c>
      <c r="G1408" s="945" t="s">
        <v>1309</v>
      </c>
      <c r="H1408" s="945" t="s">
        <v>1218</v>
      </c>
      <c r="I1408" s="945" t="s">
        <v>1225</v>
      </c>
      <c r="J1408" s="945" t="s">
        <v>1219</v>
      </c>
      <c r="K1408" s="945" t="s">
        <v>1220</v>
      </c>
      <c r="L1408" s="945" t="s">
        <v>1221</v>
      </c>
      <c r="M1408" s="945" t="s">
        <v>233</v>
      </c>
      <c r="N1408" s="945" t="s">
        <v>1222</v>
      </c>
      <c r="O1408" s="945" t="s">
        <v>1223</v>
      </c>
      <c r="P1408" s="956">
        <v>-63876215</v>
      </c>
      <c r="Q1408" s="960">
        <v>-8785634</v>
      </c>
      <c r="R1408" s="946" t="s">
        <v>182</v>
      </c>
    </row>
    <row r="1409" spans="2:18" x14ac:dyDescent="0.25">
      <c r="B1409" s="941" t="s">
        <v>2080</v>
      </c>
      <c r="C1409" s="942" t="s">
        <v>376</v>
      </c>
      <c r="D1409" s="942" t="s">
        <v>375</v>
      </c>
      <c r="E1409" s="942" t="s">
        <v>1141</v>
      </c>
      <c r="F1409" s="942" t="s">
        <v>1224</v>
      </c>
      <c r="G1409" s="942" t="s">
        <v>1309</v>
      </c>
      <c r="H1409" s="942" t="s">
        <v>1218</v>
      </c>
      <c r="I1409" s="942" t="s">
        <v>1225</v>
      </c>
      <c r="J1409" s="942" t="s">
        <v>1219</v>
      </c>
      <c r="K1409" s="942" t="s">
        <v>1220</v>
      </c>
      <c r="L1409" s="942" t="s">
        <v>1221</v>
      </c>
      <c r="M1409" s="942" t="s">
        <v>233</v>
      </c>
      <c r="N1409" s="942" t="s">
        <v>1222</v>
      </c>
      <c r="O1409" s="942" t="s">
        <v>1256</v>
      </c>
      <c r="P1409" s="955">
        <v>-63859834</v>
      </c>
      <c r="Q1409" s="959">
        <v>-8763896</v>
      </c>
      <c r="R1409" s="943" t="s">
        <v>1258</v>
      </c>
    </row>
    <row r="1410" spans="2:18" x14ac:dyDescent="0.25">
      <c r="B1410" s="944" t="s">
        <v>2080</v>
      </c>
      <c r="C1410" s="945" t="s">
        <v>399</v>
      </c>
      <c r="D1410" s="945" t="s">
        <v>831</v>
      </c>
      <c r="E1410" s="945" t="s">
        <v>322</v>
      </c>
      <c r="F1410" s="945" t="s">
        <v>1720</v>
      </c>
      <c r="G1410" s="945" t="s">
        <v>1309</v>
      </c>
      <c r="H1410" s="945" t="s">
        <v>1218</v>
      </c>
      <c r="I1410" s="945" t="s">
        <v>1231</v>
      </c>
      <c r="J1410" s="945" t="s">
        <v>1219</v>
      </c>
      <c r="K1410" s="945" t="s">
        <v>1220</v>
      </c>
      <c r="L1410" s="945" t="s">
        <v>1221</v>
      </c>
      <c r="M1410" s="945" t="s">
        <v>233</v>
      </c>
      <c r="N1410" s="945" t="s">
        <v>1222</v>
      </c>
      <c r="O1410" s="945" t="s">
        <v>69</v>
      </c>
      <c r="P1410" s="956">
        <v>-63892027</v>
      </c>
      <c r="Q1410" s="960">
        <v>-8752075</v>
      </c>
      <c r="R1410" s="946" t="s">
        <v>1330</v>
      </c>
    </row>
    <row r="1411" spans="2:18" x14ac:dyDescent="0.25">
      <c r="B1411" s="941" t="s">
        <v>2080</v>
      </c>
      <c r="C1411" s="942" t="s">
        <v>783</v>
      </c>
      <c r="D1411" s="942" t="s">
        <v>818</v>
      </c>
      <c r="E1411" s="942" t="s">
        <v>301</v>
      </c>
      <c r="F1411" s="942" t="s">
        <v>1916</v>
      </c>
      <c r="G1411" s="942" t="s">
        <v>1309</v>
      </c>
      <c r="H1411" s="942" t="s">
        <v>1218</v>
      </c>
      <c r="I1411" s="942" t="s">
        <v>1231</v>
      </c>
      <c r="J1411" s="942" t="s">
        <v>1219</v>
      </c>
      <c r="K1411" s="942" t="s">
        <v>1220</v>
      </c>
      <c r="L1411" s="942" t="s">
        <v>1221</v>
      </c>
      <c r="M1411" s="942" t="s">
        <v>233</v>
      </c>
      <c r="N1411" s="942" t="s">
        <v>1222</v>
      </c>
      <c r="O1411" s="942" t="s">
        <v>1223</v>
      </c>
      <c r="P1411" s="955">
        <v>-63902101</v>
      </c>
      <c r="Q1411" s="959">
        <v>-8761987</v>
      </c>
      <c r="R1411" s="943" t="s">
        <v>69</v>
      </c>
    </row>
    <row r="1412" spans="2:18" x14ac:dyDescent="0.25">
      <c r="B1412" s="944" t="s">
        <v>2080</v>
      </c>
      <c r="C1412" s="945" t="s">
        <v>367</v>
      </c>
      <c r="D1412" s="945" t="s">
        <v>416</v>
      </c>
      <c r="E1412" s="945" t="s">
        <v>309</v>
      </c>
      <c r="F1412" s="945" t="s">
        <v>2082</v>
      </c>
      <c r="G1412" s="945" t="s">
        <v>1309</v>
      </c>
      <c r="H1412" s="945" t="s">
        <v>1218</v>
      </c>
      <c r="I1412" s="945" t="s">
        <v>1231</v>
      </c>
      <c r="J1412" s="945" t="s">
        <v>1219</v>
      </c>
      <c r="K1412" s="945" t="s">
        <v>1229</v>
      </c>
      <c r="L1412" s="945" t="s">
        <v>1221</v>
      </c>
      <c r="M1412" s="945" t="s">
        <v>233</v>
      </c>
      <c r="N1412" s="945" t="s">
        <v>1222</v>
      </c>
      <c r="O1412" s="945" t="s">
        <v>69</v>
      </c>
      <c r="P1412" s="956">
        <v>-63889305</v>
      </c>
      <c r="Q1412" s="960">
        <v>-8749252</v>
      </c>
      <c r="R1412" s="946" t="s">
        <v>182</v>
      </c>
    </row>
    <row r="1413" spans="2:18" x14ac:dyDescent="0.25">
      <c r="B1413" s="941" t="s">
        <v>2080</v>
      </c>
      <c r="C1413" s="942" t="s">
        <v>401</v>
      </c>
      <c r="D1413" s="942" t="s">
        <v>883</v>
      </c>
      <c r="E1413" s="942" t="s">
        <v>309</v>
      </c>
      <c r="F1413" s="942" t="s">
        <v>1563</v>
      </c>
      <c r="G1413" s="942" t="s">
        <v>1309</v>
      </c>
      <c r="H1413" s="942" t="s">
        <v>1218</v>
      </c>
      <c r="I1413" s="942" t="s">
        <v>51</v>
      </c>
      <c r="J1413" s="942" t="s">
        <v>1219</v>
      </c>
      <c r="K1413" s="942" t="s">
        <v>1220</v>
      </c>
      <c r="L1413" s="942" t="s">
        <v>1221</v>
      </c>
      <c r="M1413" s="942" t="s">
        <v>233</v>
      </c>
      <c r="N1413" s="942" t="s">
        <v>1222</v>
      </c>
      <c r="O1413" s="942" t="s">
        <v>1256</v>
      </c>
      <c r="P1413" s="955">
        <v>-63891874</v>
      </c>
      <c r="Q1413" s="959">
        <v>-8745134</v>
      </c>
      <c r="R1413" s="943" t="s">
        <v>182</v>
      </c>
    </row>
    <row r="1414" spans="2:18" x14ac:dyDescent="0.25">
      <c r="B1414" s="944" t="s">
        <v>2080</v>
      </c>
      <c r="C1414" s="945" t="s">
        <v>806</v>
      </c>
      <c r="D1414" s="945" t="s">
        <v>518</v>
      </c>
      <c r="E1414" s="945" t="s">
        <v>311</v>
      </c>
      <c r="F1414" s="945" t="s">
        <v>1701</v>
      </c>
      <c r="G1414" s="945" t="s">
        <v>1309</v>
      </c>
      <c r="H1414" s="945" t="s">
        <v>1218</v>
      </c>
      <c r="I1414" s="945" t="s">
        <v>51</v>
      </c>
      <c r="J1414" s="945" t="s">
        <v>1219</v>
      </c>
      <c r="K1414" s="945" t="s">
        <v>1220</v>
      </c>
      <c r="L1414" s="945" t="s">
        <v>1221</v>
      </c>
      <c r="M1414" s="945" t="s">
        <v>233</v>
      </c>
      <c r="N1414" s="945" t="s">
        <v>1222</v>
      </c>
      <c r="O1414" s="945" t="s">
        <v>69</v>
      </c>
      <c r="P1414" s="956">
        <v>-63870625</v>
      </c>
      <c r="Q1414" s="960">
        <v>-8773815</v>
      </c>
      <c r="R1414" s="946" t="s">
        <v>182</v>
      </c>
    </row>
    <row r="1415" spans="2:18" x14ac:dyDescent="0.25">
      <c r="B1415" s="941" t="s">
        <v>2080</v>
      </c>
      <c r="C1415" s="942" t="s">
        <v>407</v>
      </c>
      <c r="D1415" s="942" t="s">
        <v>406</v>
      </c>
      <c r="E1415" s="942" t="s">
        <v>322</v>
      </c>
      <c r="F1415" s="942" t="s">
        <v>1553</v>
      </c>
      <c r="G1415" s="942" t="s">
        <v>1309</v>
      </c>
      <c r="H1415" s="942" t="s">
        <v>1218</v>
      </c>
      <c r="I1415" s="942" t="s">
        <v>51</v>
      </c>
      <c r="J1415" s="942" t="s">
        <v>1219</v>
      </c>
      <c r="K1415" s="942" t="s">
        <v>1220</v>
      </c>
      <c r="L1415" s="942" t="s">
        <v>1221</v>
      </c>
      <c r="M1415" s="942" t="s">
        <v>233</v>
      </c>
      <c r="N1415" s="942" t="s">
        <v>1222</v>
      </c>
      <c r="O1415" s="942" t="s">
        <v>1256</v>
      </c>
      <c r="P1415" s="955">
        <v>-63895419</v>
      </c>
      <c r="Q1415" s="959">
        <v>-8751672</v>
      </c>
      <c r="R1415" s="943" t="s">
        <v>1232</v>
      </c>
    </row>
    <row r="1416" spans="2:18" x14ac:dyDescent="0.25">
      <c r="B1416" s="944" t="s">
        <v>2080</v>
      </c>
      <c r="C1416" s="945" t="s">
        <v>392</v>
      </c>
      <c r="D1416" s="945" t="s">
        <v>783</v>
      </c>
      <c r="E1416" s="945" t="s">
        <v>301</v>
      </c>
      <c r="F1416" s="945" t="s">
        <v>1473</v>
      </c>
      <c r="G1416" s="945" t="s">
        <v>1309</v>
      </c>
      <c r="H1416" s="945" t="s">
        <v>1218</v>
      </c>
      <c r="I1416" s="945" t="s">
        <v>1225</v>
      </c>
      <c r="J1416" s="945" t="s">
        <v>1219</v>
      </c>
      <c r="K1416" s="945" t="s">
        <v>1220</v>
      </c>
      <c r="L1416" s="945" t="s">
        <v>1221</v>
      </c>
      <c r="M1416" s="945" t="s">
        <v>233</v>
      </c>
      <c r="N1416" s="945" t="s">
        <v>1222</v>
      </c>
      <c r="O1416" s="945" t="s">
        <v>1223</v>
      </c>
      <c r="P1416" s="956">
        <v>-63900383</v>
      </c>
      <c r="Q1416" s="960">
        <v>-8761616</v>
      </c>
      <c r="R1416" s="946" t="s">
        <v>1232</v>
      </c>
    </row>
    <row r="1417" spans="2:18" x14ac:dyDescent="0.25">
      <c r="B1417" s="941" t="s">
        <v>2080</v>
      </c>
      <c r="C1417" s="942" t="s">
        <v>370</v>
      </c>
      <c r="D1417" s="942" t="s">
        <v>781</v>
      </c>
      <c r="E1417" s="942" t="s">
        <v>310</v>
      </c>
      <c r="F1417" s="942" t="s">
        <v>33</v>
      </c>
      <c r="G1417" s="942" t="s">
        <v>1309</v>
      </c>
      <c r="H1417" s="942" t="s">
        <v>69</v>
      </c>
      <c r="I1417" s="942" t="s">
        <v>51</v>
      </c>
      <c r="J1417" s="942" t="s">
        <v>1219</v>
      </c>
      <c r="K1417" s="942" t="s">
        <v>1229</v>
      </c>
      <c r="L1417" s="942" t="s">
        <v>69</v>
      </c>
      <c r="M1417" s="942" t="s">
        <v>234</v>
      </c>
      <c r="N1417" s="942" t="s">
        <v>69</v>
      </c>
      <c r="O1417" s="942" t="s">
        <v>69</v>
      </c>
      <c r="P1417" s="955">
        <v>-63837495</v>
      </c>
      <c r="Q1417" s="959">
        <v>-8761205</v>
      </c>
      <c r="R1417" s="943" t="s">
        <v>69</v>
      </c>
    </row>
    <row r="1418" spans="2:18" x14ac:dyDescent="0.25">
      <c r="B1418" s="944" t="s">
        <v>2083</v>
      </c>
      <c r="C1418" s="945" t="s">
        <v>370</v>
      </c>
      <c r="D1418" s="945" t="s">
        <v>845</v>
      </c>
      <c r="E1418" s="945" t="s">
        <v>310</v>
      </c>
      <c r="F1418" s="945" t="s">
        <v>2084</v>
      </c>
      <c r="G1418" s="945" t="s">
        <v>1317</v>
      </c>
      <c r="H1418" s="945" t="s">
        <v>1218</v>
      </c>
      <c r="I1418" s="945" t="s">
        <v>1225</v>
      </c>
      <c r="J1418" s="945" t="s">
        <v>1219</v>
      </c>
      <c r="K1418" s="945" t="s">
        <v>1229</v>
      </c>
      <c r="L1418" s="945" t="s">
        <v>1221</v>
      </c>
      <c r="M1418" s="945" t="s">
        <v>231</v>
      </c>
      <c r="N1418" s="945" t="s">
        <v>1222</v>
      </c>
      <c r="O1418" s="945" t="s">
        <v>1223</v>
      </c>
      <c r="P1418" s="956">
        <v>-63834624</v>
      </c>
      <c r="Q1418" s="960">
        <v>-8760557</v>
      </c>
      <c r="R1418" s="946" t="s">
        <v>69</v>
      </c>
    </row>
    <row r="1419" spans="2:18" x14ac:dyDescent="0.25">
      <c r="B1419" s="941" t="s">
        <v>2083</v>
      </c>
      <c r="C1419" s="942" t="s">
        <v>393</v>
      </c>
      <c r="D1419" s="942" t="s">
        <v>788</v>
      </c>
      <c r="E1419" s="942" t="s">
        <v>301</v>
      </c>
      <c r="F1419" s="942" t="s">
        <v>2085</v>
      </c>
      <c r="G1419" s="942" t="s">
        <v>1317</v>
      </c>
      <c r="H1419" s="942" t="s">
        <v>1235</v>
      </c>
      <c r="I1419" s="942" t="s">
        <v>51</v>
      </c>
      <c r="J1419" s="942" t="s">
        <v>1219</v>
      </c>
      <c r="K1419" s="942" t="s">
        <v>1220</v>
      </c>
      <c r="L1419" s="942" t="s">
        <v>1221</v>
      </c>
      <c r="M1419" s="942" t="s">
        <v>230</v>
      </c>
      <c r="N1419" s="942" t="s">
        <v>1236</v>
      </c>
      <c r="O1419" s="942" t="s">
        <v>1223</v>
      </c>
      <c r="P1419" s="955">
        <v>-63905524</v>
      </c>
      <c r="Q1419" s="959">
        <v>-8767197</v>
      </c>
      <c r="R1419" s="943" t="s">
        <v>182</v>
      </c>
    </row>
    <row r="1420" spans="2:18" x14ac:dyDescent="0.25">
      <c r="B1420" s="944" t="s">
        <v>2083</v>
      </c>
      <c r="C1420" s="945" t="s">
        <v>374</v>
      </c>
      <c r="D1420" s="945" t="s">
        <v>341</v>
      </c>
      <c r="E1420" s="945" t="s">
        <v>303</v>
      </c>
      <c r="F1420" s="945" t="s">
        <v>2086</v>
      </c>
      <c r="G1420" s="945" t="s">
        <v>1317</v>
      </c>
      <c r="H1420" s="945" t="s">
        <v>1235</v>
      </c>
      <c r="I1420" s="945" t="s">
        <v>51</v>
      </c>
      <c r="J1420" s="945" t="s">
        <v>1219</v>
      </c>
      <c r="K1420" s="945" t="s">
        <v>1220</v>
      </c>
      <c r="L1420" s="945" t="s">
        <v>1221</v>
      </c>
      <c r="M1420" s="945" t="s">
        <v>233</v>
      </c>
      <c r="N1420" s="945" t="s">
        <v>1236</v>
      </c>
      <c r="O1420" s="945" t="s">
        <v>1223</v>
      </c>
      <c r="P1420" s="956">
        <v>-63874945</v>
      </c>
      <c r="Q1420" s="960">
        <v>-8755612</v>
      </c>
      <c r="R1420" s="946" t="s">
        <v>182</v>
      </c>
    </row>
    <row r="1421" spans="2:18" x14ac:dyDescent="0.25">
      <c r="B1421" s="941" t="s">
        <v>2083</v>
      </c>
      <c r="C1421" s="942" t="s">
        <v>374</v>
      </c>
      <c r="D1421" s="942" t="s">
        <v>375</v>
      </c>
      <c r="E1421" s="942" t="s">
        <v>307</v>
      </c>
      <c r="F1421" s="942" t="s">
        <v>1345</v>
      </c>
      <c r="G1421" s="942" t="s">
        <v>1317</v>
      </c>
      <c r="H1421" s="942" t="s">
        <v>1235</v>
      </c>
      <c r="I1421" s="942" t="s">
        <v>51</v>
      </c>
      <c r="J1421" s="942" t="s">
        <v>1219</v>
      </c>
      <c r="K1421" s="942" t="s">
        <v>1220</v>
      </c>
      <c r="L1421" s="942" t="s">
        <v>1221</v>
      </c>
      <c r="M1421" s="942" t="s">
        <v>231</v>
      </c>
      <c r="N1421" s="942" t="s">
        <v>1236</v>
      </c>
      <c r="O1421" s="942" t="s">
        <v>1223</v>
      </c>
      <c r="P1421" s="955">
        <v>-63862302</v>
      </c>
      <c r="Q1421" s="959">
        <v>-8752918</v>
      </c>
      <c r="R1421" s="943" t="s">
        <v>182</v>
      </c>
    </row>
    <row r="1422" spans="2:18" x14ac:dyDescent="0.25">
      <c r="B1422" s="944" t="s">
        <v>2083</v>
      </c>
      <c r="C1422" s="945" t="s">
        <v>369</v>
      </c>
      <c r="D1422" s="945" t="s">
        <v>392</v>
      </c>
      <c r="E1422" s="945" t="s">
        <v>301</v>
      </c>
      <c r="F1422" s="945" t="s">
        <v>2087</v>
      </c>
      <c r="G1422" s="945" t="s">
        <v>1317</v>
      </c>
      <c r="H1422" s="945" t="s">
        <v>1218</v>
      </c>
      <c r="I1422" s="945" t="s">
        <v>1225</v>
      </c>
      <c r="J1422" s="945" t="s">
        <v>1219</v>
      </c>
      <c r="K1422" s="945" t="s">
        <v>1229</v>
      </c>
      <c r="L1422" s="945" t="s">
        <v>1221</v>
      </c>
      <c r="M1422" s="945" t="s">
        <v>234</v>
      </c>
      <c r="N1422" s="945" t="s">
        <v>1222</v>
      </c>
      <c r="O1422" s="945" t="s">
        <v>1256</v>
      </c>
      <c r="P1422" s="956">
        <v>-63900609</v>
      </c>
      <c r="Q1422" s="960">
        <v>-8760574</v>
      </c>
      <c r="R1422" s="946" t="s">
        <v>1258</v>
      </c>
    </row>
    <row r="1423" spans="2:18" x14ac:dyDescent="0.25">
      <c r="B1423" s="941" t="s">
        <v>2083</v>
      </c>
      <c r="C1423" s="942" t="s">
        <v>796</v>
      </c>
      <c r="D1423" s="942" t="s">
        <v>827</v>
      </c>
      <c r="E1423" s="942" t="s">
        <v>304</v>
      </c>
      <c r="F1423" s="942" t="s">
        <v>2000</v>
      </c>
      <c r="G1423" s="942" t="s">
        <v>1317</v>
      </c>
      <c r="H1423" s="942" t="s">
        <v>1235</v>
      </c>
      <c r="I1423" s="942" t="s">
        <v>1225</v>
      </c>
      <c r="J1423" s="942" t="s">
        <v>1219</v>
      </c>
      <c r="K1423" s="942" t="s">
        <v>1220</v>
      </c>
      <c r="L1423" s="942" t="s">
        <v>1221</v>
      </c>
      <c r="M1423" s="942" t="s">
        <v>233</v>
      </c>
      <c r="N1423" s="942" t="s">
        <v>1222</v>
      </c>
      <c r="O1423" s="942" t="s">
        <v>1256</v>
      </c>
      <c r="P1423" s="955">
        <v>-63896294</v>
      </c>
      <c r="Q1423" s="959">
        <v>-8754078</v>
      </c>
      <c r="R1423" s="943" t="s">
        <v>1258</v>
      </c>
    </row>
    <row r="1424" spans="2:18" x14ac:dyDescent="0.25">
      <c r="B1424" s="944" t="s">
        <v>2083</v>
      </c>
      <c r="C1424" s="945" t="s">
        <v>367</v>
      </c>
      <c r="D1424" s="945" t="s">
        <v>395</v>
      </c>
      <c r="E1424" s="945" t="s">
        <v>303</v>
      </c>
      <c r="F1424" s="945" t="s">
        <v>2088</v>
      </c>
      <c r="G1424" s="945" t="s">
        <v>1317</v>
      </c>
      <c r="H1424" s="945" t="s">
        <v>1218</v>
      </c>
      <c r="I1424" s="945" t="s">
        <v>1225</v>
      </c>
      <c r="J1424" s="945" t="s">
        <v>1219</v>
      </c>
      <c r="K1424" s="945" t="s">
        <v>1229</v>
      </c>
      <c r="L1424" s="945" t="s">
        <v>1221</v>
      </c>
      <c r="M1424" s="945" t="s">
        <v>231</v>
      </c>
      <c r="N1424" s="945" t="s">
        <v>1222</v>
      </c>
      <c r="O1424" s="945" t="s">
        <v>1223</v>
      </c>
      <c r="P1424" s="956">
        <v>-63883659</v>
      </c>
      <c r="Q1424" s="960">
        <v>-8748055</v>
      </c>
      <c r="R1424" s="946" t="s">
        <v>182</v>
      </c>
    </row>
    <row r="1425" spans="2:18" x14ac:dyDescent="0.25">
      <c r="B1425" s="941" t="s">
        <v>2083</v>
      </c>
      <c r="C1425" s="942" t="s">
        <v>372</v>
      </c>
      <c r="D1425" s="942" t="s">
        <v>371</v>
      </c>
      <c r="E1425" s="942" t="s">
        <v>320</v>
      </c>
      <c r="F1425" s="942" t="s">
        <v>1363</v>
      </c>
      <c r="G1425" s="942" t="s">
        <v>1317</v>
      </c>
      <c r="H1425" s="942" t="s">
        <v>1218</v>
      </c>
      <c r="I1425" s="942" t="s">
        <v>1225</v>
      </c>
      <c r="J1425" s="942" t="s">
        <v>1219</v>
      </c>
      <c r="K1425" s="942" t="s">
        <v>1229</v>
      </c>
      <c r="L1425" s="942" t="s">
        <v>1221</v>
      </c>
      <c r="M1425" s="942" t="s">
        <v>231</v>
      </c>
      <c r="N1425" s="942" t="s">
        <v>1222</v>
      </c>
      <c r="O1425" s="942" t="s">
        <v>1223</v>
      </c>
      <c r="P1425" s="955">
        <v>-63844855</v>
      </c>
      <c r="Q1425" s="959">
        <v>-8755934</v>
      </c>
      <c r="R1425" s="943" t="s">
        <v>182</v>
      </c>
    </row>
    <row r="1426" spans="2:18" x14ac:dyDescent="0.25">
      <c r="B1426" s="944" t="s">
        <v>2083</v>
      </c>
      <c r="C1426" s="945" t="s">
        <v>368</v>
      </c>
      <c r="D1426" s="945" t="s">
        <v>696</v>
      </c>
      <c r="E1426" s="945" t="s">
        <v>333</v>
      </c>
      <c r="F1426" s="945" t="s">
        <v>2089</v>
      </c>
      <c r="G1426" s="945" t="s">
        <v>1317</v>
      </c>
      <c r="H1426" s="945" t="s">
        <v>1218</v>
      </c>
      <c r="I1426" s="945" t="s">
        <v>1231</v>
      </c>
      <c r="J1426" s="945" t="s">
        <v>1219</v>
      </c>
      <c r="K1426" s="945" t="s">
        <v>1220</v>
      </c>
      <c r="L1426" s="945" t="s">
        <v>1221</v>
      </c>
      <c r="M1426" s="945" t="s">
        <v>234</v>
      </c>
      <c r="N1426" s="945" t="s">
        <v>1222</v>
      </c>
      <c r="O1426" s="945" t="s">
        <v>1223</v>
      </c>
      <c r="P1426" s="956">
        <v>-63874687</v>
      </c>
      <c r="Q1426" s="960">
        <v>-8783023</v>
      </c>
      <c r="R1426" s="946" t="s">
        <v>182</v>
      </c>
    </row>
    <row r="1427" spans="2:18" x14ac:dyDescent="0.25">
      <c r="B1427" s="941" t="s">
        <v>2083</v>
      </c>
      <c r="C1427" s="942" t="s">
        <v>782</v>
      </c>
      <c r="D1427" s="942" t="s">
        <v>780</v>
      </c>
      <c r="E1427" s="942" t="s">
        <v>301</v>
      </c>
      <c r="F1427" s="942" t="s">
        <v>1644</v>
      </c>
      <c r="G1427" s="942" t="s">
        <v>1317</v>
      </c>
      <c r="H1427" s="942" t="s">
        <v>1218</v>
      </c>
      <c r="I1427" s="942" t="s">
        <v>1231</v>
      </c>
      <c r="J1427" s="942" t="s">
        <v>1219</v>
      </c>
      <c r="K1427" s="942" t="s">
        <v>1229</v>
      </c>
      <c r="L1427" s="942" t="s">
        <v>1221</v>
      </c>
      <c r="M1427" s="942" t="s">
        <v>230</v>
      </c>
      <c r="N1427" s="942" t="s">
        <v>1222</v>
      </c>
      <c r="O1427" s="942" t="s">
        <v>1223</v>
      </c>
      <c r="P1427" s="955">
        <v>-63907648</v>
      </c>
      <c r="Q1427" s="959">
        <v>-8765506</v>
      </c>
      <c r="R1427" s="943" t="s">
        <v>1232</v>
      </c>
    </row>
    <row r="1428" spans="2:18" x14ac:dyDescent="0.25">
      <c r="B1428" s="944" t="s">
        <v>2083</v>
      </c>
      <c r="C1428" s="945" t="s">
        <v>781</v>
      </c>
      <c r="D1428" s="945" t="s">
        <v>830</v>
      </c>
      <c r="E1428" s="945" t="s">
        <v>1143</v>
      </c>
      <c r="F1428" s="945" t="s">
        <v>2090</v>
      </c>
      <c r="G1428" s="945" t="s">
        <v>1317</v>
      </c>
      <c r="H1428" s="945" t="s">
        <v>1235</v>
      </c>
      <c r="I1428" s="945" t="s">
        <v>51</v>
      </c>
      <c r="J1428" s="945" t="s">
        <v>1219</v>
      </c>
      <c r="K1428" s="945" t="s">
        <v>1220</v>
      </c>
      <c r="L1428" s="945" t="s">
        <v>1221</v>
      </c>
      <c r="M1428" s="945" t="s">
        <v>233</v>
      </c>
      <c r="N1428" s="945" t="s">
        <v>1236</v>
      </c>
      <c r="O1428" s="945" t="s">
        <v>1223</v>
      </c>
      <c r="P1428" s="956">
        <v>-63835729</v>
      </c>
      <c r="Q1428" s="960">
        <v>-8768965</v>
      </c>
      <c r="R1428" s="946" t="s">
        <v>1232</v>
      </c>
    </row>
    <row r="1429" spans="2:18" x14ac:dyDescent="0.25">
      <c r="B1429" s="941" t="s">
        <v>2083</v>
      </c>
      <c r="C1429" s="942" t="s">
        <v>388</v>
      </c>
      <c r="D1429" s="942" t="s">
        <v>845</v>
      </c>
      <c r="E1429" s="942" t="s">
        <v>1143</v>
      </c>
      <c r="F1429" s="942" t="s">
        <v>2091</v>
      </c>
      <c r="G1429" s="942" t="s">
        <v>1317</v>
      </c>
      <c r="H1429" s="942" t="s">
        <v>1235</v>
      </c>
      <c r="I1429" s="942" t="s">
        <v>51</v>
      </c>
      <c r="J1429" s="942" t="s">
        <v>1219</v>
      </c>
      <c r="K1429" s="942" t="s">
        <v>1220</v>
      </c>
      <c r="L1429" s="942" t="s">
        <v>1221</v>
      </c>
      <c r="M1429" s="942" t="s">
        <v>231</v>
      </c>
      <c r="N1429" s="942" t="s">
        <v>1236</v>
      </c>
      <c r="O1429" s="942" t="s">
        <v>1223</v>
      </c>
      <c r="P1429" s="955">
        <v>-63833251</v>
      </c>
      <c r="Q1429" s="959">
        <v>-8765967</v>
      </c>
      <c r="R1429" s="943" t="s">
        <v>182</v>
      </c>
    </row>
    <row r="1430" spans="2:18" x14ac:dyDescent="0.25">
      <c r="B1430" s="944" t="s">
        <v>2092</v>
      </c>
      <c r="C1430" s="945" t="s">
        <v>373</v>
      </c>
      <c r="D1430" s="945" t="s">
        <v>386</v>
      </c>
      <c r="E1430" s="945" t="s">
        <v>313</v>
      </c>
      <c r="F1430" s="945" t="s">
        <v>1806</v>
      </c>
      <c r="G1430" s="945" t="s">
        <v>1278</v>
      </c>
      <c r="H1430" s="945" t="s">
        <v>1218</v>
      </c>
      <c r="I1430" s="945" t="s">
        <v>1225</v>
      </c>
      <c r="J1430" s="945" t="s">
        <v>1323</v>
      </c>
      <c r="K1430" s="945" t="s">
        <v>1229</v>
      </c>
      <c r="L1430" s="945" t="s">
        <v>1221</v>
      </c>
      <c r="M1430" s="945" t="s">
        <v>233</v>
      </c>
      <c r="N1430" s="945" t="s">
        <v>1222</v>
      </c>
      <c r="O1430" s="945" t="s">
        <v>1223</v>
      </c>
      <c r="P1430" s="956">
        <v>-63851082</v>
      </c>
      <c r="Q1430" s="960">
        <v>-8747675</v>
      </c>
      <c r="R1430" s="946" t="s">
        <v>69</v>
      </c>
    </row>
    <row r="1431" spans="2:18" x14ac:dyDescent="0.25">
      <c r="B1431" s="941" t="s">
        <v>2092</v>
      </c>
      <c r="C1431" s="942" t="s">
        <v>394</v>
      </c>
      <c r="D1431" s="942" t="s">
        <v>440</v>
      </c>
      <c r="E1431" s="942" t="s">
        <v>301</v>
      </c>
      <c r="F1431" s="942" t="s">
        <v>2017</v>
      </c>
      <c r="G1431" s="942" t="s">
        <v>1278</v>
      </c>
      <c r="H1431" s="942" t="s">
        <v>1218</v>
      </c>
      <c r="I1431" s="942" t="s">
        <v>1225</v>
      </c>
      <c r="J1431" s="942" t="s">
        <v>1219</v>
      </c>
      <c r="K1431" s="942" t="s">
        <v>1220</v>
      </c>
      <c r="L1431" s="942" t="s">
        <v>1221</v>
      </c>
      <c r="M1431" s="942" t="s">
        <v>233</v>
      </c>
      <c r="N1431" s="942" t="s">
        <v>1222</v>
      </c>
      <c r="O1431" s="942" t="s">
        <v>1223</v>
      </c>
      <c r="P1431" s="955">
        <v>-63897079</v>
      </c>
      <c r="Q1431" s="959">
        <v>-8764325</v>
      </c>
      <c r="R1431" s="943" t="s">
        <v>69</v>
      </c>
    </row>
    <row r="1432" spans="2:18" x14ac:dyDescent="0.25">
      <c r="B1432" s="944" t="s">
        <v>2092</v>
      </c>
      <c r="C1432" s="945" t="s">
        <v>794</v>
      </c>
      <c r="D1432" s="945" t="s">
        <v>732</v>
      </c>
      <c r="E1432" s="945" t="s">
        <v>318</v>
      </c>
      <c r="F1432" s="945" t="s">
        <v>1348</v>
      </c>
      <c r="G1432" s="945" t="s">
        <v>1278</v>
      </c>
      <c r="H1432" s="945" t="s">
        <v>1218</v>
      </c>
      <c r="I1432" s="945" t="s">
        <v>1231</v>
      </c>
      <c r="J1432" s="945" t="s">
        <v>1219</v>
      </c>
      <c r="K1432" s="945" t="s">
        <v>1220</v>
      </c>
      <c r="L1432" s="945" t="s">
        <v>1221</v>
      </c>
      <c r="M1432" s="945" t="s">
        <v>233</v>
      </c>
      <c r="N1432" s="945" t="s">
        <v>1222</v>
      </c>
      <c r="O1432" s="945" t="s">
        <v>1223</v>
      </c>
      <c r="P1432" s="956">
        <v>-63857421</v>
      </c>
      <c r="Q1432" s="960">
        <v>-8762056</v>
      </c>
      <c r="R1432" s="946" t="s">
        <v>69</v>
      </c>
    </row>
    <row r="1433" spans="2:18" x14ac:dyDescent="0.25">
      <c r="B1433" s="941" t="s">
        <v>2092</v>
      </c>
      <c r="C1433" s="942" t="s">
        <v>370</v>
      </c>
      <c r="D1433" s="942" t="s">
        <v>395</v>
      </c>
      <c r="E1433" s="942" t="s">
        <v>302</v>
      </c>
      <c r="F1433" s="942" t="s">
        <v>1900</v>
      </c>
      <c r="G1433" s="942" t="s">
        <v>1278</v>
      </c>
      <c r="H1433" s="942" t="s">
        <v>1218</v>
      </c>
      <c r="I1433" s="942" t="s">
        <v>1231</v>
      </c>
      <c r="J1433" s="942" t="s">
        <v>1219</v>
      </c>
      <c r="K1433" s="942" t="s">
        <v>1229</v>
      </c>
      <c r="L1433" s="942" t="s">
        <v>1221</v>
      </c>
      <c r="M1433" s="942" t="s">
        <v>233</v>
      </c>
      <c r="N1433" s="942" t="s">
        <v>1222</v>
      </c>
      <c r="O1433" s="942" t="s">
        <v>1223</v>
      </c>
      <c r="P1433" s="955">
        <v>-63878794</v>
      </c>
      <c r="Q1433" s="959">
        <v>-8770455</v>
      </c>
      <c r="R1433" s="943" t="s">
        <v>1258</v>
      </c>
    </row>
    <row r="1434" spans="2:18" x14ac:dyDescent="0.25">
      <c r="B1434" s="944" t="s">
        <v>2093</v>
      </c>
      <c r="C1434" s="945" t="s">
        <v>388</v>
      </c>
      <c r="D1434" s="945" t="s">
        <v>449</v>
      </c>
      <c r="E1434" s="945" t="s">
        <v>1143</v>
      </c>
      <c r="F1434" s="945" t="s">
        <v>33</v>
      </c>
      <c r="G1434" s="945" t="s">
        <v>1278</v>
      </c>
      <c r="H1434" s="945" t="s">
        <v>1218</v>
      </c>
      <c r="I1434" s="945" t="s">
        <v>1225</v>
      </c>
      <c r="J1434" s="945" t="s">
        <v>1219</v>
      </c>
      <c r="K1434" s="945" t="s">
        <v>1220</v>
      </c>
      <c r="L1434" s="945" t="s">
        <v>1221</v>
      </c>
      <c r="M1434" s="945" t="s">
        <v>233</v>
      </c>
      <c r="N1434" s="945" t="s">
        <v>1222</v>
      </c>
      <c r="O1434" s="945" t="s">
        <v>1256</v>
      </c>
      <c r="P1434" s="956">
        <v>-63840879</v>
      </c>
      <c r="Q1434" s="960">
        <v>-8767666</v>
      </c>
      <c r="R1434" s="946" t="s">
        <v>69</v>
      </c>
    </row>
    <row r="1435" spans="2:18" x14ac:dyDescent="0.25">
      <c r="B1435" s="941" t="s">
        <v>2093</v>
      </c>
      <c r="C1435" s="942" t="s">
        <v>472</v>
      </c>
      <c r="D1435" s="942" t="s">
        <v>431</v>
      </c>
      <c r="E1435" s="942" t="s">
        <v>306</v>
      </c>
      <c r="F1435" s="942" t="s">
        <v>1455</v>
      </c>
      <c r="G1435" s="942" t="s">
        <v>1278</v>
      </c>
      <c r="H1435" s="942" t="s">
        <v>1218</v>
      </c>
      <c r="I1435" s="942" t="s">
        <v>1225</v>
      </c>
      <c r="J1435" s="942" t="s">
        <v>1219</v>
      </c>
      <c r="K1435" s="942" t="s">
        <v>1220</v>
      </c>
      <c r="L1435" s="942" t="s">
        <v>1221</v>
      </c>
      <c r="M1435" s="942" t="s">
        <v>233</v>
      </c>
      <c r="N1435" s="942" t="s">
        <v>1222</v>
      </c>
      <c r="O1435" s="942" t="s">
        <v>1256</v>
      </c>
      <c r="P1435" s="955">
        <v>-63857275</v>
      </c>
      <c r="Q1435" s="959">
        <v>-8741689</v>
      </c>
      <c r="R1435" s="943" t="s">
        <v>182</v>
      </c>
    </row>
    <row r="1436" spans="2:18" x14ac:dyDescent="0.25">
      <c r="B1436" s="944" t="s">
        <v>2093</v>
      </c>
      <c r="C1436" s="945" t="s">
        <v>475</v>
      </c>
      <c r="D1436" s="945" t="s">
        <v>480</v>
      </c>
      <c r="E1436" s="945" t="s">
        <v>301</v>
      </c>
      <c r="F1436" s="945" t="s">
        <v>1451</v>
      </c>
      <c r="G1436" s="945" t="s">
        <v>1278</v>
      </c>
      <c r="H1436" s="945" t="s">
        <v>1218</v>
      </c>
      <c r="I1436" s="945" t="s">
        <v>1231</v>
      </c>
      <c r="J1436" s="945" t="s">
        <v>1219</v>
      </c>
      <c r="K1436" s="945" t="s">
        <v>1220</v>
      </c>
      <c r="L1436" s="945" t="s">
        <v>1221</v>
      </c>
      <c r="M1436" s="945" t="s">
        <v>233</v>
      </c>
      <c r="N1436" s="945" t="s">
        <v>1222</v>
      </c>
      <c r="O1436" s="945" t="s">
        <v>1223</v>
      </c>
      <c r="P1436" s="956">
        <v>-63906326</v>
      </c>
      <c r="Q1436" s="960">
        <v>-8768467</v>
      </c>
      <c r="R1436" s="946" t="s">
        <v>182</v>
      </c>
    </row>
    <row r="1437" spans="2:18" x14ac:dyDescent="0.25">
      <c r="B1437" s="941" t="s">
        <v>2093</v>
      </c>
      <c r="C1437" s="942" t="s">
        <v>802</v>
      </c>
      <c r="D1437" s="942" t="s">
        <v>780</v>
      </c>
      <c r="E1437" s="942" t="s">
        <v>1142</v>
      </c>
      <c r="F1437" s="942" t="s">
        <v>2094</v>
      </c>
      <c r="G1437" s="942" t="s">
        <v>1278</v>
      </c>
      <c r="H1437" s="942" t="s">
        <v>1218</v>
      </c>
      <c r="I1437" s="942" t="s">
        <v>51</v>
      </c>
      <c r="J1437" s="942" t="s">
        <v>1219</v>
      </c>
      <c r="K1437" s="942" t="s">
        <v>1220</v>
      </c>
      <c r="L1437" s="942" t="s">
        <v>1221</v>
      </c>
      <c r="M1437" s="942" t="s">
        <v>233</v>
      </c>
      <c r="N1437" s="942" t="s">
        <v>1222</v>
      </c>
      <c r="O1437" s="942" t="s">
        <v>1223</v>
      </c>
      <c r="P1437" s="955">
        <v>-63891504</v>
      </c>
      <c r="Q1437" s="959">
        <v>-8762037</v>
      </c>
      <c r="R1437" s="943" t="s">
        <v>1258</v>
      </c>
    </row>
    <row r="1438" spans="2:18" x14ac:dyDescent="0.25">
      <c r="B1438" s="944" t="s">
        <v>2093</v>
      </c>
      <c r="C1438" s="945" t="s">
        <v>374</v>
      </c>
      <c r="D1438" s="945" t="s">
        <v>805</v>
      </c>
      <c r="E1438" s="945" t="s">
        <v>313</v>
      </c>
      <c r="F1438" s="945" t="s">
        <v>1355</v>
      </c>
      <c r="G1438" s="945" t="s">
        <v>1278</v>
      </c>
      <c r="H1438" s="945" t="s">
        <v>1218</v>
      </c>
      <c r="I1438" s="945" t="s">
        <v>51</v>
      </c>
      <c r="J1438" s="945" t="s">
        <v>1219</v>
      </c>
      <c r="K1438" s="945" t="s">
        <v>1220</v>
      </c>
      <c r="L1438" s="945" t="s">
        <v>69</v>
      </c>
      <c r="M1438" s="945" t="s">
        <v>234</v>
      </c>
      <c r="N1438" s="945" t="s">
        <v>1222</v>
      </c>
      <c r="O1438" s="945" t="s">
        <v>1223</v>
      </c>
      <c r="P1438" s="956">
        <v>-63853709</v>
      </c>
      <c r="Q1438" s="960">
        <v>-8751004</v>
      </c>
      <c r="R1438" s="946" t="s">
        <v>182</v>
      </c>
    </row>
    <row r="1439" spans="2:18" x14ac:dyDescent="0.25">
      <c r="B1439" s="941" t="s">
        <v>2093</v>
      </c>
      <c r="C1439" s="942" t="s">
        <v>370</v>
      </c>
      <c r="D1439" s="942" t="s">
        <v>395</v>
      </c>
      <c r="E1439" s="942" t="s">
        <v>302</v>
      </c>
      <c r="F1439" s="942" t="s">
        <v>1688</v>
      </c>
      <c r="G1439" s="942" t="s">
        <v>1278</v>
      </c>
      <c r="H1439" s="942" t="s">
        <v>1218</v>
      </c>
      <c r="I1439" s="942" t="s">
        <v>51</v>
      </c>
      <c r="J1439" s="942" t="s">
        <v>1219</v>
      </c>
      <c r="K1439" s="942" t="s">
        <v>1229</v>
      </c>
      <c r="L1439" s="942" t="s">
        <v>1221</v>
      </c>
      <c r="M1439" s="942" t="s">
        <v>233</v>
      </c>
      <c r="N1439" s="942" t="s">
        <v>1222</v>
      </c>
      <c r="O1439" s="942" t="s">
        <v>1256</v>
      </c>
      <c r="P1439" s="955">
        <v>-63878794</v>
      </c>
      <c r="Q1439" s="959">
        <v>-8770455</v>
      </c>
      <c r="R1439" s="943" t="s">
        <v>182</v>
      </c>
    </row>
    <row r="1440" spans="2:18" x14ac:dyDescent="0.25">
      <c r="B1440" s="944" t="s">
        <v>2093</v>
      </c>
      <c r="C1440" s="945" t="s">
        <v>370</v>
      </c>
      <c r="D1440" s="945" t="s">
        <v>463</v>
      </c>
      <c r="E1440" s="945" t="s">
        <v>1141</v>
      </c>
      <c r="F1440" s="945" t="s">
        <v>1456</v>
      </c>
      <c r="G1440" s="945" t="s">
        <v>1278</v>
      </c>
      <c r="H1440" s="945" t="s">
        <v>1218</v>
      </c>
      <c r="I1440" s="945" t="s">
        <v>51</v>
      </c>
      <c r="J1440" s="945" t="s">
        <v>1219</v>
      </c>
      <c r="K1440" s="945" t="s">
        <v>1229</v>
      </c>
      <c r="L1440" s="945" t="s">
        <v>1221</v>
      </c>
      <c r="M1440" s="945" t="s">
        <v>233</v>
      </c>
      <c r="N1440" s="945" t="s">
        <v>1222</v>
      </c>
      <c r="O1440" s="945" t="s">
        <v>1223</v>
      </c>
      <c r="P1440" s="956">
        <v>-63861264</v>
      </c>
      <c r="Q1440" s="960">
        <v>-8766578</v>
      </c>
      <c r="R1440" s="946" t="s">
        <v>1258</v>
      </c>
    </row>
    <row r="1441" spans="1:18" x14ac:dyDescent="0.25">
      <c r="B1441" s="941" t="s">
        <v>2093</v>
      </c>
      <c r="C1441" s="942" t="s">
        <v>372</v>
      </c>
      <c r="D1441" s="942" t="s">
        <v>845</v>
      </c>
      <c r="E1441" s="942" t="s">
        <v>1501</v>
      </c>
      <c r="F1441" s="942" t="s">
        <v>1491</v>
      </c>
      <c r="G1441" s="942" t="s">
        <v>1278</v>
      </c>
      <c r="H1441" s="942" t="s">
        <v>1218</v>
      </c>
      <c r="I1441" s="942" t="s">
        <v>1225</v>
      </c>
      <c r="J1441" s="942" t="s">
        <v>1219</v>
      </c>
      <c r="K1441" s="942" t="s">
        <v>1229</v>
      </c>
      <c r="L1441" s="942" t="s">
        <v>1221</v>
      </c>
      <c r="M1441" s="942" t="s">
        <v>231</v>
      </c>
      <c r="N1441" s="942" t="s">
        <v>1222</v>
      </c>
      <c r="O1441" s="942" t="s">
        <v>1223</v>
      </c>
      <c r="P1441" s="955">
        <v>-63835906</v>
      </c>
      <c r="Q1441" s="959">
        <v>-8753971</v>
      </c>
      <c r="R1441" s="943" t="s">
        <v>182</v>
      </c>
    </row>
    <row r="1442" spans="1:18" x14ac:dyDescent="0.25">
      <c r="B1442" s="944" t="s">
        <v>2095</v>
      </c>
      <c r="C1442" s="945" t="s">
        <v>407</v>
      </c>
      <c r="D1442" s="945" t="s">
        <v>802</v>
      </c>
      <c r="E1442" s="945" t="s">
        <v>322</v>
      </c>
      <c r="F1442" s="945" t="s">
        <v>2096</v>
      </c>
      <c r="G1442" s="945" t="s">
        <v>1289</v>
      </c>
      <c r="H1442" s="945" t="s">
        <v>1218</v>
      </c>
      <c r="I1442" s="945" t="s">
        <v>51</v>
      </c>
      <c r="J1442" s="945" t="s">
        <v>1219</v>
      </c>
      <c r="K1442" s="945" t="s">
        <v>1220</v>
      </c>
      <c r="L1442" s="945" t="s">
        <v>1221</v>
      </c>
      <c r="M1442" s="945" t="s">
        <v>231</v>
      </c>
      <c r="N1442" s="945" t="s">
        <v>1222</v>
      </c>
      <c r="O1442" s="945" t="s">
        <v>1256</v>
      </c>
      <c r="P1442" s="956">
        <v>-63893841</v>
      </c>
      <c r="Q1442" s="960">
        <v>-8751343</v>
      </c>
      <c r="R1442" s="946" t="s">
        <v>1258</v>
      </c>
    </row>
    <row r="1443" spans="1:18" x14ac:dyDescent="0.25">
      <c r="B1443" s="941" t="s">
        <v>2095</v>
      </c>
      <c r="C1443" s="942" t="s">
        <v>372</v>
      </c>
      <c r="D1443" s="942" t="s">
        <v>781</v>
      </c>
      <c r="E1443" s="942" t="s">
        <v>1501</v>
      </c>
      <c r="F1443" s="942" t="s">
        <v>1970</v>
      </c>
      <c r="G1443" s="942" t="s">
        <v>1289</v>
      </c>
      <c r="H1443" s="942" t="s">
        <v>1218</v>
      </c>
      <c r="I1443" s="942" t="s">
        <v>1231</v>
      </c>
      <c r="J1443" s="942" t="s">
        <v>1219</v>
      </c>
      <c r="K1443" s="942" t="s">
        <v>1229</v>
      </c>
      <c r="L1443" s="942" t="s">
        <v>1221</v>
      </c>
      <c r="M1443" s="942" t="s">
        <v>69</v>
      </c>
      <c r="N1443" s="942" t="s">
        <v>1222</v>
      </c>
      <c r="O1443" s="942" t="s">
        <v>69</v>
      </c>
      <c r="P1443" s="955">
        <v>-63838985</v>
      </c>
      <c r="Q1443" s="959">
        <v>-8754632</v>
      </c>
      <c r="R1443" s="943" t="s">
        <v>69</v>
      </c>
    </row>
    <row r="1444" spans="1:18" x14ac:dyDescent="0.25">
      <c r="B1444" s="944" t="s">
        <v>2095</v>
      </c>
      <c r="C1444" s="945" t="s">
        <v>374</v>
      </c>
      <c r="D1444" s="945" t="s">
        <v>743</v>
      </c>
      <c r="E1444" s="945" t="s">
        <v>313</v>
      </c>
      <c r="F1444" s="945" t="s">
        <v>1412</v>
      </c>
      <c r="G1444" s="945" t="s">
        <v>1289</v>
      </c>
      <c r="H1444" s="945" t="s">
        <v>1218</v>
      </c>
      <c r="I1444" s="945" t="s">
        <v>1225</v>
      </c>
      <c r="J1444" s="945" t="s">
        <v>1219</v>
      </c>
      <c r="K1444" s="945" t="s">
        <v>1220</v>
      </c>
      <c r="L1444" s="945" t="s">
        <v>1221</v>
      </c>
      <c r="M1444" s="945" t="s">
        <v>234</v>
      </c>
      <c r="N1444" s="945" t="s">
        <v>1222</v>
      </c>
      <c r="O1444" s="945" t="s">
        <v>69</v>
      </c>
      <c r="P1444" s="956">
        <v>-63861545</v>
      </c>
      <c r="Q1444" s="960">
        <v>-8752744</v>
      </c>
      <c r="R1444" s="946" t="s">
        <v>182</v>
      </c>
    </row>
    <row r="1445" spans="1:18" x14ac:dyDescent="0.25">
      <c r="A1445" s="952" t="s">
        <v>37</v>
      </c>
      <c r="B1445" s="941" t="s">
        <v>2095</v>
      </c>
      <c r="C1445" s="942" t="s">
        <v>407</v>
      </c>
      <c r="D1445" s="942" t="s">
        <v>799</v>
      </c>
      <c r="E1445" s="942" t="s">
        <v>305</v>
      </c>
      <c r="F1445" s="942" t="s">
        <v>1906</v>
      </c>
      <c r="G1445" s="942" t="s">
        <v>1289</v>
      </c>
      <c r="H1445" s="942" t="s">
        <v>1218</v>
      </c>
      <c r="I1445" s="942" t="s">
        <v>1231</v>
      </c>
      <c r="J1445" s="942" t="s">
        <v>1219</v>
      </c>
      <c r="K1445" s="942" t="s">
        <v>1220</v>
      </c>
      <c r="L1445" s="942" t="s">
        <v>1221</v>
      </c>
      <c r="M1445" s="942" t="s">
        <v>233</v>
      </c>
      <c r="N1445" s="942" t="s">
        <v>1222</v>
      </c>
      <c r="O1445" s="942" t="s">
        <v>1223</v>
      </c>
      <c r="P1445" s="955">
        <v>-63905752</v>
      </c>
      <c r="Q1445" s="959">
        <v>-8753884</v>
      </c>
      <c r="R1445" s="943" t="s">
        <v>1232</v>
      </c>
    </row>
    <row r="1446" spans="1:18" x14ac:dyDescent="0.25">
      <c r="A1446" s="953" t="s">
        <v>112</v>
      </c>
      <c r="B1446" s="944" t="s">
        <v>2095</v>
      </c>
      <c r="C1446" s="945" t="s">
        <v>371</v>
      </c>
      <c r="D1446" s="945" t="s">
        <v>825</v>
      </c>
      <c r="E1446" s="945" t="s">
        <v>313</v>
      </c>
      <c r="F1446" s="945" t="s">
        <v>2097</v>
      </c>
      <c r="G1446" s="945" t="s">
        <v>1289</v>
      </c>
      <c r="H1446" s="945" t="s">
        <v>1218</v>
      </c>
      <c r="I1446" s="945" t="s">
        <v>1231</v>
      </c>
      <c r="J1446" s="945" t="s">
        <v>1219</v>
      </c>
      <c r="K1446" s="945" t="s">
        <v>1229</v>
      </c>
      <c r="L1446" s="945" t="s">
        <v>1221</v>
      </c>
      <c r="M1446" s="945" t="s">
        <v>233</v>
      </c>
      <c r="N1446" s="945" t="s">
        <v>1222</v>
      </c>
      <c r="O1446" s="945" t="s">
        <v>1256</v>
      </c>
      <c r="P1446" s="956">
        <v>-63847785</v>
      </c>
      <c r="Q1446" s="960">
        <v>-8742903</v>
      </c>
      <c r="R1446" s="946" t="s">
        <v>1232</v>
      </c>
    </row>
    <row r="1447" spans="1:18" x14ac:dyDescent="0.25">
      <c r="A1447" s="953" t="s">
        <v>63</v>
      </c>
      <c r="B1447" s="941" t="s">
        <v>2095</v>
      </c>
      <c r="C1447" s="942" t="s">
        <v>791</v>
      </c>
      <c r="D1447" s="942" t="s">
        <v>781</v>
      </c>
      <c r="E1447" s="942" t="s">
        <v>1143</v>
      </c>
      <c r="F1447" s="942" t="s">
        <v>1700</v>
      </c>
      <c r="G1447" s="942" t="s">
        <v>1289</v>
      </c>
      <c r="H1447" s="942" t="s">
        <v>1218</v>
      </c>
      <c r="I1447" s="942" t="s">
        <v>51</v>
      </c>
      <c r="J1447" s="942" t="s">
        <v>1219</v>
      </c>
      <c r="K1447" s="942" t="s">
        <v>1220</v>
      </c>
      <c r="L1447" s="942" t="s">
        <v>1221</v>
      </c>
      <c r="M1447" s="942" t="s">
        <v>234</v>
      </c>
      <c r="N1447" s="942" t="s">
        <v>1222</v>
      </c>
      <c r="O1447" s="942" t="s">
        <v>1223</v>
      </c>
      <c r="P1447" s="955">
        <v>-63834897</v>
      </c>
      <c r="Q1447" s="959">
        <v>-8772675</v>
      </c>
      <c r="R1447" s="943" t="s">
        <v>1232</v>
      </c>
    </row>
    <row r="1448" spans="1:18" x14ac:dyDescent="0.25">
      <c r="B1448" s="944" t="s">
        <v>2095</v>
      </c>
      <c r="C1448" s="945" t="s">
        <v>407</v>
      </c>
      <c r="D1448" s="945" t="s">
        <v>401</v>
      </c>
      <c r="E1448" s="945" t="s">
        <v>309</v>
      </c>
      <c r="F1448" s="945" t="s">
        <v>33</v>
      </c>
      <c r="G1448" s="945" t="s">
        <v>1289</v>
      </c>
      <c r="H1448" s="945" t="s">
        <v>1218</v>
      </c>
      <c r="I1448" s="945" t="s">
        <v>69</v>
      </c>
      <c r="J1448" s="945" t="s">
        <v>1219</v>
      </c>
      <c r="K1448" s="945" t="s">
        <v>1220</v>
      </c>
      <c r="L1448" s="945" t="s">
        <v>1221</v>
      </c>
      <c r="M1448" s="945" t="s">
        <v>233</v>
      </c>
      <c r="N1448" s="945" t="s">
        <v>1222</v>
      </c>
      <c r="O1448" s="945" t="s">
        <v>1256</v>
      </c>
      <c r="P1448" s="956">
        <v>-63890681</v>
      </c>
      <c r="Q1448" s="960">
        <v>-8750684</v>
      </c>
      <c r="R1448" s="946" t="s">
        <v>69</v>
      </c>
    </row>
    <row r="1449" spans="1:18" x14ac:dyDescent="0.25">
      <c r="B1449" s="941" t="s">
        <v>2095</v>
      </c>
      <c r="C1449" s="942" t="s">
        <v>382</v>
      </c>
      <c r="D1449" s="942" t="s">
        <v>787</v>
      </c>
      <c r="E1449" s="942" t="s">
        <v>335</v>
      </c>
      <c r="F1449" s="942" t="s">
        <v>2098</v>
      </c>
      <c r="G1449" s="942" t="s">
        <v>1289</v>
      </c>
      <c r="H1449" s="942" t="s">
        <v>1218</v>
      </c>
      <c r="I1449" s="942" t="s">
        <v>51</v>
      </c>
      <c r="J1449" s="942" t="s">
        <v>1219</v>
      </c>
      <c r="K1449" s="942" t="s">
        <v>1220</v>
      </c>
      <c r="L1449" s="942" t="s">
        <v>1221</v>
      </c>
      <c r="M1449" s="942" t="s">
        <v>234</v>
      </c>
      <c r="N1449" s="942" t="s">
        <v>1222</v>
      </c>
      <c r="O1449" s="942" t="s">
        <v>1223</v>
      </c>
      <c r="P1449" s="955">
        <v>-63829127</v>
      </c>
      <c r="Q1449" s="959">
        <v>-8768925</v>
      </c>
      <c r="R1449" s="943" t="s">
        <v>69</v>
      </c>
    </row>
    <row r="1450" spans="1:18" x14ac:dyDescent="0.25">
      <c r="B1450" s="944" t="s">
        <v>2095</v>
      </c>
      <c r="C1450" s="945" t="s">
        <v>393</v>
      </c>
      <c r="D1450" s="945" t="s">
        <v>802</v>
      </c>
      <c r="E1450" s="945" t="s">
        <v>1142</v>
      </c>
      <c r="F1450" s="945" t="s">
        <v>1977</v>
      </c>
      <c r="G1450" s="945" t="s">
        <v>1289</v>
      </c>
      <c r="H1450" s="945" t="s">
        <v>1218</v>
      </c>
      <c r="I1450" s="945" t="s">
        <v>51</v>
      </c>
      <c r="J1450" s="945" t="s">
        <v>1219</v>
      </c>
      <c r="K1450" s="945" t="s">
        <v>1220</v>
      </c>
      <c r="L1450" s="945" t="s">
        <v>1221</v>
      </c>
      <c r="M1450" s="945" t="s">
        <v>233</v>
      </c>
      <c r="N1450" s="945" t="s">
        <v>1222</v>
      </c>
      <c r="O1450" s="945" t="s">
        <v>1223</v>
      </c>
      <c r="P1450" s="956">
        <v>-63891043</v>
      </c>
      <c r="Q1450" s="960">
        <v>-8764144</v>
      </c>
      <c r="R1450" s="946" t="s">
        <v>69</v>
      </c>
    </row>
    <row r="1451" spans="1:18" x14ac:dyDescent="0.25">
      <c r="B1451" s="941" t="s">
        <v>2095</v>
      </c>
      <c r="C1451" s="942" t="s">
        <v>367</v>
      </c>
      <c r="D1451" s="942" t="s">
        <v>375</v>
      </c>
      <c r="E1451" s="942" t="s">
        <v>307</v>
      </c>
      <c r="F1451" s="942" t="s">
        <v>1233</v>
      </c>
      <c r="G1451" s="942" t="s">
        <v>1289</v>
      </c>
      <c r="H1451" s="942" t="s">
        <v>69</v>
      </c>
      <c r="I1451" s="942" t="s">
        <v>1231</v>
      </c>
      <c r="J1451" s="942" t="s">
        <v>1219</v>
      </c>
      <c r="K1451" s="942" t="s">
        <v>1229</v>
      </c>
      <c r="L1451" s="942" t="s">
        <v>69</v>
      </c>
      <c r="M1451" s="942" t="s">
        <v>234</v>
      </c>
      <c r="N1451" s="942" t="s">
        <v>69</v>
      </c>
      <c r="O1451" s="942" t="s">
        <v>69</v>
      </c>
      <c r="P1451" s="955">
        <v>-63864235</v>
      </c>
      <c r="Q1451" s="959">
        <v>-8743825</v>
      </c>
      <c r="R1451" s="943" t="s">
        <v>1258</v>
      </c>
    </row>
    <row r="1452" spans="1:18" x14ac:dyDescent="0.25">
      <c r="B1452" s="944" t="s">
        <v>2095</v>
      </c>
      <c r="C1452" s="945" t="s">
        <v>407</v>
      </c>
      <c r="D1452" s="945" t="s">
        <v>802</v>
      </c>
      <c r="E1452" s="945" t="s">
        <v>322</v>
      </c>
      <c r="F1452" s="945" t="s">
        <v>1789</v>
      </c>
      <c r="G1452" s="945" t="s">
        <v>1289</v>
      </c>
      <c r="H1452" s="945" t="s">
        <v>69</v>
      </c>
      <c r="I1452" s="945" t="s">
        <v>1231</v>
      </c>
      <c r="J1452" s="945" t="s">
        <v>1219</v>
      </c>
      <c r="K1452" s="945" t="s">
        <v>1220</v>
      </c>
      <c r="L1452" s="945" t="s">
        <v>69</v>
      </c>
      <c r="M1452" s="945" t="s">
        <v>234</v>
      </c>
      <c r="N1452" s="945" t="s">
        <v>69</v>
      </c>
      <c r="O1452" s="945" t="s">
        <v>69</v>
      </c>
      <c r="P1452" s="956">
        <v>-63893841</v>
      </c>
      <c r="Q1452" s="960">
        <v>-8751343</v>
      </c>
      <c r="R1452" s="946" t="s">
        <v>182</v>
      </c>
    </row>
    <row r="1453" spans="1:18" x14ac:dyDescent="0.25">
      <c r="B1453" s="941" t="s">
        <v>2099</v>
      </c>
      <c r="C1453" s="942" t="s">
        <v>371</v>
      </c>
      <c r="D1453" s="942" t="s">
        <v>622</v>
      </c>
      <c r="E1453" s="942" t="s">
        <v>320</v>
      </c>
      <c r="F1453" s="942" t="s">
        <v>2100</v>
      </c>
      <c r="G1453" s="942" t="s">
        <v>1268</v>
      </c>
      <c r="H1453" s="942" t="s">
        <v>1218</v>
      </c>
      <c r="I1453" s="942" t="s">
        <v>1225</v>
      </c>
      <c r="J1453" s="942" t="s">
        <v>1219</v>
      </c>
      <c r="K1453" s="942" t="s">
        <v>1229</v>
      </c>
      <c r="L1453" s="942" t="s">
        <v>1221</v>
      </c>
      <c r="M1453" s="942" t="s">
        <v>231</v>
      </c>
      <c r="N1453" s="942" t="s">
        <v>1222</v>
      </c>
      <c r="O1453" s="942" t="s">
        <v>1256</v>
      </c>
      <c r="P1453" s="955">
        <v>-63845157</v>
      </c>
      <c r="Q1453" s="959">
        <v>-8754582</v>
      </c>
      <c r="R1453" s="943" t="s">
        <v>1232</v>
      </c>
    </row>
    <row r="1454" spans="1:18" x14ac:dyDescent="0.25">
      <c r="B1454" s="944" t="s">
        <v>2099</v>
      </c>
      <c r="C1454" s="945" t="s">
        <v>393</v>
      </c>
      <c r="D1454" s="945" t="s">
        <v>401</v>
      </c>
      <c r="E1454" s="945" t="s">
        <v>1142</v>
      </c>
      <c r="F1454" s="945" t="s">
        <v>1579</v>
      </c>
      <c r="G1454" s="945" t="s">
        <v>1268</v>
      </c>
      <c r="H1454" s="945" t="s">
        <v>1218</v>
      </c>
      <c r="I1454" s="945" t="s">
        <v>1225</v>
      </c>
      <c r="J1454" s="945" t="s">
        <v>1219</v>
      </c>
      <c r="K1454" s="945" t="s">
        <v>1220</v>
      </c>
      <c r="L1454" s="945" t="s">
        <v>1221</v>
      </c>
      <c r="M1454" s="945" t="s">
        <v>233</v>
      </c>
      <c r="N1454" s="945" t="s">
        <v>1222</v>
      </c>
      <c r="O1454" s="945" t="s">
        <v>1256</v>
      </c>
      <c r="P1454" s="956">
        <v>-63887885</v>
      </c>
      <c r="Q1454" s="960">
        <v>-8763444</v>
      </c>
      <c r="R1454" s="946" t="s">
        <v>182</v>
      </c>
    </row>
    <row r="1455" spans="1:18" x14ac:dyDescent="0.25">
      <c r="B1455" s="941" t="s">
        <v>2099</v>
      </c>
      <c r="C1455" s="942" t="s">
        <v>787</v>
      </c>
      <c r="D1455" s="942" t="s">
        <v>798</v>
      </c>
      <c r="E1455" s="942" t="s">
        <v>1143</v>
      </c>
      <c r="F1455" s="942" t="s">
        <v>2101</v>
      </c>
      <c r="G1455" s="942" t="s">
        <v>1268</v>
      </c>
      <c r="H1455" s="942" t="s">
        <v>1218</v>
      </c>
      <c r="I1455" s="942" t="s">
        <v>1225</v>
      </c>
      <c r="J1455" s="942" t="s">
        <v>1219</v>
      </c>
      <c r="K1455" s="942" t="s">
        <v>1220</v>
      </c>
      <c r="L1455" s="942" t="s">
        <v>1221</v>
      </c>
      <c r="M1455" s="942" t="s">
        <v>233</v>
      </c>
      <c r="N1455" s="942" t="s">
        <v>1222</v>
      </c>
      <c r="O1455" s="942" t="s">
        <v>1223</v>
      </c>
      <c r="P1455" s="955">
        <v>-63834273</v>
      </c>
      <c r="Q1455" s="959">
        <v>-8770095</v>
      </c>
      <c r="R1455" s="943" t="s">
        <v>182</v>
      </c>
    </row>
    <row r="1456" spans="1:18" x14ac:dyDescent="0.25">
      <c r="B1456" s="944" t="s">
        <v>2099</v>
      </c>
      <c r="C1456" s="945" t="s">
        <v>369</v>
      </c>
      <c r="D1456" s="945" t="s">
        <v>366</v>
      </c>
      <c r="E1456" s="945" t="s">
        <v>301</v>
      </c>
      <c r="F1456" s="945" t="s">
        <v>1290</v>
      </c>
      <c r="G1456" s="945" t="s">
        <v>1268</v>
      </c>
      <c r="H1456" s="945" t="s">
        <v>1218</v>
      </c>
      <c r="I1456" s="945" t="s">
        <v>1225</v>
      </c>
      <c r="J1456" s="945" t="s">
        <v>1219</v>
      </c>
      <c r="K1456" s="945" t="s">
        <v>1229</v>
      </c>
      <c r="L1456" s="945" t="s">
        <v>1221</v>
      </c>
      <c r="M1456" s="945" t="s">
        <v>231</v>
      </c>
      <c r="N1456" s="945" t="s">
        <v>1222</v>
      </c>
      <c r="O1456" s="945" t="s">
        <v>1256</v>
      </c>
      <c r="P1456" s="956">
        <v>-63901665</v>
      </c>
      <c r="Q1456" s="960">
        <v>-8760797</v>
      </c>
      <c r="R1456" s="946" t="s">
        <v>1232</v>
      </c>
    </row>
    <row r="1457" spans="2:18" x14ac:dyDescent="0.25">
      <c r="B1457" s="941" t="s">
        <v>2099</v>
      </c>
      <c r="C1457" s="942" t="s">
        <v>369</v>
      </c>
      <c r="D1457" s="942" t="s">
        <v>416</v>
      </c>
      <c r="E1457" s="942" t="s">
        <v>304</v>
      </c>
      <c r="F1457" s="942" t="s">
        <v>2102</v>
      </c>
      <c r="G1457" s="942" t="s">
        <v>1268</v>
      </c>
      <c r="H1457" s="942" t="s">
        <v>1218</v>
      </c>
      <c r="I1457" s="942" t="s">
        <v>1225</v>
      </c>
      <c r="J1457" s="942" t="s">
        <v>1219</v>
      </c>
      <c r="K1457" s="942" t="s">
        <v>1229</v>
      </c>
      <c r="L1457" s="942" t="s">
        <v>1221</v>
      </c>
      <c r="M1457" s="942" t="s">
        <v>233</v>
      </c>
      <c r="N1457" s="942" t="s">
        <v>1222</v>
      </c>
      <c r="O1457" s="942" t="s">
        <v>1223</v>
      </c>
      <c r="P1457" s="955">
        <v>-63887454</v>
      </c>
      <c r="Q1457" s="959">
        <v>-8757766</v>
      </c>
      <c r="R1457" s="943" t="s">
        <v>182</v>
      </c>
    </row>
    <row r="1458" spans="2:18" x14ac:dyDescent="0.25">
      <c r="B1458" s="944" t="s">
        <v>2099</v>
      </c>
      <c r="C1458" s="945" t="s">
        <v>376</v>
      </c>
      <c r="D1458" s="945" t="s">
        <v>449</v>
      </c>
      <c r="E1458" s="945" t="s">
        <v>310</v>
      </c>
      <c r="F1458" s="945" t="s">
        <v>1921</v>
      </c>
      <c r="G1458" s="945" t="s">
        <v>1268</v>
      </c>
      <c r="H1458" s="945" t="s">
        <v>1218</v>
      </c>
      <c r="I1458" s="945" t="s">
        <v>1231</v>
      </c>
      <c r="J1458" s="945" t="s">
        <v>1219</v>
      </c>
      <c r="K1458" s="945" t="s">
        <v>1220</v>
      </c>
      <c r="L1458" s="945" t="s">
        <v>1221</v>
      </c>
      <c r="M1458" s="945" t="s">
        <v>233</v>
      </c>
      <c r="N1458" s="945" t="s">
        <v>1222</v>
      </c>
      <c r="O1458" s="945" t="s">
        <v>1223</v>
      </c>
      <c r="P1458" s="956">
        <v>-63842673</v>
      </c>
      <c r="Q1458" s="960">
        <v>-8760017</v>
      </c>
      <c r="R1458" s="946" t="s">
        <v>182</v>
      </c>
    </row>
    <row r="1459" spans="2:18" x14ac:dyDescent="0.25">
      <c r="B1459" s="941" t="s">
        <v>2099</v>
      </c>
      <c r="C1459" s="942" t="s">
        <v>780</v>
      </c>
      <c r="D1459" s="942" t="s">
        <v>462</v>
      </c>
      <c r="E1459" s="942" t="s">
        <v>302</v>
      </c>
      <c r="F1459" s="942" t="s">
        <v>1575</v>
      </c>
      <c r="G1459" s="942" t="s">
        <v>1268</v>
      </c>
      <c r="H1459" s="942" t="s">
        <v>1235</v>
      </c>
      <c r="I1459" s="942" t="s">
        <v>51</v>
      </c>
      <c r="J1459" s="942" t="s">
        <v>1219</v>
      </c>
      <c r="K1459" s="942" t="s">
        <v>1229</v>
      </c>
      <c r="L1459" s="942" t="s">
        <v>1221</v>
      </c>
      <c r="M1459" s="942" t="s">
        <v>233</v>
      </c>
      <c r="N1459" s="942" t="s">
        <v>1236</v>
      </c>
      <c r="O1459" s="942" t="s">
        <v>1223</v>
      </c>
      <c r="P1459" s="955">
        <v>-63875349</v>
      </c>
      <c r="Q1459" s="959">
        <v>-8758536</v>
      </c>
      <c r="R1459" s="943" t="s">
        <v>182</v>
      </c>
    </row>
    <row r="1460" spans="2:18" x14ac:dyDescent="0.25">
      <c r="B1460" s="944" t="s">
        <v>2099</v>
      </c>
      <c r="C1460" s="945" t="s">
        <v>387</v>
      </c>
      <c r="D1460" s="945" t="s">
        <v>630</v>
      </c>
      <c r="E1460" s="945" t="s">
        <v>314</v>
      </c>
      <c r="F1460" s="945" t="s">
        <v>1917</v>
      </c>
      <c r="G1460" s="945" t="s">
        <v>1268</v>
      </c>
      <c r="H1460" s="945" t="s">
        <v>1218</v>
      </c>
      <c r="I1460" s="945" t="s">
        <v>51</v>
      </c>
      <c r="J1460" s="945" t="s">
        <v>1219</v>
      </c>
      <c r="K1460" s="945" t="s">
        <v>1220</v>
      </c>
      <c r="L1460" s="945" t="s">
        <v>1221</v>
      </c>
      <c r="M1460" s="945" t="s">
        <v>1297</v>
      </c>
      <c r="N1460" s="945" t="s">
        <v>1222</v>
      </c>
      <c r="O1460" s="945" t="s">
        <v>1223</v>
      </c>
      <c r="P1460" s="956">
        <v>-63882327</v>
      </c>
      <c r="Q1460" s="960">
        <v>-8793895</v>
      </c>
      <c r="R1460" s="946" t="s">
        <v>69</v>
      </c>
    </row>
    <row r="1461" spans="2:18" x14ac:dyDescent="0.25">
      <c r="B1461" s="941" t="s">
        <v>2099</v>
      </c>
      <c r="C1461" s="942" t="s">
        <v>367</v>
      </c>
      <c r="D1461" s="942" t="s">
        <v>802</v>
      </c>
      <c r="E1461" s="942" t="s">
        <v>322</v>
      </c>
      <c r="F1461" s="942" t="s">
        <v>1337</v>
      </c>
      <c r="G1461" s="942" t="s">
        <v>1268</v>
      </c>
      <c r="H1461" s="942" t="s">
        <v>69</v>
      </c>
      <c r="I1461" s="942" t="s">
        <v>1231</v>
      </c>
      <c r="J1461" s="942" t="s">
        <v>1219</v>
      </c>
      <c r="K1461" s="942" t="s">
        <v>1229</v>
      </c>
      <c r="L1461" s="942" t="s">
        <v>69</v>
      </c>
      <c r="M1461" s="942" t="s">
        <v>230</v>
      </c>
      <c r="N1461" s="942" t="s">
        <v>1236</v>
      </c>
      <c r="O1461" s="942" t="s">
        <v>69</v>
      </c>
      <c r="P1461" s="955">
        <v>-63894086</v>
      </c>
      <c r="Q1461" s="959">
        <v>-8750273</v>
      </c>
      <c r="R1461" s="943" t="s">
        <v>1258</v>
      </c>
    </row>
    <row r="1462" spans="2:18" x14ac:dyDescent="0.25">
      <c r="B1462" s="944" t="s">
        <v>2103</v>
      </c>
      <c r="C1462" s="945" t="s">
        <v>367</v>
      </c>
      <c r="D1462" s="945" t="s">
        <v>386</v>
      </c>
      <c r="E1462" s="945" t="s">
        <v>306</v>
      </c>
      <c r="F1462" s="945" t="s">
        <v>2104</v>
      </c>
      <c r="G1462" s="945" t="s">
        <v>1309</v>
      </c>
      <c r="H1462" s="945" t="s">
        <v>1218</v>
      </c>
      <c r="I1462" s="945" t="s">
        <v>1225</v>
      </c>
      <c r="J1462" s="945" t="s">
        <v>1219</v>
      </c>
      <c r="K1462" s="945" t="s">
        <v>1229</v>
      </c>
      <c r="L1462" s="945" t="s">
        <v>1221</v>
      </c>
      <c r="M1462" s="945" t="s">
        <v>233</v>
      </c>
      <c r="N1462" s="945" t="s">
        <v>1222</v>
      </c>
      <c r="O1462" s="945" t="s">
        <v>1256</v>
      </c>
      <c r="P1462" s="956">
        <v>-63852518</v>
      </c>
      <c r="Q1462" s="960">
        <v>-8741271</v>
      </c>
      <c r="R1462" s="946" t="s">
        <v>69</v>
      </c>
    </row>
    <row r="1463" spans="2:18" x14ac:dyDescent="0.25">
      <c r="B1463" s="941" t="s">
        <v>2103</v>
      </c>
      <c r="C1463" s="942" t="s">
        <v>578</v>
      </c>
      <c r="D1463" s="942" t="s">
        <v>1043</v>
      </c>
      <c r="E1463" s="942" t="s">
        <v>342</v>
      </c>
      <c r="F1463" s="942" t="s">
        <v>1396</v>
      </c>
      <c r="G1463" s="942" t="s">
        <v>1309</v>
      </c>
      <c r="H1463" s="942" t="s">
        <v>1218</v>
      </c>
      <c r="I1463" s="942" t="s">
        <v>1225</v>
      </c>
      <c r="J1463" s="942" t="s">
        <v>1219</v>
      </c>
      <c r="K1463" s="942" t="s">
        <v>1220</v>
      </c>
      <c r="L1463" s="942" t="s">
        <v>1221</v>
      </c>
      <c r="M1463" s="942" t="s">
        <v>1239</v>
      </c>
      <c r="N1463" s="942" t="s">
        <v>1222</v>
      </c>
      <c r="O1463" s="942" t="s">
        <v>1256</v>
      </c>
      <c r="P1463" s="955">
        <v>-63905846</v>
      </c>
      <c r="Q1463" s="959">
        <v>-8736719</v>
      </c>
      <c r="R1463" s="943" t="s">
        <v>1258</v>
      </c>
    </row>
    <row r="1464" spans="2:18" x14ac:dyDescent="0.25">
      <c r="B1464" s="944" t="s">
        <v>2103</v>
      </c>
      <c r="C1464" s="945" t="s">
        <v>372</v>
      </c>
      <c r="D1464" s="945" t="s">
        <v>401</v>
      </c>
      <c r="E1464" s="945" t="s">
        <v>1142</v>
      </c>
      <c r="F1464" s="945" t="s">
        <v>1870</v>
      </c>
      <c r="G1464" s="945" t="s">
        <v>1309</v>
      </c>
      <c r="H1464" s="945" t="s">
        <v>1218</v>
      </c>
      <c r="I1464" s="945" t="s">
        <v>1225</v>
      </c>
      <c r="J1464" s="945" t="s">
        <v>1219</v>
      </c>
      <c r="K1464" s="945" t="s">
        <v>1229</v>
      </c>
      <c r="L1464" s="945" t="s">
        <v>1221</v>
      </c>
      <c r="M1464" s="945" t="s">
        <v>233</v>
      </c>
      <c r="N1464" s="945" t="s">
        <v>1222</v>
      </c>
      <c r="O1464" s="945" t="s">
        <v>1256</v>
      </c>
      <c r="P1464" s="956">
        <v>-63887474</v>
      </c>
      <c r="Q1464" s="960">
        <v>-8765311</v>
      </c>
      <c r="R1464" s="946" t="s">
        <v>182</v>
      </c>
    </row>
    <row r="1465" spans="2:18" x14ac:dyDescent="0.25">
      <c r="B1465" s="941" t="s">
        <v>2103</v>
      </c>
      <c r="C1465" s="942" t="s">
        <v>396</v>
      </c>
      <c r="D1465" s="942" t="s">
        <v>373</v>
      </c>
      <c r="E1465" s="942" t="s">
        <v>304</v>
      </c>
      <c r="F1465" s="942" t="s">
        <v>1630</v>
      </c>
      <c r="G1465" s="942" t="s">
        <v>1309</v>
      </c>
      <c r="H1465" s="942" t="s">
        <v>1218</v>
      </c>
      <c r="I1465" s="942" t="s">
        <v>1225</v>
      </c>
      <c r="J1465" s="942" t="s">
        <v>1219</v>
      </c>
      <c r="K1465" s="942" t="s">
        <v>1229</v>
      </c>
      <c r="L1465" s="942" t="s">
        <v>1221</v>
      </c>
      <c r="M1465" s="942" t="s">
        <v>231</v>
      </c>
      <c r="N1465" s="942" t="s">
        <v>1222</v>
      </c>
      <c r="O1465" s="942" t="s">
        <v>1256</v>
      </c>
      <c r="P1465" s="955">
        <v>-63896672</v>
      </c>
      <c r="Q1465" s="959">
        <v>-8757555</v>
      </c>
      <c r="R1465" s="943" t="s">
        <v>1258</v>
      </c>
    </row>
    <row r="1466" spans="2:18" x14ac:dyDescent="0.25">
      <c r="B1466" s="944" t="s">
        <v>2103</v>
      </c>
      <c r="C1466" s="945" t="s">
        <v>373</v>
      </c>
      <c r="D1466" s="945" t="s">
        <v>386</v>
      </c>
      <c r="E1466" s="945" t="s">
        <v>313</v>
      </c>
      <c r="F1466" s="945" t="s">
        <v>2105</v>
      </c>
      <c r="G1466" s="945" t="s">
        <v>1309</v>
      </c>
      <c r="H1466" s="945" t="s">
        <v>1218</v>
      </c>
      <c r="I1466" s="945" t="s">
        <v>1231</v>
      </c>
      <c r="J1466" s="945" t="s">
        <v>1323</v>
      </c>
      <c r="K1466" s="945" t="s">
        <v>1229</v>
      </c>
      <c r="L1466" s="945" t="s">
        <v>1221</v>
      </c>
      <c r="M1466" s="945" t="s">
        <v>233</v>
      </c>
      <c r="N1466" s="945" t="s">
        <v>1222</v>
      </c>
      <c r="O1466" s="945" t="s">
        <v>1256</v>
      </c>
      <c r="P1466" s="956">
        <v>-63851082</v>
      </c>
      <c r="Q1466" s="960">
        <v>-8747675</v>
      </c>
      <c r="R1466" s="946" t="s">
        <v>69</v>
      </c>
    </row>
    <row r="1467" spans="2:18" x14ac:dyDescent="0.25">
      <c r="B1467" s="941" t="s">
        <v>2103</v>
      </c>
      <c r="C1467" s="942" t="s">
        <v>800</v>
      </c>
      <c r="D1467" s="942" t="s">
        <v>1056</v>
      </c>
      <c r="E1467" s="942" t="s">
        <v>1282</v>
      </c>
      <c r="F1467" s="942" t="s">
        <v>1702</v>
      </c>
      <c r="G1467" s="942" t="s">
        <v>1309</v>
      </c>
      <c r="H1467" s="942" t="s">
        <v>1218</v>
      </c>
      <c r="I1467" s="942" t="s">
        <v>51</v>
      </c>
      <c r="J1467" s="942" t="s">
        <v>1219</v>
      </c>
      <c r="K1467" s="942" t="s">
        <v>1220</v>
      </c>
      <c r="L1467" s="942" t="s">
        <v>1221</v>
      </c>
      <c r="M1467" s="942" t="s">
        <v>1474</v>
      </c>
      <c r="N1467" s="942" t="s">
        <v>1222</v>
      </c>
      <c r="O1467" s="942" t="s">
        <v>1223</v>
      </c>
      <c r="P1467" s="955">
        <v>-63835098</v>
      </c>
      <c r="Q1467" s="959">
        <v>-8749009</v>
      </c>
      <c r="R1467" s="943" t="s">
        <v>69</v>
      </c>
    </row>
    <row r="1468" spans="2:18" x14ac:dyDescent="0.25">
      <c r="B1468" s="944" t="s">
        <v>2103</v>
      </c>
      <c r="C1468" s="945" t="s">
        <v>458</v>
      </c>
      <c r="D1468" s="945" t="s">
        <v>410</v>
      </c>
      <c r="E1468" s="945" t="s">
        <v>312</v>
      </c>
      <c r="F1468" s="945" t="s">
        <v>1408</v>
      </c>
      <c r="G1468" s="945" t="s">
        <v>1309</v>
      </c>
      <c r="H1468" s="945" t="s">
        <v>1218</v>
      </c>
      <c r="I1468" s="945" t="s">
        <v>51</v>
      </c>
      <c r="J1468" s="945" t="s">
        <v>1219</v>
      </c>
      <c r="K1468" s="945" t="s">
        <v>1220</v>
      </c>
      <c r="L1468" s="945" t="s">
        <v>1221</v>
      </c>
      <c r="M1468" s="945" t="s">
        <v>233</v>
      </c>
      <c r="N1468" s="945" t="s">
        <v>1222</v>
      </c>
      <c r="O1468" s="945" t="s">
        <v>1223</v>
      </c>
      <c r="P1468" s="956">
        <v>-63893266</v>
      </c>
      <c r="Q1468" s="960">
        <v>-8795075</v>
      </c>
      <c r="R1468" s="946" t="s">
        <v>182</v>
      </c>
    </row>
    <row r="1469" spans="2:18" x14ac:dyDescent="0.25">
      <c r="B1469" s="941" t="s">
        <v>2103</v>
      </c>
      <c r="C1469" s="942" t="s">
        <v>341</v>
      </c>
      <c r="D1469" s="942" t="s">
        <v>779</v>
      </c>
      <c r="E1469" s="942" t="s">
        <v>302</v>
      </c>
      <c r="F1469" s="942" t="s">
        <v>1270</v>
      </c>
      <c r="G1469" s="942" t="s">
        <v>1309</v>
      </c>
      <c r="H1469" s="942" t="s">
        <v>69</v>
      </c>
      <c r="I1469" s="942" t="s">
        <v>1225</v>
      </c>
      <c r="J1469" s="942" t="s">
        <v>1219</v>
      </c>
      <c r="K1469" s="942" t="s">
        <v>1227</v>
      </c>
      <c r="L1469" s="942" t="s">
        <v>69</v>
      </c>
      <c r="M1469" s="942" t="s">
        <v>234</v>
      </c>
      <c r="N1469" s="942" t="s">
        <v>69</v>
      </c>
      <c r="O1469" s="942" t="s">
        <v>69</v>
      </c>
      <c r="P1469" s="955">
        <v>-63872986</v>
      </c>
      <c r="Q1469" s="959">
        <v>-8764748</v>
      </c>
      <c r="R1469" s="943" t="s">
        <v>182</v>
      </c>
    </row>
    <row r="1470" spans="2:18" x14ac:dyDescent="0.25">
      <c r="B1470" s="944" t="s">
        <v>2103</v>
      </c>
      <c r="C1470" s="945" t="s">
        <v>831</v>
      </c>
      <c r="D1470" s="945" t="s">
        <v>818</v>
      </c>
      <c r="E1470" s="945" t="s">
        <v>305</v>
      </c>
      <c r="F1470" s="945" t="s">
        <v>1337</v>
      </c>
      <c r="G1470" s="945" t="s">
        <v>1309</v>
      </c>
      <c r="H1470" s="945" t="s">
        <v>69</v>
      </c>
      <c r="I1470" s="945" t="s">
        <v>1231</v>
      </c>
      <c r="J1470" s="945" t="s">
        <v>1219</v>
      </c>
      <c r="K1470" s="945" t="s">
        <v>1220</v>
      </c>
      <c r="L1470" s="945" t="s">
        <v>69</v>
      </c>
      <c r="M1470" s="945" t="s">
        <v>233</v>
      </c>
      <c r="N1470" s="945" t="s">
        <v>69</v>
      </c>
      <c r="O1470" s="945" t="s">
        <v>69</v>
      </c>
      <c r="P1470" s="956">
        <v>-63903715</v>
      </c>
      <c r="Q1470" s="960">
        <v>-8754575</v>
      </c>
      <c r="R1470" s="946" t="s">
        <v>69</v>
      </c>
    </row>
    <row r="1471" spans="2:18" x14ac:dyDescent="0.25">
      <c r="B1471" s="941" t="s">
        <v>2103</v>
      </c>
      <c r="C1471" s="942" t="s">
        <v>371</v>
      </c>
      <c r="D1471" s="942" t="s">
        <v>833</v>
      </c>
      <c r="E1471" s="942" t="s">
        <v>339</v>
      </c>
      <c r="F1471" s="942" t="s">
        <v>1780</v>
      </c>
      <c r="G1471" s="942" t="s">
        <v>1309</v>
      </c>
      <c r="H1471" s="942" t="s">
        <v>69</v>
      </c>
      <c r="I1471" s="942" t="s">
        <v>51</v>
      </c>
      <c r="J1471" s="942" t="s">
        <v>1219</v>
      </c>
      <c r="K1471" s="942" t="s">
        <v>1229</v>
      </c>
      <c r="L1471" s="942" t="s">
        <v>69</v>
      </c>
      <c r="M1471" s="942" t="s">
        <v>234</v>
      </c>
      <c r="N1471" s="942" t="s">
        <v>69</v>
      </c>
      <c r="O1471" s="942" t="s">
        <v>69</v>
      </c>
      <c r="P1471" s="955">
        <v>-63847106</v>
      </c>
      <c r="Q1471" s="959">
        <v>-8745934</v>
      </c>
      <c r="R1471" s="943" t="s">
        <v>69</v>
      </c>
    </row>
    <row r="1472" spans="2:18" x14ac:dyDescent="0.25">
      <c r="B1472" s="944" t="s">
        <v>2103</v>
      </c>
      <c r="C1472" s="945" t="s">
        <v>412</v>
      </c>
      <c r="D1472" s="945" t="s">
        <v>780</v>
      </c>
      <c r="E1472" s="945" t="s">
        <v>301</v>
      </c>
      <c r="F1472" s="945" t="s">
        <v>1675</v>
      </c>
      <c r="G1472" s="945" t="s">
        <v>1309</v>
      </c>
      <c r="H1472" s="945" t="s">
        <v>69</v>
      </c>
      <c r="I1472" s="945" t="s">
        <v>1225</v>
      </c>
      <c r="J1472" s="945" t="s">
        <v>1219</v>
      </c>
      <c r="K1472" s="945" t="s">
        <v>1220</v>
      </c>
      <c r="L1472" s="945" t="s">
        <v>69</v>
      </c>
      <c r="M1472" s="945" t="s">
        <v>1297</v>
      </c>
      <c r="N1472" s="945" t="s">
        <v>69</v>
      </c>
      <c r="O1472" s="945" t="s">
        <v>69</v>
      </c>
      <c r="P1472" s="956">
        <v>-63904844</v>
      </c>
      <c r="Q1472" s="960">
        <v>-8764893</v>
      </c>
      <c r="R1472" s="946" t="s">
        <v>182</v>
      </c>
    </row>
    <row r="1473" spans="2:18" x14ac:dyDescent="0.25">
      <c r="B1473" s="941" t="s">
        <v>2103</v>
      </c>
      <c r="C1473" s="942" t="s">
        <v>818</v>
      </c>
      <c r="D1473" s="942" t="s">
        <v>827</v>
      </c>
      <c r="E1473" s="942" t="s">
        <v>305</v>
      </c>
      <c r="F1473" s="942" t="s">
        <v>1747</v>
      </c>
      <c r="G1473" s="942" t="s">
        <v>1309</v>
      </c>
      <c r="H1473" s="942" t="s">
        <v>69</v>
      </c>
      <c r="I1473" s="942" t="s">
        <v>1231</v>
      </c>
      <c r="J1473" s="942" t="s">
        <v>1219</v>
      </c>
      <c r="K1473" s="942" t="s">
        <v>1220</v>
      </c>
      <c r="L1473" s="942" t="s">
        <v>69</v>
      </c>
      <c r="M1473" s="942" t="s">
        <v>233</v>
      </c>
      <c r="N1473" s="942" t="s">
        <v>69</v>
      </c>
      <c r="O1473" s="942" t="s">
        <v>69</v>
      </c>
      <c r="P1473" s="955">
        <v>-63903492</v>
      </c>
      <c r="Q1473" s="959">
        <v>-8755602</v>
      </c>
      <c r="R1473" s="943" t="s">
        <v>1258</v>
      </c>
    </row>
    <row r="1474" spans="2:18" x14ac:dyDescent="0.25">
      <c r="B1474" s="944" t="s">
        <v>2106</v>
      </c>
      <c r="C1474" s="945" t="s">
        <v>780</v>
      </c>
      <c r="D1474" s="945" t="s">
        <v>395</v>
      </c>
      <c r="E1474" s="945" t="s">
        <v>302</v>
      </c>
      <c r="F1474" s="945" t="s">
        <v>1651</v>
      </c>
      <c r="G1474" s="945" t="s">
        <v>1289</v>
      </c>
      <c r="H1474" s="945" t="s">
        <v>1218</v>
      </c>
      <c r="I1474" s="945" t="s">
        <v>51</v>
      </c>
      <c r="J1474" s="945" t="s">
        <v>1219</v>
      </c>
      <c r="K1474" s="945" t="s">
        <v>1229</v>
      </c>
      <c r="L1474" s="945" t="s">
        <v>1221</v>
      </c>
      <c r="M1474" s="945" t="s">
        <v>233</v>
      </c>
      <c r="N1474" s="945" t="s">
        <v>1222</v>
      </c>
      <c r="O1474" s="945" t="s">
        <v>1223</v>
      </c>
      <c r="P1474" s="956">
        <v>-63881615</v>
      </c>
      <c r="Q1474" s="960">
        <v>-8760125</v>
      </c>
      <c r="R1474" s="946" t="s">
        <v>1341</v>
      </c>
    </row>
    <row r="1475" spans="2:18" x14ac:dyDescent="0.25">
      <c r="B1475" s="941" t="s">
        <v>2106</v>
      </c>
      <c r="C1475" s="942" t="s">
        <v>783</v>
      </c>
      <c r="D1475" s="942" t="s">
        <v>417</v>
      </c>
      <c r="E1475" s="942" t="s">
        <v>332</v>
      </c>
      <c r="F1475" s="942" t="s">
        <v>1260</v>
      </c>
      <c r="G1475" s="942" t="s">
        <v>1289</v>
      </c>
      <c r="H1475" s="942" t="s">
        <v>1218</v>
      </c>
      <c r="I1475" s="942" t="s">
        <v>1225</v>
      </c>
      <c r="J1475" s="942" t="s">
        <v>1219</v>
      </c>
      <c r="K1475" s="942" t="s">
        <v>1220</v>
      </c>
      <c r="L1475" s="942" t="s">
        <v>1221</v>
      </c>
      <c r="M1475" s="942" t="s">
        <v>231</v>
      </c>
      <c r="N1475" s="942" t="s">
        <v>1222</v>
      </c>
      <c r="O1475" s="942" t="s">
        <v>1256</v>
      </c>
      <c r="P1475" s="955">
        <v>-63902913</v>
      </c>
      <c r="Q1475" s="959">
        <v>-8762164</v>
      </c>
      <c r="R1475" s="943" t="s">
        <v>69</v>
      </c>
    </row>
    <row r="1476" spans="2:18" x14ac:dyDescent="0.25">
      <c r="B1476" s="944" t="s">
        <v>2106</v>
      </c>
      <c r="C1476" s="945" t="s">
        <v>783</v>
      </c>
      <c r="D1476" s="945" t="s">
        <v>401</v>
      </c>
      <c r="E1476" s="945" t="s">
        <v>304</v>
      </c>
      <c r="F1476" s="945" t="s">
        <v>2107</v>
      </c>
      <c r="G1476" s="945" t="s">
        <v>1289</v>
      </c>
      <c r="H1476" s="945" t="s">
        <v>1218</v>
      </c>
      <c r="I1476" s="945" t="s">
        <v>1225</v>
      </c>
      <c r="J1476" s="945" t="s">
        <v>1219</v>
      </c>
      <c r="K1476" s="945" t="s">
        <v>1220</v>
      </c>
      <c r="L1476" s="945" t="s">
        <v>1221</v>
      </c>
      <c r="M1476" s="945" t="s">
        <v>233</v>
      </c>
      <c r="N1476" s="945" t="s">
        <v>1222</v>
      </c>
      <c r="O1476" s="945" t="s">
        <v>1223</v>
      </c>
      <c r="P1476" s="956">
        <v>-63888846</v>
      </c>
      <c r="Q1476" s="960">
        <v>-8759125</v>
      </c>
      <c r="R1476" s="946" t="s">
        <v>182</v>
      </c>
    </row>
    <row r="1477" spans="2:18" x14ac:dyDescent="0.25">
      <c r="B1477" s="941" t="s">
        <v>2106</v>
      </c>
      <c r="C1477" s="942" t="s">
        <v>371</v>
      </c>
      <c r="D1477" s="942" t="s">
        <v>780</v>
      </c>
      <c r="E1477" s="942" t="s">
        <v>339</v>
      </c>
      <c r="F1477" s="942" t="s">
        <v>1747</v>
      </c>
      <c r="G1477" s="942" t="s">
        <v>1289</v>
      </c>
      <c r="H1477" s="942" t="s">
        <v>1218</v>
      </c>
      <c r="I1477" s="942" t="s">
        <v>1231</v>
      </c>
      <c r="J1477" s="942" t="s">
        <v>1219</v>
      </c>
      <c r="K1477" s="942" t="s">
        <v>1229</v>
      </c>
      <c r="L1477" s="942" t="s">
        <v>1221</v>
      </c>
      <c r="M1477" s="942" t="s">
        <v>233</v>
      </c>
      <c r="N1477" s="942" t="s">
        <v>1222</v>
      </c>
      <c r="O1477" s="942" t="s">
        <v>1223</v>
      </c>
      <c r="P1477" s="955">
        <v>-63845762</v>
      </c>
      <c r="Q1477" s="959">
        <v>-8751876</v>
      </c>
      <c r="R1477" s="943" t="s">
        <v>182</v>
      </c>
    </row>
    <row r="1478" spans="2:18" x14ac:dyDescent="0.25">
      <c r="B1478" s="944" t="s">
        <v>2106</v>
      </c>
      <c r="C1478" s="945" t="s">
        <v>410</v>
      </c>
      <c r="D1478" s="945" t="s">
        <v>909</v>
      </c>
      <c r="E1478" s="945" t="s">
        <v>317</v>
      </c>
      <c r="F1478" s="945" t="s">
        <v>2108</v>
      </c>
      <c r="G1478" s="945" t="s">
        <v>1289</v>
      </c>
      <c r="H1478" s="945" t="s">
        <v>1218</v>
      </c>
      <c r="I1478" s="945" t="s">
        <v>1231</v>
      </c>
      <c r="J1478" s="945" t="s">
        <v>1219</v>
      </c>
      <c r="K1478" s="945" t="s">
        <v>1220</v>
      </c>
      <c r="L1478" s="945" t="s">
        <v>1221</v>
      </c>
      <c r="M1478" s="945" t="s">
        <v>233</v>
      </c>
      <c r="N1478" s="945" t="s">
        <v>1222</v>
      </c>
      <c r="O1478" s="945" t="s">
        <v>1223</v>
      </c>
      <c r="P1478" s="956">
        <v>-63875702</v>
      </c>
      <c r="Q1478" s="960">
        <v>-8791245</v>
      </c>
      <c r="R1478" s="946" t="s">
        <v>1232</v>
      </c>
    </row>
    <row r="1479" spans="2:18" x14ac:dyDescent="0.25">
      <c r="B1479" s="941" t="s">
        <v>2106</v>
      </c>
      <c r="C1479" s="942" t="s">
        <v>780</v>
      </c>
      <c r="D1479" s="942" t="s">
        <v>386</v>
      </c>
      <c r="E1479" s="942" t="s">
        <v>320</v>
      </c>
      <c r="F1479" s="942" t="s">
        <v>1941</v>
      </c>
      <c r="G1479" s="942" t="s">
        <v>1289</v>
      </c>
      <c r="H1479" s="942" t="s">
        <v>1218</v>
      </c>
      <c r="I1479" s="942" t="s">
        <v>1231</v>
      </c>
      <c r="J1479" s="942" t="s">
        <v>1219</v>
      </c>
      <c r="K1479" s="942" t="s">
        <v>1229</v>
      </c>
      <c r="L1479" s="942" t="s">
        <v>1221</v>
      </c>
      <c r="M1479" s="942" t="s">
        <v>233</v>
      </c>
      <c r="N1479" s="942" t="s">
        <v>1222</v>
      </c>
      <c r="O1479" s="942" t="s">
        <v>1223</v>
      </c>
      <c r="P1479" s="955">
        <v>-63849978</v>
      </c>
      <c r="Q1479" s="959">
        <v>-8752799</v>
      </c>
      <c r="R1479" s="943" t="s">
        <v>182</v>
      </c>
    </row>
    <row r="1480" spans="2:18" x14ac:dyDescent="0.25">
      <c r="B1480" s="944" t="s">
        <v>2106</v>
      </c>
      <c r="C1480" s="945" t="s">
        <v>410</v>
      </c>
      <c r="D1480" s="945" t="s">
        <v>488</v>
      </c>
      <c r="E1480" s="945" t="s">
        <v>314</v>
      </c>
      <c r="F1480" s="945" t="s">
        <v>1262</v>
      </c>
      <c r="G1480" s="945" t="s">
        <v>1289</v>
      </c>
      <c r="H1480" s="945" t="s">
        <v>1218</v>
      </c>
      <c r="I1480" s="945" t="s">
        <v>51</v>
      </c>
      <c r="J1480" s="945" t="s">
        <v>1219</v>
      </c>
      <c r="K1480" s="945" t="s">
        <v>1220</v>
      </c>
      <c r="L1480" s="945" t="s">
        <v>1221</v>
      </c>
      <c r="M1480" s="945" t="s">
        <v>233</v>
      </c>
      <c r="N1480" s="945" t="s">
        <v>1222</v>
      </c>
      <c r="O1480" s="945" t="s">
        <v>1223</v>
      </c>
      <c r="P1480" s="956">
        <v>-63883166</v>
      </c>
      <c r="Q1480" s="960">
        <v>-8792885</v>
      </c>
      <c r="R1480" s="946" t="s">
        <v>182</v>
      </c>
    </row>
    <row r="1481" spans="2:18" x14ac:dyDescent="0.25">
      <c r="B1481" s="941" t="s">
        <v>2106</v>
      </c>
      <c r="C1481" s="942" t="s">
        <v>393</v>
      </c>
      <c r="D1481" s="942" t="s">
        <v>1163</v>
      </c>
      <c r="E1481" s="942" t="s">
        <v>301</v>
      </c>
      <c r="F1481" s="942" t="s">
        <v>2109</v>
      </c>
      <c r="G1481" s="942" t="s">
        <v>1289</v>
      </c>
      <c r="H1481" s="942" t="s">
        <v>1218</v>
      </c>
      <c r="I1481" s="942" t="s">
        <v>51</v>
      </c>
      <c r="J1481" s="942" t="s">
        <v>1219</v>
      </c>
      <c r="K1481" s="942" t="s">
        <v>1220</v>
      </c>
      <c r="L1481" s="942" t="s">
        <v>1221</v>
      </c>
      <c r="M1481" s="942" t="s">
        <v>233</v>
      </c>
      <c r="N1481" s="942" t="s">
        <v>1222</v>
      </c>
      <c r="O1481" s="942" t="s">
        <v>1256</v>
      </c>
      <c r="P1481" s="955">
        <v>-63903707</v>
      </c>
      <c r="Q1481" s="959">
        <v>-8766814</v>
      </c>
      <c r="R1481" s="943" t="s">
        <v>69</v>
      </c>
    </row>
    <row r="1482" spans="2:18" x14ac:dyDescent="0.25">
      <c r="B1482" s="944" t="s">
        <v>2106</v>
      </c>
      <c r="C1482" s="945" t="s">
        <v>788</v>
      </c>
      <c r="D1482" s="945" t="s">
        <v>370</v>
      </c>
      <c r="E1482" s="945" t="s">
        <v>330</v>
      </c>
      <c r="F1482" s="945" t="s">
        <v>2110</v>
      </c>
      <c r="G1482" s="945" t="s">
        <v>1289</v>
      </c>
      <c r="H1482" s="945" t="s">
        <v>1218</v>
      </c>
      <c r="I1482" s="945" t="s">
        <v>51</v>
      </c>
      <c r="J1482" s="945" t="s">
        <v>1219</v>
      </c>
      <c r="K1482" s="945" t="s">
        <v>1229</v>
      </c>
      <c r="L1482" s="945" t="s">
        <v>1221</v>
      </c>
      <c r="M1482" s="945" t="s">
        <v>232</v>
      </c>
      <c r="N1482" s="945" t="s">
        <v>1222</v>
      </c>
      <c r="O1482" s="945" t="s">
        <v>1223</v>
      </c>
      <c r="P1482" s="956">
        <v>-63903991</v>
      </c>
      <c r="Q1482" s="960">
        <v>-8775935</v>
      </c>
      <c r="R1482" s="946" t="s">
        <v>182</v>
      </c>
    </row>
    <row r="1483" spans="2:18" x14ac:dyDescent="0.25">
      <c r="B1483" s="941" t="s">
        <v>2106</v>
      </c>
      <c r="C1483" s="942" t="s">
        <v>374</v>
      </c>
      <c r="D1483" s="942" t="s">
        <v>556</v>
      </c>
      <c r="E1483" s="942" t="s">
        <v>307</v>
      </c>
      <c r="F1483" s="942" t="s">
        <v>1689</v>
      </c>
      <c r="G1483" s="942" t="s">
        <v>1289</v>
      </c>
      <c r="H1483" s="942" t="s">
        <v>1218</v>
      </c>
      <c r="I1483" s="942" t="s">
        <v>51</v>
      </c>
      <c r="J1483" s="942" t="s">
        <v>1219</v>
      </c>
      <c r="K1483" s="942" t="s">
        <v>1229</v>
      </c>
      <c r="L1483" s="942" t="s">
        <v>1221</v>
      </c>
      <c r="M1483" s="942" t="s">
        <v>233</v>
      </c>
      <c r="N1483" s="942" t="s">
        <v>1222</v>
      </c>
      <c r="O1483" s="942" t="s">
        <v>1256</v>
      </c>
      <c r="P1483" s="955">
        <v>-63870284</v>
      </c>
      <c r="Q1483" s="959">
        <v>-8754607</v>
      </c>
      <c r="R1483" s="943" t="s">
        <v>182</v>
      </c>
    </row>
    <row r="1484" spans="2:18" x14ac:dyDescent="0.25">
      <c r="B1484" s="944" t="s">
        <v>2106</v>
      </c>
      <c r="C1484" s="945" t="s">
        <v>370</v>
      </c>
      <c r="D1484" s="945" t="s">
        <v>808</v>
      </c>
      <c r="E1484" s="945" t="s">
        <v>1141</v>
      </c>
      <c r="F1484" s="945" t="s">
        <v>1406</v>
      </c>
      <c r="G1484" s="945" t="s">
        <v>1289</v>
      </c>
      <c r="H1484" s="945" t="s">
        <v>69</v>
      </c>
      <c r="I1484" s="945" t="s">
        <v>51</v>
      </c>
      <c r="J1484" s="945" t="s">
        <v>1219</v>
      </c>
      <c r="K1484" s="945" t="s">
        <v>1229</v>
      </c>
      <c r="L1484" s="945" t="s">
        <v>69</v>
      </c>
      <c r="M1484" s="945" t="s">
        <v>233</v>
      </c>
      <c r="N1484" s="945" t="s">
        <v>69</v>
      </c>
      <c r="O1484" s="945" t="s">
        <v>69</v>
      </c>
      <c r="P1484" s="956">
        <v>-63868144</v>
      </c>
      <c r="Q1484" s="960">
        <v>-8768075</v>
      </c>
      <c r="R1484" s="946" t="s">
        <v>69</v>
      </c>
    </row>
    <row r="1485" spans="2:18" x14ac:dyDescent="0.25">
      <c r="B1485" s="941" t="s">
        <v>2111</v>
      </c>
      <c r="C1485" s="942" t="s">
        <v>373</v>
      </c>
      <c r="D1485" s="942" t="s">
        <v>395</v>
      </c>
      <c r="E1485" s="942" t="s">
        <v>303</v>
      </c>
      <c r="F1485" s="942" t="s">
        <v>1852</v>
      </c>
      <c r="G1485" s="942" t="s">
        <v>1217</v>
      </c>
      <c r="H1485" s="942" t="s">
        <v>1218</v>
      </c>
      <c r="I1485" s="942" t="s">
        <v>1225</v>
      </c>
      <c r="J1485" s="942" t="s">
        <v>1323</v>
      </c>
      <c r="K1485" s="942" t="s">
        <v>1229</v>
      </c>
      <c r="L1485" s="942" t="s">
        <v>1221</v>
      </c>
      <c r="M1485" s="942" t="s">
        <v>233</v>
      </c>
      <c r="N1485" s="942" t="s">
        <v>1222</v>
      </c>
      <c r="O1485" s="942" t="s">
        <v>69</v>
      </c>
      <c r="P1485" s="955">
        <v>-63882304</v>
      </c>
      <c r="Q1485" s="959">
        <v>-8754423</v>
      </c>
      <c r="R1485" s="943" t="s">
        <v>1232</v>
      </c>
    </row>
    <row r="1486" spans="2:18" x14ac:dyDescent="0.25">
      <c r="B1486" s="944" t="s">
        <v>2111</v>
      </c>
      <c r="C1486" s="945" t="s">
        <v>805</v>
      </c>
      <c r="D1486" s="945" t="s">
        <v>549</v>
      </c>
      <c r="E1486" s="945" t="s">
        <v>313</v>
      </c>
      <c r="F1486" s="945" t="s">
        <v>1324</v>
      </c>
      <c r="G1486" s="945" t="s">
        <v>1217</v>
      </c>
      <c r="H1486" s="945" t="s">
        <v>1218</v>
      </c>
      <c r="I1486" s="945" t="s">
        <v>1225</v>
      </c>
      <c r="J1486" s="945" t="s">
        <v>1219</v>
      </c>
      <c r="K1486" s="945" t="s">
        <v>1220</v>
      </c>
      <c r="L1486" s="945" t="s">
        <v>1221</v>
      </c>
      <c r="M1486" s="945" t="s">
        <v>233</v>
      </c>
      <c r="N1486" s="945" t="s">
        <v>1222</v>
      </c>
      <c r="O1486" s="945" t="s">
        <v>1223</v>
      </c>
      <c r="P1486" s="956">
        <v>-63853913</v>
      </c>
      <c r="Q1486" s="960">
        <v>-8750093</v>
      </c>
      <c r="R1486" s="946" t="s">
        <v>1232</v>
      </c>
    </row>
    <row r="1487" spans="2:18" x14ac:dyDescent="0.25">
      <c r="B1487" s="941" t="s">
        <v>2111</v>
      </c>
      <c r="C1487" s="942" t="s">
        <v>372</v>
      </c>
      <c r="D1487" s="942" t="s">
        <v>341</v>
      </c>
      <c r="E1487" s="942" t="s">
        <v>302</v>
      </c>
      <c r="F1487" s="942" t="s">
        <v>1875</v>
      </c>
      <c r="G1487" s="942" t="s">
        <v>1217</v>
      </c>
      <c r="H1487" s="942" t="s">
        <v>1218</v>
      </c>
      <c r="I1487" s="942" t="s">
        <v>1225</v>
      </c>
      <c r="J1487" s="942" t="s">
        <v>1219</v>
      </c>
      <c r="K1487" s="942" t="s">
        <v>1229</v>
      </c>
      <c r="L1487" s="942" t="s">
        <v>1221</v>
      </c>
      <c r="M1487" s="942" t="s">
        <v>233</v>
      </c>
      <c r="N1487" s="942" t="s">
        <v>1222</v>
      </c>
      <c r="O1487" s="942" t="s">
        <v>1256</v>
      </c>
      <c r="P1487" s="955">
        <v>-63873469</v>
      </c>
      <c r="Q1487" s="959">
        <v>-8762248</v>
      </c>
      <c r="R1487" s="943" t="s">
        <v>69</v>
      </c>
    </row>
    <row r="1488" spans="2:18" x14ac:dyDescent="0.25">
      <c r="B1488" s="944" t="s">
        <v>2111</v>
      </c>
      <c r="C1488" s="945" t="s">
        <v>388</v>
      </c>
      <c r="D1488" s="945" t="s">
        <v>450</v>
      </c>
      <c r="E1488" s="945" t="s">
        <v>1143</v>
      </c>
      <c r="F1488" s="945" t="s">
        <v>2112</v>
      </c>
      <c r="G1488" s="945" t="s">
        <v>1217</v>
      </c>
      <c r="H1488" s="945" t="s">
        <v>1218</v>
      </c>
      <c r="I1488" s="945" t="s">
        <v>1225</v>
      </c>
      <c r="J1488" s="945" t="s">
        <v>1219</v>
      </c>
      <c r="K1488" s="945" t="s">
        <v>1220</v>
      </c>
      <c r="L1488" s="945" t="s">
        <v>1221</v>
      </c>
      <c r="M1488" s="945" t="s">
        <v>233</v>
      </c>
      <c r="N1488" s="945" t="s">
        <v>1222</v>
      </c>
      <c r="O1488" s="945" t="s">
        <v>1256</v>
      </c>
      <c r="P1488" s="956">
        <v>-63838574</v>
      </c>
      <c r="Q1488" s="960">
        <v>-8767156</v>
      </c>
      <c r="R1488" s="946" t="s">
        <v>182</v>
      </c>
    </row>
    <row r="1489" spans="2:18" x14ac:dyDescent="0.25">
      <c r="B1489" s="941" t="s">
        <v>2111</v>
      </c>
      <c r="C1489" s="942" t="s">
        <v>341</v>
      </c>
      <c r="D1489" s="942" t="s">
        <v>891</v>
      </c>
      <c r="E1489" s="942" t="s">
        <v>303</v>
      </c>
      <c r="F1489" s="942" t="s">
        <v>1832</v>
      </c>
      <c r="G1489" s="942" t="s">
        <v>1217</v>
      </c>
      <c r="H1489" s="942" t="s">
        <v>1218</v>
      </c>
      <c r="I1489" s="942" t="s">
        <v>1225</v>
      </c>
      <c r="J1489" s="942" t="s">
        <v>1219</v>
      </c>
      <c r="K1489" s="942" t="s">
        <v>1220</v>
      </c>
      <c r="L1489" s="942" t="s">
        <v>1221</v>
      </c>
      <c r="M1489" s="942" t="s">
        <v>233</v>
      </c>
      <c r="N1489" s="942" t="s">
        <v>1222</v>
      </c>
      <c r="O1489" s="942" t="s">
        <v>69</v>
      </c>
      <c r="P1489" s="955">
        <v>-63876004</v>
      </c>
      <c r="Q1489" s="959">
        <v>-8750975</v>
      </c>
      <c r="R1489" s="943" t="s">
        <v>182</v>
      </c>
    </row>
    <row r="1490" spans="2:18" x14ac:dyDescent="0.25">
      <c r="B1490" s="944" t="s">
        <v>2111</v>
      </c>
      <c r="C1490" s="945" t="s">
        <v>824</v>
      </c>
      <c r="D1490" s="945" t="s">
        <v>786</v>
      </c>
      <c r="E1490" s="945" t="s">
        <v>325</v>
      </c>
      <c r="F1490" s="945" t="s">
        <v>1508</v>
      </c>
      <c r="G1490" s="945" t="s">
        <v>1217</v>
      </c>
      <c r="H1490" s="945" t="s">
        <v>1218</v>
      </c>
      <c r="I1490" s="945" t="s">
        <v>1231</v>
      </c>
      <c r="J1490" s="945" t="s">
        <v>1219</v>
      </c>
      <c r="K1490" s="945" t="s">
        <v>1220</v>
      </c>
      <c r="L1490" s="945" t="s">
        <v>1221</v>
      </c>
      <c r="M1490" s="945" t="s">
        <v>233</v>
      </c>
      <c r="N1490" s="945" t="s">
        <v>1222</v>
      </c>
      <c r="O1490" s="945" t="s">
        <v>1223</v>
      </c>
      <c r="P1490" s="956">
        <v>-63890548</v>
      </c>
      <c r="Q1490" s="960">
        <v>-8735203</v>
      </c>
      <c r="R1490" s="946" t="s">
        <v>182</v>
      </c>
    </row>
    <row r="1491" spans="2:18" x14ac:dyDescent="0.25">
      <c r="B1491" s="941" t="s">
        <v>2111</v>
      </c>
      <c r="C1491" s="942" t="s">
        <v>367</v>
      </c>
      <c r="D1491" s="942" t="s">
        <v>683</v>
      </c>
      <c r="E1491" s="942" t="s">
        <v>307</v>
      </c>
      <c r="F1491" s="942" t="s">
        <v>1534</v>
      </c>
      <c r="G1491" s="942" t="s">
        <v>1217</v>
      </c>
      <c r="H1491" s="942" t="s">
        <v>1218</v>
      </c>
      <c r="I1491" s="942" t="s">
        <v>1231</v>
      </c>
      <c r="J1491" s="942" t="s">
        <v>1219</v>
      </c>
      <c r="K1491" s="942" t="s">
        <v>1229</v>
      </c>
      <c r="L1491" s="942" t="s">
        <v>1221</v>
      </c>
      <c r="M1491" s="942" t="s">
        <v>233</v>
      </c>
      <c r="N1491" s="942" t="s">
        <v>1222</v>
      </c>
      <c r="O1491" s="942" t="s">
        <v>1256</v>
      </c>
      <c r="P1491" s="955">
        <v>-63874246</v>
      </c>
      <c r="Q1491" s="959">
        <v>-8746025</v>
      </c>
      <c r="R1491" s="943" t="s">
        <v>1258</v>
      </c>
    </row>
    <row r="1492" spans="2:18" x14ac:dyDescent="0.25">
      <c r="B1492" s="944" t="s">
        <v>2111</v>
      </c>
      <c r="C1492" s="945" t="s">
        <v>367</v>
      </c>
      <c r="D1492" s="945" t="s">
        <v>692</v>
      </c>
      <c r="E1492" s="945" t="s">
        <v>307</v>
      </c>
      <c r="F1492" s="945" t="s">
        <v>2113</v>
      </c>
      <c r="G1492" s="945" t="s">
        <v>1217</v>
      </c>
      <c r="H1492" s="945" t="s">
        <v>1218</v>
      </c>
      <c r="I1492" s="945" t="s">
        <v>1231</v>
      </c>
      <c r="J1492" s="945" t="s">
        <v>1219</v>
      </c>
      <c r="K1492" s="945" t="s">
        <v>1229</v>
      </c>
      <c r="L1492" s="945" t="s">
        <v>1221</v>
      </c>
      <c r="M1492" s="945" t="s">
        <v>231</v>
      </c>
      <c r="N1492" s="945" t="s">
        <v>1222</v>
      </c>
      <c r="O1492" s="945" t="s">
        <v>1223</v>
      </c>
      <c r="P1492" s="956">
        <v>-63871767</v>
      </c>
      <c r="Q1492" s="960">
        <v>-8745471</v>
      </c>
      <c r="R1492" s="946" t="s">
        <v>182</v>
      </c>
    </row>
    <row r="1493" spans="2:18" x14ac:dyDescent="0.25">
      <c r="B1493" s="941" t="s">
        <v>2111</v>
      </c>
      <c r="C1493" s="942" t="s">
        <v>778</v>
      </c>
      <c r="D1493" s="942" t="s">
        <v>635</v>
      </c>
      <c r="E1493" s="942" t="s">
        <v>319</v>
      </c>
      <c r="F1493" s="942" t="s">
        <v>2114</v>
      </c>
      <c r="G1493" s="942" t="s">
        <v>1217</v>
      </c>
      <c r="H1493" s="942" t="s">
        <v>1235</v>
      </c>
      <c r="I1493" s="942" t="s">
        <v>1231</v>
      </c>
      <c r="J1493" s="942" t="s">
        <v>1219</v>
      </c>
      <c r="K1493" s="942" t="s">
        <v>1229</v>
      </c>
      <c r="L1493" s="942" t="s">
        <v>1221</v>
      </c>
      <c r="M1493" s="942" t="s">
        <v>233</v>
      </c>
      <c r="N1493" s="942" t="s">
        <v>1236</v>
      </c>
      <c r="O1493" s="942" t="s">
        <v>69</v>
      </c>
      <c r="P1493" s="955">
        <v>-63880462</v>
      </c>
      <c r="Q1493" s="959">
        <v>-8737579</v>
      </c>
      <c r="R1493" s="943" t="s">
        <v>1232</v>
      </c>
    </row>
    <row r="1494" spans="2:18" x14ac:dyDescent="0.25">
      <c r="B1494" s="944" t="s">
        <v>2111</v>
      </c>
      <c r="C1494" s="945" t="s">
        <v>372</v>
      </c>
      <c r="D1494" s="945" t="s">
        <v>416</v>
      </c>
      <c r="E1494" s="945" t="s">
        <v>1142</v>
      </c>
      <c r="F1494" s="945" t="s">
        <v>1883</v>
      </c>
      <c r="G1494" s="945" t="s">
        <v>1217</v>
      </c>
      <c r="H1494" s="945" t="s">
        <v>1218</v>
      </c>
      <c r="I1494" s="945" t="s">
        <v>1231</v>
      </c>
      <c r="J1494" s="945" t="s">
        <v>1219</v>
      </c>
      <c r="K1494" s="945" t="s">
        <v>1229</v>
      </c>
      <c r="L1494" s="945" t="s">
        <v>1221</v>
      </c>
      <c r="M1494" s="945" t="s">
        <v>233</v>
      </c>
      <c r="N1494" s="945" t="s">
        <v>1222</v>
      </c>
      <c r="O1494" s="945" t="s">
        <v>1256</v>
      </c>
      <c r="P1494" s="956">
        <v>-63885878</v>
      </c>
      <c r="Q1494" s="960">
        <v>-8764963</v>
      </c>
      <c r="R1494" s="946" t="s">
        <v>182</v>
      </c>
    </row>
    <row r="1495" spans="2:18" x14ac:dyDescent="0.25">
      <c r="B1495" s="941" t="s">
        <v>2111</v>
      </c>
      <c r="C1495" s="942" t="s">
        <v>1009</v>
      </c>
      <c r="D1495" s="942" t="s">
        <v>1010</v>
      </c>
      <c r="E1495" s="942" t="s">
        <v>699</v>
      </c>
      <c r="F1495" s="942" t="s">
        <v>1884</v>
      </c>
      <c r="G1495" s="942" t="s">
        <v>1217</v>
      </c>
      <c r="H1495" s="942" t="s">
        <v>1218</v>
      </c>
      <c r="I1495" s="942" t="s">
        <v>51</v>
      </c>
      <c r="J1495" s="942" t="s">
        <v>1219</v>
      </c>
      <c r="K1495" s="942" t="s">
        <v>1220</v>
      </c>
      <c r="L1495" s="942" t="s">
        <v>1364</v>
      </c>
      <c r="M1495" s="942" t="s">
        <v>233</v>
      </c>
      <c r="N1495" s="942" t="s">
        <v>1222</v>
      </c>
      <c r="O1495" s="942" t="s">
        <v>69</v>
      </c>
      <c r="P1495" s="955">
        <v>-63835313</v>
      </c>
      <c r="Q1495" s="959">
        <v>-8743471</v>
      </c>
      <c r="R1495" s="943" t="s">
        <v>182</v>
      </c>
    </row>
    <row r="1496" spans="2:18" x14ac:dyDescent="0.25">
      <c r="B1496" s="944" t="s">
        <v>2111</v>
      </c>
      <c r="C1496" s="945" t="s">
        <v>367</v>
      </c>
      <c r="D1496" s="945" t="s">
        <v>416</v>
      </c>
      <c r="E1496" s="945" t="s">
        <v>309</v>
      </c>
      <c r="F1496" s="945" t="s">
        <v>2094</v>
      </c>
      <c r="G1496" s="945" t="s">
        <v>1217</v>
      </c>
      <c r="H1496" s="945" t="s">
        <v>1218</v>
      </c>
      <c r="I1496" s="945" t="s">
        <v>51</v>
      </c>
      <c r="J1496" s="945" t="s">
        <v>1219</v>
      </c>
      <c r="K1496" s="945" t="s">
        <v>1229</v>
      </c>
      <c r="L1496" s="945" t="s">
        <v>1364</v>
      </c>
      <c r="M1496" s="945" t="s">
        <v>233</v>
      </c>
      <c r="N1496" s="945" t="s">
        <v>1222</v>
      </c>
      <c r="O1496" s="945" t="s">
        <v>1223</v>
      </c>
      <c r="P1496" s="956">
        <v>-63889305</v>
      </c>
      <c r="Q1496" s="960">
        <v>-8749252</v>
      </c>
      <c r="R1496" s="946" t="s">
        <v>69</v>
      </c>
    </row>
    <row r="1497" spans="2:18" x14ac:dyDescent="0.25">
      <c r="B1497" s="941" t="s">
        <v>2111</v>
      </c>
      <c r="C1497" s="942" t="s">
        <v>370</v>
      </c>
      <c r="D1497" s="942" t="s">
        <v>386</v>
      </c>
      <c r="E1497" s="942" t="s">
        <v>318</v>
      </c>
      <c r="F1497" s="942" t="s">
        <v>1505</v>
      </c>
      <c r="G1497" s="942" t="s">
        <v>1217</v>
      </c>
      <c r="H1497" s="942" t="s">
        <v>1218</v>
      </c>
      <c r="I1497" s="942" t="s">
        <v>51</v>
      </c>
      <c r="J1497" s="942" t="s">
        <v>1219</v>
      </c>
      <c r="K1497" s="942" t="s">
        <v>1229</v>
      </c>
      <c r="L1497" s="942" t="s">
        <v>1221</v>
      </c>
      <c r="M1497" s="942" t="s">
        <v>233</v>
      </c>
      <c r="N1497" s="942" t="s">
        <v>1222</v>
      </c>
      <c r="O1497" s="942" t="s">
        <v>1223</v>
      </c>
      <c r="P1497" s="955">
        <v>-63847515</v>
      </c>
      <c r="Q1497" s="959">
        <v>-8763679</v>
      </c>
      <c r="R1497" s="943" t="s">
        <v>182</v>
      </c>
    </row>
    <row r="1498" spans="2:18" x14ac:dyDescent="0.25">
      <c r="B1498" s="944" t="s">
        <v>2111</v>
      </c>
      <c r="C1498" s="945" t="s">
        <v>410</v>
      </c>
      <c r="D1498" s="945" t="s">
        <v>488</v>
      </c>
      <c r="E1498" s="945" t="s">
        <v>314</v>
      </c>
      <c r="F1498" s="945" t="s">
        <v>1595</v>
      </c>
      <c r="G1498" s="945" t="s">
        <v>1217</v>
      </c>
      <c r="H1498" s="945" t="s">
        <v>69</v>
      </c>
      <c r="I1498" s="945" t="s">
        <v>1231</v>
      </c>
      <c r="J1498" s="945" t="s">
        <v>1219</v>
      </c>
      <c r="K1498" s="945" t="s">
        <v>1220</v>
      </c>
      <c r="L1498" s="945" t="s">
        <v>69</v>
      </c>
      <c r="M1498" s="945" t="s">
        <v>233</v>
      </c>
      <c r="N1498" s="945" t="s">
        <v>69</v>
      </c>
      <c r="O1498" s="945" t="s">
        <v>69</v>
      </c>
      <c r="P1498" s="956">
        <v>-63883166</v>
      </c>
      <c r="Q1498" s="960">
        <v>-8792885</v>
      </c>
      <c r="R1498" s="946" t="s">
        <v>1232</v>
      </c>
    </row>
    <row r="1499" spans="2:18" x14ac:dyDescent="0.25">
      <c r="B1499" s="941" t="s">
        <v>2111</v>
      </c>
      <c r="C1499" s="942" t="s">
        <v>367</v>
      </c>
      <c r="D1499" s="942" t="s">
        <v>406</v>
      </c>
      <c r="E1499" s="942" t="s">
        <v>322</v>
      </c>
      <c r="F1499" s="942" t="s">
        <v>1513</v>
      </c>
      <c r="G1499" s="942" t="s">
        <v>1217</v>
      </c>
      <c r="H1499" s="942" t="s">
        <v>69</v>
      </c>
      <c r="I1499" s="942" t="s">
        <v>1231</v>
      </c>
      <c r="J1499" s="942" t="s">
        <v>1219</v>
      </c>
      <c r="K1499" s="942" t="s">
        <v>1229</v>
      </c>
      <c r="L1499" s="942" t="s">
        <v>69</v>
      </c>
      <c r="M1499" s="942" t="s">
        <v>1297</v>
      </c>
      <c r="N1499" s="942" t="s">
        <v>69</v>
      </c>
      <c r="O1499" s="942" t="s">
        <v>69</v>
      </c>
      <c r="P1499" s="955">
        <v>-63895645</v>
      </c>
      <c r="Q1499" s="959">
        <v>-8750609</v>
      </c>
      <c r="R1499" s="943" t="s">
        <v>182</v>
      </c>
    </row>
    <row r="1500" spans="2:18" x14ac:dyDescent="0.25">
      <c r="B1500" s="944" t="s">
        <v>2111</v>
      </c>
      <c r="C1500" s="945" t="s">
        <v>367</v>
      </c>
      <c r="D1500" s="945" t="s">
        <v>692</v>
      </c>
      <c r="E1500" s="945" t="s">
        <v>307</v>
      </c>
      <c r="F1500" s="945" t="s">
        <v>1431</v>
      </c>
      <c r="G1500" s="945" t="s">
        <v>1217</v>
      </c>
      <c r="H1500" s="945" t="s">
        <v>69</v>
      </c>
      <c r="I1500" s="945" t="s">
        <v>51</v>
      </c>
      <c r="J1500" s="945" t="s">
        <v>1219</v>
      </c>
      <c r="K1500" s="945" t="s">
        <v>1229</v>
      </c>
      <c r="L1500" s="945" t="s">
        <v>69</v>
      </c>
      <c r="M1500" s="945" t="s">
        <v>233</v>
      </c>
      <c r="N1500" s="945" t="s">
        <v>69</v>
      </c>
      <c r="O1500" s="945" t="s">
        <v>69</v>
      </c>
      <c r="P1500" s="956">
        <v>-63871767</v>
      </c>
      <c r="Q1500" s="960">
        <v>-8745471</v>
      </c>
      <c r="R1500" s="946" t="s">
        <v>182</v>
      </c>
    </row>
    <row r="1501" spans="2:18" x14ac:dyDescent="0.25">
      <c r="B1501" s="941" t="s">
        <v>2111</v>
      </c>
      <c r="C1501" s="942" t="s">
        <v>783</v>
      </c>
      <c r="D1501" s="942" t="s">
        <v>366</v>
      </c>
      <c r="E1501" s="942" t="s">
        <v>301</v>
      </c>
      <c r="F1501" s="942" t="s">
        <v>2115</v>
      </c>
      <c r="G1501" s="942" t="s">
        <v>1217</v>
      </c>
      <c r="H1501" s="942" t="s">
        <v>69</v>
      </c>
      <c r="I1501" s="942" t="s">
        <v>1225</v>
      </c>
      <c r="J1501" s="942" t="s">
        <v>1219</v>
      </c>
      <c r="K1501" s="942" t="s">
        <v>1220</v>
      </c>
      <c r="L1501" s="942" t="s">
        <v>69</v>
      </c>
      <c r="M1501" s="942" t="s">
        <v>233</v>
      </c>
      <c r="N1501" s="942" t="s">
        <v>69</v>
      </c>
      <c r="O1501" s="942" t="s">
        <v>69</v>
      </c>
      <c r="P1501" s="955">
        <v>-63901434</v>
      </c>
      <c r="Q1501" s="959">
        <v>-8761843</v>
      </c>
      <c r="R1501" s="943" t="s">
        <v>69</v>
      </c>
    </row>
    <row r="1502" spans="2:18" x14ac:dyDescent="0.25">
      <c r="B1502" s="944" t="s">
        <v>2116</v>
      </c>
      <c r="C1502" s="945" t="s">
        <v>778</v>
      </c>
      <c r="D1502" s="945" t="s">
        <v>813</v>
      </c>
      <c r="E1502" s="945" t="s">
        <v>341</v>
      </c>
      <c r="F1502" s="945" t="s">
        <v>2117</v>
      </c>
      <c r="G1502" s="945" t="s">
        <v>1246</v>
      </c>
      <c r="H1502" s="945" t="s">
        <v>1218</v>
      </c>
      <c r="I1502" s="945" t="s">
        <v>51</v>
      </c>
      <c r="J1502" s="945" t="s">
        <v>1219</v>
      </c>
      <c r="K1502" s="945" t="s">
        <v>1229</v>
      </c>
      <c r="L1502" s="945" t="s">
        <v>1221</v>
      </c>
      <c r="M1502" s="945" t="s">
        <v>233</v>
      </c>
      <c r="N1502" s="945" t="s">
        <v>1222</v>
      </c>
      <c r="O1502" s="945" t="s">
        <v>1256</v>
      </c>
      <c r="P1502" s="956">
        <v>-63873963</v>
      </c>
      <c r="Q1502" s="960">
        <v>-8736192</v>
      </c>
      <c r="R1502" s="946" t="s">
        <v>69</v>
      </c>
    </row>
    <row r="1503" spans="2:18" x14ac:dyDescent="0.25">
      <c r="B1503" s="941" t="s">
        <v>2116</v>
      </c>
      <c r="C1503" s="942" t="s">
        <v>374</v>
      </c>
      <c r="D1503" s="942" t="s">
        <v>375</v>
      </c>
      <c r="E1503" s="942" t="s">
        <v>307</v>
      </c>
      <c r="F1503" s="942" t="s">
        <v>1752</v>
      </c>
      <c r="G1503" s="942" t="s">
        <v>1246</v>
      </c>
      <c r="H1503" s="942" t="s">
        <v>1218</v>
      </c>
      <c r="I1503" s="942" t="s">
        <v>1225</v>
      </c>
      <c r="J1503" s="942" t="s">
        <v>1219</v>
      </c>
      <c r="K1503" s="942" t="s">
        <v>1229</v>
      </c>
      <c r="L1503" s="942" t="s">
        <v>1221</v>
      </c>
      <c r="M1503" s="942" t="s">
        <v>233</v>
      </c>
      <c r="N1503" s="942" t="s">
        <v>1222</v>
      </c>
      <c r="O1503" s="942" t="s">
        <v>1223</v>
      </c>
      <c r="P1503" s="955">
        <v>-63862302</v>
      </c>
      <c r="Q1503" s="959">
        <v>-8752918</v>
      </c>
      <c r="R1503" s="943" t="s">
        <v>69</v>
      </c>
    </row>
    <row r="1504" spans="2:18" x14ac:dyDescent="0.25">
      <c r="B1504" s="944" t="s">
        <v>2116</v>
      </c>
      <c r="C1504" s="945" t="s">
        <v>784</v>
      </c>
      <c r="D1504" s="945" t="s">
        <v>721</v>
      </c>
      <c r="E1504" s="945" t="s">
        <v>341</v>
      </c>
      <c r="F1504" s="945" t="s">
        <v>1419</v>
      </c>
      <c r="G1504" s="945" t="s">
        <v>1246</v>
      </c>
      <c r="H1504" s="945" t="s">
        <v>1218</v>
      </c>
      <c r="I1504" s="945" t="s">
        <v>1225</v>
      </c>
      <c r="J1504" s="945" t="s">
        <v>1323</v>
      </c>
      <c r="K1504" s="945" t="s">
        <v>1574</v>
      </c>
      <c r="L1504" s="945" t="s">
        <v>1221</v>
      </c>
      <c r="M1504" s="945" t="s">
        <v>233</v>
      </c>
      <c r="N1504" s="945" t="s">
        <v>1222</v>
      </c>
      <c r="O1504" s="945" t="s">
        <v>1256</v>
      </c>
      <c r="P1504" s="956">
        <v>-63873692</v>
      </c>
      <c r="Q1504" s="960">
        <v>-8739856</v>
      </c>
      <c r="R1504" s="946" t="s">
        <v>182</v>
      </c>
    </row>
    <row r="1505" spans="2:18" x14ac:dyDescent="0.25">
      <c r="B1505" s="941" t="s">
        <v>2116</v>
      </c>
      <c r="C1505" s="942" t="s">
        <v>370</v>
      </c>
      <c r="D1505" s="942" t="s">
        <v>341</v>
      </c>
      <c r="E1505" s="942" t="s">
        <v>302</v>
      </c>
      <c r="F1505" s="942" t="s">
        <v>2118</v>
      </c>
      <c r="G1505" s="942" t="s">
        <v>1246</v>
      </c>
      <c r="H1505" s="942" t="s">
        <v>1218</v>
      </c>
      <c r="I1505" s="942" t="s">
        <v>1231</v>
      </c>
      <c r="J1505" s="942" t="s">
        <v>1219</v>
      </c>
      <c r="K1505" s="942" t="s">
        <v>1229</v>
      </c>
      <c r="L1505" s="942" t="s">
        <v>1221</v>
      </c>
      <c r="M1505" s="942" t="s">
        <v>233</v>
      </c>
      <c r="N1505" s="942" t="s">
        <v>1222</v>
      </c>
      <c r="O1505" s="942" t="s">
        <v>1223</v>
      </c>
      <c r="P1505" s="955">
        <v>-63872175</v>
      </c>
      <c r="Q1505" s="959">
        <v>-8768963</v>
      </c>
      <c r="R1505" s="943" t="s">
        <v>182</v>
      </c>
    </row>
    <row r="1506" spans="2:18" x14ac:dyDescent="0.25">
      <c r="B1506" s="944" t="s">
        <v>2116</v>
      </c>
      <c r="C1506" s="945" t="s">
        <v>376</v>
      </c>
      <c r="D1506" s="945" t="s">
        <v>808</v>
      </c>
      <c r="E1506" s="945" t="s">
        <v>1141</v>
      </c>
      <c r="F1506" s="945" t="s">
        <v>1624</v>
      </c>
      <c r="G1506" s="945" t="s">
        <v>1246</v>
      </c>
      <c r="H1506" s="945" t="s">
        <v>1218</v>
      </c>
      <c r="I1506" s="945" t="s">
        <v>51</v>
      </c>
      <c r="J1506" s="945" t="s">
        <v>1219</v>
      </c>
      <c r="K1506" s="945" t="s">
        <v>1220</v>
      </c>
      <c r="L1506" s="945" t="s">
        <v>1221</v>
      </c>
      <c r="M1506" s="945" t="s">
        <v>233</v>
      </c>
      <c r="N1506" s="945" t="s">
        <v>1222</v>
      </c>
      <c r="O1506" s="945" t="s">
        <v>1223</v>
      </c>
      <c r="P1506" s="956">
        <v>-63868627</v>
      </c>
      <c r="Q1506" s="960">
        <v>-8765831</v>
      </c>
      <c r="R1506" s="946" t="s">
        <v>182</v>
      </c>
    </row>
    <row r="1507" spans="2:18" x14ac:dyDescent="0.25">
      <c r="B1507" s="941" t="s">
        <v>2116</v>
      </c>
      <c r="C1507" s="942" t="s">
        <v>371</v>
      </c>
      <c r="D1507" s="942" t="s">
        <v>780</v>
      </c>
      <c r="E1507" s="942" t="s">
        <v>339</v>
      </c>
      <c r="F1507" s="942" t="s">
        <v>2119</v>
      </c>
      <c r="G1507" s="942" t="s">
        <v>1246</v>
      </c>
      <c r="H1507" s="942" t="s">
        <v>1218</v>
      </c>
      <c r="I1507" s="942" t="s">
        <v>51</v>
      </c>
      <c r="J1507" s="942" t="s">
        <v>1219</v>
      </c>
      <c r="K1507" s="942" t="s">
        <v>1229</v>
      </c>
      <c r="L1507" s="942" t="s">
        <v>1221</v>
      </c>
      <c r="M1507" s="942" t="s">
        <v>233</v>
      </c>
      <c r="N1507" s="942" t="s">
        <v>1222</v>
      </c>
      <c r="O1507" s="942" t="s">
        <v>1223</v>
      </c>
      <c r="P1507" s="955">
        <v>-63845762</v>
      </c>
      <c r="Q1507" s="959">
        <v>-8751876</v>
      </c>
      <c r="R1507" s="943" t="s">
        <v>182</v>
      </c>
    </row>
    <row r="1508" spans="2:18" x14ac:dyDescent="0.25">
      <c r="B1508" s="944" t="s">
        <v>2116</v>
      </c>
      <c r="C1508" s="945" t="s">
        <v>359</v>
      </c>
      <c r="D1508" s="945" t="s">
        <v>395</v>
      </c>
      <c r="E1508" s="945" t="s">
        <v>302</v>
      </c>
      <c r="F1508" s="945" t="s">
        <v>1966</v>
      </c>
      <c r="G1508" s="945" t="s">
        <v>1246</v>
      </c>
      <c r="H1508" s="945" t="s">
        <v>69</v>
      </c>
      <c r="I1508" s="945" t="s">
        <v>51</v>
      </c>
      <c r="J1508" s="945" t="s">
        <v>1219</v>
      </c>
      <c r="K1508" s="945" t="s">
        <v>1220</v>
      </c>
      <c r="L1508" s="945" t="s">
        <v>69</v>
      </c>
      <c r="M1508" s="945" t="s">
        <v>230</v>
      </c>
      <c r="N1508" s="945" t="s">
        <v>69</v>
      </c>
      <c r="O1508" s="945" t="s">
        <v>69</v>
      </c>
      <c r="P1508" s="956">
        <v>-63880024</v>
      </c>
      <c r="Q1508" s="960">
        <v>-8764821</v>
      </c>
      <c r="R1508" s="946" t="s">
        <v>69</v>
      </c>
    </row>
    <row r="1509" spans="2:18" x14ac:dyDescent="0.25">
      <c r="B1509" s="941" t="s">
        <v>2120</v>
      </c>
      <c r="C1509" s="942" t="s">
        <v>388</v>
      </c>
      <c r="D1509" s="942" t="s">
        <v>887</v>
      </c>
      <c r="E1509" s="942" t="s">
        <v>318</v>
      </c>
      <c r="F1509" s="942" t="s">
        <v>2121</v>
      </c>
      <c r="G1509" s="942" t="s">
        <v>1317</v>
      </c>
      <c r="H1509" s="942" t="s">
        <v>1218</v>
      </c>
      <c r="I1509" s="942" t="s">
        <v>1225</v>
      </c>
      <c r="J1509" s="942" t="s">
        <v>1219</v>
      </c>
      <c r="K1509" s="942" t="s">
        <v>1220</v>
      </c>
      <c r="L1509" s="942" t="s">
        <v>1221</v>
      </c>
      <c r="M1509" s="942" t="s">
        <v>182</v>
      </c>
      <c r="N1509" s="942" t="s">
        <v>1222</v>
      </c>
      <c r="O1509" s="942" t="s">
        <v>1223</v>
      </c>
      <c r="P1509" s="955">
        <v>-63843541</v>
      </c>
      <c r="Q1509" s="959">
        <v>-8768291</v>
      </c>
      <c r="R1509" s="943" t="s">
        <v>182</v>
      </c>
    </row>
    <row r="1510" spans="2:18" x14ac:dyDescent="0.25">
      <c r="B1510" s="944" t="s">
        <v>2120</v>
      </c>
      <c r="C1510" s="945" t="s">
        <v>372</v>
      </c>
      <c r="D1510" s="945" t="s">
        <v>341</v>
      </c>
      <c r="E1510" s="945" t="s">
        <v>302</v>
      </c>
      <c r="F1510" s="945" t="s">
        <v>2122</v>
      </c>
      <c r="G1510" s="945" t="s">
        <v>1317</v>
      </c>
      <c r="H1510" s="945" t="s">
        <v>1218</v>
      </c>
      <c r="I1510" s="945" t="s">
        <v>1225</v>
      </c>
      <c r="J1510" s="945" t="s">
        <v>1219</v>
      </c>
      <c r="K1510" s="945" t="s">
        <v>1229</v>
      </c>
      <c r="L1510" s="945" t="s">
        <v>1221</v>
      </c>
      <c r="M1510" s="945" t="s">
        <v>233</v>
      </c>
      <c r="N1510" s="945" t="s">
        <v>1222</v>
      </c>
      <c r="O1510" s="945" t="s">
        <v>69</v>
      </c>
      <c r="P1510" s="956">
        <v>-63873469</v>
      </c>
      <c r="Q1510" s="960">
        <v>-8762248</v>
      </c>
      <c r="R1510" s="946" t="s">
        <v>182</v>
      </c>
    </row>
    <row r="1511" spans="2:18" x14ac:dyDescent="0.25">
      <c r="B1511" s="941" t="s">
        <v>2120</v>
      </c>
      <c r="C1511" s="942" t="s">
        <v>367</v>
      </c>
      <c r="D1511" s="942" t="s">
        <v>402</v>
      </c>
      <c r="E1511" s="942" t="s">
        <v>303</v>
      </c>
      <c r="F1511" s="942" t="s">
        <v>1467</v>
      </c>
      <c r="G1511" s="942" t="s">
        <v>1317</v>
      </c>
      <c r="H1511" s="942" t="s">
        <v>1218</v>
      </c>
      <c r="I1511" s="942" t="s">
        <v>1225</v>
      </c>
      <c r="J1511" s="942" t="s">
        <v>1219</v>
      </c>
      <c r="K1511" s="942" t="s">
        <v>1229</v>
      </c>
      <c r="L1511" s="942" t="s">
        <v>1221</v>
      </c>
      <c r="M1511" s="942" t="s">
        <v>233</v>
      </c>
      <c r="N1511" s="942" t="s">
        <v>1222</v>
      </c>
      <c r="O1511" s="942" t="s">
        <v>69</v>
      </c>
      <c r="P1511" s="955">
        <v>-63884666</v>
      </c>
      <c r="Q1511" s="959">
        <v>-8748265</v>
      </c>
      <c r="R1511" s="943" t="s">
        <v>1258</v>
      </c>
    </row>
    <row r="1512" spans="2:18" x14ac:dyDescent="0.25">
      <c r="B1512" s="944" t="s">
        <v>2120</v>
      </c>
      <c r="C1512" s="945" t="s">
        <v>394</v>
      </c>
      <c r="D1512" s="945" t="s">
        <v>440</v>
      </c>
      <c r="E1512" s="945" t="s">
        <v>301</v>
      </c>
      <c r="F1512" s="945" t="s">
        <v>2123</v>
      </c>
      <c r="G1512" s="945" t="s">
        <v>1317</v>
      </c>
      <c r="H1512" s="945" t="s">
        <v>1218</v>
      </c>
      <c r="I1512" s="945" t="s">
        <v>1225</v>
      </c>
      <c r="J1512" s="945" t="s">
        <v>1219</v>
      </c>
      <c r="K1512" s="945" t="s">
        <v>1220</v>
      </c>
      <c r="L1512" s="945" t="s">
        <v>1221</v>
      </c>
      <c r="M1512" s="945" t="s">
        <v>233</v>
      </c>
      <c r="N1512" s="945" t="s">
        <v>1222</v>
      </c>
      <c r="O1512" s="945" t="s">
        <v>69</v>
      </c>
      <c r="P1512" s="956">
        <v>-63897079</v>
      </c>
      <c r="Q1512" s="960">
        <v>-8764325</v>
      </c>
      <c r="R1512" s="946" t="s">
        <v>182</v>
      </c>
    </row>
    <row r="1513" spans="2:18" x14ac:dyDescent="0.25">
      <c r="B1513" s="941" t="s">
        <v>2120</v>
      </c>
      <c r="C1513" s="942" t="s">
        <v>373</v>
      </c>
      <c r="D1513" s="942" t="s">
        <v>805</v>
      </c>
      <c r="E1513" s="942" t="s">
        <v>313</v>
      </c>
      <c r="F1513" s="942" t="s">
        <v>1565</v>
      </c>
      <c r="G1513" s="942" t="s">
        <v>1317</v>
      </c>
      <c r="H1513" s="942" t="s">
        <v>1235</v>
      </c>
      <c r="I1513" s="942" t="s">
        <v>51</v>
      </c>
      <c r="J1513" s="942" t="s">
        <v>1323</v>
      </c>
      <c r="K1513" s="942" t="s">
        <v>1229</v>
      </c>
      <c r="L1513" s="942" t="s">
        <v>1221</v>
      </c>
      <c r="M1513" s="942" t="s">
        <v>233</v>
      </c>
      <c r="N1513" s="942" t="s">
        <v>1236</v>
      </c>
      <c r="O1513" s="942" t="s">
        <v>1256</v>
      </c>
      <c r="P1513" s="955">
        <v>-63854294</v>
      </c>
      <c r="Q1513" s="959">
        <v>-8748369</v>
      </c>
      <c r="R1513" s="943" t="s">
        <v>69</v>
      </c>
    </row>
    <row r="1514" spans="2:18" x14ac:dyDescent="0.25">
      <c r="B1514" s="944" t="s">
        <v>2120</v>
      </c>
      <c r="C1514" s="945" t="s">
        <v>407</v>
      </c>
      <c r="D1514" s="945" t="s">
        <v>401</v>
      </c>
      <c r="E1514" s="945" t="s">
        <v>309</v>
      </c>
      <c r="F1514" s="945" t="s">
        <v>1575</v>
      </c>
      <c r="G1514" s="945" t="s">
        <v>1317</v>
      </c>
      <c r="H1514" s="945" t="s">
        <v>1235</v>
      </c>
      <c r="I1514" s="945" t="s">
        <v>51</v>
      </c>
      <c r="J1514" s="945" t="s">
        <v>1219</v>
      </c>
      <c r="K1514" s="945" t="s">
        <v>1220</v>
      </c>
      <c r="L1514" s="945" t="s">
        <v>1221</v>
      </c>
      <c r="M1514" s="945" t="s">
        <v>233</v>
      </c>
      <c r="N1514" s="945" t="s">
        <v>1236</v>
      </c>
      <c r="O1514" s="945" t="s">
        <v>1256</v>
      </c>
      <c r="P1514" s="956">
        <v>-63890681</v>
      </c>
      <c r="Q1514" s="960">
        <v>-8750684</v>
      </c>
      <c r="R1514" s="946" t="s">
        <v>69</v>
      </c>
    </row>
    <row r="1515" spans="2:18" x14ac:dyDescent="0.25">
      <c r="B1515" s="941" t="s">
        <v>2124</v>
      </c>
      <c r="C1515" s="942" t="s">
        <v>369</v>
      </c>
      <c r="D1515" s="942" t="s">
        <v>406</v>
      </c>
      <c r="E1515" s="942" t="s">
        <v>304</v>
      </c>
      <c r="F1515" s="942" t="s">
        <v>1383</v>
      </c>
      <c r="G1515" s="942" t="s">
        <v>1278</v>
      </c>
      <c r="H1515" s="942" t="s">
        <v>1218</v>
      </c>
      <c r="I1515" s="942" t="s">
        <v>1225</v>
      </c>
      <c r="J1515" s="942" t="s">
        <v>1219</v>
      </c>
      <c r="K1515" s="942" t="s">
        <v>1229</v>
      </c>
      <c r="L1515" s="942" t="s">
        <v>1221</v>
      </c>
      <c r="M1515" s="942" t="s">
        <v>233</v>
      </c>
      <c r="N1515" s="942" t="s">
        <v>1222</v>
      </c>
      <c r="O1515" s="942" t="s">
        <v>1256</v>
      </c>
      <c r="P1515" s="955">
        <v>-63893781</v>
      </c>
      <c r="Q1515" s="959">
        <v>-8759109</v>
      </c>
      <c r="R1515" s="943" t="s">
        <v>1330</v>
      </c>
    </row>
    <row r="1516" spans="2:18" x14ac:dyDescent="0.25">
      <c r="B1516" s="944" t="s">
        <v>2124</v>
      </c>
      <c r="C1516" s="945" t="s">
        <v>367</v>
      </c>
      <c r="D1516" s="945" t="s">
        <v>395</v>
      </c>
      <c r="E1516" s="945" t="s">
        <v>303</v>
      </c>
      <c r="F1516" s="945" t="s">
        <v>1642</v>
      </c>
      <c r="G1516" s="945" t="s">
        <v>1278</v>
      </c>
      <c r="H1516" s="945" t="s">
        <v>1218</v>
      </c>
      <c r="I1516" s="945" t="s">
        <v>1225</v>
      </c>
      <c r="J1516" s="945" t="s">
        <v>1219</v>
      </c>
      <c r="K1516" s="945" t="s">
        <v>1229</v>
      </c>
      <c r="L1516" s="945" t="s">
        <v>1221</v>
      </c>
      <c r="M1516" s="945" t="s">
        <v>233</v>
      </c>
      <c r="N1516" s="945" t="s">
        <v>1222</v>
      </c>
      <c r="O1516" s="945" t="s">
        <v>1223</v>
      </c>
      <c r="P1516" s="956">
        <v>-63883659</v>
      </c>
      <c r="Q1516" s="960">
        <v>-8748055</v>
      </c>
      <c r="R1516" s="946" t="s">
        <v>182</v>
      </c>
    </row>
    <row r="1517" spans="2:18" x14ac:dyDescent="0.25">
      <c r="B1517" s="941" t="s">
        <v>2124</v>
      </c>
      <c r="C1517" s="942" t="s">
        <v>387</v>
      </c>
      <c r="D1517" s="942" t="s">
        <v>426</v>
      </c>
      <c r="E1517" s="942" t="s">
        <v>312</v>
      </c>
      <c r="F1517" s="942" t="s">
        <v>1772</v>
      </c>
      <c r="G1517" s="942" t="s">
        <v>1278</v>
      </c>
      <c r="H1517" s="942" t="s">
        <v>1218</v>
      </c>
      <c r="I1517" s="942" t="s">
        <v>1225</v>
      </c>
      <c r="J1517" s="942" t="s">
        <v>1219</v>
      </c>
      <c r="K1517" s="942" t="s">
        <v>1220</v>
      </c>
      <c r="L1517" s="942" t="s">
        <v>1221</v>
      </c>
      <c r="M1517" s="942" t="s">
        <v>233</v>
      </c>
      <c r="N1517" s="942" t="s">
        <v>1222</v>
      </c>
      <c r="O1517" s="942" t="s">
        <v>69</v>
      </c>
      <c r="P1517" s="955">
        <v>-63888332</v>
      </c>
      <c r="Q1517" s="959">
        <v>-8795229</v>
      </c>
      <c r="R1517" s="943" t="s">
        <v>182</v>
      </c>
    </row>
    <row r="1518" spans="2:18" x14ac:dyDescent="0.25">
      <c r="B1518" s="944" t="s">
        <v>2124</v>
      </c>
      <c r="C1518" s="945" t="s">
        <v>779</v>
      </c>
      <c r="D1518" s="945" t="s">
        <v>807</v>
      </c>
      <c r="E1518" s="945" t="s">
        <v>302</v>
      </c>
      <c r="F1518" s="945" t="s">
        <v>33</v>
      </c>
      <c r="G1518" s="945" t="s">
        <v>1278</v>
      </c>
      <c r="H1518" s="945" t="s">
        <v>1218</v>
      </c>
      <c r="I1518" s="945" t="s">
        <v>69</v>
      </c>
      <c r="J1518" s="945" t="s">
        <v>1219</v>
      </c>
      <c r="K1518" s="945" t="s">
        <v>1370</v>
      </c>
      <c r="L1518" s="945" t="s">
        <v>1221</v>
      </c>
      <c r="M1518" s="945" t="s">
        <v>233</v>
      </c>
      <c r="N1518" s="945" t="s">
        <v>1222</v>
      </c>
      <c r="O1518" s="945" t="s">
        <v>69</v>
      </c>
      <c r="P1518" s="956">
        <v>-63882635</v>
      </c>
      <c r="Q1518" s="960">
        <v>-8766855</v>
      </c>
      <c r="R1518" s="946" t="s">
        <v>1232</v>
      </c>
    </row>
    <row r="1519" spans="2:18" x14ac:dyDescent="0.25">
      <c r="B1519" s="941" t="s">
        <v>2124</v>
      </c>
      <c r="C1519" s="942" t="s">
        <v>780</v>
      </c>
      <c r="D1519" s="942" t="s">
        <v>573</v>
      </c>
      <c r="E1519" s="942" t="s">
        <v>1141</v>
      </c>
      <c r="F1519" s="942" t="s">
        <v>2125</v>
      </c>
      <c r="G1519" s="942" t="s">
        <v>1278</v>
      </c>
      <c r="H1519" s="942" t="s">
        <v>1235</v>
      </c>
      <c r="I1519" s="942" t="s">
        <v>1231</v>
      </c>
      <c r="J1519" s="942" t="s">
        <v>1219</v>
      </c>
      <c r="K1519" s="942" t="s">
        <v>1229</v>
      </c>
      <c r="L1519" s="942" t="s">
        <v>1221</v>
      </c>
      <c r="M1519" s="942" t="s">
        <v>233</v>
      </c>
      <c r="N1519" s="942" t="s">
        <v>1236</v>
      </c>
      <c r="O1519" s="942" t="s">
        <v>69</v>
      </c>
      <c r="P1519" s="955">
        <v>-63864139</v>
      </c>
      <c r="Q1519" s="959">
        <v>-8756018</v>
      </c>
      <c r="R1519" s="943" t="s">
        <v>1232</v>
      </c>
    </row>
    <row r="1520" spans="2:18" x14ac:dyDescent="0.25">
      <c r="B1520" s="944" t="s">
        <v>2124</v>
      </c>
      <c r="C1520" s="945" t="s">
        <v>396</v>
      </c>
      <c r="D1520" s="945" t="s">
        <v>780</v>
      </c>
      <c r="E1520" s="945" t="s">
        <v>1483</v>
      </c>
      <c r="F1520" s="945" t="s">
        <v>2126</v>
      </c>
      <c r="G1520" s="945" t="s">
        <v>1278</v>
      </c>
      <c r="H1520" s="945" t="s">
        <v>1235</v>
      </c>
      <c r="I1520" s="945" t="s">
        <v>1231</v>
      </c>
      <c r="J1520" s="945" t="s">
        <v>1219</v>
      </c>
      <c r="K1520" s="945" t="s">
        <v>1229</v>
      </c>
      <c r="L1520" s="945" t="s">
        <v>1221</v>
      </c>
      <c r="M1520" s="945" t="s">
        <v>231</v>
      </c>
      <c r="N1520" s="945" t="s">
        <v>1222</v>
      </c>
      <c r="O1520" s="945" t="s">
        <v>1223</v>
      </c>
      <c r="P1520" s="956">
        <v>-63895466</v>
      </c>
      <c r="Q1520" s="960">
        <v>-8762901</v>
      </c>
      <c r="R1520" s="946" t="s">
        <v>1232</v>
      </c>
    </row>
    <row r="1521" spans="2:18" x14ac:dyDescent="0.25">
      <c r="B1521" s="941" t="s">
        <v>2124</v>
      </c>
      <c r="C1521" s="942" t="s">
        <v>443</v>
      </c>
      <c r="D1521" s="942" t="s">
        <v>998</v>
      </c>
      <c r="E1521" s="942" t="s">
        <v>307</v>
      </c>
      <c r="F1521" s="942" t="s">
        <v>1595</v>
      </c>
      <c r="G1521" s="942" t="s">
        <v>1278</v>
      </c>
      <c r="H1521" s="942" t="s">
        <v>1218</v>
      </c>
      <c r="I1521" s="942" t="s">
        <v>1231</v>
      </c>
      <c r="J1521" s="942" t="s">
        <v>1219</v>
      </c>
      <c r="K1521" s="942" t="s">
        <v>1220</v>
      </c>
      <c r="L1521" s="942" t="s">
        <v>1221</v>
      </c>
      <c r="M1521" s="942" t="s">
        <v>230</v>
      </c>
      <c r="N1521" s="942" t="s">
        <v>1222</v>
      </c>
      <c r="O1521" s="942" t="s">
        <v>1223</v>
      </c>
      <c r="P1521" s="955">
        <v>-63867299</v>
      </c>
      <c r="Q1521" s="959">
        <v>-8742145</v>
      </c>
      <c r="R1521" s="943" t="s">
        <v>69</v>
      </c>
    </row>
    <row r="1522" spans="2:18" x14ac:dyDescent="0.25">
      <c r="B1522" s="944" t="s">
        <v>2124</v>
      </c>
      <c r="C1522" s="945" t="s">
        <v>404</v>
      </c>
      <c r="D1522" s="945" t="s">
        <v>538</v>
      </c>
      <c r="E1522" s="945" t="s">
        <v>310</v>
      </c>
      <c r="F1522" s="945" t="s">
        <v>2127</v>
      </c>
      <c r="G1522" s="945" t="s">
        <v>1278</v>
      </c>
      <c r="H1522" s="945" t="s">
        <v>1235</v>
      </c>
      <c r="I1522" s="945" t="s">
        <v>1231</v>
      </c>
      <c r="J1522" s="945" t="s">
        <v>1219</v>
      </c>
      <c r="K1522" s="945" t="s">
        <v>1220</v>
      </c>
      <c r="L1522" s="945" t="s">
        <v>1221</v>
      </c>
      <c r="M1522" s="945" t="s">
        <v>232</v>
      </c>
      <c r="N1522" s="945" t="s">
        <v>1236</v>
      </c>
      <c r="O1522" s="945" t="s">
        <v>69</v>
      </c>
      <c r="P1522" s="956">
        <v>-63841132</v>
      </c>
      <c r="Q1522" s="960">
        <v>-8764017</v>
      </c>
      <c r="R1522" s="946" t="s">
        <v>69</v>
      </c>
    </row>
    <row r="1523" spans="2:18" x14ac:dyDescent="0.25">
      <c r="B1523" s="941" t="s">
        <v>2124</v>
      </c>
      <c r="C1523" s="942" t="s">
        <v>375</v>
      </c>
      <c r="D1523" s="942" t="s">
        <v>541</v>
      </c>
      <c r="E1523" s="942" t="s">
        <v>311</v>
      </c>
      <c r="F1523" s="942" t="s">
        <v>1659</v>
      </c>
      <c r="G1523" s="942" t="s">
        <v>1278</v>
      </c>
      <c r="H1523" s="942" t="s">
        <v>1218</v>
      </c>
      <c r="I1523" s="942" t="s">
        <v>51</v>
      </c>
      <c r="J1523" s="942" t="s">
        <v>1219</v>
      </c>
      <c r="K1523" s="942" t="s">
        <v>1229</v>
      </c>
      <c r="L1523" s="942" t="s">
        <v>1221</v>
      </c>
      <c r="M1523" s="942" t="s">
        <v>233</v>
      </c>
      <c r="N1523" s="942" t="s">
        <v>1222</v>
      </c>
      <c r="O1523" s="942" t="s">
        <v>1223</v>
      </c>
      <c r="P1523" s="955">
        <v>-63858577</v>
      </c>
      <c r="Q1523" s="959">
        <v>-8769648</v>
      </c>
      <c r="R1523" s="943" t="s">
        <v>69</v>
      </c>
    </row>
    <row r="1524" spans="2:18" x14ac:dyDescent="0.25">
      <c r="B1524" s="944" t="s">
        <v>2128</v>
      </c>
      <c r="C1524" s="945" t="s">
        <v>1162</v>
      </c>
      <c r="D1524" s="945" t="s">
        <v>426</v>
      </c>
      <c r="E1524" s="945" t="s">
        <v>316</v>
      </c>
      <c r="F1524" s="945" t="s">
        <v>2129</v>
      </c>
      <c r="G1524" s="945" t="s">
        <v>1246</v>
      </c>
      <c r="H1524" s="945" t="s">
        <v>1218</v>
      </c>
      <c r="I1524" s="945" t="s">
        <v>1225</v>
      </c>
      <c r="J1524" s="945" t="s">
        <v>1219</v>
      </c>
      <c r="K1524" s="945" t="s">
        <v>1220</v>
      </c>
      <c r="L1524" s="945" t="s">
        <v>1221</v>
      </c>
      <c r="M1524" s="945" t="s">
        <v>233</v>
      </c>
      <c r="N1524" s="945" t="s">
        <v>1222</v>
      </c>
      <c r="O1524" s="945" t="s">
        <v>69</v>
      </c>
      <c r="P1524" s="956">
        <v>-63889171</v>
      </c>
      <c r="Q1524" s="960">
        <v>-8791524</v>
      </c>
      <c r="R1524" s="946" t="s">
        <v>69</v>
      </c>
    </row>
    <row r="1525" spans="2:18" x14ac:dyDescent="0.25">
      <c r="B1525" s="941" t="s">
        <v>2128</v>
      </c>
      <c r="C1525" s="942" t="s">
        <v>782</v>
      </c>
      <c r="D1525" s="942" t="s">
        <v>367</v>
      </c>
      <c r="E1525" s="942" t="s">
        <v>329</v>
      </c>
      <c r="F1525" s="942" t="s">
        <v>2130</v>
      </c>
      <c r="G1525" s="942" t="s">
        <v>1246</v>
      </c>
      <c r="H1525" s="942" t="s">
        <v>1218</v>
      </c>
      <c r="I1525" s="942" t="s">
        <v>1225</v>
      </c>
      <c r="J1525" s="942" t="s">
        <v>1219</v>
      </c>
      <c r="K1525" s="942" t="s">
        <v>1229</v>
      </c>
      <c r="L1525" s="942" t="s">
        <v>1221</v>
      </c>
      <c r="M1525" s="942" t="s">
        <v>233</v>
      </c>
      <c r="N1525" s="942" t="s">
        <v>1222</v>
      </c>
      <c r="O1525" s="942" t="s">
        <v>1256</v>
      </c>
      <c r="P1525" s="955">
        <v>-63910141</v>
      </c>
      <c r="Q1525" s="959">
        <v>-8753671</v>
      </c>
      <c r="R1525" s="943" t="s">
        <v>182</v>
      </c>
    </row>
    <row r="1526" spans="2:18" x14ac:dyDescent="0.25">
      <c r="B1526" s="944" t="s">
        <v>2128</v>
      </c>
      <c r="C1526" s="945" t="s">
        <v>444</v>
      </c>
      <c r="D1526" s="945" t="s">
        <v>881</v>
      </c>
      <c r="E1526" s="945" t="s">
        <v>306</v>
      </c>
      <c r="F1526" s="945" t="s">
        <v>1466</v>
      </c>
      <c r="G1526" s="945" t="s">
        <v>1246</v>
      </c>
      <c r="H1526" s="945" t="s">
        <v>1235</v>
      </c>
      <c r="I1526" s="945" t="s">
        <v>1225</v>
      </c>
      <c r="J1526" s="945" t="s">
        <v>1219</v>
      </c>
      <c r="K1526" s="945" t="s">
        <v>1220</v>
      </c>
      <c r="L1526" s="945" t="s">
        <v>1221</v>
      </c>
      <c r="M1526" s="945" t="s">
        <v>233</v>
      </c>
      <c r="N1526" s="945" t="s">
        <v>1236</v>
      </c>
      <c r="O1526" s="945" t="s">
        <v>69</v>
      </c>
      <c r="P1526" s="956">
        <v>-63860776</v>
      </c>
      <c r="Q1526" s="960">
        <v>-8740724</v>
      </c>
      <c r="R1526" s="946" t="s">
        <v>182</v>
      </c>
    </row>
    <row r="1527" spans="2:18" x14ac:dyDescent="0.25">
      <c r="B1527" s="941" t="s">
        <v>2128</v>
      </c>
      <c r="C1527" s="942" t="s">
        <v>781</v>
      </c>
      <c r="D1527" s="942" t="s">
        <v>779</v>
      </c>
      <c r="E1527" s="942" t="s">
        <v>328</v>
      </c>
      <c r="F1527" s="942" t="s">
        <v>1730</v>
      </c>
      <c r="G1527" s="942" t="s">
        <v>1246</v>
      </c>
      <c r="H1527" s="942" t="s">
        <v>1235</v>
      </c>
      <c r="I1527" s="942" t="s">
        <v>1225</v>
      </c>
      <c r="J1527" s="942" t="s">
        <v>1219</v>
      </c>
      <c r="K1527" s="942" t="s">
        <v>1220</v>
      </c>
      <c r="L1527" s="942" t="s">
        <v>1221</v>
      </c>
      <c r="M1527" s="942" t="s">
        <v>233</v>
      </c>
      <c r="N1527" s="942" t="s">
        <v>1236</v>
      </c>
      <c r="O1527" s="942" t="s">
        <v>1223</v>
      </c>
      <c r="P1527" s="955">
        <v>-63838446</v>
      </c>
      <c r="Q1527" s="959">
        <v>-8757006</v>
      </c>
      <c r="R1527" s="943" t="s">
        <v>182</v>
      </c>
    </row>
    <row r="1528" spans="2:18" x14ac:dyDescent="0.25">
      <c r="B1528" s="944" t="s">
        <v>2128</v>
      </c>
      <c r="C1528" s="945" t="s">
        <v>810</v>
      </c>
      <c r="D1528" s="945" t="s">
        <v>394</v>
      </c>
      <c r="E1528" s="945" t="s">
        <v>305</v>
      </c>
      <c r="F1528" s="945" t="s">
        <v>2131</v>
      </c>
      <c r="G1528" s="945" t="s">
        <v>1246</v>
      </c>
      <c r="H1528" s="945" t="s">
        <v>1235</v>
      </c>
      <c r="I1528" s="945" t="s">
        <v>1231</v>
      </c>
      <c r="J1528" s="945" t="s">
        <v>1219</v>
      </c>
      <c r="K1528" s="945" t="s">
        <v>1220</v>
      </c>
      <c r="L1528" s="945" t="s">
        <v>1221</v>
      </c>
      <c r="M1528" s="945" t="s">
        <v>233</v>
      </c>
      <c r="N1528" s="945" t="s">
        <v>1222</v>
      </c>
      <c r="O1528" s="945" t="s">
        <v>1256</v>
      </c>
      <c r="P1528" s="956">
        <v>-63898735</v>
      </c>
      <c r="Q1528" s="960">
        <v>-8756817</v>
      </c>
      <c r="R1528" s="946" t="s">
        <v>69</v>
      </c>
    </row>
    <row r="1529" spans="2:18" x14ac:dyDescent="0.25">
      <c r="B1529" s="941" t="s">
        <v>2128</v>
      </c>
      <c r="C1529" s="942" t="s">
        <v>372</v>
      </c>
      <c r="D1529" s="942" t="s">
        <v>391</v>
      </c>
      <c r="E1529" s="942" t="s">
        <v>302</v>
      </c>
      <c r="F1529" s="942" t="s">
        <v>1424</v>
      </c>
      <c r="G1529" s="942" t="s">
        <v>1246</v>
      </c>
      <c r="H1529" s="942" t="s">
        <v>1218</v>
      </c>
      <c r="I1529" s="942" t="s">
        <v>1231</v>
      </c>
      <c r="J1529" s="942" t="s">
        <v>1219</v>
      </c>
      <c r="K1529" s="942" t="s">
        <v>1229</v>
      </c>
      <c r="L1529" s="942" t="s">
        <v>1221</v>
      </c>
      <c r="M1529" s="942" t="s">
        <v>233</v>
      </c>
      <c r="N1529" s="942" t="s">
        <v>1222</v>
      </c>
      <c r="O1529" s="942" t="s">
        <v>1223</v>
      </c>
      <c r="P1529" s="955">
        <v>-63879325</v>
      </c>
      <c r="Q1529" s="959">
        <v>-8763528</v>
      </c>
      <c r="R1529" s="943" t="s">
        <v>182</v>
      </c>
    </row>
    <row r="1530" spans="2:18" x14ac:dyDescent="0.25">
      <c r="B1530" s="944" t="s">
        <v>2128</v>
      </c>
      <c r="C1530" s="945" t="s">
        <v>509</v>
      </c>
      <c r="D1530" s="945" t="s">
        <v>371</v>
      </c>
      <c r="E1530" s="945" t="s">
        <v>324</v>
      </c>
      <c r="F1530" s="945" t="s">
        <v>2132</v>
      </c>
      <c r="G1530" s="945" t="s">
        <v>1246</v>
      </c>
      <c r="H1530" s="945" t="s">
        <v>1218</v>
      </c>
      <c r="I1530" s="945" t="s">
        <v>51</v>
      </c>
      <c r="J1530" s="945" t="s">
        <v>1219</v>
      </c>
      <c r="K1530" s="945" t="s">
        <v>1220</v>
      </c>
      <c r="L1530" s="945" t="s">
        <v>1221</v>
      </c>
      <c r="M1530" s="945" t="s">
        <v>233</v>
      </c>
      <c r="N1530" s="945" t="s">
        <v>1222</v>
      </c>
      <c r="O1530" s="945" t="s">
        <v>1223</v>
      </c>
      <c r="P1530" s="956">
        <v>-63840829</v>
      </c>
      <c r="Q1530" s="960">
        <v>-8773813</v>
      </c>
      <c r="R1530" s="946" t="s">
        <v>69</v>
      </c>
    </row>
    <row r="1531" spans="2:18" x14ac:dyDescent="0.25">
      <c r="B1531" s="941" t="s">
        <v>2128</v>
      </c>
      <c r="C1531" s="942" t="s">
        <v>367</v>
      </c>
      <c r="D1531" s="942" t="s">
        <v>416</v>
      </c>
      <c r="E1531" s="942" t="s">
        <v>309</v>
      </c>
      <c r="F1531" s="942" t="s">
        <v>2133</v>
      </c>
      <c r="G1531" s="942" t="s">
        <v>1246</v>
      </c>
      <c r="H1531" s="942" t="s">
        <v>1235</v>
      </c>
      <c r="I1531" s="942" t="s">
        <v>51</v>
      </c>
      <c r="J1531" s="942" t="s">
        <v>1219</v>
      </c>
      <c r="K1531" s="942" t="s">
        <v>1229</v>
      </c>
      <c r="L1531" s="942" t="s">
        <v>1221</v>
      </c>
      <c r="M1531" s="942" t="s">
        <v>234</v>
      </c>
      <c r="N1531" s="942" t="s">
        <v>1236</v>
      </c>
      <c r="O1531" s="942" t="s">
        <v>1223</v>
      </c>
      <c r="P1531" s="955">
        <v>-63889305</v>
      </c>
      <c r="Q1531" s="959">
        <v>-8749252</v>
      </c>
      <c r="R1531" s="943" t="s">
        <v>182</v>
      </c>
    </row>
    <row r="1532" spans="2:18" x14ac:dyDescent="0.25">
      <c r="B1532" s="944" t="s">
        <v>2128</v>
      </c>
      <c r="C1532" s="945" t="s">
        <v>367</v>
      </c>
      <c r="D1532" s="945" t="s">
        <v>684</v>
      </c>
      <c r="E1532" s="945" t="s">
        <v>307</v>
      </c>
      <c r="F1532" s="945" t="s">
        <v>2134</v>
      </c>
      <c r="G1532" s="945" t="s">
        <v>1246</v>
      </c>
      <c r="H1532" s="945" t="s">
        <v>1235</v>
      </c>
      <c r="I1532" s="945" t="s">
        <v>51</v>
      </c>
      <c r="J1532" s="945" t="s">
        <v>1219</v>
      </c>
      <c r="K1532" s="945" t="s">
        <v>1229</v>
      </c>
      <c r="L1532" s="945" t="s">
        <v>1221</v>
      </c>
      <c r="M1532" s="945" t="s">
        <v>235</v>
      </c>
      <c r="N1532" s="945" t="s">
        <v>1236</v>
      </c>
      <c r="O1532" s="945" t="s">
        <v>69</v>
      </c>
      <c r="P1532" s="956">
        <v>-63876339</v>
      </c>
      <c r="Q1532" s="960">
        <v>-8746484</v>
      </c>
      <c r="R1532" s="946" t="s">
        <v>182</v>
      </c>
    </row>
    <row r="1533" spans="2:18" x14ac:dyDescent="0.25">
      <c r="B1533" s="941" t="s">
        <v>2128</v>
      </c>
      <c r="C1533" s="942" t="s">
        <v>784</v>
      </c>
      <c r="D1533" s="942" t="s">
        <v>899</v>
      </c>
      <c r="E1533" s="942" t="s">
        <v>341</v>
      </c>
      <c r="F1533" s="942" t="s">
        <v>1756</v>
      </c>
      <c r="G1533" s="942" t="s">
        <v>1246</v>
      </c>
      <c r="H1533" s="942" t="s">
        <v>69</v>
      </c>
      <c r="I1533" s="942" t="s">
        <v>51</v>
      </c>
      <c r="J1533" s="942" t="s">
        <v>1323</v>
      </c>
      <c r="K1533" s="942" t="s">
        <v>1574</v>
      </c>
      <c r="L1533" s="942" t="s">
        <v>69</v>
      </c>
      <c r="M1533" s="942" t="s">
        <v>233</v>
      </c>
      <c r="N1533" s="942" t="s">
        <v>69</v>
      </c>
      <c r="O1533" s="942" t="s">
        <v>69</v>
      </c>
      <c r="P1533" s="955">
        <v>-63863681</v>
      </c>
      <c r="Q1533" s="959">
        <v>-8734772</v>
      </c>
      <c r="R1533" s="943" t="s">
        <v>69</v>
      </c>
    </row>
    <row r="1534" spans="2:18" x14ac:dyDescent="0.25">
      <c r="B1534" s="944" t="s">
        <v>2135</v>
      </c>
      <c r="C1534" s="945" t="s">
        <v>401</v>
      </c>
      <c r="D1534" s="945" t="s">
        <v>838</v>
      </c>
      <c r="E1534" s="945" t="s">
        <v>309</v>
      </c>
      <c r="F1534" s="945" t="s">
        <v>2136</v>
      </c>
      <c r="G1534" s="945" t="s">
        <v>1268</v>
      </c>
      <c r="H1534" s="945" t="s">
        <v>1218</v>
      </c>
      <c r="I1534" s="945" t="s">
        <v>1225</v>
      </c>
      <c r="J1534" s="945" t="s">
        <v>1219</v>
      </c>
      <c r="K1534" s="945" t="s">
        <v>1220</v>
      </c>
      <c r="L1534" s="945" t="s">
        <v>1221</v>
      </c>
      <c r="M1534" s="945" t="s">
        <v>233</v>
      </c>
      <c r="N1534" s="945" t="s">
        <v>1222</v>
      </c>
      <c r="O1534" s="945" t="s">
        <v>69</v>
      </c>
      <c r="P1534" s="956">
        <v>-63892389</v>
      </c>
      <c r="Q1534" s="960">
        <v>-8742805</v>
      </c>
      <c r="R1534" s="946" t="s">
        <v>182</v>
      </c>
    </row>
    <row r="1535" spans="2:18" x14ac:dyDescent="0.25">
      <c r="B1535" s="941" t="s">
        <v>2135</v>
      </c>
      <c r="C1535" s="942" t="s">
        <v>452</v>
      </c>
      <c r="D1535" s="942" t="s">
        <v>381</v>
      </c>
      <c r="E1535" s="942" t="s">
        <v>312</v>
      </c>
      <c r="F1535" s="942" t="s">
        <v>2137</v>
      </c>
      <c r="G1535" s="942" t="s">
        <v>1268</v>
      </c>
      <c r="H1535" s="942" t="s">
        <v>1218</v>
      </c>
      <c r="I1535" s="942" t="s">
        <v>1231</v>
      </c>
      <c r="J1535" s="942" t="s">
        <v>1219</v>
      </c>
      <c r="K1535" s="942" t="s">
        <v>1220</v>
      </c>
      <c r="L1535" s="942" t="s">
        <v>1221</v>
      </c>
      <c r="M1535" s="942" t="s">
        <v>233</v>
      </c>
      <c r="N1535" s="942" t="s">
        <v>1222</v>
      </c>
      <c r="O1535" s="942" t="s">
        <v>1256</v>
      </c>
      <c r="P1535" s="955">
        <v>-63886248</v>
      </c>
      <c r="Q1535" s="959">
        <v>-8796409</v>
      </c>
      <c r="R1535" s="943" t="s">
        <v>182</v>
      </c>
    </row>
    <row r="1536" spans="2:18" x14ac:dyDescent="0.25">
      <c r="B1536" s="944" t="s">
        <v>2135</v>
      </c>
      <c r="C1536" s="945" t="s">
        <v>778</v>
      </c>
      <c r="D1536" s="945" t="s">
        <v>341</v>
      </c>
      <c r="E1536" s="945" t="s">
        <v>319</v>
      </c>
      <c r="F1536" s="945" t="s">
        <v>1657</v>
      </c>
      <c r="G1536" s="945" t="s">
        <v>1268</v>
      </c>
      <c r="H1536" s="945" t="s">
        <v>1235</v>
      </c>
      <c r="I1536" s="945" t="s">
        <v>1225</v>
      </c>
      <c r="J1536" s="945" t="s">
        <v>1219</v>
      </c>
      <c r="K1536" s="945" t="s">
        <v>1229</v>
      </c>
      <c r="L1536" s="945" t="s">
        <v>1221</v>
      </c>
      <c r="M1536" s="945" t="s">
        <v>234</v>
      </c>
      <c r="N1536" s="945" t="s">
        <v>1222</v>
      </c>
      <c r="O1536" s="945" t="s">
        <v>69</v>
      </c>
      <c r="P1536" s="956">
        <v>-63878139</v>
      </c>
      <c r="Q1536" s="960">
        <v>-8737082</v>
      </c>
      <c r="R1536" s="946" t="s">
        <v>69</v>
      </c>
    </row>
    <row r="1537" spans="2:18" x14ac:dyDescent="0.25">
      <c r="B1537" s="941" t="s">
        <v>2135</v>
      </c>
      <c r="C1537" s="942" t="s">
        <v>779</v>
      </c>
      <c r="D1537" s="942" t="s">
        <v>422</v>
      </c>
      <c r="E1537" s="942" t="s">
        <v>302</v>
      </c>
      <c r="F1537" s="942" t="s">
        <v>1955</v>
      </c>
      <c r="G1537" s="942" t="s">
        <v>1268</v>
      </c>
      <c r="H1537" s="942" t="s">
        <v>1218</v>
      </c>
      <c r="I1537" s="942" t="s">
        <v>1225</v>
      </c>
      <c r="J1537" s="942" t="s">
        <v>1219</v>
      </c>
      <c r="K1537" s="942" t="s">
        <v>1220</v>
      </c>
      <c r="L1537" s="942" t="s">
        <v>1221</v>
      </c>
      <c r="M1537" s="942" t="s">
        <v>231</v>
      </c>
      <c r="N1537" s="942" t="s">
        <v>1222</v>
      </c>
      <c r="O1537" s="942" t="s">
        <v>1256</v>
      </c>
      <c r="P1537" s="955">
        <v>-63877845</v>
      </c>
      <c r="Q1537" s="959">
        <v>-8765807</v>
      </c>
      <c r="R1537" s="943" t="s">
        <v>69</v>
      </c>
    </row>
    <row r="1538" spans="2:18" x14ac:dyDescent="0.25">
      <c r="B1538" s="944" t="s">
        <v>2135</v>
      </c>
      <c r="C1538" s="945" t="s">
        <v>370</v>
      </c>
      <c r="D1538" s="945" t="s">
        <v>541</v>
      </c>
      <c r="E1538" s="945" t="s">
        <v>318</v>
      </c>
      <c r="F1538" s="945" t="s">
        <v>2108</v>
      </c>
      <c r="G1538" s="945" t="s">
        <v>1268</v>
      </c>
      <c r="H1538" s="945" t="s">
        <v>1235</v>
      </c>
      <c r="I1538" s="945" t="s">
        <v>1231</v>
      </c>
      <c r="J1538" s="945" t="s">
        <v>1219</v>
      </c>
      <c r="K1538" s="945" t="s">
        <v>1229</v>
      </c>
      <c r="L1538" s="945" t="s">
        <v>1221</v>
      </c>
      <c r="M1538" s="945" t="s">
        <v>233</v>
      </c>
      <c r="N1538" s="945" t="s">
        <v>1222</v>
      </c>
      <c r="O1538" s="945" t="s">
        <v>1223</v>
      </c>
      <c r="P1538" s="956">
        <v>-63856572</v>
      </c>
      <c r="Q1538" s="960">
        <v>-8765544</v>
      </c>
      <c r="R1538" s="946" t="s">
        <v>182</v>
      </c>
    </row>
    <row r="1539" spans="2:18" x14ac:dyDescent="0.25">
      <c r="B1539" s="941" t="s">
        <v>2135</v>
      </c>
      <c r="C1539" s="942" t="s">
        <v>373</v>
      </c>
      <c r="D1539" s="942" t="s">
        <v>395</v>
      </c>
      <c r="E1539" s="942" t="s">
        <v>303</v>
      </c>
      <c r="F1539" s="942" t="s">
        <v>2138</v>
      </c>
      <c r="G1539" s="942" t="s">
        <v>1268</v>
      </c>
      <c r="H1539" s="942" t="s">
        <v>1218</v>
      </c>
      <c r="I1539" s="942" t="s">
        <v>1231</v>
      </c>
      <c r="J1539" s="942" t="s">
        <v>1323</v>
      </c>
      <c r="K1539" s="942" t="s">
        <v>1229</v>
      </c>
      <c r="L1539" s="942" t="s">
        <v>1221</v>
      </c>
      <c r="M1539" s="942" t="s">
        <v>231</v>
      </c>
      <c r="N1539" s="942" t="s">
        <v>1222</v>
      </c>
      <c r="O1539" s="942" t="s">
        <v>1256</v>
      </c>
      <c r="P1539" s="955">
        <v>-63882304</v>
      </c>
      <c r="Q1539" s="959">
        <v>-8754423</v>
      </c>
      <c r="R1539" s="943" t="s">
        <v>69</v>
      </c>
    </row>
    <row r="1540" spans="2:18" x14ac:dyDescent="0.25">
      <c r="B1540" s="944" t="s">
        <v>2135</v>
      </c>
      <c r="C1540" s="945" t="s">
        <v>780</v>
      </c>
      <c r="D1540" s="945" t="s">
        <v>392</v>
      </c>
      <c r="E1540" s="945" t="s">
        <v>301</v>
      </c>
      <c r="F1540" s="945" t="s">
        <v>2139</v>
      </c>
      <c r="G1540" s="945" t="s">
        <v>1268</v>
      </c>
      <c r="H1540" s="945" t="s">
        <v>1218</v>
      </c>
      <c r="I1540" s="945" t="s">
        <v>1231</v>
      </c>
      <c r="J1540" s="945" t="s">
        <v>1219</v>
      </c>
      <c r="K1540" s="945" t="s">
        <v>1229</v>
      </c>
      <c r="L1540" s="945" t="s">
        <v>1221</v>
      </c>
      <c r="M1540" s="945" t="s">
        <v>233</v>
      </c>
      <c r="N1540" s="945" t="s">
        <v>1222</v>
      </c>
      <c r="O1540" s="945" t="s">
        <v>1256</v>
      </c>
      <c r="P1540" s="956">
        <v>-63899886</v>
      </c>
      <c r="Q1540" s="960">
        <v>-8763845</v>
      </c>
      <c r="R1540" s="946" t="s">
        <v>69</v>
      </c>
    </row>
    <row r="1541" spans="2:18" x14ac:dyDescent="0.25">
      <c r="B1541" s="941" t="s">
        <v>2135</v>
      </c>
      <c r="C1541" s="942" t="s">
        <v>341</v>
      </c>
      <c r="D1541" s="942" t="s">
        <v>491</v>
      </c>
      <c r="E1541" s="942" t="s">
        <v>319</v>
      </c>
      <c r="F1541" s="942" t="s">
        <v>2140</v>
      </c>
      <c r="G1541" s="942" t="s">
        <v>1268</v>
      </c>
      <c r="H1541" s="942" t="s">
        <v>1235</v>
      </c>
      <c r="I1541" s="942" t="s">
        <v>1231</v>
      </c>
      <c r="J1541" s="942" t="s">
        <v>1219</v>
      </c>
      <c r="K1541" s="942" t="s">
        <v>1227</v>
      </c>
      <c r="L1541" s="942" t="s">
        <v>1221</v>
      </c>
      <c r="M1541" s="942" t="s">
        <v>233</v>
      </c>
      <c r="N1541" s="942" t="s">
        <v>1236</v>
      </c>
      <c r="O1541" s="942" t="s">
        <v>1223</v>
      </c>
      <c r="P1541" s="955">
        <v>-63878155</v>
      </c>
      <c r="Q1541" s="959">
        <v>-8734865</v>
      </c>
      <c r="R1541" s="943" t="s">
        <v>182</v>
      </c>
    </row>
    <row r="1542" spans="2:18" x14ac:dyDescent="0.25">
      <c r="B1542" s="944" t="s">
        <v>2135</v>
      </c>
      <c r="C1542" s="945" t="s">
        <v>782</v>
      </c>
      <c r="D1542" s="945" t="s">
        <v>424</v>
      </c>
      <c r="E1542" s="945" t="s">
        <v>355</v>
      </c>
      <c r="F1542" s="945" t="s">
        <v>1295</v>
      </c>
      <c r="G1542" s="945" t="s">
        <v>1268</v>
      </c>
      <c r="H1542" s="945" t="s">
        <v>1218</v>
      </c>
      <c r="I1542" s="945" t="s">
        <v>51</v>
      </c>
      <c r="J1542" s="945" t="s">
        <v>1219</v>
      </c>
      <c r="K1542" s="945" t="s">
        <v>1229</v>
      </c>
      <c r="L1542" s="945" t="s">
        <v>1221</v>
      </c>
      <c r="M1542" s="945" t="s">
        <v>235</v>
      </c>
      <c r="N1542" s="945" t="s">
        <v>1222</v>
      </c>
      <c r="O1542" s="945" t="s">
        <v>1256</v>
      </c>
      <c r="P1542" s="956">
        <v>-63910585</v>
      </c>
      <c r="Q1542" s="960">
        <v>-8751549</v>
      </c>
      <c r="R1542" s="946" t="s">
        <v>182</v>
      </c>
    </row>
    <row r="1543" spans="2:18" x14ac:dyDescent="0.25">
      <c r="B1543" s="941" t="s">
        <v>2135</v>
      </c>
      <c r="C1543" s="942" t="s">
        <v>1096</v>
      </c>
      <c r="D1543" s="942" t="s">
        <v>1163</v>
      </c>
      <c r="E1543" s="942" t="s">
        <v>354</v>
      </c>
      <c r="F1543" s="942" t="s">
        <v>2036</v>
      </c>
      <c r="G1543" s="942" t="s">
        <v>1268</v>
      </c>
      <c r="H1543" s="942" t="s">
        <v>1218</v>
      </c>
      <c r="I1543" s="942" t="s">
        <v>51</v>
      </c>
      <c r="J1543" s="942" t="s">
        <v>1219</v>
      </c>
      <c r="K1543" s="942" t="s">
        <v>1220</v>
      </c>
      <c r="L1543" s="942" t="s">
        <v>1221</v>
      </c>
      <c r="M1543" s="942" t="s">
        <v>233</v>
      </c>
      <c r="N1543" s="942" t="s">
        <v>1222</v>
      </c>
      <c r="O1543" s="942" t="s">
        <v>69</v>
      </c>
      <c r="P1543" s="955">
        <v>-63899735</v>
      </c>
      <c r="Q1543" s="959">
        <v>-8787026</v>
      </c>
      <c r="R1543" s="943" t="s">
        <v>182</v>
      </c>
    </row>
    <row r="1544" spans="2:18" x14ac:dyDescent="0.25">
      <c r="B1544" s="944" t="s">
        <v>2135</v>
      </c>
      <c r="C1544" s="945" t="s">
        <v>374</v>
      </c>
      <c r="D1544" s="945" t="s">
        <v>805</v>
      </c>
      <c r="E1544" s="945" t="s">
        <v>313</v>
      </c>
      <c r="F1544" s="945" t="s">
        <v>2036</v>
      </c>
      <c r="G1544" s="945" t="s">
        <v>1268</v>
      </c>
      <c r="H1544" s="945" t="s">
        <v>1218</v>
      </c>
      <c r="I1544" s="945" t="s">
        <v>51</v>
      </c>
      <c r="J1544" s="945" t="s">
        <v>1219</v>
      </c>
      <c r="K1544" s="945" t="s">
        <v>1220</v>
      </c>
      <c r="L1544" s="945" t="s">
        <v>1221</v>
      </c>
      <c r="M1544" s="945" t="s">
        <v>230</v>
      </c>
      <c r="N1544" s="945" t="s">
        <v>1222</v>
      </c>
      <c r="O1544" s="945" t="s">
        <v>1223</v>
      </c>
      <c r="P1544" s="956">
        <v>-63853709</v>
      </c>
      <c r="Q1544" s="960">
        <v>-8751004</v>
      </c>
      <c r="R1544" s="946" t="s">
        <v>1258</v>
      </c>
    </row>
    <row r="1545" spans="2:18" x14ac:dyDescent="0.25">
      <c r="B1545" s="941" t="s">
        <v>2135</v>
      </c>
      <c r="C1545" s="942" t="s">
        <v>374</v>
      </c>
      <c r="D1545" s="942" t="s">
        <v>800</v>
      </c>
      <c r="E1545" s="942" t="s">
        <v>1282</v>
      </c>
      <c r="F1545" s="942" t="s">
        <v>1456</v>
      </c>
      <c r="G1545" s="942" t="s">
        <v>1268</v>
      </c>
      <c r="H1545" s="942" t="s">
        <v>1218</v>
      </c>
      <c r="I1545" s="942" t="s">
        <v>51</v>
      </c>
      <c r="J1545" s="942" t="s">
        <v>1219</v>
      </c>
      <c r="K1545" s="942" t="s">
        <v>1220</v>
      </c>
      <c r="L1545" s="942" t="s">
        <v>1221</v>
      </c>
      <c r="M1545" s="942" t="s">
        <v>233</v>
      </c>
      <c r="N1545" s="942" t="s">
        <v>1222</v>
      </c>
      <c r="O1545" s="942" t="s">
        <v>1223</v>
      </c>
      <c r="P1545" s="955">
        <v>-63835525</v>
      </c>
      <c r="Q1545" s="959">
        <v>-8747124</v>
      </c>
      <c r="R1545" s="943" t="s">
        <v>182</v>
      </c>
    </row>
    <row r="1546" spans="2:18" x14ac:dyDescent="0.25">
      <c r="B1546" s="944" t="s">
        <v>2135</v>
      </c>
      <c r="C1546" s="945" t="s">
        <v>577</v>
      </c>
      <c r="D1546" s="945" t="s">
        <v>517</v>
      </c>
      <c r="E1546" s="945" t="s">
        <v>237</v>
      </c>
      <c r="F1546" s="945" t="s">
        <v>1558</v>
      </c>
      <c r="G1546" s="945" t="s">
        <v>1268</v>
      </c>
      <c r="H1546" s="945" t="s">
        <v>1218</v>
      </c>
      <c r="I1546" s="945" t="s">
        <v>51</v>
      </c>
      <c r="J1546" s="945" t="s">
        <v>1219</v>
      </c>
      <c r="K1546" s="945" t="s">
        <v>1220</v>
      </c>
      <c r="L1546" s="945" t="s">
        <v>1221</v>
      </c>
      <c r="M1546" s="945" t="s">
        <v>233</v>
      </c>
      <c r="N1546" s="945" t="s">
        <v>1222</v>
      </c>
      <c r="O1546" s="945" t="s">
        <v>1223</v>
      </c>
      <c r="P1546" s="956">
        <v>-63824006</v>
      </c>
      <c r="Q1546" s="960">
        <v>-8768385</v>
      </c>
      <c r="R1546" s="946" t="s">
        <v>182</v>
      </c>
    </row>
    <row r="1547" spans="2:18" x14ac:dyDescent="0.25">
      <c r="B1547" s="941" t="s">
        <v>2135</v>
      </c>
      <c r="C1547" s="942" t="s">
        <v>366</v>
      </c>
      <c r="D1547" s="942" t="s">
        <v>377</v>
      </c>
      <c r="E1547" s="942" t="s">
        <v>1147</v>
      </c>
      <c r="F1547" s="942" t="s">
        <v>1337</v>
      </c>
      <c r="G1547" s="942" t="s">
        <v>1268</v>
      </c>
      <c r="H1547" s="942" t="s">
        <v>69</v>
      </c>
      <c r="I1547" s="942" t="s">
        <v>1231</v>
      </c>
      <c r="J1547" s="942" t="s">
        <v>1219</v>
      </c>
      <c r="K1547" s="942" t="s">
        <v>1229</v>
      </c>
      <c r="L1547" s="942" t="s">
        <v>69</v>
      </c>
      <c r="M1547" s="942" t="s">
        <v>231</v>
      </c>
      <c r="N1547" s="942" t="s">
        <v>69</v>
      </c>
      <c r="O1547" s="942" t="s">
        <v>69</v>
      </c>
      <c r="P1547" s="955">
        <v>-63896567</v>
      </c>
      <c r="Q1547" s="959">
        <v>-8784297</v>
      </c>
      <c r="R1547" s="943" t="s">
        <v>69</v>
      </c>
    </row>
    <row r="1548" spans="2:18" x14ac:dyDescent="0.25">
      <c r="B1548" s="944" t="s">
        <v>2141</v>
      </c>
      <c r="C1548" s="945" t="s">
        <v>805</v>
      </c>
      <c r="D1548" s="945" t="s">
        <v>1165</v>
      </c>
      <c r="E1548" s="945" t="s">
        <v>306</v>
      </c>
      <c r="F1548" s="945" t="s">
        <v>1496</v>
      </c>
      <c r="G1548" s="945" t="s">
        <v>1309</v>
      </c>
      <c r="H1548" s="945" t="s">
        <v>1235</v>
      </c>
      <c r="I1548" s="945" t="s">
        <v>1225</v>
      </c>
      <c r="J1548" s="945" t="s">
        <v>1219</v>
      </c>
      <c r="K1548" s="945" t="s">
        <v>1220</v>
      </c>
      <c r="L1548" s="945" t="s">
        <v>1221</v>
      </c>
      <c r="M1548" s="945" t="s">
        <v>233</v>
      </c>
      <c r="N1548" s="945" t="s">
        <v>1236</v>
      </c>
      <c r="O1548" s="945" t="s">
        <v>1256</v>
      </c>
      <c r="P1548" s="956">
        <v>-63856293</v>
      </c>
      <c r="Q1548" s="960">
        <v>-8739176</v>
      </c>
      <c r="R1548" s="946" t="s">
        <v>69</v>
      </c>
    </row>
    <row r="1549" spans="2:18" x14ac:dyDescent="0.25">
      <c r="B1549" s="941" t="s">
        <v>2141</v>
      </c>
      <c r="C1549" s="942" t="s">
        <v>359</v>
      </c>
      <c r="D1549" s="942" t="s">
        <v>378</v>
      </c>
      <c r="E1549" s="942" t="s">
        <v>1142</v>
      </c>
      <c r="F1549" s="942" t="s">
        <v>2142</v>
      </c>
      <c r="G1549" s="942" t="s">
        <v>1309</v>
      </c>
      <c r="H1549" s="942" t="s">
        <v>1235</v>
      </c>
      <c r="I1549" s="942" t="s">
        <v>1225</v>
      </c>
      <c r="J1549" s="942" t="s">
        <v>1219</v>
      </c>
      <c r="K1549" s="942" t="s">
        <v>1220</v>
      </c>
      <c r="L1549" s="942" t="s">
        <v>1221</v>
      </c>
      <c r="M1549" s="942" t="s">
        <v>234</v>
      </c>
      <c r="N1549" s="942" t="s">
        <v>1236</v>
      </c>
      <c r="O1549" s="942" t="s">
        <v>1223</v>
      </c>
      <c r="P1549" s="955">
        <v>-63889836</v>
      </c>
      <c r="Q1549" s="959">
        <v>-8766959</v>
      </c>
      <c r="R1549" s="943" t="s">
        <v>1258</v>
      </c>
    </row>
    <row r="1550" spans="2:18" x14ac:dyDescent="0.25">
      <c r="B1550" s="944" t="s">
        <v>2141</v>
      </c>
      <c r="C1550" s="945" t="s">
        <v>807</v>
      </c>
      <c r="D1550" s="945" t="s">
        <v>779</v>
      </c>
      <c r="E1550" s="945" t="s">
        <v>302</v>
      </c>
      <c r="F1550" s="945" t="s">
        <v>1467</v>
      </c>
      <c r="G1550" s="945" t="s">
        <v>1309</v>
      </c>
      <c r="H1550" s="945" t="s">
        <v>1235</v>
      </c>
      <c r="I1550" s="945" t="s">
        <v>1225</v>
      </c>
      <c r="J1550" s="945" t="s">
        <v>1219</v>
      </c>
      <c r="K1550" s="945" t="s">
        <v>1220</v>
      </c>
      <c r="L1550" s="945" t="s">
        <v>1221</v>
      </c>
      <c r="M1550" s="945" t="s">
        <v>233</v>
      </c>
      <c r="N1550" s="945" t="s">
        <v>1236</v>
      </c>
      <c r="O1550" s="945" t="s">
        <v>69</v>
      </c>
      <c r="P1550" s="956">
        <v>-63882635</v>
      </c>
      <c r="Q1550" s="960">
        <v>-8766855</v>
      </c>
      <c r="R1550" s="946" t="s">
        <v>182</v>
      </c>
    </row>
    <row r="1551" spans="2:18" x14ac:dyDescent="0.25">
      <c r="B1551" s="941" t="s">
        <v>2141</v>
      </c>
      <c r="C1551" s="942" t="s">
        <v>341</v>
      </c>
      <c r="D1551" s="942" t="s">
        <v>374</v>
      </c>
      <c r="E1551" s="942" t="s">
        <v>303</v>
      </c>
      <c r="F1551" s="942" t="s">
        <v>1844</v>
      </c>
      <c r="G1551" s="942" t="s">
        <v>1309</v>
      </c>
      <c r="H1551" s="942" t="s">
        <v>1235</v>
      </c>
      <c r="I1551" s="942" t="s">
        <v>1225</v>
      </c>
      <c r="J1551" s="942" t="s">
        <v>1219</v>
      </c>
      <c r="K1551" s="942" t="s">
        <v>1227</v>
      </c>
      <c r="L1551" s="942" t="s">
        <v>1221</v>
      </c>
      <c r="M1551" s="942" t="s">
        <v>234</v>
      </c>
      <c r="N1551" s="942" t="s">
        <v>1236</v>
      </c>
      <c r="O1551" s="942" t="s">
        <v>1223</v>
      </c>
      <c r="P1551" s="955">
        <v>-63874945</v>
      </c>
      <c r="Q1551" s="959">
        <v>-8755612</v>
      </c>
      <c r="R1551" s="943" t="s">
        <v>69</v>
      </c>
    </row>
    <row r="1552" spans="2:18" x14ac:dyDescent="0.25">
      <c r="B1552" s="944" t="s">
        <v>2141</v>
      </c>
      <c r="C1552" s="945" t="s">
        <v>374</v>
      </c>
      <c r="D1552" s="945" t="s">
        <v>794</v>
      </c>
      <c r="E1552" s="945" t="s">
        <v>313</v>
      </c>
      <c r="F1552" s="945" t="s">
        <v>1363</v>
      </c>
      <c r="G1552" s="945" t="s">
        <v>1309</v>
      </c>
      <c r="H1552" s="945" t="s">
        <v>1235</v>
      </c>
      <c r="I1552" s="945" t="s">
        <v>1225</v>
      </c>
      <c r="J1552" s="945" t="s">
        <v>1219</v>
      </c>
      <c r="K1552" s="945" t="s">
        <v>1229</v>
      </c>
      <c r="L1552" s="945" t="s">
        <v>1221</v>
      </c>
      <c r="M1552" s="945" t="s">
        <v>233</v>
      </c>
      <c r="N1552" s="945" t="s">
        <v>1236</v>
      </c>
      <c r="O1552" s="945" t="s">
        <v>1223</v>
      </c>
      <c r="P1552" s="956">
        <v>-63859574</v>
      </c>
      <c r="Q1552" s="960">
        <v>-8752303</v>
      </c>
      <c r="R1552" s="946" t="s">
        <v>182</v>
      </c>
    </row>
    <row r="1553" spans="2:18" x14ac:dyDescent="0.25">
      <c r="B1553" s="941" t="s">
        <v>2141</v>
      </c>
      <c r="C1553" s="942" t="s">
        <v>367</v>
      </c>
      <c r="D1553" s="942" t="s">
        <v>782</v>
      </c>
      <c r="E1553" s="942" t="s">
        <v>329</v>
      </c>
      <c r="F1553" s="942" t="s">
        <v>1839</v>
      </c>
      <c r="G1553" s="942" t="s">
        <v>1309</v>
      </c>
      <c r="H1553" s="942" t="s">
        <v>1218</v>
      </c>
      <c r="I1553" s="942" t="s">
        <v>1231</v>
      </c>
      <c r="J1553" s="942" t="s">
        <v>1219</v>
      </c>
      <c r="K1553" s="942" t="s">
        <v>1229</v>
      </c>
      <c r="L1553" s="942" t="s">
        <v>1221</v>
      </c>
      <c r="M1553" s="942" t="s">
        <v>231</v>
      </c>
      <c r="N1553" s="942" t="s">
        <v>1222</v>
      </c>
      <c r="O1553" s="942" t="s">
        <v>1223</v>
      </c>
      <c r="P1553" s="955">
        <v>-63910141</v>
      </c>
      <c r="Q1553" s="959">
        <v>-8753671</v>
      </c>
      <c r="R1553" s="943" t="s">
        <v>182</v>
      </c>
    </row>
    <row r="1554" spans="2:18" x14ac:dyDescent="0.25">
      <c r="B1554" s="944" t="s">
        <v>2141</v>
      </c>
      <c r="C1554" s="945" t="s">
        <v>460</v>
      </c>
      <c r="D1554" s="945" t="s">
        <v>858</v>
      </c>
      <c r="E1554" s="945" t="s">
        <v>325</v>
      </c>
      <c r="F1554" s="945" t="s">
        <v>2143</v>
      </c>
      <c r="G1554" s="945" t="s">
        <v>1309</v>
      </c>
      <c r="H1554" s="945" t="s">
        <v>1218</v>
      </c>
      <c r="I1554" s="945" t="s">
        <v>1231</v>
      </c>
      <c r="J1554" s="945" t="s">
        <v>1219</v>
      </c>
      <c r="K1554" s="945" t="s">
        <v>1220</v>
      </c>
      <c r="L1554" s="945" t="s">
        <v>1221</v>
      </c>
      <c r="M1554" s="945" t="s">
        <v>233</v>
      </c>
      <c r="N1554" s="945" t="s">
        <v>1222</v>
      </c>
      <c r="O1554" s="945" t="s">
        <v>1223</v>
      </c>
      <c r="P1554" s="956">
        <v>-63890851</v>
      </c>
      <c r="Q1554" s="960">
        <v>-8737887</v>
      </c>
      <c r="R1554" s="946" t="s">
        <v>182</v>
      </c>
    </row>
    <row r="1555" spans="2:18" x14ac:dyDescent="0.25">
      <c r="B1555" s="941" t="s">
        <v>2141</v>
      </c>
      <c r="C1555" s="942" t="s">
        <v>375</v>
      </c>
      <c r="D1555" s="942" t="s">
        <v>374</v>
      </c>
      <c r="E1555" s="942" t="s">
        <v>307</v>
      </c>
      <c r="F1555" s="942" t="s">
        <v>1425</v>
      </c>
      <c r="G1555" s="942" t="s">
        <v>1309</v>
      </c>
      <c r="H1555" s="942" t="s">
        <v>1218</v>
      </c>
      <c r="I1555" s="942" t="s">
        <v>51</v>
      </c>
      <c r="J1555" s="942" t="s">
        <v>1219</v>
      </c>
      <c r="K1555" s="942" t="s">
        <v>1229</v>
      </c>
      <c r="L1555" s="942" t="s">
        <v>1221</v>
      </c>
      <c r="M1555" s="942" t="s">
        <v>233</v>
      </c>
      <c r="N1555" s="942" t="s">
        <v>1222</v>
      </c>
      <c r="O1555" s="942" t="s">
        <v>1223</v>
      </c>
      <c r="P1555" s="955">
        <v>-63862302</v>
      </c>
      <c r="Q1555" s="959">
        <v>-8752918</v>
      </c>
      <c r="R1555" s="943" t="s">
        <v>182</v>
      </c>
    </row>
    <row r="1556" spans="2:18" x14ac:dyDescent="0.25">
      <c r="B1556" s="944" t="s">
        <v>2141</v>
      </c>
      <c r="C1556" s="945" t="s">
        <v>783</v>
      </c>
      <c r="D1556" s="945" t="s">
        <v>366</v>
      </c>
      <c r="E1556" s="945" t="s">
        <v>301</v>
      </c>
      <c r="F1556" s="945" t="s">
        <v>1840</v>
      </c>
      <c r="G1556" s="945" t="s">
        <v>1309</v>
      </c>
      <c r="H1556" s="945" t="s">
        <v>1218</v>
      </c>
      <c r="I1556" s="945" t="s">
        <v>51</v>
      </c>
      <c r="J1556" s="945" t="s">
        <v>1219</v>
      </c>
      <c r="K1556" s="945" t="s">
        <v>1220</v>
      </c>
      <c r="L1556" s="945" t="s">
        <v>1221</v>
      </c>
      <c r="M1556" s="945" t="s">
        <v>233</v>
      </c>
      <c r="N1556" s="945" t="s">
        <v>1222</v>
      </c>
      <c r="O1556" s="945" t="s">
        <v>1223</v>
      </c>
      <c r="P1556" s="956">
        <v>-63901434</v>
      </c>
      <c r="Q1556" s="960">
        <v>-8761843</v>
      </c>
      <c r="R1556" s="946" t="s">
        <v>69</v>
      </c>
    </row>
    <row r="1557" spans="2:18" x14ac:dyDescent="0.25">
      <c r="B1557" s="941" t="s">
        <v>2141</v>
      </c>
      <c r="C1557" s="942" t="s">
        <v>373</v>
      </c>
      <c r="D1557" s="942" t="s">
        <v>392</v>
      </c>
      <c r="E1557" s="942" t="s">
        <v>305</v>
      </c>
      <c r="F1557" s="942" t="s">
        <v>1481</v>
      </c>
      <c r="G1557" s="942" t="s">
        <v>1309</v>
      </c>
      <c r="H1557" s="942" t="s">
        <v>1235</v>
      </c>
      <c r="I1557" s="942" t="s">
        <v>1225</v>
      </c>
      <c r="J1557" s="942" t="s">
        <v>1323</v>
      </c>
      <c r="K1557" s="942" t="s">
        <v>1229</v>
      </c>
      <c r="L1557" s="942" t="s">
        <v>1221</v>
      </c>
      <c r="M1557" s="942" t="s">
        <v>233</v>
      </c>
      <c r="N1557" s="942" t="s">
        <v>1236</v>
      </c>
      <c r="O1557" s="942" t="s">
        <v>1223</v>
      </c>
      <c r="P1557" s="955">
        <v>-63901063</v>
      </c>
      <c r="Q1557" s="959">
        <v>-8758443</v>
      </c>
      <c r="R1557" s="943" t="s">
        <v>69</v>
      </c>
    </row>
    <row r="1558" spans="2:18" x14ac:dyDescent="0.25">
      <c r="B1558" s="944" t="s">
        <v>2141</v>
      </c>
      <c r="C1558" s="945" t="s">
        <v>366</v>
      </c>
      <c r="D1558" s="945" t="s">
        <v>434</v>
      </c>
      <c r="E1558" s="945" t="s">
        <v>212</v>
      </c>
      <c r="F1558" s="945" t="s">
        <v>1243</v>
      </c>
      <c r="G1558" s="945" t="s">
        <v>1309</v>
      </c>
      <c r="H1558" s="945" t="s">
        <v>69</v>
      </c>
      <c r="I1558" s="945" t="s">
        <v>51</v>
      </c>
      <c r="J1558" s="945" t="s">
        <v>1219</v>
      </c>
      <c r="K1558" s="945" t="s">
        <v>1229</v>
      </c>
      <c r="L1558" s="945" t="s">
        <v>69</v>
      </c>
      <c r="M1558" s="945" t="s">
        <v>233</v>
      </c>
      <c r="N1558" s="945" t="s">
        <v>69</v>
      </c>
      <c r="O1558" s="945" t="s">
        <v>69</v>
      </c>
      <c r="P1558" s="956">
        <v>-63892905</v>
      </c>
      <c r="Q1558" s="960">
        <v>-8800881</v>
      </c>
      <c r="R1558" s="946" t="s">
        <v>69</v>
      </c>
    </row>
    <row r="1559" spans="2:18" x14ac:dyDescent="0.25">
      <c r="B1559" s="941" t="s">
        <v>2141</v>
      </c>
      <c r="C1559" s="942" t="s">
        <v>367</v>
      </c>
      <c r="D1559" s="942" t="s">
        <v>399</v>
      </c>
      <c r="E1559" s="942" t="s">
        <v>322</v>
      </c>
      <c r="F1559" s="942" t="s">
        <v>2144</v>
      </c>
      <c r="G1559" s="942" t="s">
        <v>1309</v>
      </c>
      <c r="H1559" s="942" t="s">
        <v>69</v>
      </c>
      <c r="I1559" s="942" t="s">
        <v>1231</v>
      </c>
      <c r="J1559" s="942" t="s">
        <v>1219</v>
      </c>
      <c r="K1559" s="942" t="s">
        <v>1229</v>
      </c>
      <c r="L1559" s="942" t="s">
        <v>69</v>
      </c>
      <c r="M1559" s="942" t="s">
        <v>233</v>
      </c>
      <c r="N1559" s="942" t="s">
        <v>69</v>
      </c>
      <c r="O1559" s="942" t="s">
        <v>69</v>
      </c>
      <c r="P1559" s="955">
        <v>-63892483</v>
      </c>
      <c r="Q1559" s="959">
        <v>-8749927</v>
      </c>
      <c r="R1559" s="943" t="s">
        <v>69</v>
      </c>
    </row>
    <row r="1560" spans="2:18" x14ac:dyDescent="0.25">
      <c r="B1560" s="944" t="s">
        <v>2145</v>
      </c>
      <c r="C1560" s="945" t="s">
        <v>385</v>
      </c>
      <c r="D1560" s="945" t="s">
        <v>790</v>
      </c>
      <c r="E1560" s="945" t="s">
        <v>333</v>
      </c>
      <c r="F1560" s="945" t="s">
        <v>1750</v>
      </c>
      <c r="G1560" s="945" t="s">
        <v>1309</v>
      </c>
      <c r="H1560" s="945" t="s">
        <v>69</v>
      </c>
      <c r="I1560" s="945" t="s">
        <v>51</v>
      </c>
      <c r="J1560" s="945" t="s">
        <v>1219</v>
      </c>
      <c r="K1560" s="945" t="s">
        <v>1220</v>
      </c>
      <c r="L1560" s="945" t="s">
        <v>1221</v>
      </c>
      <c r="M1560" s="945" t="s">
        <v>231</v>
      </c>
      <c r="N1560" s="945" t="s">
        <v>1222</v>
      </c>
      <c r="O1560" s="945" t="s">
        <v>1256</v>
      </c>
      <c r="P1560" s="956">
        <v>-63879048</v>
      </c>
      <c r="Q1560" s="960">
        <v>-8773389</v>
      </c>
      <c r="R1560" s="946" t="s">
        <v>69</v>
      </c>
    </row>
    <row r="1561" spans="2:18" x14ac:dyDescent="0.25">
      <c r="B1561" s="941" t="s">
        <v>2145</v>
      </c>
      <c r="C1561" s="942" t="s">
        <v>368</v>
      </c>
      <c r="D1561" s="942" t="s">
        <v>795</v>
      </c>
      <c r="E1561" s="942" t="s">
        <v>316</v>
      </c>
      <c r="F1561" s="942" t="s">
        <v>2146</v>
      </c>
      <c r="G1561" s="942" t="s">
        <v>1309</v>
      </c>
      <c r="H1561" s="942" t="s">
        <v>1218</v>
      </c>
      <c r="I1561" s="942" t="s">
        <v>1225</v>
      </c>
      <c r="J1561" s="942" t="s">
        <v>1219</v>
      </c>
      <c r="K1561" s="942" t="s">
        <v>1220</v>
      </c>
      <c r="L1561" s="942" t="s">
        <v>1221</v>
      </c>
      <c r="M1561" s="942" t="s">
        <v>234</v>
      </c>
      <c r="N1561" s="942" t="s">
        <v>1222</v>
      </c>
      <c r="O1561" s="942" t="s">
        <v>1256</v>
      </c>
      <c r="P1561" s="955">
        <v>-63882455</v>
      </c>
      <c r="Q1561" s="959">
        <v>-8790686</v>
      </c>
      <c r="R1561" s="943" t="s">
        <v>69</v>
      </c>
    </row>
    <row r="1562" spans="2:18" x14ac:dyDescent="0.25">
      <c r="B1562" s="944" t="s">
        <v>2145</v>
      </c>
      <c r="C1562" s="945" t="s">
        <v>780</v>
      </c>
      <c r="D1562" s="945" t="s">
        <v>378</v>
      </c>
      <c r="E1562" s="945" t="s">
        <v>1483</v>
      </c>
      <c r="F1562" s="945" t="s">
        <v>1396</v>
      </c>
      <c r="G1562" s="945" t="s">
        <v>1309</v>
      </c>
      <c r="H1562" s="945" t="s">
        <v>1218</v>
      </c>
      <c r="I1562" s="945" t="s">
        <v>1225</v>
      </c>
      <c r="J1562" s="945" t="s">
        <v>1219</v>
      </c>
      <c r="K1562" s="945" t="s">
        <v>1229</v>
      </c>
      <c r="L1562" s="945" t="s">
        <v>1221</v>
      </c>
      <c r="M1562" s="945" t="s">
        <v>230</v>
      </c>
      <c r="N1562" s="945" t="s">
        <v>1222</v>
      </c>
      <c r="O1562" s="945" t="s">
        <v>1223</v>
      </c>
      <c r="P1562" s="956">
        <v>-63896615</v>
      </c>
      <c r="Q1562" s="960">
        <v>-8763146</v>
      </c>
      <c r="R1562" s="946" t="s">
        <v>1258</v>
      </c>
    </row>
    <row r="1563" spans="2:18" x14ac:dyDescent="0.25">
      <c r="B1563" s="941" t="s">
        <v>2145</v>
      </c>
      <c r="C1563" s="942" t="s">
        <v>382</v>
      </c>
      <c r="D1563" s="942" t="s">
        <v>1087</v>
      </c>
      <c r="E1563" s="942" t="s">
        <v>237</v>
      </c>
      <c r="F1563" s="942" t="s">
        <v>1383</v>
      </c>
      <c r="G1563" s="942" t="s">
        <v>1309</v>
      </c>
      <c r="H1563" s="942" t="s">
        <v>1218</v>
      </c>
      <c r="I1563" s="942" t="s">
        <v>1225</v>
      </c>
      <c r="J1563" s="942" t="s">
        <v>1219</v>
      </c>
      <c r="K1563" s="942" t="s">
        <v>1220</v>
      </c>
      <c r="L1563" s="942" t="s">
        <v>1364</v>
      </c>
      <c r="M1563" s="942" t="s">
        <v>233</v>
      </c>
      <c r="N1563" s="942" t="s">
        <v>1222</v>
      </c>
      <c r="O1563" s="942" t="s">
        <v>1223</v>
      </c>
      <c r="P1563" s="955">
        <v>-63826622</v>
      </c>
      <c r="Q1563" s="959">
        <v>-8779825</v>
      </c>
      <c r="R1563" s="943" t="s">
        <v>1258</v>
      </c>
    </row>
    <row r="1564" spans="2:18" x14ac:dyDescent="0.25">
      <c r="B1564" s="944" t="s">
        <v>2145</v>
      </c>
      <c r="C1564" s="945" t="s">
        <v>393</v>
      </c>
      <c r="D1564" s="945" t="s">
        <v>378</v>
      </c>
      <c r="E1564" s="945" t="s">
        <v>1142</v>
      </c>
      <c r="F1564" s="945" t="s">
        <v>1661</v>
      </c>
      <c r="G1564" s="945" t="s">
        <v>1309</v>
      </c>
      <c r="H1564" s="945" t="s">
        <v>1218</v>
      </c>
      <c r="I1564" s="945" t="s">
        <v>1225</v>
      </c>
      <c r="J1564" s="945" t="s">
        <v>1219</v>
      </c>
      <c r="K1564" s="945" t="s">
        <v>1220</v>
      </c>
      <c r="L1564" s="945" t="s">
        <v>1221</v>
      </c>
      <c r="M1564" s="945" t="s">
        <v>234</v>
      </c>
      <c r="N1564" s="945" t="s">
        <v>1222</v>
      </c>
      <c r="O1564" s="945" t="s">
        <v>1223</v>
      </c>
      <c r="P1564" s="956">
        <v>-63893818</v>
      </c>
      <c r="Q1564" s="960">
        <v>-8764736</v>
      </c>
      <c r="R1564" s="946" t="s">
        <v>69</v>
      </c>
    </row>
    <row r="1565" spans="2:18" x14ac:dyDescent="0.25">
      <c r="B1565" s="941" t="s">
        <v>2145</v>
      </c>
      <c r="C1565" s="942" t="s">
        <v>991</v>
      </c>
      <c r="D1565" s="942" t="s">
        <v>523</v>
      </c>
      <c r="E1565" s="942" t="s">
        <v>316</v>
      </c>
      <c r="F1565" s="942" t="s">
        <v>2147</v>
      </c>
      <c r="G1565" s="942" t="s">
        <v>1309</v>
      </c>
      <c r="H1565" s="942" t="s">
        <v>1218</v>
      </c>
      <c r="I1565" s="942" t="s">
        <v>1231</v>
      </c>
      <c r="J1565" s="942" t="s">
        <v>1219</v>
      </c>
      <c r="K1565" s="942" t="s">
        <v>1220</v>
      </c>
      <c r="L1565" s="942" t="s">
        <v>182</v>
      </c>
      <c r="M1565" s="942" t="s">
        <v>230</v>
      </c>
      <c r="N1565" s="942" t="s">
        <v>182</v>
      </c>
      <c r="O1565" s="942" t="s">
        <v>1256</v>
      </c>
      <c r="P1565" s="955">
        <v>-63884659</v>
      </c>
      <c r="Q1565" s="959">
        <v>-8783209</v>
      </c>
      <c r="R1565" s="943" t="s">
        <v>182</v>
      </c>
    </row>
    <row r="1566" spans="2:18" x14ac:dyDescent="0.25">
      <c r="B1566" s="944" t="s">
        <v>2145</v>
      </c>
      <c r="C1566" s="945" t="s">
        <v>370</v>
      </c>
      <c r="D1566" s="945" t="s">
        <v>463</v>
      </c>
      <c r="E1566" s="945" t="s">
        <v>1141</v>
      </c>
      <c r="F1566" s="945" t="s">
        <v>1989</v>
      </c>
      <c r="G1566" s="945" t="s">
        <v>1309</v>
      </c>
      <c r="H1566" s="945" t="s">
        <v>1218</v>
      </c>
      <c r="I1566" s="945" t="s">
        <v>1231</v>
      </c>
      <c r="J1566" s="945" t="s">
        <v>1219</v>
      </c>
      <c r="K1566" s="945" t="s">
        <v>1229</v>
      </c>
      <c r="L1566" s="945" t="s">
        <v>1221</v>
      </c>
      <c r="M1566" s="945" t="s">
        <v>231</v>
      </c>
      <c r="N1566" s="945" t="s">
        <v>1222</v>
      </c>
      <c r="O1566" s="945" t="s">
        <v>1223</v>
      </c>
      <c r="P1566" s="956">
        <v>-63861264</v>
      </c>
      <c r="Q1566" s="960">
        <v>-8766578</v>
      </c>
      <c r="R1566" s="946" t="s">
        <v>1258</v>
      </c>
    </row>
    <row r="1567" spans="2:18" x14ac:dyDescent="0.25">
      <c r="B1567" s="941" t="s">
        <v>2145</v>
      </c>
      <c r="C1567" s="942" t="s">
        <v>783</v>
      </c>
      <c r="D1567" s="942" t="s">
        <v>401</v>
      </c>
      <c r="E1567" s="942" t="s">
        <v>304</v>
      </c>
      <c r="F1567" s="942" t="s">
        <v>2148</v>
      </c>
      <c r="G1567" s="942" t="s">
        <v>1309</v>
      </c>
      <c r="H1567" s="942" t="s">
        <v>1218</v>
      </c>
      <c r="I1567" s="942" t="s">
        <v>1231</v>
      </c>
      <c r="J1567" s="942" t="s">
        <v>1219</v>
      </c>
      <c r="K1567" s="942" t="s">
        <v>1220</v>
      </c>
      <c r="L1567" s="942" t="s">
        <v>1221</v>
      </c>
      <c r="M1567" s="942" t="s">
        <v>233</v>
      </c>
      <c r="N1567" s="942" t="s">
        <v>1222</v>
      </c>
      <c r="O1567" s="942" t="s">
        <v>1256</v>
      </c>
      <c r="P1567" s="955">
        <v>-63888846</v>
      </c>
      <c r="Q1567" s="959">
        <v>-8759125</v>
      </c>
      <c r="R1567" s="943" t="s">
        <v>1232</v>
      </c>
    </row>
    <row r="1568" spans="2:18" x14ac:dyDescent="0.25">
      <c r="B1568" s="944" t="s">
        <v>2145</v>
      </c>
      <c r="C1568" s="945" t="s">
        <v>376</v>
      </c>
      <c r="D1568" s="945" t="s">
        <v>395</v>
      </c>
      <c r="E1568" s="945" t="s">
        <v>302</v>
      </c>
      <c r="F1568" s="945" t="s">
        <v>1775</v>
      </c>
      <c r="G1568" s="945" t="s">
        <v>1309</v>
      </c>
      <c r="H1568" s="945" t="s">
        <v>1218</v>
      </c>
      <c r="I1568" s="945" t="s">
        <v>1231</v>
      </c>
      <c r="J1568" s="945" t="s">
        <v>1219</v>
      </c>
      <c r="K1568" s="945" t="s">
        <v>1220</v>
      </c>
      <c r="L1568" s="945" t="s">
        <v>1221</v>
      </c>
      <c r="M1568" s="945" t="s">
        <v>233</v>
      </c>
      <c r="N1568" s="945" t="s">
        <v>1222</v>
      </c>
      <c r="O1568" s="945" t="s">
        <v>1256</v>
      </c>
      <c r="P1568" s="956">
        <v>-63879329</v>
      </c>
      <c r="Q1568" s="960">
        <v>-8768188</v>
      </c>
      <c r="R1568" s="946" t="s">
        <v>182</v>
      </c>
    </row>
    <row r="1569" spans="2:18" x14ac:dyDescent="0.25">
      <c r="B1569" s="941" t="s">
        <v>2145</v>
      </c>
      <c r="C1569" s="942" t="s">
        <v>399</v>
      </c>
      <c r="D1569" s="942" t="s">
        <v>367</v>
      </c>
      <c r="E1569" s="942" t="s">
        <v>322</v>
      </c>
      <c r="F1569" s="942" t="s">
        <v>2149</v>
      </c>
      <c r="G1569" s="942" t="s">
        <v>1309</v>
      </c>
      <c r="H1569" s="942" t="s">
        <v>1218</v>
      </c>
      <c r="I1569" s="942" t="s">
        <v>1225</v>
      </c>
      <c r="J1569" s="942" t="s">
        <v>1219</v>
      </c>
      <c r="K1569" s="942" t="s">
        <v>1220</v>
      </c>
      <c r="L1569" s="942" t="s">
        <v>1221</v>
      </c>
      <c r="M1569" s="942" t="s">
        <v>1239</v>
      </c>
      <c r="N1569" s="942" t="s">
        <v>1222</v>
      </c>
      <c r="O1569" s="942" t="s">
        <v>1223</v>
      </c>
      <c r="P1569" s="955">
        <v>-63892483</v>
      </c>
      <c r="Q1569" s="959">
        <v>-8749927</v>
      </c>
      <c r="R1569" s="943" t="s">
        <v>182</v>
      </c>
    </row>
    <row r="1570" spans="2:18" x14ac:dyDescent="0.25">
      <c r="B1570" s="944" t="s">
        <v>2145</v>
      </c>
      <c r="C1570" s="945" t="s">
        <v>781</v>
      </c>
      <c r="D1570" s="945" t="s">
        <v>404</v>
      </c>
      <c r="E1570" s="945" t="s">
        <v>310</v>
      </c>
      <c r="F1570" s="945" t="s">
        <v>2150</v>
      </c>
      <c r="G1570" s="945" t="s">
        <v>1309</v>
      </c>
      <c r="H1570" s="945" t="s">
        <v>1218</v>
      </c>
      <c r="I1570" s="945" t="s">
        <v>51</v>
      </c>
      <c r="J1570" s="945" t="s">
        <v>1219</v>
      </c>
      <c r="K1570" s="945" t="s">
        <v>1220</v>
      </c>
      <c r="L1570" s="945" t="s">
        <v>1221</v>
      </c>
      <c r="M1570" s="945" t="s">
        <v>231</v>
      </c>
      <c r="N1570" s="945" t="s">
        <v>1222</v>
      </c>
      <c r="O1570" s="945" t="s">
        <v>1256</v>
      </c>
      <c r="P1570" s="956">
        <v>-63837065</v>
      </c>
      <c r="Q1570" s="960">
        <v>-8763114</v>
      </c>
      <c r="R1570" s="946" t="s">
        <v>182</v>
      </c>
    </row>
    <row r="1571" spans="2:18" x14ac:dyDescent="0.25">
      <c r="B1571" s="941" t="s">
        <v>2145</v>
      </c>
      <c r="C1571" s="942" t="s">
        <v>373</v>
      </c>
      <c r="D1571" s="942" t="s">
        <v>794</v>
      </c>
      <c r="E1571" s="942" t="s">
        <v>313</v>
      </c>
      <c r="F1571" s="942" t="s">
        <v>1821</v>
      </c>
      <c r="G1571" s="942" t="s">
        <v>1309</v>
      </c>
      <c r="H1571" s="942" t="s">
        <v>1218</v>
      </c>
      <c r="I1571" s="942" t="s">
        <v>51</v>
      </c>
      <c r="J1571" s="942" t="s">
        <v>1323</v>
      </c>
      <c r="K1571" s="942" t="s">
        <v>1229</v>
      </c>
      <c r="L1571" s="942" t="s">
        <v>1221</v>
      </c>
      <c r="M1571" s="942" t="s">
        <v>233</v>
      </c>
      <c r="N1571" s="942" t="s">
        <v>1222</v>
      </c>
      <c r="O1571" s="942" t="s">
        <v>1256</v>
      </c>
      <c r="P1571" s="955">
        <v>-63860154</v>
      </c>
      <c r="Q1571" s="959">
        <v>-8749679</v>
      </c>
      <c r="R1571" s="943" t="s">
        <v>69</v>
      </c>
    </row>
    <row r="1572" spans="2:18" x14ac:dyDescent="0.25">
      <c r="B1572" s="944" t="s">
        <v>2145</v>
      </c>
      <c r="C1572" s="945" t="s">
        <v>386</v>
      </c>
      <c r="D1572" s="945" t="s">
        <v>472</v>
      </c>
      <c r="E1572" s="945" t="s">
        <v>306</v>
      </c>
      <c r="F1572" s="945" t="s">
        <v>1700</v>
      </c>
      <c r="G1572" s="945" t="s">
        <v>1309</v>
      </c>
      <c r="H1572" s="945" t="s">
        <v>1218</v>
      </c>
      <c r="I1572" s="945" t="s">
        <v>1231</v>
      </c>
      <c r="J1572" s="945" t="s">
        <v>1219</v>
      </c>
      <c r="K1572" s="945" t="s">
        <v>1220</v>
      </c>
      <c r="L1572" s="945" t="s">
        <v>1221</v>
      </c>
      <c r="M1572" s="945" t="s">
        <v>231</v>
      </c>
      <c r="N1572" s="945" t="s">
        <v>1222</v>
      </c>
      <c r="O1572" s="945" t="s">
        <v>1223</v>
      </c>
      <c r="P1572" s="956">
        <v>-63852647</v>
      </c>
      <c r="Q1572" s="960">
        <v>-8740689</v>
      </c>
      <c r="R1572" s="946" t="s">
        <v>69</v>
      </c>
    </row>
    <row r="1573" spans="2:18" x14ac:dyDescent="0.25">
      <c r="B1573" s="941" t="s">
        <v>2151</v>
      </c>
      <c r="C1573" s="942" t="s">
        <v>790</v>
      </c>
      <c r="D1573" s="942" t="s">
        <v>380</v>
      </c>
      <c r="E1573" s="942" t="s">
        <v>676</v>
      </c>
      <c r="F1573" s="942" t="s">
        <v>2152</v>
      </c>
      <c r="G1573" s="942" t="s">
        <v>1317</v>
      </c>
      <c r="H1573" s="942" t="s">
        <v>1218</v>
      </c>
      <c r="I1573" s="942" t="s">
        <v>51</v>
      </c>
      <c r="J1573" s="942" t="s">
        <v>1219</v>
      </c>
      <c r="K1573" s="942" t="s">
        <v>1220</v>
      </c>
      <c r="L1573" s="942" t="s">
        <v>1221</v>
      </c>
      <c r="M1573" s="942" t="s">
        <v>230</v>
      </c>
      <c r="N1573" s="942" t="s">
        <v>1222</v>
      </c>
      <c r="O1573" s="942" t="s">
        <v>1223</v>
      </c>
      <c r="P1573" s="955">
        <v>-63864595</v>
      </c>
      <c r="Q1573" s="959">
        <v>-8782455</v>
      </c>
      <c r="R1573" s="943" t="s">
        <v>182</v>
      </c>
    </row>
    <row r="1574" spans="2:18" x14ac:dyDescent="0.25">
      <c r="B1574" s="944" t="s">
        <v>2151</v>
      </c>
      <c r="C1574" s="945" t="s">
        <v>780</v>
      </c>
      <c r="D1574" s="945" t="s">
        <v>396</v>
      </c>
      <c r="E1574" s="945" t="s">
        <v>1483</v>
      </c>
      <c r="F1574" s="945" t="s">
        <v>1396</v>
      </c>
      <c r="G1574" s="945" t="s">
        <v>1317</v>
      </c>
      <c r="H1574" s="945" t="s">
        <v>1218</v>
      </c>
      <c r="I1574" s="945" t="s">
        <v>1225</v>
      </c>
      <c r="J1574" s="945" t="s">
        <v>1219</v>
      </c>
      <c r="K1574" s="945" t="s">
        <v>1229</v>
      </c>
      <c r="L1574" s="945" t="s">
        <v>1221</v>
      </c>
      <c r="M1574" s="945" t="s">
        <v>1239</v>
      </c>
      <c r="N1574" s="945" t="s">
        <v>1222</v>
      </c>
      <c r="O1574" s="945" t="s">
        <v>1223</v>
      </c>
      <c r="P1574" s="956">
        <v>-63895466</v>
      </c>
      <c r="Q1574" s="960">
        <v>-8762901</v>
      </c>
      <c r="R1574" s="946" t="s">
        <v>182</v>
      </c>
    </row>
    <row r="1575" spans="2:18" x14ac:dyDescent="0.25">
      <c r="B1575" s="941" t="s">
        <v>2151</v>
      </c>
      <c r="C1575" s="942" t="s">
        <v>786</v>
      </c>
      <c r="D1575" s="942" t="s">
        <v>824</v>
      </c>
      <c r="E1575" s="942" t="s">
        <v>325</v>
      </c>
      <c r="F1575" s="942" t="s">
        <v>2153</v>
      </c>
      <c r="G1575" s="942" t="s">
        <v>1317</v>
      </c>
      <c r="H1575" s="942" t="s">
        <v>1218</v>
      </c>
      <c r="I1575" s="942" t="s">
        <v>1225</v>
      </c>
      <c r="J1575" s="942" t="s">
        <v>1219</v>
      </c>
      <c r="K1575" s="942" t="s">
        <v>1229</v>
      </c>
      <c r="L1575" s="942" t="s">
        <v>1221</v>
      </c>
      <c r="M1575" s="942" t="s">
        <v>231</v>
      </c>
      <c r="N1575" s="942" t="s">
        <v>1222</v>
      </c>
      <c r="O1575" s="942" t="s">
        <v>1256</v>
      </c>
      <c r="P1575" s="955">
        <v>-63890548</v>
      </c>
      <c r="Q1575" s="959">
        <v>-8735203</v>
      </c>
      <c r="R1575" s="943" t="s">
        <v>182</v>
      </c>
    </row>
    <row r="1576" spans="2:18" x14ac:dyDescent="0.25">
      <c r="B1576" s="944" t="s">
        <v>2151</v>
      </c>
      <c r="C1576" s="945" t="s">
        <v>780</v>
      </c>
      <c r="D1576" s="945" t="s">
        <v>788</v>
      </c>
      <c r="E1576" s="945" t="s">
        <v>301</v>
      </c>
      <c r="F1576" s="945" t="s">
        <v>1476</v>
      </c>
      <c r="G1576" s="945" t="s">
        <v>1317</v>
      </c>
      <c r="H1576" s="945" t="s">
        <v>1218</v>
      </c>
      <c r="I1576" s="945" t="s">
        <v>1225</v>
      </c>
      <c r="J1576" s="945" t="s">
        <v>1219</v>
      </c>
      <c r="K1576" s="945" t="s">
        <v>1229</v>
      </c>
      <c r="L1576" s="945" t="s">
        <v>1221</v>
      </c>
      <c r="M1576" s="945" t="s">
        <v>233</v>
      </c>
      <c r="N1576" s="945" t="s">
        <v>1222</v>
      </c>
      <c r="O1576" s="945" t="s">
        <v>1223</v>
      </c>
      <c r="P1576" s="956">
        <v>-63905965</v>
      </c>
      <c r="Q1576" s="960">
        <v>-8765125</v>
      </c>
      <c r="R1576" s="946" t="s">
        <v>182</v>
      </c>
    </row>
    <row r="1577" spans="2:18" x14ac:dyDescent="0.25">
      <c r="B1577" s="941" t="s">
        <v>2151</v>
      </c>
      <c r="C1577" s="942" t="s">
        <v>386</v>
      </c>
      <c r="D1577" s="942" t="s">
        <v>1165</v>
      </c>
      <c r="E1577" s="942" t="s">
        <v>306</v>
      </c>
      <c r="F1577" s="942" t="s">
        <v>2154</v>
      </c>
      <c r="G1577" s="942" t="s">
        <v>1317</v>
      </c>
      <c r="H1577" s="942" t="s">
        <v>1218</v>
      </c>
      <c r="I1577" s="942" t="s">
        <v>1231</v>
      </c>
      <c r="J1577" s="942" t="s">
        <v>1219</v>
      </c>
      <c r="K1577" s="942" t="s">
        <v>1220</v>
      </c>
      <c r="L1577" s="942" t="s">
        <v>1221</v>
      </c>
      <c r="M1577" s="942" t="s">
        <v>230</v>
      </c>
      <c r="N1577" s="942" t="s">
        <v>1222</v>
      </c>
      <c r="O1577" s="942" t="s">
        <v>1256</v>
      </c>
      <c r="P1577" s="955">
        <v>-63853122</v>
      </c>
      <c r="Q1577" s="959">
        <v>-8738555</v>
      </c>
      <c r="R1577" s="943" t="s">
        <v>182</v>
      </c>
    </row>
    <row r="1578" spans="2:18" x14ac:dyDescent="0.25">
      <c r="B1578" s="944" t="s">
        <v>2151</v>
      </c>
      <c r="C1578" s="945" t="s">
        <v>404</v>
      </c>
      <c r="D1578" s="945" t="s">
        <v>798</v>
      </c>
      <c r="E1578" s="945" t="s">
        <v>310</v>
      </c>
      <c r="F1578" s="945" t="s">
        <v>2097</v>
      </c>
      <c r="G1578" s="945" t="s">
        <v>1317</v>
      </c>
      <c r="H1578" s="945" t="s">
        <v>1218</v>
      </c>
      <c r="I1578" s="945" t="s">
        <v>1231</v>
      </c>
      <c r="J1578" s="945" t="s">
        <v>1219</v>
      </c>
      <c r="K1578" s="945" t="s">
        <v>1220</v>
      </c>
      <c r="L1578" s="945" t="s">
        <v>1221</v>
      </c>
      <c r="M1578" s="945" t="s">
        <v>233</v>
      </c>
      <c r="N1578" s="945" t="s">
        <v>1222</v>
      </c>
      <c r="O1578" s="945" t="s">
        <v>1256</v>
      </c>
      <c r="P1578" s="956">
        <v>-63835913</v>
      </c>
      <c r="Q1578" s="960">
        <v>-8762856</v>
      </c>
      <c r="R1578" s="946" t="s">
        <v>182</v>
      </c>
    </row>
    <row r="1579" spans="2:18" x14ac:dyDescent="0.25">
      <c r="B1579" s="941" t="s">
        <v>2151</v>
      </c>
      <c r="C1579" s="942" t="s">
        <v>413</v>
      </c>
      <c r="D1579" s="942" t="s">
        <v>376</v>
      </c>
      <c r="E1579" s="942" t="s">
        <v>335</v>
      </c>
      <c r="F1579" s="942" t="s">
        <v>2138</v>
      </c>
      <c r="G1579" s="942" t="s">
        <v>1317</v>
      </c>
      <c r="H1579" s="942" t="s">
        <v>1509</v>
      </c>
      <c r="I1579" s="942" t="s">
        <v>1231</v>
      </c>
      <c r="J1579" s="942" t="s">
        <v>1219</v>
      </c>
      <c r="K1579" s="942" t="s">
        <v>1220</v>
      </c>
      <c r="L1579" s="942" t="s">
        <v>1221</v>
      </c>
      <c r="M1579" s="942" t="s">
        <v>234</v>
      </c>
      <c r="N1579" s="942" t="s">
        <v>1222</v>
      </c>
      <c r="O1579" s="942" t="s">
        <v>1256</v>
      </c>
      <c r="P1579" s="955">
        <v>-63825757</v>
      </c>
      <c r="Q1579" s="959">
        <v>-8756233</v>
      </c>
      <c r="R1579" s="943" t="s">
        <v>182</v>
      </c>
    </row>
    <row r="1580" spans="2:18" x14ac:dyDescent="0.25">
      <c r="B1580" s="944" t="s">
        <v>2151</v>
      </c>
      <c r="C1580" s="945" t="s">
        <v>780</v>
      </c>
      <c r="D1580" s="945" t="s">
        <v>375</v>
      </c>
      <c r="E1580" s="945" t="s">
        <v>1141</v>
      </c>
      <c r="F1580" s="945" t="s">
        <v>1237</v>
      </c>
      <c r="G1580" s="945" t="s">
        <v>1317</v>
      </c>
      <c r="H1580" s="945" t="s">
        <v>1218</v>
      </c>
      <c r="I1580" s="945" t="s">
        <v>1231</v>
      </c>
      <c r="J1580" s="945" t="s">
        <v>1219</v>
      </c>
      <c r="K1580" s="945" t="s">
        <v>1229</v>
      </c>
      <c r="L1580" s="945" t="s">
        <v>1221</v>
      </c>
      <c r="M1580" s="945" t="s">
        <v>233</v>
      </c>
      <c r="N1580" s="945" t="s">
        <v>1222</v>
      </c>
      <c r="O1580" s="945" t="s">
        <v>1223</v>
      </c>
      <c r="P1580" s="956">
        <v>-63861733</v>
      </c>
      <c r="Q1580" s="960">
        <v>-8755484</v>
      </c>
      <c r="R1580" s="946" t="s">
        <v>182</v>
      </c>
    </row>
    <row r="1581" spans="2:18" x14ac:dyDescent="0.25">
      <c r="B1581" s="941" t="s">
        <v>2151</v>
      </c>
      <c r="C1581" s="942" t="s">
        <v>310</v>
      </c>
      <c r="D1581" s="942" t="s">
        <v>410</v>
      </c>
      <c r="E1581" s="942" t="s">
        <v>314</v>
      </c>
      <c r="F1581" s="942" t="s">
        <v>1813</v>
      </c>
      <c r="G1581" s="942" t="s">
        <v>1317</v>
      </c>
      <c r="H1581" s="942" t="s">
        <v>69</v>
      </c>
      <c r="I1581" s="942" t="s">
        <v>1225</v>
      </c>
      <c r="J1581" s="942" t="s">
        <v>1219</v>
      </c>
      <c r="K1581" s="942" t="s">
        <v>1220</v>
      </c>
      <c r="L1581" s="942" t="s">
        <v>69</v>
      </c>
      <c r="M1581" s="942" t="s">
        <v>234</v>
      </c>
      <c r="N1581" s="942" t="s">
        <v>69</v>
      </c>
      <c r="O1581" s="942" t="s">
        <v>69</v>
      </c>
      <c r="P1581" s="955">
        <v>-63883745</v>
      </c>
      <c r="Q1581" s="959">
        <v>-8793007</v>
      </c>
      <c r="R1581" s="943" t="s">
        <v>182</v>
      </c>
    </row>
    <row r="1582" spans="2:18" x14ac:dyDescent="0.25">
      <c r="B1582" s="944" t="s">
        <v>2155</v>
      </c>
      <c r="C1582" s="945" t="s">
        <v>804</v>
      </c>
      <c r="D1582" s="945" t="s">
        <v>803</v>
      </c>
      <c r="E1582" s="945" t="s">
        <v>306</v>
      </c>
      <c r="F1582" s="945" t="s">
        <v>2156</v>
      </c>
      <c r="G1582" s="945" t="s">
        <v>1217</v>
      </c>
      <c r="H1582" s="945" t="s">
        <v>1218</v>
      </c>
      <c r="I1582" s="945" t="s">
        <v>1225</v>
      </c>
      <c r="J1582" s="945" t="s">
        <v>1219</v>
      </c>
      <c r="K1582" s="945" t="s">
        <v>1220</v>
      </c>
      <c r="L1582" s="945" t="s">
        <v>1221</v>
      </c>
      <c r="M1582" s="945" t="s">
        <v>233</v>
      </c>
      <c r="N1582" s="945" t="s">
        <v>1222</v>
      </c>
      <c r="O1582" s="945" t="s">
        <v>1223</v>
      </c>
      <c r="P1582" s="956">
        <v>-63863153</v>
      </c>
      <c r="Q1582" s="960">
        <v>-8742387</v>
      </c>
      <c r="R1582" s="946" t="s">
        <v>182</v>
      </c>
    </row>
    <row r="1583" spans="2:18" x14ac:dyDescent="0.25">
      <c r="B1583" s="941" t="s">
        <v>2155</v>
      </c>
      <c r="C1583" s="942" t="s">
        <v>406</v>
      </c>
      <c r="D1583" s="942" t="s">
        <v>359</v>
      </c>
      <c r="E1583" s="942" t="s">
        <v>1142</v>
      </c>
      <c r="F1583" s="942" t="s">
        <v>2100</v>
      </c>
      <c r="G1583" s="942" t="s">
        <v>1217</v>
      </c>
      <c r="H1583" s="942" t="s">
        <v>1218</v>
      </c>
      <c r="I1583" s="942" t="s">
        <v>1225</v>
      </c>
      <c r="J1583" s="942" t="s">
        <v>1219</v>
      </c>
      <c r="K1583" s="942" t="s">
        <v>1220</v>
      </c>
      <c r="L1583" s="942" t="s">
        <v>1221</v>
      </c>
      <c r="M1583" s="942" t="s">
        <v>233</v>
      </c>
      <c r="N1583" s="942" t="s">
        <v>1222</v>
      </c>
      <c r="O1583" s="942" t="s">
        <v>69</v>
      </c>
      <c r="P1583" s="955">
        <v>-63891973</v>
      </c>
      <c r="Q1583" s="959">
        <v>-8767473</v>
      </c>
      <c r="R1583" s="943" t="s">
        <v>1258</v>
      </c>
    </row>
    <row r="1584" spans="2:18" x14ac:dyDescent="0.25">
      <c r="B1584" s="944" t="s">
        <v>2155</v>
      </c>
      <c r="C1584" s="945" t="s">
        <v>372</v>
      </c>
      <c r="D1584" s="945" t="s">
        <v>395</v>
      </c>
      <c r="E1584" s="945" t="s">
        <v>302</v>
      </c>
      <c r="F1584" s="945" t="s">
        <v>2157</v>
      </c>
      <c r="G1584" s="945" t="s">
        <v>1217</v>
      </c>
      <c r="H1584" s="945" t="s">
        <v>1218</v>
      </c>
      <c r="I1584" s="945" t="s">
        <v>1231</v>
      </c>
      <c r="J1584" s="945" t="s">
        <v>1219</v>
      </c>
      <c r="K1584" s="945" t="s">
        <v>1229</v>
      </c>
      <c r="L1584" s="945" t="s">
        <v>1221</v>
      </c>
      <c r="M1584" s="945" t="s">
        <v>1239</v>
      </c>
      <c r="N1584" s="945" t="s">
        <v>1222</v>
      </c>
      <c r="O1584" s="945" t="s">
        <v>1223</v>
      </c>
      <c r="P1584" s="956">
        <v>-63880255</v>
      </c>
      <c r="Q1584" s="960">
        <v>-8763732</v>
      </c>
      <c r="R1584" s="946" t="s">
        <v>1258</v>
      </c>
    </row>
    <row r="1585" spans="2:18" x14ac:dyDescent="0.25">
      <c r="B1585" s="941" t="s">
        <v>2155</v>
      </c>
      <c r="C1585" s="942" t="s">
        <v>372</v>
      </c>
      <c r="D1585" s="942" t="s">
        <v>371</v>
      </c>
      <c r="E1585" s="942" t="s">
        <v>320</v>
      </c>
      <c r="F1585" s="942" t="s">
        <v>1738</v>
      </c>
      <c r="G1585" s="942" t="s">
        <v>1217</v>
      </c>
      <c r="H1585" s="942" t="s">
        <v>1218</v>
      </c>
      <c r="I1585" s="942" t="s">
        <v>51</v>
      </c>
      <c r="J1585" s="942" t="s">
        <v>1219</v>
      </c>
      <c r="K1585" s="942" t="s">
        <v>1229</v>
      </c>
      <c r="L1585" s="942" t="s">
        <v>1221</v>
      </c>
      <c r="M1585" s="942" t="s">
        <v>233</v>
      </c>
      <c r="N1585" s="942" t="s">
        <v>1222</v>
      </c>
      <c r="O1585" s="942" t="s">
        <v>1223</v>
      </c>
      <c r="P1585" s="955">
        <v>-63844855</v>
      </c>
      <c r="Q1585" s="959">
        <v>-8755934</v>
      </c>
      <c r="R1585" s="943" t="s">
        <v>182</v>
      </c>
    </row>
    <row r="1586" spans="2:18" x14ac:dyDescent="0.25">
      <c r="B1586" s="944" t="s">
        <v>2155</v>
      </c>
      <c r="C1586" s="945" t="s">
        <v>376</v>
      </c>
      <c r="D1586" s="945" t="s">
        <v>406</v>
      </c>
      <c r="E1586" s="945" t="s">
        <v>336</v>
      </c>
      <c r="F1586" s="945" t="s">
        <v>2158</v>
      </c>
      <c r="G1586" s="945" t="s">
        <v>1217</v>
      </c>
      <c r="H1586" s="945" t="s">
        <v>1235</v>
      </c>
      <c r="I1586" s="945" t="s">
        <v>51</v>
      </c>
      <c r="J1586" s="945" t="s">
        <v>1219</v>
      </c>
      <c r="K1586" s="945" t="s">
        <v>1220</v>
      </c>
      <c r="L1586" s="945" t="s">
        <v>1221</v>
      </c>
      <c r="M1586" s="945" t="s">
        <v>233</v>
      </c>
      <c r="N1586" s="945" t="s">
        <v>1236</v>
      </c>
      <c r="O1586" s="945" t="s">
        <v>1223</v>
      </c>
      <c r="P1586" s="956">
        <v>-63891294</v>
      </c>
      <c r="Q1586" s="960">
        <v>-8770799</v>
      </c>
      <c r="R1586" s="946" t="s">
        <v>1258</v>
      </c>
    </row>
    <row r="1587" spans="2:18" x14ac:dyDescent="0.25">
      <c r="B1587" s="941" t="s">
        <v>2155</v>
      </c>
      <c r="C1587" s="942" t="s">
        <v>393</v>
      </c>
      <c r="D1587" s="942" t="s">
        <v>802</v>
      </c>
      <c r="E1587" s="942" t="s">
        <v>1142</v>
      </c>
      <c r="F1587" s="942" t="s">
        <v>2159</v>
      </c>
      <c r="G1587" s="942" t="s">
        <v>1217</v>
      </c>
      <c r="H1587" s="942" t="s">
        <v>1218</v>
      </c>
      <c r="I1587" s="942" t="s">
        <v>1225</v>
      </c>
      <c r="J1587" s="942" t="s">
        <v>1219</v>
      </c>
      <c r="K1587" s="942" t="s">
        <v>1220</v>
      </c>
      <c r="L1587" s="942" t="s">
        <v>1221</v>
      </c>
      <c r="M1587" s="942" t="s">
        <v>233</v>
      </c>
      <c r="N1587" s="942" t="s">
        <v>1222</v>
      </c>
      <c r="O1587" s="942" t="s">
        <v>1256</v>
      </c>
      <c r="P1587" s="955">
        <v>-63891043</v>
      </c>
      <c r="Q1587" s="959">
        <v>-8764144</v>
      </c>
      <c r="R1587" s="943" t="s">
        <v>182</v>
      </c>
    </row>
    <row r="1588" spans="2:18" x14ac:dyDescent="0.25">
      <c r="B1588" s="944" t="s">
        <v>2155</v>
      </c>
      <c r="C1588" s="945" t="s">
        <v>366</v>
      </c>
      <c r="D1588" s="945" t="s">
        <v>410</v>
      </c>
      <c r="E1588" s="945" t="s">
        <v>315</v>
      </c>
      <c r="F1588" s="945" t="s">
        <v>1730</v>
      </c>
      <c r="G1588" s="945" t="s">
        <v>1217</v>
      </c>
      <c r="H1588" s="945" t="s">
        <v>69</v>
      </c>
      <c r="I1588" s="945" t="s">
        <v>1225</v>
      </c>
      <c r="J1588" s="945" t="s">
        <v>1219</v>
      </c>
      <c r="K1588" s="945" t="s">
        <v>1229</v>
      </c>
      <c r="L1588" s="945" t="s">
        <v>69</v>
      </c>
      <c r="M1588" s="945" t="s">
        <v>233</v>
      </c>
      <c r="N1588" s="945" t="s">
        <v>69</v>
      </c>
      <c r="O1588" s="945" t="s">
        <v>69</v>
      </c>
      <c r="P1588" s="956">
        <v>-63894125</v>
      </c>
      <c r="Q1588" s="960">
        <v>-8795228</v>
      </c>
      <c r="R1588" s="946" t="s">
        <v>182</v>
      </c>
    </row>
    <row r="1589" spans="2:18" x14ac:dyDescent="0.25">
      <c r="B1589" s="941" t="s">
        <v>2160</v>
      </c>
      <c r="C1589" s="942" t="s">
        <v>397</v>
      </c>
      <c r="D1589" s="942" t="s">
        <v>517</v>
      </c>
      <c r="E1589" s="942" t="s">
        <v>237</v>
      </c>
      <c r="F1589" s="942" t="s">
        <v>2161</v>
      </c>
      <c r="G1589" s="942" t="s">
        <v>1246</v>
      </c>
      <c r="H1589" s="942" t="s">
        <v>1218</v>
      </c>
      <c r="I1589" s="942" t="s">
        <v>51</v>
      </c>
      <c r="J1589" s="942" t="s">
        <v>1219</v>
      </c>
      <c r="K1589" s="942" t="s">
        <v>1220</v>
      </c>
      <c r="L1589" s="942" t="s">
        <v>1221</v>
      </c>
      <c r="M1589" s="942" t="s">
        <v>182</v>
      </c>
      <c r="N1589" s="942" t="s">
        <v>1222</v>
      </c>
      <c r="O1589" s="942" t="s">
        <v>1223</v>
      </c>
      <c r="P1589" s="955">
        <v>-63823218</v>
      </c>
      <c r="Q1589" s="959">
        <v>-8771806</v>
      </c>
      <c r="R1589" s="943" t="s">
        <v>69</v>
      </c>
    </row>
    <row r="1590" spans="2:18" x14ac:dyDescent="0.25">
      <c r="B1590" s="944" t="s">
        <v>2160</v>
      </c>
      <c r="C1590" s="945" t="s">
        <v>389</v>
      </c>
      <c r="D1590" s="945" t="s">
        <v>499</v>
      </c>
      <c r="E1590" s="945" t="s">
        <v>344</v>
      </c>
      <c r="F1590" s="945" t="s">
        <v>2162</v>
      </c>
      <c r="G1590" s="945" t="s">
        <v>1246</v>
      </c>
      <c r="H1590" s="945" t="s">
        <v>1218</v>
      </c>
      <c r="I1590" s="945" t="s">
        <v>1231</v>
      </c>
      <c r="J1590" s="945" t="s">
        <v>1219</v>
      </c>
      <c r="K1590" s="945" t="s">
        <v>1220</v>
      </c>
      <c r="L1590" s="945" t="s">
        <v>1221</v>
      </c>
      <c r="M1590" s="945" t="s">
        <v>233</v>
      </c>
      <c r="N1590" s="945" t="s">
        <v>1222</v>
      </c>
      <c r="O1590" s="945" t="s">
        <v>69</v>
      </c>
      <c r="P1590" s="956">
        <v>-63816595</v>
      </c>
      <c r="Q1590" s="960">
        <v>-8773918</v>
      </c>
      <c r="R1590" s="946" t="s">
        <v>69</v>
      </c>
    </row>
    <row r="1591" spans="2:18" x14ac:dyDescent="0.25">
      <c r="B1591" s="941" t="s">
        <v>2160</v>
      </c>
      <c r="C1591" s="942" t="s">
        <v>373</v>
      </c>
      <c r="D1591" s="942" t="s">
        <v>412</v>
      </c>
      <c r="E1591" s="942" t="s">
        <v>332</v>
      </c>
      <c r="F1591" s="942" t="s">
        <v>2163</v>
      </c>
      <c r="G1591" s="942" t="s">
        <v>1246</v>
      </c>
      <c r="H1591" s="942" t="s">
        <v>1218</v>
      </c>
      <c r="I1591" s="942" t="s">
        <v>1231</v>
      </c>
      <c r="J1591" s="942" t="s">
        <v>1323</v>
      </c>
      <c r="K1591" s="942" t="s">
        <v>1229</v>
      </c>
      <c r="L1591" s="942" t="s">
        <v>1221</v>
      </c>
      <c r="M1591" s="942" t="s">
        <v>233</v>
      </c>
      <c r="N1591" s="942" t="s">
        <v>1222</v>
      </c>
      <c r="O1591" s="942" t="s">
        <v>1223</v>
      </c>
      <c r="P1591" s="955">
        <v>-63905996</v>
      </c>
      <c r="Q1591" s="959">
        <v>-8759506</v>
      </c>
      <c r="R1591" s="943" t="s">
        <v>1232</v>
      </c>
    </row>
    <row r="1592" spans="2:18" x14ac:dyDescent="0.25">
      <c r="B1592" s="944" t="s">
        <v>2160</v>
      </c>
      <c r="C1592" s="945" t="s">
        <v>367</v>
      </c>
      <c r="D1592" s="945" t="s">
        <v>391</v>
      </c>
      <c r="E1592" s="945" t="s">
        <v>303</v>
      </c>
      <c r="F1592" s="945" t="s">
        <v>2164</v>
      </c>
      <c r="G1592" s="945" t="s">
        <v>1246</v>
      </c>
      <c r="H1592" s="945" t="s">
        <v>1218</v>
      </c>
      <c r="I1592" s="945" t="s">
        <v>1231</v>
      </c>
      <c r="J1592" s="945" t="s">
        <v>1219</v>
      </c>
      <c r="K1592" s="945" t="s">
        <v>1229</v>
      </c>
      <c r="L1592" s="945" t="s">
        <v>1221</v>
      </c>
      <c r="M1592" s="945" t="s">
        <v>182</v>
      </c>
      <c r="N1592" s="945" t="s">
        <v>1222</v>
      </c>
      <c r="O1592" s="945" t="s">
        <v>1256</v>
      </c>
      <c r="P1592" s="956">
        <v>-63882737</v>
      </c>
      <c r="Q1592" s="960">
        <v>-8747854</v>
      </c>
      <c r="R1592" s="946" t="s">
        <v>1232</v>
      </c>
    </row>
    <row r="1593" spans="2:18" x14ac:dyDescent="0.25">
      <c r="B1593" s="941" t="s">
        <v>2160</v>
      </c>
      <c r="C1593" s="942" t="s">
        <v>374</v>
      </c>
      <c r="D1593" s="942" t="s">
        <v>386</v>
      </c>
      <c r="E1593" s="942" t="s">
        <v>313</v>
      </c>
      <c r="F1593" s="942" t="s">
        <v>1543</v>
      </c>
      <c r="G1593" s="942" t="s">
        <v>1246</v>
      </c>
      <c r="H1593" s="942" t="s">
        <v>1218</v>
      </c>
      <c r="I1593" s="942" t="s">
        <v>1231</v>
      </c>
      <c r="J1593" s="942" t="s">
        <v>1219</v>
      </c>
      <c r="K1593" s="942" t="s">
        <v>1220</v>
      </c>
      <c r="L1593" s="942" t="s">
        <v>1221</v>
      </c>
      <c r="M1593" s="942" t="s">
        <v>233</v>
      </c>
      <c r="N1593" s="942" t="s">
        <v>1222</v>
      </c>
      <c r="O1593" s="942" t="s">
        <v>1256</v>
      </c>
      <c r="P1593" s="955">
        <v>-63850496</v>
      </c>
      <c r="Q1593" s="959">
        <v>-8750293</v>
      </c>
      <c r="R1593" s="943" t="s">
        <v>1232</v>
      </c>
    </row>
    <row r="1594" spans="2:18" x14ac:dyDescent="0.25">
      <c r="B1594" s="944" t="s">
        <v>2160</v>
      </c>
      <c r="C1594" s="945" t="s">
        <v>369</v>
      </c>
      <c r="D1594" s="945" t="s">
        <v>796</v>
      </c>
      <c r="E1594" s="945" t="s">
        <v>304</v>
      </c>
      <c r="F1594" s="945" t="s">
        <v>2067</v>
      </c>
      <c r="G1594" s="945" t="s">
        <v>1246</v>
      </c>
      <c r="H1594" s="945" t="s">
        <v>1218</v>
      </c>
      <c r="I1594" s="945" t="s">
        <v>51</v>
      </c>
      <c r="J1594" s="945" t="s">
        <v>1219</v>
      </c>
      <c r="K1594" s="945" t="s">
        <v>1229</v>
      </c>
      <c r="L1594" s="945" t="s">
        <v>1221</v>
      </c>
      <c r="M1594" s="945" t="s">
        <v>69</v>
      </c>
      <c r="N1594" s="945" t="s">
        <v>1222</v>
      </c>
      <c r="O1594" s="945" t="s">
        <v>1256</v>
      </c>
      <c r="P1594" s="956">
        <v>-63895129</v>
      </c>
      <c r="Q1594" s="960">
        <v>-8759398</v>
      </c>
      <c r="R1594" s="946" t="s">
        <v>182</v>
      </c>
    </row>
    <row r="1595" spans="2:18" x14ac:dyDescent="0.25">
      <c r="B1595" s="941" t="s">
        <v>2160</v>
      </c>
      <c r="C1595" s="942" t="s">
        <v>779</v>
      </c>
      <c r="D1595" s="942" t="s">
        <v>808</v>
      </c>
      <c r="E1595" s="942" t="s">
        <v>1141</v>
      </c>
      <c r="F1595" s="942" t="s">
        <v>1935</v>
      </c>
      <c r="G1595" s="942" t="s">
        <v>1246</v>
      </c>
      <c r="H1595" s="942" t="s">
        <v>1218</v>
      </c>
      <c r="I1595" s="942" t="s">
        <v>51</v>
      </c>
      <c r="J1595" s="942" t="s">
        <v>1219</v>
      </c>
      <c r="K1595" s="942" t="s">
        <v>1220</v>
      </c>
      <c r="L1595" s="942" t="s">
        <v>1221</v>
      </c>
      <c r="M1595" s="942" t="s">
        <v>1297</v>
      </c>
      <c r="N1595" s="942" t="s">
        <v>1222</v>
      </c>
      <c r="O1595" s="942" t="s">
        <v>1223</v>
      </c>
      <c r="P1595" s="955">
        <v>-63869043</v>
      </c>
      <c r="Q1595" s="959">
        <v>-8763881</v>
      </c>
      <c r="R1595" s="943" t="s">
        <v>182</v>
      </c>
    </row>
    <row r="1596" spans="2:18" x14ac:dyDescent="0.25">
      <c r="B1596" s="944" t="s">
        <v>2160</v>
      </c>
      <c r="C1596" s="945" t="s">
        <v>827</v>
      </c>
      <c r="D1596" s="945" t="s">
        <v>796</v>
      </c>
      <c r="E1596" s="945" t="s">
        <v>304</v>
      </c>
      <c r="F1596" s="945" t="s">
        <v>1675</v>
      </c>
      <c r="G1596" s="945" t="s">
        <v>1246</v>
      </c>
      <c r="H1596" s="945" t="s">
        <v>69</v>
      </c>
      <c r="I1596" s="945" t="s">
        <v>1225</v>
      </c>
      <c r="J1596" s="945" t="s">
        <v>1219</v>
      </c>
      <c r="K1596" s="945" t="s">
        <v>1220</v>
      </c>
      <c r="L1596" s="945" t="s">
        <v>69</v>
      </c>
      <c r="M1596" s="945" t="s">
        <v>233</v>
      </c>
      <c r="N1596" s="945" t="s">
        <v>69</v>
      </c>
      <c r="O1596" s="945" t="s">
        <v>69</v>
      </c>
      <c r="P1596" s="956">
        <v>-63896294</v>
      </c>
      <c r="Q1596" s="960">
        <v>-8754078</v>
      </c>
      <c r="R1596" s="946" t="s">
        <v>182</v>
      </c>
    </row>
    <row r="1597" spans="2:18" x14ac:dyDescent="0.25">
      <c r="B1597" s="941" t="s">
        <v>2165</v>
      </c>
      <c r="C1597" s="942" t="s">
        <v>393</v>
      </c>
      <c r="D1597" s="942" t="s">
        <v>788</v>
      </c>
      <c r="E1597" s="942" t="s">
        <v>301</v>
      </c>
      <c r="F1597" s="942" t="s">
        <v>2166</v>
      </c>
      <c r="G1597" s="942" t="s">
        <v>1317</v>
      </c>
      <c r="H1597" s="942" t="s">
        <v>1218</v>
      </c>
      <c r="I1597" s="942" t="s">
        <v>1225</v>
      </c>
      <c r="J1597" s="942" t="s">
        <v>1219</v>
      </c>
      <c r="K1597" s="942" t="s">
        <v>1220</v>
      </c>
      <c r="L1597" s="942" t="s">
        <v>1221</v>
      </c>
      <c r="M1597" s="942" t="s">
        <v>234</v>
      </c>
      <c r="N1597" s="942" t="s">
        <v>1222</v>
      </c>
      <c r="O1597" s="942" t="s">
        <v>1223</v>
      </c>
      <c r="P1597" s="955">
        <v>-63905524</v>
      </c>
      <c r="Q1597" s="959">
        <v>-8767197</v>
      </c>
      <c r="R1597" s="943" t="s">
        <v>182</v>
      </c>
    </row>
    <row r="1598" spans="2:18" x14ac:dyDescent="0.25">
      <c r="B1598" s="944" t="s">
        <v>2165</v>
      </c>
      <c r="C1598" s="945" t="s">
        <v>371</v>
      </c>
      <c r="D1598" s="945" t="s">
        <v>779</v>
      </c>
      <c r="E1598" s="945" t="s">
        <v>328</v>
      </c>
      <c r="F1598" s="945" t="s">
        <v>2167</v>
      </c>
      <c r="G1598" s="945" t="s">
        <v>1317</v>
      </c>
      <c r="H1598" s="945" t="s">
        <v>1218</v>
      </c>
      <c r="I1598" s="945" t="s">
        <v>1225</v>
      </c>
      <c r="J1598" s="945" t="s">
        <v>1219</v>
      </c>
      <c r="K1598" s="945" t="s">
        <v>1229</v>
      </c>
      <c r="L1598" s="945" t="s">
        <v>1221</v>
      </c>
      <c r="M1598" s="945" t="s">
        <v>233</v>
      </c>
      <c r="N1598" s="945" t="s">
        <v>1222</v>
      </c>
      <c r="O1598" s="945" t="s">
        <v>1256</v>
      </c>
      <c r="P1598" s="956">
        <v>-63844315</v>
      </c>
      <c r="Q1598" s="960">
        <v>-8758315</v>
      </c>
      <c r="R1598" s="946" t="s">
        <v>1232</v>
      </c>
    </row>
    <row r="1599" spans="2:18" x14ac:dyDescent="0.25">
      <c r="B1599" s="941" t="s">
        <v>2165</v>
      </c>
      <c r="C1599" s="942" t="s">
        <v>373</v>
      </c>
      <c r="D1599" s="942" t="s">
        <v>392</v>
      </c>
      <c r="E1599" s="942" t="s">
        <v>305</v>
      </c>
      <c r="F1599" s="942" t="s">
        <v>2168</v>
      </c>
      <c r="G1599" s="942" t="s">
        <v>1317</v>
      </c>
      <c r="H1599" s="942" t="s">
        <v>1218</v>
      </c>
      <c r="I1599" s="942" t="s">
        <v>1225</v>
      </c>
      <c r="J1599" s="942" t="s">
        <v>1323</v>
      </c>
      <c r="K1599" s="942" t="s">
        <v>1229</v>
      </c>
      <c r="L1599" s="942" t="s">
        <v>1221</v>
      </c>
      <c r="M1599" s="942" t="s">
        <v>231</v>
      </c>
      <c r="N1599" s="942" t="s">
        <v>1222</v>
      </c>
      <c r="O1599" s="942" t="s">
        <v>1223</v>
      </c>
      <c r="P1599" s="955">
        <v>-63901063</v>
      </c>
      <c r="Q1599" s="959">
        <v>-8758443</v>
      </c>
      <c r="R1599" s="943" t="s">
        <v>69</v>
      </c>
    </row>
    <row r="1600" spans="2:18" x14ac:dyDescent="0.25">
      <c r="B1600" s="944" t="s">
        <v>2165</v>
      </c>
      <c r="C1600" s="945" t="s">
        <v>370</v>
      </c>
      <c r="D1600" s="945" t="s">
        <v>375</v>
      </c>
      <c r="E1600" s="945" t="s">
        <v>1141</v>
      </c>
      <c r="F1600" s="945" t="s">
        <v>1267</v>
      </c>
      <c r="G1600" s="945" t="s">
        <v>1317</v>
      </c>
      <c r="H1600" s="945" t="s">
        <v>1218</v>
      </c>
      <c r="I1600" s="945" t="s">
        <v>1225</v>
      </c>
      <c r="J1600" s="945" t="s">
        <v>1219</v>
      </c>
      <c r="K1600" s="945" t="s">
        <v>1229</v>
      </c>
      <c r="L1600" s="945" t="s">
        <v>1221</v>
      </c>
      <c r="M1600" s="945" t="s">
        <v>231</v>
      </c>
      <c r="N1600" s="945" t="s">
        <v>1222</v>
      </c>
      <c r="O1600" s="945" t="s">
        <v>1256</v>
      </c>
      <c r="P1600" s="956">
        <v>-63859345</v>
      </c>
      <c r="Q1600" s="960">
        <v>-8766162</v>
      </c>
      <c r="R1600" s="946" t="s">
        <v>69</v>
      </c>
    </row>
    <row r="1601" spans="2:18" x14ac:dyDescent="0.25">
      <c r="B1601" s="941" t="s">
        <v>2165</v>
      </c>
      <c r="C1601" s="942" t="s">
        <v>780</v>
      </c>
      <c r="D1601" s="942" t="s">
        <v>366</v>
      </c>
      <c r="E1601" s="942" t="s">
        <v>301</v>
      </c>
      <c r="F1601" s="942" t="s">
        <v>1326</v>
      </c>
      <c r="G1601" s="942" t="s">
        <v>1317</v>
      </c>
      <c r="H1601" s="942" t="s">
        <v>1218</v>
      </c>
      <c r="I1601" s="942" t="s">
        <v>1225</v>
      </c>
      <c r="J1601" s="942" t="s">
        <v>1219</v>
      </c>
      <c r="K1601" s="942" t="s">
        <v>1229</v>
      </c>
      <c r="L1601" s="942" t="s">
        <v>1221</v>
      </c>
      <c r="M1601" s="942" t="s">
        <v>233</v>
      </c>
      <c r="N1601" s="942" t="s">
        <v>1222</v>
      </c>
      <c r="O1601" s="942" t="s">
        <v>69</v>
      </c>
      <c r="P1601" s="955">
        <v>-63900953</v>
      </c>
      <c r="Q1601" s="959">
        <v>-8764074</v>
      </c>
      <c r="R1601" s="943" t="s">
        <v>69</v>
      </c>
    </row>
    <row r="1602" spans="2:18" x14ac:dyDescent="0.25">
      <c r="B1602" s="944" t="s">
        <v>2165</v>
      </c>
      <c r="C1602" s="945" t="s">
        <v>780</v>
      </c>
      <c r="D1602" s="945" t="s">
        <v>412</v>
      </c>
      <c r="E1602" s="945" t="s">
        <v>301</v>
      </c>
      <c r="F1602" s="945" t="s">
        <v>1643</v>
      </c>
      <c r="G1602" s="945" t="s">
        <v>1317</v>
      </c>
      <c r="H1602" s="945" t="s">
        <v>1218</v>
      </c>
      <c r="I1602" s="945" t="s">
        <v>1231</v>
      </c>
      <c r="J1602" s="945" t="s">
        <v>1219</v>
      </c>
      <c r="K1602" s="945" t="s">
        <v>1229</v>
      </c>
      <c r="L1602" s="945" t="s">
        <v>1221</v>
      </c>
      <c r="M1602" s="945" t="s">
        <v>233</v>
      </c>
      <c r="N1602" s="945" t="s">
        <v>1222</v>
      </c>
      <c r="O1602" s="945" t="s">
        <v>69</v>
      </c>
      <c r="P1602" s="956">
        <v>-63904844</v>
      </c>
      <c r="Q1602" s="960">
        <v>-8764893</v>
      </c>
      <c r="R1602" s="946" t="s">
        <v>182</v>
      </c>
    </row>
    <row r="1603" spans="2:18" x14ac:dyDescent="0.25">
      <c r="B1603" s="941" t="s">
        <v>2165</v>
      </c>
      <c r="C1603" s="942" t="s">
        <v>778</v>
      </c>
      <c r="D1603" s="942" t="s">
        <v>813</v>
      </c>
      <c r="E1603" s="942" t="s">
        <v>341</v>
      </c>
      <c r="F1603" s="942" t="s">
        <v>1680</v>
      </c>
      <c r="G1603" s="942" t="s">
        <v>1317</v>
      </c>
      <c r="H1603" s="942" t="s">
        <v>1218</v>
      </c>
      <c r="I1603" s="942" t="s">
        <v>1231</v>
      </c>
      <c r="J1603" s="942" t="s">
        <v>1219</v>
      </c>
      <c r="K1603" s="942" t="s">
        <v>1229</v>
      </c>
      <c r="L1603" s="942" t="s">
        <v>1221</v>
      </c>
      <c r="M1603" s="942" t="s">
        <v>234</v>
      </c>
      <c r="N1603" s="942" t="s">
        <v>1222</v>
      </c>
      <c r="O1603" s="942" t="s">
        <v>1256</v>
      </c>
      <c r="P1603" s="955">
        <v>-63873963</v>
      </c>
      <c r="Q1603" s="959">
        <v>-8736192</v>
      </c>
      <c r="R1603" s="943" t="s">
        <v>182</v>
      </c>
    </row>
    <row r="1604" spans="2:18" x14ac:dyDescent="0.25">
      <c r="B1604" s="944" t="s">
        <v>2165</v>
      </c>
      <c r="C1604" s="945" t="s">
        <v>366</v>
      </c>
      <c r="D1604" s="945" t="s">
        <v>553</v>
      </c>
      <c r="E1604" s="945" t="s">
        <v>315</v>
      </c>
      <c r="F1604" s="945" t="s">
        <v>2076</v>
      </c>
      <c r="G1604" s="945" t="s">
        <v>1317</v>
      </c>
      <c r="H1604" s="945" t="s">
        <v>1218</v>
      </c>
      <c r="I1604" s="945" t="s">
        <v>1231</v>
      </c>
      <c r="J1604" s="945" t="s">
        <v>1219</v>
      </c>
      <c r="K1604" s="945" t="s">
        <v>1229</v>
      </c>
      <c r="L1604" s="945" t="s">
        <v>1221</v>
      </c>
      <c r="M1604" s="945" t="s">
        <v>233</v>
      </c>
      <c r="N1604" s="945" t="s">
        <v>1222</v>
      </c>
      <c r="O1604" s="945" t="s">
        <v>1256</v>
      </c>
      <c r="P1604" s="956">
        <v>-63893422</v>
      </c>
      <c r="Q1604" s="960">
        <v>-8799129</v>
      </c>
      <c r="R1604" s="946" t="s">
        <v>1232</v>
      </c>
    </row>
    <row r="1605" spans="2:18" x14ac:dyDescent="0.25">
      <c r="B1605" s="941" t="s">
        <v>2165</v>
      </c>
      <c r="C1605" s="942" t="s">
        <v>374</v>
      </c>
      <c r="D1605" s="942" t="s">
        <v>794</v>
      </c>
      <c r="E1605" s="942" t="s">
        <v>313</v>
      </c>
      <c r="F1605" s="942" t="s">
        <v>2169</v>
      </c>
      <c r="G1605" s="942" t="s">
        <v>1317</v>
      </c>
      <c r="H1605" s="942" t="s">
        <v>1218</v>
      </c>
      <c r="I1605" s="942" t="s">
        <v>51</v>
      </c>
      <c r="J1605" s="942" t="s">
        <v>1219</v>
      </c>
      <c r="K1605" s="942" t="s">
        <v>1229</v>
      </c>
      <c r="L1605" s="942" t="s">
        <v>1221</v>
      </c>
      <c r="M1605" s="942" t="s">
        <v>233</v>
      </c>
      <c r="N1605" s="942" t="s">
        <v>1222</v>
      </c>
      <c r="O1605" s="942" t="s">
        <v>69</v>
      </c>
      <c r="P1605" s="955">
        <v>-63859574</v>
      </c>
      <c r="Q1605" s="959">
        <v>-8752303</v>
      </c>
      <c r="R1605" s="943" t="s">
        <v>182</v>
      </c>
    </row>
    <row r="1606" spans="2:18" x14ac:dyDescent="0.25">
      <c r="B1606" s="944" t="s">
        <v>2165</v>
      </c>
      <c r="C1606" s="945" t="s">
        <v>1162</v>
      </c>
      <c r="D1606" s="945" t="s">
        <v>310</v>
      </c>
      <c r="E1606" s="945" t="s">
        <v>316</v>
      </c>
      <c r="F1606" s="945" t="s">
        <v>1776</v>
      </c>
      <c r="G1606" s="945" t="s">
        <v>1317</v>
      </c>
      <c r="H1606" s="945" t="s">
        <v>69</v>
      </c>
      <c r="I1606" s="945" t="s">
        <v>1231</v>
      </c>
      <c r="J1606" s="945" t="s">
        <v>1219</v>
      </c>
      <c r="K1606" s="945" t="s">
        <v>1220</v>
      </c>
      <c r="L1606" s="945" t="s">
        <v>69</v>
      </c>
      <c r="M1606" s="945" t="s">
        <v>230</v>
      </c>
      <c r="N1606" s="945" t="s">
        <v>69</v>
      </c>
      <c r="O1606" s="945" t="s">
        <v>69</v>
      </c>
      <c r="P1606" s="956">
        <v>-63884308</v>
      </c>
      <c r="Q1606" s="960">
        <v>-8790452</v>
      </c>
      <c r="R1606" s="946" t="s">
        <v>182</v>
      </c>
    </row>
    <row r="1607" spans="2:18" x14ac:dyDescent="0.25">
      <c r="B1607" s="941" t="s">
        <v>2170</v>
      </c>
      <c r="C1607" s="942" t="s">
        <v>446</v>
      </c>
      <c r="D1607" s="942" t="s">
        <v>804</v>
      </c>
      <c r="E1607" s="942" t="s">
        <v>313</v>
      </c>
      <c r="F1607" s="942" t="s">
        <v>1567</v>
      </c>
      <c r="G1607" s="942" t="s">
        <v>1278</v>
      </c>
      <c r="H1607" s="942" t="s">
        <v>1218</v>
      </c>
      <c r="I1607" s="942" t="s">
        <v>1225</v>
      </c>
      <c r="J1607" s="942" t="s">
        <v>1219</v>
      </c>
      <c r="K1607" s="942" t="s">
        <v>1220</v>
      </c>
      <c r="L1607" s="942" t="s">
        <v>1221</v>
      </c>
      <c r="M1607" s="942" t="s">
        <v>233</v>
      </c>
      <c r="N1607" s="942" t="s">
        <v>1222</v>
      </c>
      <c r="O1607" s="942" t="s">
        <v>1256</v>
      </c>
      <c r="P1607" s="955">
        <v>-63862651</v>
      </c>
      <c r="Q1607" s="959">
        <v>-8744651</v>
      </c>
      <c r="R1607" s="943" t="s">
        <v>182</v>
      </c>
    </row>
    <row r="1608" spans="2:18" x14ac:dyDescent="0.25">
      <c r="B1608" s="944" t="s">
        <v>2170</v>
      </c>
      <c r="C1608" s="945" t="s">
        <v>804</v>
      </c>
      <c r="D1608" s="945" t="s">
        <v>1065</v>
      </c>
      <c r="E1608" s="945" t="s">
        <v>313</v>
      </c>
      <c r="F1608" s="945" t="s">
        <v>1571</v>
      </c>
      <c r="G1608" s="945" t="s">
        <v>1278</v>
      </c>
      <c r="H1608" s="945" t="s">
        <v>1218</v>
      </c>
      <c r="I1608" s="945" t="s">
        <v>1225</v>
      </c>
      <c r="J1608" s="945" t="s">
        <v>1219</v>
      </c>
      <c r="K1608" s="945" t="s">
        <v>1220</v>
      </c>
      <c r="L1608" s="945" t="s">
        <v>1221</v>
      </c>
      <c r="M1608" s="945" t="s">
        <v>233</v>
      </c>
      <c r="N1608" s="945" t="s">
        <v>1222</v>
      </c>
      <c r="O1608" s="945" t="s">
        <v>1223</v>
      </c>
      <c r="P1608" s="956">
        <v>-63862769</v>
      </c>
      <c r="Q1608" s="960">
        <v>-8744103</v>
      </c>
      <c r="R1608" s="946" t="s">
        <v>182</v>
      </c>
    </row>
    <row r="1609" spans="2:18" x14ac:dyDescent="0.25">
      <c r="B1609" s="941" t="s">
        <v>2170</v>
      </c>
      <c r="C1609" s="942" t="s">
        <v>780</v>
      </c>
      <c r="D1609" s="942" t="s">
        <v>797</v>
      </c>
      <c r="E1609" s="942" t="s">
        <v>1141</v>
      </c>
      <c r="F1609" s="942" t="s">
        <v>2171</v>
      </c>
      <c r="G1609" s="942" t="s">
        <v>1278</v>
      </c>
      <c r="H1609" s="942" t="s">
        <v>1218</v>
      </c>
      <c r="I1609" s="942" t="s">
        <v>51</v>
      </c>
      <c r="J1609" s="942" t="s">
        <v>1219</v>
      </c>
      <c r="K1609" s="942" t="s">
        <v>1229</v>
      </c>
      <c r="L1609" s="942" t="s">
        <v>1221</v>
      </c>
      <c r="M1609" s="942" t="s">
        <v>233</v>
      </c>
      <c r="N1609" s="942" t="s">
        <v>1222</v>
      </c>
      <c r="O1609" s="942" t="s">
        <v>69</v>
      </c>
      <c r="P1609" s="955">
        <v>-63866663</v>
      </c>
      <c r="Q1609" s="959">
        <v>-8756566</v>
      </c>
      <c r="R1609" s="943" t="s">
        <v>1232</v>
      </c>
    </row>
    <row r="1610" spans="2:18" x14ac:dyDescent="0.25">
      <c r="B1610" s="944" t="s">
        <v>2170</v>
      </c>
      <c r="C1610" s="945" t="s">
        <v>367</v>
      </c>
      <c r="D1610" s="945" t="s">
        <v>467</v>
      </c>
      <c r="E1610" s="945" t="s">
        <v>303</v>
      </c>
      <c r="F1610" s="945" t="s">
        <v>2172</v>
      </c>
      <c r="G1610" s="945" t="s">
        <v>1278</v>
      </c>
      <c r="H1610" s="945" t="s">
        <v>1218</v>
      </c>
      <c r="I1610" s="945" t="s">
        <v>51</v>
      </c>
      <c r="J1610" s="945" t="s">
        <v>1219</v>
      </c>
      <c r="K1610" s="945" t="s">
        <v>1229</v>
      </c>
      <c r="L1610" s="945" t="s">
        <v>1221</v>
      </c>
      <c r="M1610" s="945" t="s">
        <v>231</v>
      </c>
      <c r="N1610" s="945" t="s">
        <v>1222</v>
      </c>
      <c r="O1610" s="945" t="s">
        <v>69</v>
      </c>
      <c r="P1610" s="956">
        <v>-63879661</v>
      </c>
      <c r="Q1610" s="960">
        <v>-8747198</v>
      </c>
      <c r="R1610" s="946" t="s">
        <v>69</v>
      </c>
    </row>
    <row r="1611" spans="2:18" x14ac:dyDescent="0.25">
      <c r="B1611" s="941" t="s">
        <v>2170</v>
      </c>
      <c r="C1611" s="942" t="s">
        <v>371</v>
      </c>
      <c r="D1611" s="942" t="s">
        <v>487</v>
      </c>
      <c r="E1611" s="942" t="s">
        <v>324</v>
      </c>
      <c r="F1611" s="942" t="s">
        <v>2173</v>
      </c>
      <c r="G1611" s="942" t="s">
        <v>1278</v>
      </c>
      <c r="H1611" s="942" t="s">
        <v>1218</v>
      </c>
      <c r="I1611" s="942" t="s">
        <v>51</v>
      </c>
      <c r="J1611" s="942" t="s">
        <v>1219</v>
      </c>
      <c r="K1611" s="942" t="s">
        <v>1229</v>
      </c>
      <c r="L1611" s="942" t="s">
        <v>1221</v>
      </c>
      <c r="M1611" s="942" t="s">
        <v>233</v>
      </c>
      <c r="N1611" s="942" t="s">
        <v>1222</v>
      </c>
      <c r="O1611" s="942" t="s">
        <v>1223</v>
      </c>
      <c r="P1611" s="955">
        <v>-63839968</v>
      </c>
      <c r="Q1611" s="959">
        <v>-8777698</v>
      </c>
      <c r="R1611" s="943" t="s">
        <v>1232</v>
      </c>
    </row>
    <row r="1612" spans="2:18" x14ac:dyDescent="0.25">
      <c r="B1612" s="944" t="s">
        <v>2170</v>
      </c>
      <c r="C1612" s="945" t="s">
        <v>910</v>
      </c>
      <c r="D1612" s="945" t="s">
        <v>814</v>
      </c>
      <c r="E1612" s="945" t="s">
        <v>324</v>
      </c>
      <c r="F1612" s="945" t="s">
        <v>1645</v>
      </c>
      <c r="G1612" s="945" t="s">
        <v>1278</v>
      </c>
      <c r="H1612" s="945" t="s">
        <v>69</v>
      </c>
      <c r="I1612" s="945" t="s">
        <v>1231</v>
      </c>
      <c r="J1612" s="945" t="s">
        <v>1219</v>
      </c>
      <c r="K1612" s="945" t="s">
        <v>1220</v>
      </c>
      <c r="L1612" s="945" t="s">
        <v>69</v>
      </c>
      <c r="M1612" s="945" t="s">
        <v>233</v>
      </c>
      <c r="N1612" s="945" t="s">
        <v>69</v>
      </c>
      <c r="O1612" s="945" t="s">
        <v>69</v>
      </c>
      <c r="P1612" s="956">
        <v>-63844113</v>
      </c>
      <c r="Q1612" s="960">
        <v>-8769124</v>
      </c>
      <c r="R1612" s="946" t="s">
        <v>69</v>
      </c>
    </row>
    <row r="1613" spans="2:18" x14ac:dyDescent="0.25">
      <c r="B1613" s="941" t="s">
        <v>2170</v>
      </c>
      <c r="C1613" s="942" t="s">
        <v>802</v>
      </c>
      <c r="D1613" s="942" t="s">
        <v>428</v>
      </c>
      <c r="E1613" s="942" t="s">
        <v>304</v>
      </c>
      <c r="F1613" s="942" t="s">
        <v>1254</v>
      </c>
      <c r="G1613" s="942" t="s">
        <v>1278</v>
      </c>
      <c r="H1613" s="942" t="s">
        <v>69</v>
      </c>
      <c r="I1613" s="942" t="s">
        <v>1225</v>
      </c>
      <c r="J1613" s="942" t="s">
        <v>1219</v>
      </c>
      <c r="K1613" s="942" t="s">
        <v>1220</v>
      </c>
      <c r="L1613" s="942" t="s">
        <v>69</v>
      </c>
      <c r="M1613" s="942" t="s">
        <v>233</v>
      </c>
      <c r="N1613" s="942" t="s">
        <v>69</v>
      </c>
      <c r="O1613" s="942" t="s">
        <v>69</v>
      </c>
      <c r="P1613" s="955">
        <v>-63892451</v>
      </c>
      <c r="Q1613" s="959">
        <v>-8757704</v>
      </c>
      <c r="R1613" s="943" t="s">
        <v>69</v>
      </c>
    </row>
    <row r="1614" spans="2:18" x14ac:dyDescent="0.25">
      <c r="B1614" s="944" t="s">
        <v>2170</v>
      </c>
      <c r="C1614" s="945" t="s">
        <v>372</v>
      </c>
      <c r="D1614" s="945" t="s">
        <v>1173</v>
      </c>
      <c r="E1614" s="945" t="s">
        <v>346</v>
      </c>
      <c r="F1614" s="945" t="s">
        <v>1432</v>
      </c>
      <c r="G1614" s="945" t="s">
        <v>1278</v>
      </c>
      <c r="H1614" s="945" t="s">
        <v>69</v>
      </c>
      <c r="I1614" s="945" t="s">
        <v>1231</v>
      </c>
      <c r="J1614" s="945" t="s">
        <v>1219</v>
      </c>
      <c r="K1614" s="945" t="s">
        <v>1229</v>
      </c>
      <c r="L1614" s="945" t="s">
        <v>69</v>
      </c>
      <c r="M1614" s="945" t="s">
        <v>233</v>
      </c>
      <c r="N1614" s="945" t="s">
        <v>69</v>
      </c>
      <c r="O1614" s="945" t="s">
        <v>69</v>
      </c>
      <c r="P1614" s="956">
        <v>-63824848</v>
      </c>
      <c r="Q1614" s="960">
        <v>-8751455</v>
      </c>
      <c r="R1614" s="946" t="s">
        <v>1258</v>
      </c>
    </row>
    <row r="1615" spans="2:18" x14ac:dyDescent="0.25">
      <c r="B1615" s="941" t="s">
        <v>2174</v>
      </c>
      <c r="C1615" s="942" t="s">
        <v>376</v>
      </c>
      <c r="D1615" s="942" t="s">
        <v>808</v>
      </c>
      <c r="E1615" s="942" t="s">
        <v>1141</v>
      </c>
      <c r="F1615" s="942" t="s">
        <v>2006</v>
      </c>
      <c r="G1615" s="942" t="s">
        <v>1289</v>
      </c>
      <c r="H1615" s="942" t="s">
        <v>1218</v>
      </c>
      <c r="I1615" s="942" t="s">
        <v>1225</v>
      </c>
      <c r="J1615" s="942" t="s">
        <v>1219</v>
      </c>
      <c r="K1615" s="942" t="s">
        <v>1220</v>
      </c>
      <c r="L1615" s="942" t="s">
        <v>1221</v>
      </c>
      <c r="M1615" s="942" t="s">
        <v>233</v>
      </c>
      <c r="N1615" s="942" t="s">
        <v>1222</v>
      </c>
      <c r="O1615" s="942" t="s">
        <v>1223</v>
      </c>
      <c r="P1615" s="955">
        <v>-63868627</v>
      </c>
      <c r="Q1615" s="959">
        <v>-8765831</v>
      </c>
      <c r="R1615" s="943" t="s">
        <v>182</v>
      </c>
    </row>
    <row r="1616" spans="2:18" x14ac:dyDescent="0.25">
      <c r="B1616" s="944" t="s">
        <v>2174</v>
      </c>
      <c r="C1616" s="945" t="s">
        <v>631</v>
      </c>
      <c r="D1616" s="945" t="s">
        <v>387</v>
      </c>
      <c r="E1616" s="945" t="s">
        <v>312</v>
      </c>
      <c r="F1616" s="945" t="s">
        <v>2175</v>
      </c>
      <c r="G1616" s="945" t="s">
        <v>1289</v>
      </c>
      <c r="H1616" s="945" t="s">
        <v>1218</v>
      </c>
      <c r="I1616" s="945" t="s">
        <v>51</v>
      </c>
      <c r="J1616" s="945" t="s">
        <v>1219</v>
      </c>
      <c r="K1616" s="945" t="s">
        <v>1220</v>
      </c>
      <c r="L1616" s="945" t="s">
        <v>1221</v>
      </c>
      <c r="M1616" s="945" t="s">
        <v>234</v>
      </c>
      <c r="N1616" s="945" t="s">
        <v>1222</v>
      </c>
      <c r="O1616" s="945" t="s">
        <v>1223</v>
      </c>
      <c r="P1616" s="956">
        <v>-63887186</v>
      </c>
      <c r="Q1616" s="960">
        <v>-8794966</v>
      </c>
      <c r="R1616" s="946" t="s">
        <v>1258</v>
      </c>
    </row>
    <row r="1617" spans="2:18" x14ac:dyDescent="0.25">
      <c r="B1617" s="941" t="s">
        <v>2174</v>
      </c>
      <c r="C1617" s="942" t="s">
        <v>368</v>
      </c>
      <c r="D1617" s="942" t="s">
        <v>310</v>
      </c>
      <c r="E1617" s="942" t="s">
        <v>316</v>
      </c>
      <c r="F1617" s="942" t="s">
        <v>2107</v>
      </c>
      <c r="G1617" s="942" t="s">
        <v>1289</v>
      </c>
      <c r="H1617" s="942" t="s">
        <v>1218</v>
      </c>
      <c r="I1617" s="942" t="s">
        <v>1225</v>
      </c>
      <c r="J1617" s="942" t="s">
        <v>1219</v>
      </c>
      <c r="K1617" s="942" t="s">
        <v>1220</v>
      </c>
      <c r="L1617" s="942" t="s">
        <v>1364</v>
      </c>
      <c r="M1617" s="942" t="s">
        <v>233</v>
      </c>
      <c r="N1617" s="942" t="s">
        <v>1222</v>
      </c>
      <c r="O1617" s="942" t="s">
        <v>1223</v>
      </c>
      <c r="P1617" s="955">
        <v>-63884165</v>
      </c>
      <c r="Q1617" s="959">
        <v>-8791075</v>
      </c>
      <c r="R1617" s="943" t="s">
        <v>1341</v>
      </c>
    </row>
    <row r="1618" spans="2:18" x14ac:dyDescent="0.25">
      <c r="B1618" s="944" t="s">
        <v>2174</v>
      </c>
      <c r="C1618" s="945" t="s">
        <v>310</v>
      </c>
      <c r="D1618" s="945" t="s">
        <v>387</v>
      </c>
      <c r="E1618" s="945" t="s">
        <v>314</v>
      </c>
      <c r="F1618" s="945" t="s">
        <v>1838</v>
      </c>
      <c r="G1618" s="945" t="s">
        <v>1289</v>
      </c>
      <c r="H1618" s="945" t="s">
        <v>1218</v>
      </c>
      <c r="I1618" s="945" t="s">
        <v>1231</v>
      </c>
      <c r="J1618" s="945" t="s">
        <v>1219</v>
      </c>
      <c r="K1618" s="945" t="s">
        <v>1220</v>
      </c>
      <c r="L1618" s="945" t="s">
        <v>1221</v>
      </c>
      <c r="M1618" s="945" t="s">
        <v>233</v>
      </c>
      <c r="N1618" s="945" t="s">
        <v>1222</v>
      </c>
      <c r="O1618" s="945" t="s">
        <v>1223</v>
      </c>
      <c r="P1618" s="956">
        <v>-63883489</v>
      </c>
      <c r="Q1618" s="960">
        <v>-8794164</v>
      </c>
      <c r="R1618" s="946" t="s">
        <v>182</v>
      </c>
    </row>
    <row r="1619" spans="2:18" x14ac:dyDescent="0.25">
      <c r="B1619" s="941" t="s">
        <v>2174</v>
      </c>
      <c r="C1619" s="942" t="s">
        <v>366</v>
      </c>
      <c r="D1619" s="942" t="s">
        <v>434</v>
      </c>
      <c r="E1619" s="942" t="s">
        <v>212</v>
      </c>
      <c r="F1619" s="942" t="s">
        <v>1272</v>
      </c>
      <c r="G1619" s="942" t="s">
        <v>1289</v>
      </c>
      <c r="H1619" s="942" t="s">
        <v>1218</v>
      </c>
      <c r="I1619" s="942" t="s">
        <v>1231</v>
      </c>
      <c r="J1619" s="942" t="s">
        <v>1219</v>
      </c>
      <c r="K1619" s="942" t="s">
        <v>1229</v>
      </c>
      <c r="L1619" s="942" t="s">
        <v>1221</v>
      </c>
      <c r="M1619" s="942" t="s">
        <v>233</v>
      </c>
      <c r="N1619" s="942" t="s">
        <v>1222</v>
      </c>
      <c r="O1619" s="942" t="s">
        <v>1223</v>
      </c>
      <c r="P1619" s="955">
        <v>-63892905</v>
      </c>
      <c r="Q1619" s="959">
        <v>-8800881</v>
      </c>
      <c r="R1619" s="943" t="s">
        <v>69</v>
      </c>
    </row>
    <row r="1620" spans="2:18" x14ac:dyDescent="0.25">
      <c r="B1620" s="944" t="s">
        <v>2174</v>
      </c>
      <c r="C1620" s="945" t="s">
        <v>375</v>
      </c>
      <c r="D1620" s="945" t="s">
        <v>418</v>
      </c>
      <c r="E1620" s="945" t="s">
        <v>311</v>
      </c>
      <c r="F1620" s="945" t="s">
        <v>1342</v>
      </c>
      <c r="G1620" s="945" t="s">
        <v>1289</v>
      </c>
      <c r="H1620" s="945" t="s">
        <v>1218</v>
      </c>
      <c r="I1620" s="945" t="s">
        <v>51</v>
      </c>
      <c r="J1620" s="945" t="s">
        <v>1219</v>
      </c>
      <c r="K1620" s="945" t="s">
        <v>1229</v>
      </c>
      <c r="L1620" s="945" t="s">
        <v>1221</v>
      </c>
      <c r="M1620" s="945" t="s">
        <v>69</v>
      </c>
      <c r="N1620" s="945" t="s">
        <v>1222</v>
      </c>
      <c r="O1620" s="945" t="s">
        <v>1256</v>
      </c>
      <c r="P1620" s="956">
        <v>-63857252</v>
      </c>
      <c r="Q1620" s="960">
        <v>-8775686</v>
      </c>
      <c r="R1620" s="946" t="s">
        <v>182</v>
      </c>
    </row>
    <row r="1621" spans="2:18" x14ac:dyDescent="0.25">
      <c r="B1621" s="941" t="s">
        <v>2174</v>
      </c>
      <c r="C1621" s="942" t="s">
        <v>779</v>
      </c>
      <c r="D1621" s="942" t="s">
        <v>420</v>
      </c>
      <c r="E1621" s="942" t="s">
        <v>302</v>
      </c>
      <c r="F1621" s="942" t="s">
        <v>1523</v>
      </c>
      <c r="G1621" s="942" t="s">
        <v>1289</v>
      </c>
      <c r="H1621" s="942" t="s">
        <v>69</v>
      </c>
      <c r="I1621" s="942" t="s">
        <v>1231</v>
      </c>
      <c r="J1621" s="942" t="s">
        <v>1219</v>
      </c>
      <c r="K1621" s="942" t="s">
        <v>1370</v>
      </c>
      <c r="L1621" s="942" t="s">
        <v>69</v>
      </c>
      <c r="M1621" s="942" t="s">
        <v>231</v>
      </c>
      <c r="N1621" s="942" t="s">
        <v>69</v>
      </c>
      <c r="O1621" s="942" t="s">
        <v>1256</v>
      </c>
      <c r="P1621" s="955">
        <v>-63875858</v>
      </c>
      <c r="Q1621" s="959">
        <v>-8765376</v>
      </c>
      <c r="R1621" s="943" t="s">
        <v>1341</v>
      </c>
    </row>
    <row r="1622" spans="2:18" x14ac:dyDescent="0.25">
      <c r="B1622" s="944" t="s">
        <v>2176</v>
      </c>
      <c r="C1622" s="945" t="s">
        <v>370</v>
      </c>
      <c r="D1622" s="945" t="s">
        <v>396</v>
      </c>
      <c r="E1622" s="945" t="s">
        <v>308</v>
      </c>
      <c r="F1622" s="945" t="s">
        <v>1263</v>
      </c>
      <c r="G1622" s="945" t="s">
        <v>1268</v>
      </c>
      <c r="H1622" s="945" t="s">
        <v>1218</v>
      </c>
      <c r="I1622" s="945" t="s">
        <v>1231</v>
      </c>
      <c r="J1622" s="945" t="s">
        <v>1219</v>
      </c>
      <c r="K1622" s="945" t="s">
        <v>1229</v>
      </c>
      <c r="L1622" s="945" t="s">
        <v>1221</v>
      </c>
      <c r="M1622" s="945" t="s">
        <v>231</v>
      </c>
      <c r="N1622" s="945" t="s">
        <v>1222</v>
      </c>
      <c r="O1622" s="945" t="s">
        <v>1223</v>
      </c>
      <c r="P1622" s="956">
        <v>-63893156</v>
      </c>
      <c r="Q1622" s="960">
        <v>-8773656</v>
      </c>
      <c r="R1622" s="946" t="s">
        <v>1258</v>
      </c>
    </row>
    <row r="1623" spans="2:18" x14ac:dyDescent="0.25">
      <c r="B1623" s="941" t="s">
        <v>2176</v>
      </c>
      <c r="C1623" s="942" t="s">
        <v>1162</v>
      </c>
      <c r="D1623" s="942" t="s">
        <v>310</v>
      </c>
      <c r="E1623" s="942" t="s">
        <v>316</v>
      </c>
      <c r="F1623" s="942" t="s">
        <v>33</v>
      </c>
      <c r="G1623" s="942" t="s">
        <v>1268</v>
      </c>
      <c r="H1623" s="942" t="s">
        <v>1218</v>
      </c>
      <c r="I1623" s="942" t="s">
        <v>1225</v>
      </c>
      <c r="J1623" s="942" t="s">
        <v>1219</v>
      </c>
      <c r="K1623" s="942" t="s">
        <v>1220</v>
      </c>
      <c r="L1623" s="942" t="s">
        <v>1221</v>
      </c>
      <c r="M1623" s="942" t="s">
        <v>233</v>
      </c>
      <c r="N1623" s="942" t="s">
        <v>1222</v>
      </c>
      <c r="O1623" s="942" t="s">
        <v>1223</v>
      </c>
      <c r="P1623" s="955">
        <v>-63884308</v>
      </c>
      <c r="Q1623" s="959">
        <v>-8790452</v>
      </c>
      <c r="R1623" s="943" t="s">
        <v>69</v>
      </c>
    </row>
    <row r="1624" spans="2:18" x14ac:dyDescent="0.25">
      <c r="B1624" s="944" t="s">
        <v>2176</v>
      </c>
      <c r="C1624" s="945" t="s">
        <v>374</v>
      </c>
      <c r="D1624" s="945" t="s">
        <v>794</v>
      </c>
      <c r="E1624" s="945" t="s">
        <v>313</v>
      </c>
      <c r="F1624" s="945" t="s">
        <v>2177</v>
      </c>
      <c r="G1624" s="945" t="s">
        <v>1268</v>
      </c>
      <c r="H1624" s="945" t="s">
        <v>1218</v>
      </c>
      <c r="I1624" s="945" t="s">
        <v>1225</v>
      </c>
      <c r="J1624" s="945" t="s">
        <v>1219</v>
      </c>
      <c r="K1624" s="945" t="s">
        <v>1220</v>
      </c>
      <c r="L1624" s="945" t="s">
        <v>1221</v>
      </c>
      <c r="M1624" s="945" t="s">
        <v>233</v>
      </c>
      <c r="N1624" s="945" t="s">
        <v>1222</v>
      </c>
      <c r="O1624" s="945" t="s">
        <v>1223</v>
      </c>
      <c r="P1624" s="956">
        <v>-63859574</v>
      </c>
      <c r="Q1624" s="960">
        <v>-8752303</v>
      </c>
      <c r="R1624" s="946" t="s">
        <v>69</v>
      </c>
    </row>
    <row r="1625" spans="2:18" x14ac:dyDescent="0.25">
      <c r="B1625" s="941" t="s">
        <v>2176</v>
      </c>
      <c r="C1625" s="942" t="s">
        <v>372</v>
      </c>
      <c r="D1625" s="942" t="s">
        <v>402</v>
      </c>
      <c r="E1625" s="942" t="s">
        <v>302</v>
      </c>
      <c r="F1625" s="942" t="s">
        <v>1384</v>
      </c>
      <c r="G1625" s="942" t="s">
        <v>1268</v>
      </c>
      <c r="H1625" s="942" t="s">
        <v>1218</v>
      </c>
      <c r="I1625" s="942" t="s">
        <v>1225</v>
      </c>
      <c r="J1625" s="942" t="s">
        <v>1219</v>
      </c>
      <c r="K1625" s="942" t="s">
        <v>1229</v>
      </c>
      <c r="L1625" s="942" t="s">
        <v>1221</v>
      </c>
      <c r="M1625" s="942" t="s">
        <v>233</v>
      </c>
      <c r="N1625" s="942" t="s">
        <v>1222</v>
      </c>
      <c r="O1625" s="942" t="s">
        <v>1223</v>
      </c>
      <c r="P1625" s="955">
        <v>-63881262</v>
      </c>
      <c r="Q1625" s="959">
        <v>-8763953</v>
      </c>
      <c r="R1625" s="943" t="s">
        <v>1232</v>
      </c>
    </row>
    <row r="1626" spans="2:18" x14ac:dyDescent="0.25">
      <c r="B1626" s="944" t="s">
        <v>2176</v>
      </c>
      <c r="C1626" s="945" t="s">
        <v>372</v>
      </c>
      <c r="D1626" s="945" t="s">
        <v>399</v>
      </c>
      <c r="E1626" s="945" t="s">
        <v>1142</v>
      </c>
      <c r="F1626" s="945" t="s">
        <v>1296</v>
      </c>
      <c r="G1626" s="945" t="s">
        <v>1268</v>
      </c>
      <c r="H1626" s="945" t="s">
        <v>1218</v>
      </c>
      <c r="I1626" s="945" t="s">
        <v>1225</v>
      </c>
      <c r="J1626" s="945" t="s">
        <v>1219</v>
      </c>
      <c r="K1626" s="945" t="s">
        <v>1229</v>
      </c>
      <c r="L1626" s="945" t="s">
        <v>1221</v>
      </c>
      <c r="M1626" s="945" t="s">
        <v>233</v>
      </c>
      <c r="N1626" s="945" t="s">
        <v>1222</v>
      </c>
      <c r="O1626" s="945" t="s">
        <v>69</v>
      </c>
      <c r="P1626" s="956">
        <v>-63889045</v>
      </c>
      <c r="Q1626" s="960">
        <v>-8765654</v>
      </c>
      <c r="R1626" s="946" t="s">
        <v>182</v>
      </c>
    </row>
    <row r="1627" spans="2:18" x14ac:dyDescent="0.25">
      <c r="B1627" s="941" t="s">
        <v>2176</v>
      </c>
      <c r="C1627" s="942" t="s">
        <v>404</v>
      </c>
      <c r="D1627" s="942" t="s">
        <v>413</v>
      </c>
      <c r="E1627" s="942" t="s">
        <v>335</v>
      </c>
      <c r="F1627" s="942" t="s">
        <v>1290</v>
      </c>
      <c r="G1627" s="942" t="s">
        <v>1268</v>
      </c>
      <c r="H1627" s="942" t="s">
        <v>1218</v>
      </c>
      <c r="I1627" s="942" t="s">
        <v>1225</v>
      </c>
      <c r="J1627" s="942" t="s">
        <v>1219</v>
      </c>
      <c r="K1627" s="942" t="s">
        <v>1220</v>
      </c>
      <c r="L1627" s="942" t="s">
        <v>1221</v>
      </c>
      <c r="M1627" s="942" t="s">
        <v>233</v>
      </c>
      <c r="N1627" s="942" t="s">
        <v>1222</v>
      </c>
      <c r="O1627" s="942" t="s">
        <v>1256</v>
      </c>
      <c r="P1627" s="955">
        <v>-63827083</v>
      </c>
      <c r="Q1627" s="959">
        <v>-8760931</v>
      </c>
      <c r="R1627" s="943" t="s">
        <v>182</v>
      </c>
    </row>
    <row r="1628" spans="2:18" x14ac:dyDescent="0.25">
      <c r="B1628" s="944" t="s">
        <v>2176</v>
      </c>
      <c r="C1628" s="945" t="s">
        <v>451</v>
      </c>
      <c r="D1628" s="945" t="s">
        <v>528</v>
      </c>
      <c r="E1628" s="945" t="s">
        <v>303</v>
      </c>
      <c r="F1628" s="945" t="s">
        <v>33</v>
      </c>
      <c r="G1628" s="945" t="s">
        <v>1268</v>
      </c>
      <c r="H1628" s="945" t="s">
        <v>1218</v>
      </c>
      <c r="I1628" s="945" t="s">
        <v>1231</v>
      </c>
      <c r="J1628" s="945" t="s">
        <v>1219</v>
      </c>
      <c r="K1628" s="945" t="s">
        <v>1220</v>
      </c>
      <c r="L1628" s="945" t="s">
        <v>1221</v>
      </c>
      <c r="M1628" s="945" t="s">
        <v>233</v>
      </c>
      <c r="N1628" s="945" t="s">
        <v>1222</v>
      </c>
      <c r="O1628" s="945" t="s">
        <v>1256</v>
      </c>
      <c r="P1628" s="956">
        <v>-63880725</v>
      </c>
      <c r="Q1628" s="960">
        <v>-8745458</v>
      </c>
      <c r="R1628" s="946" t="s">
        <v>182</v>
      </c>
    </row>
    <row r="1629" spans="2:18" x14ac:dyDescent="0.25">
      <c r="B1629" s="941" t="s">
        <v>2176</v>
      </c>
      <c r="C1629" s="942" t="s">
        <v>374</v>
      </c>
      <c r="D1629" s="942" t="s">
        <v>744</v>
      </c>
      <c r="E1629" s="942" t="s">
        <v>307</v>
      </c>
      <c r="F1629" s="942" t="s">
        <v>33</v>
      </c>
      <c r="G1629" s="942" t="s">
        <v>1268</v>
      </c>
      <c r="H1629" s="942" t="s">
        <v>1218</v>
      </c>
      <c r="I1629" s="942" t="s">
        <v>1231</v>
      </c>
      <c r="J1629" s="942" t="s">
        <v>1219</v>
      </c>
      <c r="K1629" s="942" t="s">
        <v>1220</v>
      </c>
      <c r="L1629" s="942" t="s">
        <v>1221</v>
      </c>
      <c r="M1629" s="942" t="s">
        <v>231</v>
      </c>
      <c r="N1629" s="942" t="s">
        <v>1222</v>
      </c>
      <c r="O1629" s="942" t="s">
        <v>1256</v>
      </c>
      <c r="P1629" s="955">
        <v>-63865866</v>
      </c>
      <c r="Q1629" s="959">
        <v>-8753683</v>
      </c>
      <c r="R1629" s="943" t="s">
        <v>182</v>
      </c>
    </row>
    <row r="1630" spans="2:18" x14ac:dyDescent="0.25">
      <c r="B1630" s="944" t="s">
        <v>2176</v>
      </c>
      <c r="C1630" s="945" t="s">
        <v>382</v>
      </c>
      <c r="D1630" s="945" t="s">
        <v>397</v>
      </c>
      <c r="E1630" s="945" t="s">
        <v>237</v>
      </c>
      <c r="F1630" s="945" t="s">
        <v>33</v>
      </c>
      <c r="G1630" s="945" t="s">
        <v>1268</v>
      </c>
      <c r="H1630" s="945" t="s">
        <v>1218</v>
      </c>
      <c r="I1630" s="945" t="s">
        <v>1231</v>
      </c>
      <c r="J1630" s="945" t="s">
        <v>1219</v>
      </c>
      <c r="K1630" s="945" t="s">
        <v>1220</v>
      </c>
      <c r="L1630" s="945" t="s">
        <v>1221</v>
      </c>
      <c r="M1630" s="945" t="s">
        <v>231</v>
      </c>
      <c r="N1630" s="945" t="s">
        <v>1222</v>
      </c>
      <c r="O1630" s="945" t="s">
        <v>1223</v>
      </c>
      <c r="P1630" s="956">
        <v>-63828235</v>
      </c>
      <c r="Q1630" s="960">
        <v>-8772964</v>
      </c>
      <c r="R1630" s="946" t="s">
        <v>1232</v>
      </c>
    </row>
    <row r="1631" spans="2:18" x14ac:dyDescent="0.25">
      <c r="B1631" s="941" t="s">
        <v>2176</v>
      </c>
      <c r="C1631" s="942" t="s">
        <v>359</v>
      </c>
      <c r="D1631" s="942" t="s">
        <v>420</v>
      </c>
      <c r="E1631" s="942" t="s">
        <v>302</v>
      </c>
      <c r="F1631" s="942" t="s">
        <v>1713</v>
      </c>
      <c r="G1631" s="942" t="s">
        <v>1268</v>
      </c>
      <c r="H1631" s="942" t="s">
        <v>1218</v>
      </c>
      <c r="I1631" s="942" t="s">
        <v>1231</v>
      </c>
      <c r="J1631" s="942" t="s">
        <v>1219</v>
      </c>
      <c r="K1631" s="942" t="s">
        <v>1220</v>
      </c>
      <c r="L1631" s="942" t="s">
        <v>1221</v>
      </c>
      <c r="M1631" s="942" t="s">
        <v>233</v>
      </c>
      <c r="N1631" s="942" t="s">
        <v>1222</v>
      </c>
      <c r="O1631" s="942" t="s">
        <v>69</v>
      </c>
      <c r="P1631" s="955">
        <v>-63876142</v>
      </c>
      <c r="Q1631" s="959">
        <v>-8763984</v>
      </c>
      <c r="R1631" s="943" t="s">
        <v>182</v>
      </c>
    </row>
    <row r="1632" spans="2:18" x14ac:dyDescent="0.25">
      <c r="B1632" s="944" t="s">
        <v>2176</v>
      </c>
      <c r="C1632" s="945" t="s">
        <v>374</v>
      </c>
      <c r="D1632" s="945" t="s">
        <v>650</v>
      </c>
      <c r="E1632" s="945" t="s">
        <v>339</v>
      </c>
      <c r="F1632" s="945" t="s">
        <v>33</v>
      </c>
      <c r="G1632" s="945" t="s">
        <v>1268</v>
      </c>
      <c r="H1632" s="945" t="s">
        <v>1235</v>
      </c>
      <c r="I1632" s="945" t="s">
        <v>51</v>
      </c>
      <c r="J1632" s="945" t="s">
        <v>1219</v>
      </c>
      <c r="K1632" s="945" t="s">
        <v>1220</v>
      </c>
      <c r="L1632" s="945" t="s">
        <v>1221</v>
      </c>
      <c r="M1632" s="945" t="s">
        <v>230</v>
      </c>
      <c r="N1632" s="945" t="s">
        <v>1240</v>
      </c>
      <c r="O1632" s="945" t="s">
        <v>1223</v>
      </c>
      <c r="P1632" s="956">
        <v>-63845495</v>
      </c>
      <c r="Q1632" s="960">
        <v>-8749405</v>
      </c>
      <c r="R1632" s="946" t="s">
        <v>1232</v>
      </c>
    </row>
    <row r="1633" spans="2:18" x14ac:dyDescent="0.25">
      <c r="B1633" s="941" t="s">
        <v>2176</v>
      </c>
      <c r="C1633" s="942" t="s">
        <v>369</v>
      </c>
      <c r="D1633" s="942" t="s">
        <v>399</v>
      </c>
      <c r="E1633" s="942" t="s">
        <v>304</v>
      </c>
      <c r="F1633" s="942" t="s">
        <v>1337</v>
      </c>
      <c r="G1633" s="942" t="s">
        <v>1268</v>
      </c>
      <c r="H1633" s="942" t="s">
        <v>69</v>
      </c>
      <c r="I1633" s="942" t="s">
        <v>1231</v>
      </c>
      <c r="J1633" s="942" t="s">
        <v>1219</v>
      </c>
      <c r="K1633" s="942" t="s">
        <v>1229</v>
      </c>
      <c r="L1633" s="942" t="s">
        <v>69</v>
      </c>
      <c r="M1633" s="942" t="s">
        <v>231</v>
      </c>
      <c r="N1633" s="942" t="s">
        <v>69</v>
      </c>
      <c r="O1633" s="942" t="s">
        <v>69</v>
      </c>
      <c r="P1633" s="955">
        <v>-63890641</v>
      </c>
      <c r="Q1633" s="959">
        <v>-8758438</v>
      </c>
      <c r="R1633" s="943" t="s">
        <v>182</v>
      </c>
    </row>
    <row r="1634" spans="2:18" x14ac:dyDescent="0.25">
      <c r="B1634" s="944" t="s">
        <v>2176</v>
      </c>
      <c r="C1634" s="945" t="s">
        <v>378</v>
      </c>
      <c r="D1634" s="945" t="s">
        <v>372</v>
      </c>
      <c r="E1634" s="945" t="s">
        <v>1142</v>
      </c>
      <c r="F1634" s="945" t="s">
        <v>1409</v>
      </c>
      <c r="G1634" s="945" t="s">
        <v>1268</v>
      </c>
      <c r="H1634" s="945" t="s">
        <v>69</v>
      </c>
      <c r="I1634" s="945" t="s">
        <v>1225</v>
      </c>
      <c r="J1634" s="945" t="s">
        <v>1219</v>
      </c>
      <c r="K1634" s="945" t="s">
        <v>1220</v>
      </c>
      <c r="L1634" s="945" t="s">
        <v>69</v>
      </c>
      <c r="M1634" s="945" t="s">
        <v>234</v>
      </c>
      <c r="N1634" s="945" t="s">
        <v>69</v>
      </c>
      <c r="O1634" s="945" t="s">
        <v>69</v>
      </c>
      <c r="P1634" s="956">
        <v>-63891294</v>
      </c>
      <c r="Q1634" s="960">
        <v>-8766145</v>
      </c>
      <c r="R1634" s="946" t="s">
        <v>182</v>
      </c>
    </row>
    <row r="1635" spans="2:18" x14ac:dyDescent="0.25">
      <c r="B1635" s="941" t="s">
        <v>2176</v>
      </c>
      <c r="C1635" s="942" t="s">
        <v>786</v>
      </c>
      <c r="D1635" s="942" t="s">
        <v>779</v>
      </c>
      <c r="E1635" s="942" t="s">
        <v>334</v>
      </c>
      <c r="F1635" s="942" t="s">
        <v>1516</v>
      </c>
      <c r="G1635" s="942" t="s">
        <v>1268</v>
      </c>
      <c r="H1635" s="942" t="s">
        <v>69</v>
      </c>
      <c r="I1635" s="942" t="s">
        <v>1225</v>
      </c>
      <c r="J1635" s="942" t="s">
        <v>1512</v>
      </c>
      <c r="K1635" s="942" t="s">
        <v>1229</v>
      </c>
      <c r="L1635" s="942" t="s">
        <v>69</v>
      </c>
      <c r="M1635" s="942" t="s">
        <v>233</v>
      </c>
      <c r="N1635" s="942" t="s">
        <v>69</v>
      </c>
      <c r="O1635" s="942" t="s">
        <v>69</v>
      </c>
      <c r="P1635" s="955">
        <v>-63883628</v>
      </c>
      <c r="Q1635" s="959">
        <v>-8767066</v>
      </c>
      <c r="R1635" s="943" t="s">
        <v>182</v>
      </c>
    </row>
    <row r="1636" spans="2:18" x14ac:dyDescent="0.25">
      <c r="B1636" s="944" t="s">
        <v>2178</v>
      </c>
      <c r="C1636" s="945" t="s">
        <v>485</v>
      </c>
      <c r="D1636" s="945" t="s">
        <v>519</v>
      </c>
      <c r="E1636" s="945" t="s">
        <v>311</v>
      </c>
      <c r="F1636" s="945" t="s">
        <v>2179</v>
      </c>
      <c r="G1636" s="945" t="s">
        <v>1309</v>
      </c>
      <c r="H1636" s="945" t="s">
        <v>1235</v>
      </c>
      <c r="I1636" s="945" t="s">
        <v>1225</v>
      </c>
      <c r="J1636" s="945" t="s">
        <v>1219</v>
      </c>
      <c r="K1636" s="945" t="s">
        <v>1220</v>
      </c>
      <c r="L1636" s="945" t="s">
        <v>1364</v>
      </c>
      <c r="M1636" s="945" t="s">
        <v>182</v>
      </c>
      <c r="N1636" s="945" t="s">
        <v>182</v>
      </c>
      <c r="O1636" s="945" t="s">
        <v>1256</v>
      </c>
      <c r="P1636" s="956">
        <v>-63866125</v>
      </c>
      <c r="Q1636" s="960">
        <v>-8775045</v>
      </c>
      <c r="R1636" s="946" t="s">
        <v>69</v>
      </c>
    </row>
    <row r="1637" spans="2:18" x14ac:dyDescent="0.25">
      <c r="B1637" s="941" t="s">
        <v>2178</v>
      </c>
      <c r="C1637" s="942" t="s">
        <v>394</v>
      </c>
      <c r="D1637" s="942" t="s">
        <v>810</v>
      </c>
      <c r="E1637" s="942" t="s">
        <v>305</v>
      </c>
      <c r="F1637" s="942" t="s">
        <v>2180</v>
      </c>
      <c r="G1637" s="942" t="s">
        <v>1309</v>
      </c>
      <c r="H1637" s="942" t="s">
        <v>1218</v>
      </c>
      <c r="I1637" s="942" t="s">
        <v>1231</v>
      </c>
      <c r="J1637" s="942" t="s">
        <v>1219</v>
      </c>
      <c r="K1637" s="942" t="s">
        <v>1220</v>
      </c>
      <c r="L1637" s="942" t="s">
        <v>1221</v>
      </c>
      <c r="M1637" s="942" t="s">
        <v>233</v>
      </c>
      <c r="N1637" s="942" t="s">
        <v>1222</v>
      </c>
      <c r="O1637" s="942" t="s">
        <v>1223</v>
      </c>
      <c r="P1637" s="955">
        <v>-63898735</v>
      </c>
      <c r="Q1637" s="959">
        <v>-8756817</v>
      </c>
      <c r="R1637" s="943" t="s">
        <v>1258</v>
      </c>
    </row>
    <row r="1638" spans="2:18" x14ac:dyDescent="0.25">
      <c r="B1638" s="944" t="s">
        <v>2178</v>
      </c>
      <c r="C1638" s="945" t="s">
        <v>780</v>
      </c>
      <c r="D1638" s="945" t="s">
        <v>429</v>
      </c>
      <c r="E1638" s="945" t="s">
        <v>1141</v>
      </c>
      <c r="F1638" s="945" t="s">
        <v>33</v>
      </c>
      <c r="G1638" s="945" t="s">
        <v>1309</v>
      </c>
      <c r="H1638" s="945" t="s">
        <v>1218</v>
      </c>
      <c r="I1638" s="945" t="s">
        <v>69</v>
      </c>
      <c r="J1638" s="945" t="s">
        <v>1219</v>
      </c>
      <c r="K1638" s="945" t="s">
        <v>1229</v>
      </c>
      <c r="L1638" s="945" t="s">
        <v>1221</v>
      </c>
      <c r="M1638" s="945" t="s">
        <v>233</v>
      </c>
      <c r="N1638" s="945" t="s">
        <v>1222</v>
      </c>
      <c r="O1638" s="945" t="s">
        <v>69</v>
      </c>
      <c r="P1638" s="956">
        <v>-63873365</v>
      </c>
      <c r="Q1638" s="960">
        <v>-8758115</v>
      </c>
      <c r="R1638" s="946" t="s">
        <v>1258</v>
      </c>
    </row>
    <row r="1639" spans="2:18" x14ac:dyDescent="0.25">
      <c r="B1639" s="941" t="s">
        <v>2178</v>
      </c>
      <c r="C1639" s="942" t="s">
        <v>376</v>
      </c>
      <c r="D1639" s="942" t="s">
        <v>707</v>
      </c>
      <c r="E1639" s="942" t="s">
        <v>1141</v>
      </c>
      <c r="F1639" s="942" t="s">
        <v>1392</v>
      </c>
      <c r="G1639" s="942" t="s">
        <v>1309</v>
      </c>
      <c r="H1639" s="942" t="s">
        <v>1218</v>
      </c>
      <c r="I1639" s="942" t="s">
        <v>51</v>
      </c>
      <c r="J1639" s="942" t="s">
        <v>1219</v>
      </c>
      <c r="K1639" s="942" t="s">
        <v>1220</v>
      </c>
      <c r="L1639" s="942" t="s">
        <v>1221</v>
      </c>
      <c r="M1639" s="942" t="s">
        <v>182</v>
      </c>
      <c r="N1639" s="942" t="s">
        <v>1222</v>
      </c>
      <c r="O1639" s="942" t="s">
        <v>1223</v>
      </c>
      <c r="P1639" s="955">
        <v>-63870531</v>
      </c>
      <c r="Q1639" s="959">
        <v>-8766259</v>
      </c>
      <c r="R1639" s="943" t="s">
        <v>1258</v>
      </c>
    </row>
    <row r="1640" spans="2:18" x14ac:dyDescent="0.25">
      <c r="B1640" s="944" t="s">
        <v>2178</v>
      </c>
      <c r="C1640" s="945" t="s">
        <v>802</v>
      </c>
      <c r="D1640" s="945" t="s">
        <v>440</v>
      </c>
      <c r="E1640" s="945" t="s">
        <v>1142</v>
      </c>
      <c r="F1640" s="945" t="s">
        <v>1701</v>
      </c>
      <c r="G1640" s="945" t="s">
        <v>1309</v>
      </c>
      <c r="H1640" s="945" t="s">
        <v>1218</v>
      </c>
      <c r="I1640" s="945" t="s">
        <v>51</v>
      </c>
      <c r="J1640" s="945" t="s">
        <v>1219</v>
      </c>
      <c r="K1640" s="945" t="s">
        <v>1220</v>
      </c>
      <c r="L1640" s="945" t="s">
        <v>1221</v>
      </c>
      <c r="M1640" s="945" t="s">
        <v>1297</v>
      </c>
      <c r="N1640" s="945" t="s">
        <v>1222</v>
      </c>
      <c r="O1640" s="945" t="s">
        <v>1223</v>
      </c>
      <c r="P1640" s="956">
        <v>-63891275</v>
      </c>
      <c r="Q1640" s="960">
        <v>-8763083</v>
      </c>
      <c r="R1640" s="946" t="s">
        <v>182</v>
      </c>
    </row>
    <row r="1641" spans="2:18" x14ac:dyDescent="0.25">
      <c r="B1641" s="941" t="s">
        <v>2178</v>
      </c>
      <c r="C1641" s="942" t="s">
        <v>779</v>
      </c>
      <c r="D1641" s="942" t="s">
        <v>398</v>
      </c>
      <c r="E1641" s="942" t="s">
        <v>308</v>
      </c>
      <c r="F1641" s="942" t="s">
        <v>1690</v>
      </c>
      <c r="G1641" s="942" t="s">
        <v>1309</v>
      </c>
      <c r="H1641" s="942" t="s">
        <v>1218</v>
      </c>
      <c r="I1641" s="942" t="s">
        <v>51</v>
      </c>
      <c r="J1641" s="942" t="s">
        <v>1219</v>
      </c>
      <c r="K1641" s="942" t="s">
        <v>1370</v>
      </c>
      <c r="L1641" s="942" t="s">
        <v>1221</v>
      </c>
      <c r="M1641" s="942" t="s">
        <v>231</v>
      </c>
      <c r="N1641" s="942" t="s">
        <v>1222</v>
      </c>
      <c r="O1641" s="942" t="s">
        <v>69</v>
      </c>
      <c r="P1641" s="955">
        <v>-63896888</v>
      </c>
      <c r="Q1641" s="959">
        <v>-8770288</v>
      </c>
      <c r="R1641" s="943" t="s">
        <v>182</v>
      </c>
    </row>
    <row r="1642" spans="2:18" x14ac:dyDescent="0.25">
      <c r="B1642" s="944" t="s">
        <v>2178</v>
      </c>
      <c r="C1642" s="945" t="s">
        <v>803</v>
      </c>
      <c r="D1642" s="945" t="s">
        <v>794</v>
      </c>
      <c r="E1642" s="945" t="s">
        <v>306</v>
      </c>
      <c r="F1642" s="945" t="s">
        <v>1702</v>
      </c>
      <c r="G1642" s="945" t="s">
        <v>1309</v>
      </c>
      <c r="H1642" s="945" t="s">
        <v>69</v>
      </c>
      <c r="I1642" s="945" t="s">
        <v>51</v>
      </c>
      <c r="J1642" s="945" t="s">
        <v>1219</v>
      </c>
      <c r="K1642" s="945" t="s">
        <v>1220</v>
      </c>
      <c r="L1642" s="945" t="s">
        <v>69</v>
      </c>
      <c r="M1642" s="945" t="s">
        <v>233</v>
      </c>
      <c r="N1642" s="945" t="s">
        <v>69</v>
      </c>
      <c r="O1642" s="945" t="s">
        <v>69</v>
      </c>
      <c r="P1642" s="956">
        <v>-63861868</v>
      </c>
      <c r="Q1642" s="960">
        <v>-8742109</v>
      </c>
      <c r="R1642" s="946" t="s">
        <v>182</v>
      </c>
    </row>
    <row r="1643" spans="2:18" x14ac:dyDescent="0.25">
      <c r="B1643" s="941" t="s">
        <v>2178</v>
      </c>
      <c r="C1643" s="942" t="s">
        <v>370</v>
      </c>
      <c r="D1643" s="942" t="s">
        <v>392</v>
      </c>
      <c r="E1643" s="942" t="s">
        <v>308</v>
      </c>
      <c r="F1643" s="942" t="s">
        <v>1409</v>
      </c>
      <c r="G1643" s="942" t="s">
        <v>1309</v>
      </c>
      <c r="H1643" s="942" t="s">
        <v>69</v>
      </c>
      <c r="I1643" s="942" t="s">
        <v>1225</v>
      </c>
      <c r="J1643" s="942" t="s">
        <v>1219</v>
      </c>
      <c r="K1643" s="942" t="s">
        <v>1229</v>
      </c>
      <c r="L1643" s="942" t="s">
        <v>69</v>
      </c>
      <c r="M1643" s="942" t="s">
        <v>234</v>
      </c>
      <c r="N1643" s="942" t="s">
        <v>69</v>
      </c>
      <c r="O1643" s="942" t="s">
        <v>69</v>
      </c>
      <c r="P1643" s="955">
        <v>-63897575</v>
      </c>
      <c r="Q1643" s="959">
        <v>-8774597</v>
      </c>
      <c r="R1643" s="943" t="s">
        <v>182</v>
      </c>
    </row>
    <row r="1644" spans="2:18" x14ac:dyDescent="0.25">
      <c r="B1644" s="944" t="s">
        <v>2178</v>
      </c>
      <c r="C1644" s="945" t="s">
        <v>366</v>
      </c>
      <c r="D1644" s="945" t="s">
        <v>370</v>
      </c>
      <c r="E1644" s="945" t="s">
        <v>308</v>
      </c>
      <c r="F1644" s="945" t="s">
        <v>1608</v>
      </c>
      <c r="G1644" s="945" t="s">
        <v>1309</v>
      </c>
      <c r="H1644" s="945" t="s">
        <v>69</v>
      </c>
      <c r="I1644" s="945" t="s">
        <v>1231</v>
      </c>
      <c r="J1644" s="945" t="s">
        <v>1219</v>
      </c>
      <c r="K1644" s="945" t="s">
        <v>1229</v>
      </c>
      <c r="L1644" s="945" t="s">
        <v>69</v>
      </c>
      <c r="M1644" s="945" t="s">
        <v>234</v>
      </c>
      <c r="N1644" s="945" t="s">
        <v>69</v>
      </c>
      <c r="O1644" s="945" t="s">
        <v>69</v>
      </c>
      <c r="P1644" s="956">
        <v>-63898625</v>
      </c>
      <c r="Q1644" s="960">
        <v>-8774821</v>
      </c>
      <c r="R1644" s="946" t="s">
        <v>182</v>
      </c>
    </row>
    <row r="1645" spans="2:18" x14ac:dyDescent="0.25">
      <c r="B1645" s="941" t="s">
        <v>2181</v>
      </c>
      <c r="C1645" s="942" t="s">
        <v>373</v>
      </c>
      <c r="D1645" s="942" t="s">
        <v>796</v>
      </c>
      <c r="E1645" s="942" t="s">
        <v>304</v>
      </c>
      <c r="F1645" s="942" t="s">
        <v>2182</v>
      </c>
      <c r="G1645" s="942" t="s">
        <v>1289</v>
      </c>
      <c r="H1645" s="942" t="s">
        <v>1235</v>
      </c>
      <c r="I1645" s="942" t="s">
        <v>51</v>
      </c>
      <c r="J1645" s="942" t="s">
        <v>1323</v>
      </c>
      <c r="K1645" s="942" t="s">
        <v>1229</v>
      </c>
      <c r="L1645" s="942" t="s">
        <v>1221</v>
      </c>
      <c r="M1645" s="942" t="s">
        <v>233</v>
      </c>
      <c r="N1645" s="942" t="s">
        <v>1240</v>
      </c>
      <c r="O1645" s="942" t="s">
        <v>1256</v>
      </c>
      <c r="P1645" s="955">
        <v>-63895593</v>
      </c>
      <c r="Q1645" s="959">
        <v>-8757268</v>
      </c>
      <c r="R1645" s="943" t="s">
        <v>182</v>
      </c>
    </row>
    <row r="1646" spans="2:18" x14ac:dyDescent="0.25">
      <c r="B1646" s="944" t="s">
        <v>2181</v>
      </c>
      <c r="C1646" s="945" t="s">
        <v>393</v>
      </c>
      <c r="D1646" s="945" t="s">
        <v>401</v>
      </c>
      <c r="E1646" s="945" t="s">
        <v>1142</v>
      </c>
      <c r="F1646" s="945" t="s">
        <v>1868</v>
      </c>
      <c r="G1646" s="945" t="s">
        <v>1289</v>
      </c>
      <c r="H1646" s="945" t="s">
        <v>1235</v>
      </c>
      <c r="I1646" s="945" t="s">
        <v>1225</v>
      </c>
      <c r="J1646" s="945" t="s">
        <v>1219</v>
      </c>
      <c r="K1646" s="945" t="s">
        <v>1220</v>
      </c>
      <c r="L1646" s="945" t="s">
        <v>1221</v>
      </c>
      <c r="M1646" s="945" t="s">
        <v>233</v>
      </c>
      <c r="N1646" s="945" t="s">
        <v>1222</v>
      </c>
      <c r="O1646" s="945" t="s">
        <v>1256</v>
      </c>
      <c r="P1646" s="956">
        <v>-63887885</v>
      </c>
      <c r="Q1646" s="960">
        <v>-8763444</v>
      </c>
      <c r="R1646" s="946" t="s">
        <v>69</v>
      </c>
    </row>
    <row r="1647" spans="2:18" x14ac:dyDescent="0.25">
      <c r="B1647" s="941" t="s">
        <v>2181</v>
      </c>
      <c r="C1647" s="942" t="s">
        <v>376</v>
      </c>
      <c r="D1647" s="942" t="s">
        <v>386</v>
      </c>
      <c r="E1647" s="942" t="s">
        <v>318</v>
      </c>
      <c r="F1647" s="942" t="s">
        <v>1785</v>
      </c>
      <c r="G1647" s="942" t="s">
        <v>1289</v>
      </c>
      <c r="H1647" s="942" t="s">
        <v>1218</v>
      </c>
      <c r="I1647" s="942" t="s">
        <v>1231</v>
      </c>
      <c r="J1647" s="942" t="s">
        <v>1219</v>
      </c>
      <c r="K1647" s="942" t="s">
        <v>1220</v>
      </c>
      <c r="L1647" s="942" t="s">
        <v>1221</v>
      </c>
      <c r="M1647" s="942" t="s">
        <v>233</v>
      </c>
      <c r="N1647" s="942" t="s">
        <v>1222</v>
      </c>
      <c r="O1647" s="942" t="s">
        <v>1256</v>
      </c>
      <c r="P1647" s="955">
        <v>-63848031</v>
      </c>
      <c r="Q1647" s="959">
        <v>-8761445</v>
      </c>
      <c r="R1647" s="943" t="s">
        <v>182</v>
      </c>
    </row>
    <row r="1648" spans="2:18" x14ac:dyDescent="0.25">
      <c r="B1648" s="944" t="s">
        <v>2181</v>
      </c>
      <c r="C1648" s="945" t="s">
        <v>805</v>
      </c>
      <c r="D1648" s="945" t="s">
        <v>500</v>
      </c>
      <c r="E1648" s="945" t="s">
        <v>306</v>
      </c>
      <c r="F1648" s="945" t="s">
        <v>1610</v>
      </c>
      <c r="G1648" s="945" t="s">
        <v>1289</v>
      </c>
      <c r="H1648" s="945" t="s">
        <v>1218</v>
      </c>
      <c r="I1648" s="945" t="s">
        <v>1231</v>
      </c>
      <c r="J1648" s="945" t="s">
        <v>1219</v>
      </c>
      <c r="K1648" s="945" t="s">
        <v>1220</v>
      </c>
      <c r="L1648" s="945" t="s">
        <v>1221</v>
      </c>
      <c r="M1648" s="945" t="s">
        <v>233</v>
      </c>
      <c r="N1648" s="945" t="s">
        <v>1222</v>
      </c>
      <c r="O1648" s="945" t="s">
        <v>1256</v>
      </c>
      <c r="P1648" s="956">
        <v>-63857014</v>
      </c>
      <c r="Q1648" s="960">
        <v>-8735888</v>
      </c>
      <c r="R1648" s="946" t="s">
        <v>69</v>
      </c>
    </row>
    <row r="1649" spans="2:18" x14ac:dyDescent="0.25">
      <c r="B1649" s="941" t="s">
        <v>2181</v>
      </c>
      <c r="C1649" s="942" t="s">
        <v>376</v>
      </c>
      <c r="D1649" s="942" t="s">
        <v>798</v>
      </c>
      <c r="E1649" s="942" t="s">
        <v>310</v>
      </c>
      <c r="F1649" s="942" t="s">
        <v>2183</v>
      </c>
      <c r="G1649" s="942" t="s">
        <v>1289</v>
      </c>
      <c r="H1649" s="942" t="s">
        <v>1218</v>
      </c>
      <c r="I1649" s="942" t="s">
        <v>1231</v>
      </c>
      <c r="J1649" s="942" t="s">
        <v>1219</v>
      </c>
      <c r="K1649" s="942" t="s">
        <v>1220</v>
      </c>
      <c r="L1649" s="942" t="s">
        <v>1221</v>
      </c>
      <c r="M1649" s="942" t="s">
        <v>233</v>
      </c>
      <c r="N1649" s="942" t="s">
        <v>1222</v>
      </c>
      <c r="O1649" s="942" t="s">
        <v>1256</v>
      </c>
      <c r="P1649" s="955">
        <v>-63836841</v>
      </c>
      <c r="Q1649" s="959">
        <v>-8758719</v>
      </c>
      <c r="R1649" s="943" t="s">
        <v>69</v>
      </c>
    </row>
    <row r="1650" spans="2:18" x14ac:dyDescent="0.25">
      <c r="B1650" s="944" t="s">
        <v>2181</v>
      </c>
      <c r="C1650" s="945" t="s">
        <v>369</v>
      </c>
      <c r="D1650" s="945" t="s">
        <v>399</v>
      </c>
      <c r="E1650" s="945" t="s">
        <v>304</v>
      </c>
      <c r="F1650" s="945" t="s">
        <v>1845</v>
      </c>
      <c r="G1650" s="945" t="s">
        <v>1289</v>
      </c>
      <c r="H1650" s="945" t="s">
        <v>1218</v>
      </c>
      <c r="I1650" s="945" t="s">
        <v>1231</v>
      </c>
      <c r="J1650" s="945" t="s">
        <v>1219</v>
      </c>
      <c r="K1650" s="945" t="s">
        <v>1229</v>
      </c>
      <c r="L1650" s="945" t="s">
        <v>1221</v>
      </c>
      <c r="M1650" s="945" t="s">
        <v>233</v>
      </c>
      <c r="N1650" s="945" t="s">
        <v>1222</v>
      </c>
      <c r="O1650" s="945" t="s">
        <v>1256</v>
      </c>
      <c r="P1650" s="956">
        <v>-63890641</v>
      </c>
      <c r="Q1650" s="960">
        <v>-8758438</v>
      </c>
      <c r="R1650" s="946" t="s">
        <v>1232</v>
      </c>
    </row>
    <row r="1651" spans="2:18" x14ac:dyDescent="0.25">
      <c r="B1651" s="941" t="s">
        <v>2181</v>
      </c>
      <c r="C1651" s="942" t="s">
        <v>1165</v>
      </c>
      <c r="D1651" s="942" t="s">
        <v>444</v>
      </c>
      <c r="E1651" s="942" t="s">
        <v>306</v>
      </c>
      <c r="F1651" s="942" t="s">
        <v>1962</v>
      </c>
      <c r="G1651" s="942" t="s">
        <v>1289</v>
      </c>
      <c r="H1651" s="942" t="s">
        <v>1235</v>
      </c>
      <c r="I1651" s="942" t="s">
        <v>51</v>
      </c>
      <c r="J1651" s="942" t="s">
        <v>1219</v>
      </c>
      <c r="K1651" s="942" t="s">
        <v>1220</v>
      </c>
      <c r="L1651" s="942" t="s">
        <v>1221</v>
      </c>
      <c r="M1651" s="942" t="s">
        <v>233</v>
      </c>
      <c r="N1651" s="942" t="s">
        <v>1236</v>
      </c>
      <c r="O1651" s="942" t="s">
        <v>1256</v>
      </c>
      <c r="P1651" s="955">
        <v>-63860898</v>
      </c>
      <c r="Q1651" s="959">
        <v>-8740176</v>
      </c>
      <c r="R1651" s="943" t="s">
        <v>182</v>
      </c>
    </row>
    <row r="1652" spans="2:18" x14ac:dyDescent="0.25">
      <c r="B1652" s="944" t="s">
        <v>2181</v>
      </c>
      <c r="C1652" s="945" t="s">
        <v>406</v>
      </c>
      <c r="D1652" s="945" t="s">
        <v>367</v>
      </c>
      <c r="E1652" s="945" t="s">
        <v>322</v>
      </c>
      <c r="F1652" s="945" t="s">
        <v>1612</v>
      </c>
      <c r="G1652" s="945" t="s">
        <v>1289</v>
      </c>
      <c r="H1652" s="945" t="s">
        <v>1235</v>
      </c>
      <c r="I1652" s="945" t="s">
        <v>51</v>
      </c>
      <c r="J1652" s="945" t="s">
        <v>1219</v>
      </c>
      <c r="K1652" s="945" t="s">
        <v>1220</v>
      </c>
      <c r="L1652" s="945" t="s">
        <v>1221</v>
      </c>
      <c r="M1652" s="945" t="s">
        <v>233</v>
      </c>
      <c r="N1652" s="945" t="s">
        <v>1236</v>
      </c>
      <c r="O1652" s="945" t="s">
        <v>1256</v>
      </c>
      <c r="P1652" s="956">
        <v>-63895645</v>
      </c>
      <c r="Q1652" s="960">
        <v>-8750609</v>
      </c>
      <c r="R1652" s="946" t="s">
        <v>1258</v>
      </c>
    </row>
    <row r="1653" spans="2:18" x14ac:dyDescent="0.25">
      <c r="B1653" s="941" t="s">
        <v>2181</v>
      </c>
      <c r="C1653" s="942" t="s">
        <v>372</v>
      </c>
      <c r="D1653" s="942" t="s">
        <v>386</v>
      </c>
      <c r="E1653" s="942" t="s">
        <v>320</v>
      </c>
      <c r="F1653" s="942" t="s">
        <v>2184</v>
      </c>
      <c r="G1653" s="942" t="s">
        <v>1289</v>
      </c>
      <c r="H1653" s="942" t="s">
        <v>1218</v>
      </c>
      <c r="I1653" s="942" t="s">
        <v>51</v>
      </c>
      <c r="J1653" s="942" t="s">
        <v>1219</v>
      </c>
      <c r="K1653" s="942" t="s">
        <v>1229</v>
      </c>
      <c r="L1653" s="942" t="s">
        <v>1221</v>
      </c>
      <c r="M1653" s="942" t="s">
        <v>233</v>
      </c>
      <c r="N1653" s="942" t="s">
        <v>1222</v>
      </c>
      <c r="O1653" s="942" t="s">
        <v>1256</v>
      </c>
      <c r="P1653" s="955">
        <v>-63849073</v>
      </c>
      <c r="Q1653" s="959">
        <v>-8756876</v>
      </c>
      <c r="R1653" s="943" t="s">
        <v>182</v>
      </c>
    </row>
    <row r="1654" spans="2:18" x14ac:dyDescent="0.25">
      <c r="B1654" s="944" t="s">
        <v>2181</v>
      </c>
      <c r="C1654" s="945" t="s">
        <v>468</v>
      </c>
      <c r="D1654" s="945" t="s">
        <v>426</v>
      </c>
      <c r="E1654" s="945" t="s">
        <v>316</v>
      </c>
      <c r="F1654" s="945" t="s">
        <v>1780</v>
      </c>
      <c r="G1654" s="945" t="s">
        <v>1289</v>
      </c>
      <c r="H1654" s="945" t="s">
        <v>69</v>
      </c>
      <c r="I1654" s="945" t="s">
        <v>51</v>
      </c>
      <c r="J1654" s="945" t="s">
        <v>1219</v>
      </c>
      <c r="K1654" s="945" t="s">
        <v>1220</v>
      </c>
      <c r="L1654" s="945" t="s">
        <v>69</v>
      </c>
      <c r="M1654" s="945" t="s">
        <v>233</v>
      </c>
      <c r="N1654" s="945" t="s">
        <v>69</v>
      </c>
      <c r="O1654" s="945" t="s">
        <v>69</v>
      </c>
      <c r="P1654" s="956">
        <v>-63889302</v>
      </c>
      <c r="Q1654" s="960">
        <v>-8790925</v>
      </c>
      <c r="R1654" s="946" t="s">
        <v>182</v>
      </c>
    </row>
    <row r="1655" spans="2:18" x14ac:dyDescent="0.25">
      <c r="B1655" s="941" t="s">
        <v>2185</v>
      </c>
      <c r="C1655" s="942" t="s">
        <v>843</v>
      </c>
      <c r="D1655" s="942" t="s">
        <v>370</v>
      </c>
      <c r="E1655" s="942" t="s">
        <v>1141</v>
      </c>
      <c r="F1655" s="942" t="s">
        <v>1412</v>
      </c>
      <c r="G1655" s="942" t="s">
        <v>1217</v>
      </c>
      <c r="H1655" s="942" t="s">
        <v>1218</v>
      </c>
      <c r="I1655" s="942" t="s">
        <v>1225</v>
      </c>
      <c r="J1655" s="942" t="s">
        <v>1219</v>
      </c>
      <c r="K1655" s="942" t="s">
        <v>1220</v>
      </c>
      <c r="L1655" s="942" t="s">
        <v>1221</v>
      </c>
      <c r="M1655" s="942" t="s">
        <v>233</v>
      </c>
      <c r="N1655" s="942" t="s">
        <v>1222</v>
      </c>
      <c r="O1655" s="942" t="s">
        <v>1223</v>
      </c>
      <c r="P1655" s="955">
        <v>-63860282</v>
      </c>
      <c r="Q1655" s="959">
        <v>-8766365</v>
      </c>
      <c r="R1655" s="943" t="s">
        <v>182</v>
      </c>
    </row>
    <row r="1656" spans="2:18" x14ac:dyDescent="0.25">
      <c r="B1656" s="944" t="s">
        <v>2185</v>
      </c>
      <c r="C1656" s="945" t="s">
        <v>818</v>
      </c>
      <c r="D1656" s="945" t="s">
        <v>369</v>
      </c>
      <c r="E1656" s="945" t="s">
        <v>301</v>
      </c>
      <c r="F1656" s="945" t="s">
        <v>1591</v>
      </c>
      <c r="G1656" s="945" t="s">
        <v>1217</v>
      </c>
      <c r="H1656" s="945" t="s">
        <v>1218</v>
      </c>
      <c r="I1656" s="945" t="s">
        <v>1231</v>
      </c>
      <c r="J1656" s="945" t="s">
        <v>1219</v>
      </c>
      <c r="K1656" s="945" t="s">
        <v>1220</v>
      </c>
      <c r="L1656" s="945" t="s">
        <v>1221</v>
      </c>
      <c r="M1656" s="945" t="s">
        <v>234</v>
      </c>
      <c r="N1656" s="945" t="s">
        <v>1222</v>
      </c>
      <c r="O1656" s="945" t="s">
        <v>69</v>
      </c>
      <c r="P1656" s="956">
        <v>-63902342</v>
      </c>
      <c r="Q1656" s="960">
        <v>-8760942</v>
      </c>
      <c r="R1656" s="946" t="s">
        <v>182</v>
      </c>
    </row>
    <row r="1657" spans="2:18" x14ac:dyDescent="0.25">
      <c r="B1657" s="941" t="s">
        <v>2185</v>
      </c>
      <c r="C1657" s="942" t="s">
        <v>822</v>
      </c>
      <c r="D1657" s="942" t="s">
        <v>431</v>
      </c>
      <c r="E1657" s="942" t="s">
        <v>306</v>
      </c>
      <c r="F1657" s="942" t="s">
        <v>1790</v>
      </c>
      <c r="G1657" s="942" t="s">
        <v>1217</v>
      </c>
      <c r="H1657" s="942" t="s">
        <v>1218</v>
      </c>
      <c r="I1657" s="942" t="s">
        <v>51</v>
      </c>
      <c r="J1657" s="942" t="s">
        <v>1219</v>
      </c>
      <c r="K1657" s="942" t="s">
        <v>1220</v>
      </c>
      <c r="L1657" s="942" t="s">
        <v>1221</v>
      </c>
      <c r="M1657" s="942" t="s">
        <v>233</v>
      </c>
      <c r="N1657" s="942" t="s">
        <v>1222</v>
      </c>
      <c r="O1657" s="942" t="s">
        <v>69</v>
      </c>
      <c r="P1657" s="955">
        <v>-63857525</v>
      </c>
      <c r="Q1657" s="959">
        <v>-8740591</v>
      </c>
      <c r="R1657" s="943" t="s">
        <v>1232</v>
      </c>
    </row>
    <row r="1658" spans="2:18" x14ac:dyDescent="0.25">
      <c r="B1658" s="944" t="s">
        <v>2185</v>
      </c>
      <c r="C1658" s="945" t="s">
        <v>407</v>
      </c>
      <c r="D1658" s="945" t="s">
        <v>398</v>
      </c>
      <c r="E1658" s="945" t="s">
        <v>305</v>
      </c>
      <c r="F1658" s="945" t="s">
        <v>2186</v>
      </c>
      <c r="G1658" s="945" t="s">
        <v>1217</v>
      </c>
      <c r="H1658" s="945" t="s">
        <v>1218</v>
      </c>
      <c r="I1658" s="945" t="s">
        <v>51</v>
      </c>
      <c r="J1658" s="945" t="s">
        <v>1219</v>
      </c>
      <c r="K1658" s="945" t="s">
        <v>1220</v>
      </c>
      <c r="L1658" s="945" t="s">
        <v>1221</v>
      </c>
      <c r="M1658" s="945" t="s">
        <v>233</v>
      </c>
      <c r="N1658" s="945" t="s">
        <v>1222</v>
      </c>
      <c r="O1658" s="945" t="s">
        <v>1223</v>
      </c>
      <c r="P1658" s="956">
        <v>-63900687</v>
      </c>
      <c r="Q1658" s="960">
        <v>-8752804</v>
      </c>
      <c r="R1658" s="946" t="s">
        <v>1232</v>
      </c>
    </row>
    <row r="1659" spans="2:18" x14ac:dyDescent="0.25">
      <c r="B1659" s="941" t="s">
        <v>2185</v>
      </c>
      <c r="C1659" s="942" t="s">
        <v>372</v>
      </c>
      <c r="D1659" s="942" t="s">
        <v>781</v>
      </c>
      <c r="E1659" s="942" t="s">
        <v>1501</v>
      </c>
      <c r="F1659" s="942" t="s">
        <v>1780</v>
      </c>
      <c r="G1659" s="942" t="s">
        <v>1217</v>
      </c>
      <c r="H1659" s="942" t="s">
        <v>1218</v>
      </c>
      <c r="I1659" s="942" t="s">
        <v>51</v>
      </c>
      <c r="J1659" s="942" t="s">
        <v>1219</v>
      </c>
      <c r="K1659" s="942" t="s">
        <v>1229</v>
      </c>
      <c r="L1659" s="942" t="s">
        <v>1221</v>
      </c>
      <c r="M1659" s="942" t="s">
        <v>231</v>
      </c>
      <c r="N1659" s="942" t="s">
        <v>1222</v>
      </c>
      <c r="O1659" s="942" t="s">
        <v>69</v>
      </c>
      <c r="P1659" s="955">
        <v>-63838985</v>
      </c>
      <c r="Q1659" s="959">
        <v>-8754632</v>
      </c>
      <c r="R1659" s="943" t="s">
        <v>182</v>
      </c>
    </row>
    <row r="1660" spans="2:18" x14ac:dyDescent="0.25">
      <c r="B1660" s="944" t="s">
        <v>2185</v>
      </c>
      <c r="C1660" s="945" t="s">
        <v>373</v>
      </c>
      <c r="D1660" s="945" t="s">
        <v>406</v>
      </c>
      <c r="E1660" s="945" t="s">
        <v>304</v>
      </c>
      <c r="F1660" s="945" t="s">
        <v>2187</v>
      </c>
      <c r="G1660" s="945" t="s">
        <v>1217</v>
      </c>
      <c r="H1660" s="945" t="s">
        <v>1218</v>
      </c>
      <c r="I1660" s="945" t="s">
        <v>51</v>
      </c>
      <c r="J1660" s="945" t="s">
        <v>1323</v>
      </c>
      <c r="K1660" s="945" t="s">
        <v>1229</v>
      </c>
      <c r="L1660" s="945" t="s">
        <v>1221</v>
      </c>
      <c r="M1660" s="945" t="s">
        <v>233</v>
      </c>
      <c r="N1660" s="945" t="s">
        <v>1222</v>
      </c>
      <c r="O1660" s="945" t="s">
        <v>1223</v>
      </c>
      <c r="P1660" s="956">
        <v>-63894225</v>
      </c>
      <c r="Q1660" s="960">
        <v>-8756975</v>
      </c>
      <c r="R1660" s="946" t="s">
        <v>1232</v>
      </c>
    </row>
    <row r="1661" spans="2:18" x14ac:dyDescent="0.25">
      <c r="B1661" s="941" t="s">
        <v>2185</v>
      </c>
      <c r="C1661" s="942" t="s">
        <v>371</v>
      </c>
      <c r="D1661" s="942" t="s">
        <v>374</v>
      </c>
      <c r="E1661" s="942" t="s">
        <v>339</v>
      </c>
      <c r="F1661" s="942" t="s">
        <v>1314</v>
      </c>
      <c r="G1661" s="942" t="s">
        <v>1217</v>
      </c>
      <c r="H1661" s="942" t="s">
        <v>69</v>
      </c>
      <c r="I1661" s="942" t="s">
        <v>1225</v>
      </c>
      <c r="J1661" s="942" t="s">
        <v>1219</v>
      </c>
      <c r="K1661" s="942" t="s">
        <v>1229</v>
      </c>
      <c r="L1661" s="942" t="s">
        <v>69</v>
      </c>
      <c r="M1661" s="942" t="s">
        <v>233</v>
      </c>
      <c r="N1661" s="942" t="s">
        <v>69</v>
      </c>
      <c r="O1661" s="942" t="s">
        <v>69</v>
      </c>
      <c r="P1661" s="955">
        <v>-63846314</v>
      </c>
      <c r="Q1661" s="959">
        <v>-8749427</v>
      </c>
      <c r="R1661" s="943" t="s">
        <v>69</v>
      </c>
    </row>
    <row r="1662" spans="2:18" x14ac:dyDescent="0.25">
      <c r="B1662" s="944" t="s">
        <v>2188</v>
      </c>
      <c r="C1662" s="945" t="s">
        <v>392</v>
      </c>
      <c r="D1662" s="945" t="s">
        <v>440</v>
      </c>
      <c r="E1662" s="945" t="s">
        <v>301</v>
      </c>
      <c r="F1662" s="945" t="s">
        <v>2189</v>
      </c>
      <c r="G1662" s="945" t="s">
        <v>1246</v>
      </c>
      <c r="H1662" s="945" t="s">
        <v>1218</v>
      </c>
      <c r="I1662" s="945" t="s">
        <v>1225</v>
      </c>
      <c r="J1662" s="945" t="s">
        <v>1219</v>
      </c>
      <c r="K1662" s="945" t="s">
        <v>1220</v>
      </c>
      <c r="L1662" s="945" t="s">
        <v>1221</v>
      </c>
      <c r="M1662" s="945" t="s">
        <v>233</v>
      </c>
      <c r="N1662" s="945" t="s">
        <v>1222</v>
      </c>
      <c r="O1662" s="945" t="s">
        <v>1256</v>
      </c>
      <c r="P1662" s="956">
        <v>-63899657</v>
      </c>
      <c r="Q1662" s="960">
        <v>-8764874</v>
      </c>
      <c r="R1662" s="946" t="s">
        <v>1232</v>
      </c>
    </row>
    <row r="1663" spans="2:18" x14ac:dyDescent="0.25">
      <c r="B1663" s="941" t="s">
        <v>2188</v>
      </c>
      <c r="C1663" s="942" t="s">
        <v>781</v>
      </c>
      <c r="D1663" s="942" t="s">
        <v>779</v>
      </c>
      <c r="E1663" s="942" t="s">
        <v>328</v>
      </c>
      <c r="F1663" s="942" t="s">
        <v>1314</v>
      </c>
      <c r="G1663" s="942" t="s">
        <v>1246</v>
      </c>
      <c r="H1663" s="942" t="s">
        <v>1218</v>
      </c>
      <c r="I1663" s="942" t="s">
        <v>1225</v>
      </c>
      <c r="J1663" s="942" t="s">
        <v>1219</v>
      </c>
      <c r="K1663" s="942" t="s">
        <v>1229</v>
      </c>
      <c r="L1663" s="942" t="s">
        <v>1221</v>
      </c>
      <c r="M1663" s="942" t="s">
        <v>233</v>
      </c>
      <c r="N1663" s="942" t="s">
        <v>1222</v>
      </c>
      <c r="O1663" s="942" t="s">
        <v>1256</v>
      </c>
      <c r="P1663" s="955">
        <v>-63838446</v>
      </c>
      <c r="Q1663" s="959">
        <v>-8757006</v>
      </c>
      <c r="R1663" s="943" t="s">
        <v>1258</v>
      </c>
    </row>
    <row r="1664" spans="2:18" x14ac:dyDescent="0.25">
      <c r="B1664" s="944" t="s">
        <v>2188</v>
      </c>
      <c r="C1664" s="945" t="s">
        <v>372</v>
      </c>
      <c r="D1664" s="945" t="s">
        <v>794</v>
      </c>
      <c r="E1664" s="945" t="s">
        <v>320</v>
      </c>
      <c r="F1664" s="945" t="s">
        <v>1361</v>
      </c>
      <c r="G1664" s="945" t="s">
        <v>1246</v>
      </c>
      <c r="H1664" s="945" t="s">
        <v>1218</v>
      </c>
      <c r="I1664" s="945" t="s">
        <v>1225</v>
      </c>
      <c r="J1664" s="945" t="s">
        <v>1219</v>
      </c>
      <c r="K1664" s="945" t="s">
        <v>1229</v>
      </c>
      <c r="L1664" s="945" t="s">
        <v>1221</v>
      </c>
      <c r="M1664" s="945" t="s">
        <v>233</v>
      </c>
      <c r="N1664" s="945" t="s">
        <v>1222</v>
      </c>
      <c r="O1664" s="945" t="s">
        <v>1223</v>
      </c>
      <c r="P1664" s="956">
        <v>-63858115</v>
      </c>
      <c r="Q1664" s="960">
        <v>-8758955</v>
      </c>
      <c r="R1664" s="946" t="s">
        <v>1258</v>
      </c>
    </row>
    <row r="1665" spans="2:18" x14ac:dyDescent="0.25">
      <c r="B1665" s="941" t="s">
        <v>2188</v>
      </c>
      <c r="C1665" s="942" t="s">
        <v>780</v>
      </c>
      <c r="D1665" s="942" t="s">
        <v>394</v>
      </c>
      <c r="E1665" s="942" t="s">
        <v>301</v>
      </c>
      <c r="F1665" s="942" t="s">
        <v>2190</v>
      </c>
      <c r="G1665" s="942" t="s">
        <v>1246</v>
      </c>
      <c r="H1665" s="942" t="s">
        <v>1218</v>
      </c>
      <c r="I1665" s="942" t="s">
        <v>1231</v>
      </c>
      <c r="J1665" s="942" t="s">
        <v>1219</v>
      </c>
      <c r="K1665" s="942" t="s">
        <v>1229</v>
      </c>
      <c r="L1665" s="942" t="s">
        <v>1221</v>
      </c>
      <c r="M1665" s="942" t="s">
        <v>233</v>
      </c>
      <c r="N1665" s="942" t="s">
        <v>1222</v>
      </c>
      <c r="O1665" s="942" t="s">
        <v>1223</v>
      </c>
      <c r="P1665" s="955">
        <v>-63897307</v>
      </c>
      <c r="Q1665" s="959">
        <v>-8763294</v>
      </c>
      <c r="R1665" s="943" t="s">
        <v>69</v>
      </c>
    </row>
    <row r="1666" spans="2:18" x14ac:dyDescent="0.25">
      <c r="B1666" s="944" t="s">
        <v>2188</v>
      </c>
      <c r="C1666" s="945" t="s">
        <v>410</v>
      </c>
      <c r="D1666" s="945" t="s">
        <v>727</v>
      </c>
      <c r="E1666" s="945" t="s">
        <v>317</v>
      </c>
      <c r="F1666" s="945" t="s">
        <v>1230</v>
      </c>
      <c r="G1666" s="945" t="s">
        <v>1246</v>
      </c>
      <c r="H1666" s="945" t="s">
        <v>1218</v>
      </c>
      <c r="I1666" s="945" t="s">
        <v>1231</v>
      </c>
      <c r="J1666" s="945" t="s">
        <v>1219</v>
      </c>
      <c r="K1666" s="945" t="s">
        <v>1220</v>
      </c>
      <c r="L1666" s="945" t="s">
        <v>1221</v>
      </c>
      <c r="M1666" s="945" t="s">
        <v>232</v>
      </c>
      <c r="N1666" s="945" t="s">
        <v>1222</v>
      </c>
      <c r="O1666" s="945" t="s">
        <v>69</v>
      </c>
      <c r="P1666" s="956">
        <v>-63879867</v>
      </c>
      <c r="Q1666" s="960">
        <v>-8792151</v>
      </c>
      <c r="R1666" s="946" t="s">
        <v>182</v>
      </c>
    </row>
    <row r="1667" spans="2:18" x14ac:dyDescent="0.25">
      <c r="B1667" s="941" t="s">
        <v>2188</v>
      </c>
      <c r="C1667" s="942" t="s">
        <v>384</v>
      </c>
      <c r="D1667" s="942" t="s">
        <v>1170</v>
      </c>
      <c r="E1667" s="942" t="s">
        <v>305</v>
      </c>
      <c r="F1667" s="942" t="s">
        <v>1339</v>
      </c>
      <c r="G1667" s="942" t="s">
        <v>1246</v>
      </c>
      <c r="H1667" s="942" t="s">
        <v>1218</v>
      </c>
      <c r="I1667" s="942" t="s">
        <v>51</v>
      </c>
      <c r="J1667" s="942" t="s">
        <v>1219</v>
      </c>
      <c r="K1667" s="942" t="s">
        <v>1229</v>
      </c>
      <c r="L1667" s="942" t="s">
        <v>1221</v>
      </c>
      <c r="M1667" s="942" t="s">
        <v>233</v>
      </c>
      <c r="N1667" s="942" t="s">
        <v>1222</v>
      </c>
      <c r="O1667" s="942" t="s">
        <v>1223</v>
      </c>
      <c r="P1667" s="955">
        <v>-63906734</v>
      </c>
      <c r="Q1667" s="959">
        <v>-8758538</v>
      </c>
      <c r="R1667" s="943" t="s">
        <v>182</v>
      </c>
    </row>
    <row r="1668" spans="2:18" x14ac:dyDescent="0.25">
      <c r="B1668" s="944" t="s">
        <v>2188</v>
      </c>
      <c r="C1668" s="945" t="s">
        <v>392</v>
      </c>
      <c r="D1668" s="945" t="s">
        <v>810</v>
      </c>
      <c r="E1668" s="945" t="s">
        <v>305</v>
      </c>
      <c r="F1668" s="945" t="s">
        <v>2191</v>
      </c>
      <c r="G1668" s="945" t="s">
        <v>1246</v>
      </c>
      <c r="H1668" s="945" t="s">
        <v>1218</v>
      </c>
      <c r="I1668" s="945" t="s">
        <v>51</v>
      </c>
      <c r="J1668" s="945" t="s">
        <v>1219</v>
      </c>
      <c r="K1668" s="945" t="s">
        <v>1220</v>
      </c>
      <c r="L1668" s="945" t="s">
        <v>1221</v>
      </c>
      <c r="M1668" s="945" t="s">
        <v>233</v>
      </c>
      <c r="N1668" s="945" t="s">
        <v>1222</v>
      </c>
      <c r="O1668" s="945" t="s">
        <v>1223</v>
      </c>
      <c r="P1668" s="956">
        <v>-63901295</v>
      </c>
      <c r="Q1668" s="960">
        <v>-8757354</v>
      </c>
      <c r="R1668" s="946" t="s">
        <v>182</v>
      </c>
    </row>
    <row r="1669" spans="2:18" x14ac:dyDescent="0.25">
      <c r="B1669" s="941" t="s">
        <v>2188</v>
      </c>
      <c r="C1669" s="942" t="s">
        <v>375</v>
      </c>
      <c r="D1669" s="942" t="s">
        <v>418</v>
      </c>
      <c r="E1669" s="942" t="s">
        <v>311</v>
      </c>
      <c r="F1669" s="942" t="s">
        <v>1586</v>
      </c>
      <c r="G1669" s="942" t="s">
        <v>1246</v>
      </c>
      <c r="H1669" s="942" t="s">
        <v>1218</v>
      </c>
      <c r="I1669" s="942" t="s">
        <v>51</v>
      </c>
      <c r="J1669" s="942" t="s">
        <v>1219</v>
      </c>
      <c r="K1669" s="942" t="s">
        <v>1229</v>
      </c>
      <c r="L1669" s="942" t="s">
        <v>1221</v>
      </c>
      <c r="M1669" s="942" t="s">
        <v>69</v>
      </c>
      <c r="N1669" s="942" t="s">
        <v>1222</v>
      </c>
      <c r="O1669" s="942" t="s">
        <v>1223</v>
      </c>
      <c r="P1669" s="955">
        <v>-63857252</v>
      </c>
      <c r="Q1669" s="959">
        <v>-8775686</v>
      </c>
      <c r="R1669" s="943" t="s">
        <v>182</v>
      </c>
    </row>
    <row r="1670" spans="2:18" x14ac:dyDescent="0.25">
      <c r="B1670" s="944" t="s">
        <v>2192</v>
      </c>
      <c r="C1670" s="945" t="s">
        <v>393</v>
      </c>
      <c r="D1670" s="945" t="s">
        <v>396</v>
      </c>
      <c r="E1670" s="945" t="s">
        <v>1483</v>
      </c>
      <c r="F1670" s="945" t="s">
        <v>2193</v>
      </c>
      <c r="G1670" s="945" t="s">
        <v>1246</v>
      </c>
      <c r="H1670" s="945" t="s">
        <v>1218</v>
      </c>
      <c r="I1670" s="945" t="s">
        <v>1225</v>
      </c>
      <c r="J1670" s="945" t="s">
        <v>1219</v>
      </c>
      <c r="K1670" s="945" t="s">
        <v>1220</v>
      </c>
      <c r="L1670" s="945" t="s">
        <v>1221</v>
      </c>
      <c r="M1670" s="945" t="s">
        <v>233</v>
      </c>
      <c r="N1670" s="945" t="s">
        <v>1222</v>
      </c>
      <c r="O1670" s="945" t="s">
        <v>69</v>
      </c>
      <c r="P1670" s="956">
        <v>-63895002</v>
      </c>
      <c r="Q1670" s="960">
        <v>-8764985</v>
      </c>
      <c r="R1670" s="946" t="s">
        <v>1232</v>
      </c>
    </row>
    <row r="1671" spans="2:18" x14ac:dyDescent="0.25">
      <c r="B1671" s="941" t="s">
        <v>2192</v>
      </c>
      <c r="C1671" s="942" t="s">
        <v>945</v>
      </c>
      <c r="D1671" s="942" t="s">
        <v>2194</v>
      </c>
      <c r="E1671" s="942" t="s">
        <v>345</v>
      </c>
      <c r="F1671" s="942" t="s">
        <v>1283</v>
      </c>
      <c r="G1671" s="942" t="s">
        <v>1246</v>
      </c>
      <c r="H1671" s="942" t="s">
        <v>1294</v>
      </c>
      <c r="I1671" s="942" t="s">
        <v>1225</v>
      </c>
      <c r="J1671" s="942" t="s">
        <v>1219</v>
      </c>
      <c r="K1671" s="942" t="s">
        <v>1220</v>
      </c>
      <c r="L1671" s="942" t="s">
        <v>1221</v>
      </c>
      <c r="M1671" s="942" t="s">
        <v>233</v>
      </c>
      <c r="N1671" s="942" t="s">
        <v>1222</v>
      </c>
      <c r="O1671" s="942" t="s">
        <v>1256</v>
      </c>
      <c r="P1671" s="955">
        <v>-63883639</v>
      </c>
      <c r="Q1671" s="959">
        <v>-8803054</v>
      </c>
      <c r="R1671" s="943" t="s">
        <v>1258</v>
      </c>
    </row>
    <row r="1672" spans="2:18" x14ac:dyDescent="0.25">
      <c r="B1672" s="944" t="s">
        <v>2192</v>
      </c>
      <c r="C1672" s="945" t="s">
        <v>780</v>
      </c>
      <c r="D1672" s="945" t="s">
        <v>399</v>
      </c>
      <c r="E1672" s="945" t="s">
        <v>1142</v>
      </c>
      <c r="F1672" s="945" t="s">
        <v>2195</v>
      </c>
      <c r="G1672" s="945" t="s">
        <v>1246</v>
      </c>
      <c r="H1672" s="945" t="s">
        <v>1218</v>
      </c>
      <c r="I1672" s="945" t="s">
        <v>1225</v>
      </c>
      <c r="J1672" s="945" t="s">
        <v>1219</v>
      </c>
      <c r="K1672" s="945" t="s">
        <v>1229</v>
      </c>
      <c r="L1672" s="945" t="s">
        <v>1221</v>
      </c>
      <c r="M1672" s="945" t="s">
        <v>231</v>
      </c>
      <c r="N1672" s="945" t="s">
        <v>1222</v>
      </c>
      <c r="O1672" s="945" t="s">
        <v>1223</v>
      </c>
      <c r="P1672" s="956">
        <v>-63889923</v>
      </c>
      <c r="Q1672" s="960">
        <v>-8761692</v>
      </c>
      <c r="R1672" s="946" t="s">
        <v>69</v>
      </c>
    </row>
    <row r="1673" spans="2:18" x14ac:dyDescent="0.25">
      <c r="B1673" s="941" t="s">
        <v>2192</v>
      </c>
      <c r="C1673" s="942" t="s">
        <v>853</v>
      </c>
      <c r="D1673" s="942" t="s">
        <v>484</v>
      </c>
      <c r="E1673" s="942" t="s">
        <v>303</v>
      </c>
      <c r="F1673" s="942" t="s">
        <v>1920</v>
      </c>
      <c r="G1673" s="942" t="s">
        <v>1246</v>
      </c>
      <c r="H1673" s="942" t="s">
        <v>1218</v>
      </c>
      <c r="I1673" s="942" t="s">
        <v>1231</v>
      </c>
      <c r="J1673" s="942" t="s">
        <v>1219</v>
      </c>
      <c r="K1673" s="942" t="s">
        <v>1220</v>
      </c>
      <c r="L1673" s="942" t="s">
        <v>1221</v>
      </c>
      <c r="M1673" s="942" t="s">
        <v>233</v>
      </c>
      <c r="N1673" s="942" t="s">
        <v>1222</v>
      </c>
      <c r="O1673" s="942" t="s">
        <v>1223</v>
      </c>
      <c r="P1673" s="955">
        <v>-63878502</v>
      </c>
      <c r="Q1673" s="959">
        <v>-8747643</v>
      </c>
      <c r="R1673" s="943" t="s">
        <v>182</v>
      </c>
    </row>
    <row r="1674" spans="2:18" x14ac:dyDescent="0.25">
      <c r="B1674" s="944" t="s">
        <v>2192</v>
      </c>
      <c r="C1674" s="945" t="s">
        <v>376</v>
      </c>
      <c r="D1674" s="945" t="s">
        <v>429</v>
      </c>
      <c r="E1674" s="945" t="s">
        <v>1141</v>
      </c>
      <c r="F1674" s="945" t="s">
        <v>1471</v>
      </c>
      <c r="G1674" s="945" t="s">
        <v>1246</v>
      </c>
      <c r="H1674" s="945" t="s">
        <v>1218</v>
      </c>
      <c r="I1674" s="945" t="s">
        <v>1231</v>
      </c>
      <c r="J1674" s="945" t="s">
        <v>1219</v>
      </c>
      <c r="K1674" s="945" t="s">
        <v>1220</v>
      </c>
      <c r="L1674" s="945" t="s">
        <v>1221</v>
      </c>
      <c r="M1674" s="945" t="s">
        <v>233</v>
      </c>
      <c r="N1674" s="945" t="s">
        <v>1222</v>
      </c>
      <c r="O1674" s="945" t="s">
        <v>1223</v>
      </c>
      <c r="P1674" s="956">
        <v>-63871562</v>
      </c>
      <c r="Q1674" s="960">
        <v>-8766491</v>
      </c>
      <c r="R1674" s="946" t="s">
        <v>182</v>
      </c>
    </row>
    <row r="1675" spans="2:18" x14ac:dyDescent="0.25">
      <c r="B1675" s="941" t="s">
        <v>2192</v>
      </c>
      <c r="C1675" s="942" t="s">
        <v>400</v>
      </c>
      <c r="D1675" s="942" t="s">
        <v>452</v>
      </c>
      <c r="E1675" s="942" t="s">
        <v>312</v>
      </c>
      <c r="F1675" s="942" t="s">
        <v>2196</v>
      </c>
      <c r="G1675" s="942" t="s">
        <v>1246</v>
      </c>
      <c r="H1675" s="942" t="s">
        <v>1218</v>
      </c>
      <c r="I1675" s="942" t="s">
        <v>1231</v>
      </c>
      <c r="J1675" s="942" t="s">
        <v>1219</v>
      </c>
      <c r="K1675" s="942" t="s">
        <v>1220</v>
      </c>
      <c r="L1675" s="942" t="s">
        <v>1221</v>
      </c>
      <c r="M1675" s="942" t="s">
        <v>233</v>
      </c>
      <c r="N1675" s="942" t="s">
        <v>1222</v>
      </c>
      <c r="O1675" s="942" t="s">
        <v>1256</v>
      </c>
      <c r="P1675" s="955">
        <v>-63889732</v>
      </c>
      <c r="Q1675" s="959">
        <v>-8797185</v>
      </c>
      <c r="R1675" s="943" t="s">
        <v>182</v>
      </c>
    </row>
    <row r="1676" spans="2:18" x14ac:dyDescent="0.25">
      <c r="B1676" s="944" t="s">
        <v>2192</v>
      </c>
      <c r="C1676" s="945" t="s">
        <v>368</v>
      </c>
      <c r="D1676" s="945" t="s">
        <v>795</v>
      </c>
      <c r="E1676" s="945" t="s">
        <v>316</v>
      </c>
      <c r="F1676" s="945" t="s">
        <v>1461</v>
      </c>
      <c r="G1676" s="945" t="s">
        <v>1246</v>
      </c>
      <c r="H1676" s="945" t="s">
        <v>1218</v>
      </c>
      <c r="I1676" s="945" t="s">
        <v>1231</v>
      </c>
      <c r="J1676" s="945" t="s">
        <v>1219</v>
      </c>
      <c r="K1676" s="945" t="s">
        <v>1220</v>
      </c>
      <c r="L1676" s="945" t="s">
        <v>1221</v>
      </c>
      <c r="M1676" s="945" t="s">
        <v>233</v>
      </c>
      <c r="N1676" s="945" t="s">
        <v>1222</v>
      </c>
      <c r="O1676" s="945" t="s">
        <v>69</v>
      </c>
      <c r="P1676" s="956">
        <v>-63882455</v>
      </c>
      <c r="Q1676" s="960">
        <v>-8790686</v>
      </c>
      <c r="R1676" s="946" t="s">
        <v>1258</v>
      </c>
    </row>
    <row r="1677" spans="2:18" x14ac:dyDescent="0.25">
      <c r="B1677" s="941" t="s">
        <v>2192</v>
      </c>
      <c r="C1677" s="942" t="s">
        <v>386</v>
      </c>
      <c r="D1677" s="942" t="s">
        <v>472</v>
      </c>
      <c r="E1677" s="942" t="s">
        <v>306</v>
      </c>
      <c r="F1677" s="942" t="s">
        <v>1505</v>
      </c>
      <c r="G1677" s="942" t="s">
        <v>1246</v>
      </c>
      <c r="H1677" s="942" t="s">
        <v>1218</v>
      </c>
      <c r="I1677" s="942" t="s">
        <v>51</v>
      </c>
      <c r="J1677" s="942" t="s">
        <v>1219</v>
      </c>
      <c r="K1677" s="942" t="s">
        <v>1220</v>
      </c>
      <c r="L1677" s="942" t="s">
        <v>1221</v>
      </c>
      <c r="M1677" s="942" t="s">
        <v>233</v>
      </c>
      <c r="N1677" s="942" t="s">
        <v>1222</v>
      </c>
      <c r="O1677" s="942" t="s">
        <v>1223</v>
      </c>
      <c r="P1677" s="955">
        <v>-63852647</v>
      </c>
      <c r="Q1677" s="959">
        <v>-8740689</v>
      </c>
      <c r="R1677" s="943" t="s">
        <v>182</v>
      </c>
    </row>
    <row r="1678" spans="2:18" x14ac:dyDescent="0.25">
      <c r="B1678" s="944" t="s">
        <v>2192</v>
      </c>
      <c r="C1678" s="945" t="s">
        <v>388</v>
      </c>
      <c r="D1678" s="945" t="s">
        <v>543</v>
      </c>
      <c r="E1678" s="945" t="s">
        <v>318</v>
      </c>
      <c r="F1678" s="945" t="s">
        <v>2068</v>
      </c>
      <c r="G1678" s="945" t="s">
        <v>1246</v>
      </c>
      <c r="H1678" s="945" t="s">
        <v>1218</v>
      </c>
      <c r="I1678" s="945" t="s">
        <v>51</v>
      </c>
      <c r="J1678" s="945" t="s">
        <v>1219</v>
      </c>
      <c r="K1678" s="945" t="s">
        <v>1220</v>
      </c>
      <c r="L1678" s="945" t="s">
        <v>1221</v>
      </c>
      <c r="M1678" s="945" t="s">
        <v>233</v>
      </c>
      <c r="N1678" s="945" t="s">
        <v>1222</v>
      </c>
      <c r="O1678" s="945" t="s">
        <v>1223</v>
      </c>
      <c r="P1678" s="956">
        <v>-63852296</v>
      </c>
      <c r="Q1678" s="960">
        <v>-8770594</v>
      </c>
      <c r="R1678" s="946" t="s">
        <v>69</v>
      </c>
    </row>
    <row r="1679" spans="2:18" x14ac:dyDescent="0.25">
      <c r="B1679" s="941" t="s">
        <v>2192</v>
      </c>
      <c r="C1679" s="942" t="s">
        <v>374</v>
      </c>
      <c r="D1679" s="942" t="s">
        <v>808</v>
      </c>
      <c r="E1679" s="942" t="s">
        <v>307</v>
      </c>
      <c r="F1679" s="942" t="s">
        <v>2197</v>
      </c>
      <c r="G1679" s="942" t="s">
        <v>1246</v>
      </c>
      <c r="H1679" s="942" t="s">
        <v>1218</v>
      </c>
      <c r="I1679" s="942" t="s">
        <v>1225</v>
      </c>
      <c r="J1679" s="942" t="s">
        <v>1219</v>
      </c>
      <c r="K1679" s="942" t="s">
        <v>1220</v>
      </c>
      <c r="L1679" s="942" t="s">
        <v>1221</v>
      </c>
      <c r="M1679" s="942" t="s">
        <v>233</v>
      </c>
      <c r="N1679" s="942" t="s">
        <v>1222</v>
      </c>
      <c r="O1679" s="942" t="s">
        <v>1223</v>
      </c>
      <c r="P1679" s="955">
        <v>-63871031</v>
      </c>
      <c r="Q1679" s="959">
        <v>-8754765</v>
      </c>
      <c r="R1679" s="943" t="s">
        <v>69</v>
      </c>
    </row>
    <row r="1680" spans="2:18" x14ac:dyDescent="0.25">
      <c r="B1680" s="944" t="s">
        <v>2192</v>
      </c>
      <c r="C1680" s="945" t="s">
        <v>395</v>
      </c>
      <c r="D1680" s="945" t="s">
        <v>373</v>
      </c>
      <c r="E1680" s="945" t="s">
        <v>303</v>
      </c>
      <c r="F1680" s="945" t="s">
        <v>1339</v>
      </c>
      <c r="G1680" s="945" t="s">
        <v>1246</v>
      </c>
      <c r="H1680" s="945" t="s">
        <v>69</v>
      </c>
      <c r="I1680" s="945" t="s">
        <v>51</v>
      </c>
      <c r="J1680" s="945" t="s">
        <v>1219</v>
      </c>
      <c r="K1680" s="945" t="s">
        <v>1220</v>
      </c>
      <c r="L1680" s="945" t="s">
        <v>69</v>
      </c>
      <c r="M1680" s="945" t="s">
        <v>233</v>
      </c>
      <c r="N1680" s="945" t="s">
        <v>69</v>
      </c>
      <c r="O1680" s="945" t="s">
        <v>69</v>
      </c>
      <c r="P1680" s="956">
        <v>-63882304</v>
      </c>
      <c r="Q1680" s="960">
        <v>-8754423</v>
      </c>
      <c r="R1680" s="946" t="s">
        <v>69</v>
      </c>
    </row>
    <row r="1681" spans="2:18" x14ac:dyDescent="0.25">
      <c r="B1681" s="941" t="s">
        <v>2192</v>
      </c>
      <c r="C1681" s="942" t="s">
        <v>367</v>
      </c>
      <c r="D1681" s="942" t="s">
        <v>371</v>
      </c>
      <c r="E1681" s="942" t="s">
        <v>306</v>
      </c>
      <c r="F1681" s="942" t="s">
        <v>1409</v>
      </c>
      <c r="G1681" s="942" t="s">
        <v>1246</v>
      </c>
      <c r="H1681" s="942" t="s">
        <v>69</v>
      </c>
      <c r="I1681" s="942" t="s">
        <v>1225</v>
      </c>
      <c r="J1681" s="942" t="s">
        <v>1219</v>
      </c>
      <c r="K1681" s="942" t="s">
        <v>1229</v>
      </c>
      <c r="L1681" s="942" t="s">
        <v>69</v>
      </c>
      <c r="M1681" s="942" t="s">
        <v>1297</v>
      </c>
      <c r="N1681" s="942" t="s">
        <v>69</v>
      </c>
      <c r="O1681" s="942" t="s">
        <v>69</v>
      </c>
      <c r="P1681" s="955">
        <v>-63848336</v>
      </c>
      <c r="Q1681" s="959">
        <v>-8740376</v>
      </c>
      <c r="R1681" s="943" t="s">
        <v>69</v>
      </c>
    </row>
    <row r="1682" spans="2:18" x14ac:dyDescent="0.25">
      <c r="B1682" s="944" t="s">
        <v>2192</v>
      </c>
      <c r="C1682" s="945" t="s">
        <v>858</v>
      </c>
      <c r="D1682" s="945" t="s">
        <v>649</v>
      </c>
      <c r="E1682" s="945" t="s">
        <v>325</v>
      </c>
      <c r="F1682" s="945" t="s">
        <v>1431</v>
      </c>
      <c r="G1682" s="945" t="s">
        <v>1246</v>
      </c>
      <c r="H1682" s="945" t="s">
        <v>69</v>
      </c>
      <c r="I1682" s="945" t="s">
        <v>51</v>
      </c>
      <c r="J1682" s="945" t="s">
        <v>1219</v>
      </c>
      <c r="K1682" s="945" t="s">
        <v>1220</v>
      </c>
      <c r="L1682" s="945" t="s">
        <v>69</v>
      </c>
      <c r="M1682" s="945" t="s">
        <v>233</v>
      </c>
      <c r="N1682" s="945" t="s">
        <v>69</v>
      </c>
      <c r="O1682" s="945" t="s">
        <v>69</v>
      </c>
      <c r="P1682" s="956">
        <v>-63891182</v>
      </c>
      <c r="Q1682" s="960">
        <v>-8736427</v>
      </c>
      <c r="R1682" s="946" t="s">
        <v>69</v>
      </c>
    </row>
    <row r="1683" spans="2:18" x14ac:dyDescent="0.25">
      <c r="B1683" s="941" t="s">
        <v>2198</v>
      </c>
      <c r="C1683" s="942" t="s">
        <v>779</v>
      </c>
      <c r="D1683" s="942" t="s">
        <v>391</v>
      </c>
      <c r="E1683" s="942" t="s">
        <v>302</v>
      </c>
      <c r="F1683" s="942" t="s">
        <v>33</v>
      </c>
      <c r="G1683" s="942" t="s">
        <v>1268</v>
      </c>
      <c r="H1683" s="942" t="s">
        <v>1218</v>
      </c>
      <c r="I1683" s="942" t="s">
        <v>1225</v>
      </c>
      <c r="J1683" s="942" t="s">
        <v>1219</v>
      </c>
      <c r="K1683" s="942" t="s">
        <v>1220</v>
      </c>
      <c r="L1683" s="942" t="s">
        <v>1221</v>
      </c>
      <c r="M1683" s="942" t="s">
        <v>231</v>
      </c>
      <c r="N1683" s="942" t="s">
        <v>1222</v>
      </c>
      <c r="O1683" s="942" t="s">
        <v>69</v>
      </c>
      <c r="P1683" s="955">
        <v>-63878768</v>
      </c>
      <c r="Q1683" s="959">
        <v>-8766009</v>
      </c>
      <c r="R1683" s="943" t="s">
        <v>182</v>
      </c>
    </row>
    <row r="1684" spans="2:18" x14ac:dyDescent="0.25">
      <c r="B1684" s="944" t="s">
        <v>2198</v>
      </c>
      <c r="C1684" s="945" t="s">
        <v>788</v>
      </c>
      <c r="D1684" s="945" t="s">
        <v>369</v>
      </c>
      <c r="E1684" s="945" t="s">
        <v>332</v>
      </c>
      <c r="F1684" s="945" t="s">
        <v>33</v>
      </c>
      <c r="G1684" s="945" t="s">
        <v>1268</v>
      </c>
      <c r="H1684" s="945" t="s">
        <v>1218</v>
      </c>
      <c r="I1684" s="945" t="s">
        <v>1225</v>
      </c>
      <c r="J1684" s="945" t="s">
        <v>1219</v>
      </c>
      <c r="K1684" s="945" t="s">
        <v>1229</v>
      </c>
      <c r="L1684" s="945" t="s">
        <v>1221</v>
      </c>
      <c r="M1684" s="945" t="s">
        <v>231</v>
      </c>
      <c r="N1684" s="945" t="s">
        <v>1222</v>
      </c>
      <c r="O1684" s="945" t="s">
        <v>69</v>
      </c>
      <c r="P1684" s="956">
        <v>-63906663</v>
      </c>
      <c r="Q1684" s="960">
        <v>-8761865</v>
      </c>
      <c r="R1684" s="946" t="s">
        <v>182</v>
      </c>
    </row>
    <row r="1685" spans="2:18" x14ac:dyDescent="0.25">
      <c r="B1685" s="941" t="s">
        <v>2198</v>
      </c>
      <c r="C1685" s="942" t="s">
        <v>686</v>
      </c>
      <c r="D1685" s="942" t="s">
        <v>465</v>
      </c>
      <c r="E1685" s="942" t="s">
        <v>317</v>
      </c>
      <c r="F1685" s="942" t="s">
        <v>1365</v>
      </c>
      <c r="G1685" s="942" t="s">
        <v>1268</v>
      </c>
      <c r="H1685" s="942" t="s">
        <v>1218</v>
      </c>
      <c r="I1685" s="942" t="s">
        <v>51</v>
      </c>
      <c r="J1685" s="942" t="s">
        <v>1219</v>
      </c>
      <c r="K1685" s="942" t="s">
        <v>1220</v>
      </c>
      <c r="L1685" s="942" t="s">
        <v>1221</v>
      </c>
      <c r="M1685" s="942" t="s">
        <v>233</v>
      </c>
      <c r="N1685" s="942" t="s">
        <v>1222</v>
      </c>
      <c r="O1685" s="942" t="s">
        <v>1223</v>
      </c>
      <c r="P1685" s="955">
        <v>-63880682</v>
      </c>
      <c r="Q1685" s="959">
        <v>-8792932</v>
      </c>
      <c r="R1685" s="943" t="s">
        <v>182</v>
      </c>
    </row>
    <row r="1686" spans="2:18" x14ac:dyDescent="0.25">
      <c r="B1686" s="944" t="s">
        <v>2198</v>
      </c>
      <c r="C1686" s="945" t="s">
        <v>779</v>
      </c>
      <c r="D1686" s="945" t="s">
        <v>807</v>
      </c>
      <c r="E1686" s="945" t="s">
        <v>302</v>
      </c>
      <c r="F1686" s="945" t="s">
        <v>1580</v>
      </c>
      <c r="G1686" s="945" t="s">
        <v>1268</v>
      </c>
      <c r="H1686" s="945" t="s">
        <v>1218</v>
      </c>
      <c r="I1686" s="945" t="s">
        <v>1225</v>
      </c>
      <c r="J1686" s="945" t="s">
        <v>1219</v>
      </c>
      <c r="K1686" s="945" t="s">
        <v>1220</v>
      </c>
      <c r="L1686" s="945" t="s">
        <v>1221</v>
      </c>
      <c r="M1686" s="945" t="s">
        <v>233</v>
      </c>
      <c r="N1686" s="945" t="s">
        <v>1222</v>
      </c>
      <c r="O1686" s="945" t="s">
        <v>1223</v>
      </c>
      <c r="P1686" s="956">
        <v>-63882635</v>
      </c>
      <c r="Q1686" s="960">
        <v>-8766855</v>
      </c>
      <c r="R1686" s="946" t="s">
        <v>182</v>
      </c>
    </row>
    <row r="1687" spans="2:18" x14ac:dyDescent="0.25">
      <c r="B1687" s="941" t="s">
        <v>2198</v>
      </c>
      <c r="C1687" s="942" t="s">
        <v>370</v>
      </c>
      <c r="D1687" s="942" t="s">
        <v>395</v>
      </c>
      <c r="E1687" s="942" t="s">
        <v>302</v>
      </c>
      <c r="F1687" s="942" t="s">
        <v>1247</v>
      </c>
      <c r="G1687" s="942" t="s">
        <v>1268</v>
      </c>
      <c r="H1687" s="942" t="s">
        <v>1218</v>
      </c>
      <c r="I1687" s="942" t="s">
        <v>1225</v>
      </c>
      <c r="J1687" s="942" t="s">
        <v>1219</v>
      </c>
      <c r="K1687" s="942" t="s">
        <v>1229</v>
      </c>
      <c r="L1687" s="942" t="s">
        <v>1221</v>
      </c>
      <c r="M1687" s="942" t="s">
        <v>233</v>
      </c>
      <c r="N1687" s="942" t="s">
        <v>1222</v>
      </c>
      <c r="O1687" s="942" t="s">
        <v>1256</v>
      </c>
      <c r="P1687" s="955">
        <v>-63878794</v>
      </c>
      <c r="Q1687" s="959">
        <v>-8770455</v>
      </c>
      <c r="R1687" s="943" t="s">
        <v>1258</v>
      </c>
    </row>
    <row r="1688" spans="2:18" x14ac:dyDescent="0.25">
      <c r="B1688" s="944" t="s">
        <v>2198</v>
      </c>
      <c r="C1688" s="945" t="s">
        <v>359</v>
      </c>
      <c r="D1688" s="945" t="s">
        <v>402</v>
      </c>
      <c r="E1688" s="945" t="s">
        <v>302</v>
      </c>
      <c r="F1688" s="945" t="s">
        <v>2011</v>
      </c>
      <c r="G1688" s="945" t="s">
        <v>1268</v>
      </c>
      <c r="H1688" s="945" t="s">
        <v>1218</v>
      </c>
      <c r="I1688" s="945" t="s">
        <v>1225</v>
      </c>
      <c r="J1688" s="945" t="s">
        <v>1219</v>
      </c>
      <c r="K1688" s="945" t="s">
        <v>1220</v>
      </c>
      <c r="L1688" s="945" t="s">
        <v>1221</v>
      </c>
      <c r="M1688" s="945" t="s">
        <v>233</v>
      </c>
      <c r="N1688" s="945" t="s">
        <v>1222</v>
      </c>
      <c r="O1688" s="945" t="s">
        <v>1256</v>
      </c>
      <c r="P1688" s="956">
        <v>-63881028</v>
      </c>
      <c r="Q1688" s="960">
        <v>-8765033</v>
      </c>
      <c r="R1688" s="946" t="s">
        <v>182</v>
      </c>
    </row>
    <row r="1689" spans="2:18" x14ac:dyDescent="0.25">
      <c r="B1689" s="941" t="s">
        <v>2198</v>
      </c>
      <c r="C1689" s="942" t="s">
        <v>374</v>
      </c>
      <c r="D1689" s="942" t="s">
        <v>386</v>
      </c>
      <c r="E1689" s="942" t="s">
        <v>313</v>
      </c>
      <c r="F1689" s="942" t="s">
        <v>33</v>
      </c>
      <c r="G1689" s="942" t="s">
        <v>1268</v>
      </c>
      <c r="H1689" s="942" t="s">
        <v>1218</v>
      </c>
      <c r="I1689" s="942" t="s">
        <v>51</v>
      </c>
      <c r="J1689" s="942" t="s">
        <v>1219</v>
      </c>
      <c r="K1689" s="942" t="s">
        <v>1229</v>
      </c>
      <c r="L1689" s="942" t="s">
        <v>1221</v>
      </c>
      <c r="M1689" s="942" t="s">
        <v>233</v>
      </c>
      <c r="N1689" s="942" t="s">
        <v>1222</v>
      </c>
      <c r="O1689" s="942" t="s">
        <v>1223</v>
      </c>
      <c r="P1689" s="955">
        <v>-63850496</v>
      </c>
      <c r="Q1689" s="959">
        <v>-8750293</v>
      </c>
      <c r="R1689" s="943" t="s">
        <v>69</v>
      </c>
    </row>
    <row r="1690" spans="2:18" x14ac:dyDescent="0.25">
      <c r="B1690" s="944" t="s">
        <v>2198</v>
      </c>
      <c r="C1690" s="945" t="s">
        <v>779</v>
      </c>
      <c r="D1690" s="945" t="s">
        <v>530</v>
      </c>
      <c r="E1690" s="945" t="s">
        <v>328</v>
      </c>
      <c r="F1690" s="945" t="s">
        <v>33</v>
      </c>
      <c r="G1690" s="945" t="s">
        <v>1268</v>
      </c>
      <c r="H1690" s="945" t="s">
        <v>1218</v>
      </c>
      <c r="I1690" s="945" t="s">
        <v>51</v>
      </c>
      <c r="J1690" s="945" t="s">
        <v>1219</v>
      </c>
      <c r="K1690" s="945" t="s">
        <v>1220</v>
      </c>
      <c r="L1690" s="945" t="s">
        <v>1221</v>
      </c>
      <c r="M1690" s="945" t="s">
        <v>234</v>
      </c>
      <c r="N1690" s="945" t="s">
        <v>1222</v>
      </c>
      <c r="O1690" s="945" t="s">
        <v>1223</v>
      </c>
      <c r="P1690" s="956">
        <v>-63858432</v>
      </c>
      <c r="Q1690" s="960">
        <v>-8761558</v>
      </c>
      <c r="R1690" s="946" t="s">
        <v>182</v>
      </c>
    </row>
    <row r="1691" spans="2:18" x14ac:dyDescent="0.25">
      <c r="B1691" s="941" t="s">
        <v>2198</v>
      </c>
      <c r="C1691" s="942" t="s">
        <v>371</v>
      </c>
      <c r="D1691" s="942" t="s">
        <v>376</v>
      </c>
      <c r="E1691" s="942" t="s">
        <v>318</v>
      </c>
      <c r="F1691" s="942" t="s">
        <v>33</v>
      </c>
      <c r="G1691" s="942" t="s">
        <v>1268</v>
      </c>
      <c r="H1691" s="942" t="s">
        <v>1218</v>
      </c>
      <c r="I1691" s="942" t="s">
        <v>1225</v>
      </c>
      <c r="J1691" s="942" t="s">
        <v>1219</v>
      </c>
      <c r="K1691" s="942" t="s">
        <v>1229</v>
      </c>
      <c r="L1691" s="942" t="s">
        <v>1221</v>
      </c>
      <c r="M1691" s="942" t="s">
        <v>231</v>
      </c>
      <c r="N1691" s="942" t="s">
        <v>1222</v>
      </c>
      <c r="O1691" s="942" t="s">
        <v>1223</v>
      </c>
      <c r="P1691" s="955">
        <v>-63843855</v>
      </c>
      <c r="Q1691" s="959">
        <v>-8760294</v>
      </c>
      <c r="R1691" s="943" t="s">
        <v>182</v>
      </c>
    </row>
    <row r="1692" spans="2:18" x14ac:dyDescent="0.25">
      <c r="B1692" s="944" t="s">
        <v>2198</v>
      </c>
      <c r="C1692" s="945" t="s">
        <v>1162</v>
      </c>
      <c r="D1692" s="945" t="s">
        <v>385</v>
      </c>
      <c r="E1692" s="945" t="s">
        <v>316</v>
      </c>
      <c r="F1692" s="945" t="s">
        <v>1348</v>
      </c>
      <c r="G1692" s="945" t="s">
        <v>1268</v>
      </c>
      <c r="H1692" s="945" t="s">
        <v>69</v>
      </c>
      <c r="I1692" s="945" t="s">
        <v>1231</v>
      </c>
      <c r="J1692" s="945" t="s">
        <v>1219</v>
      </c>
      <c r="K1692" s="945" t="s">
        <v>1220</v>
      </c>
      <c r="L1692" s="945" t="s">
        <v>69</v>
      </c>
      <c r="M1692" s="945" t="s">
        <v>233</v>
      </c>
      <c r="N1692" s="945" t="s">
        <v>69</v>
      </c>
      <c r="O1692" s="945" t="s">
        <v>1256</v>
      </c>
      <c r="P1692" s="956">
        <v>-63882554</v>
      </c>
      <c r="Q1692" s="960">
        <v>-8790078</v>
      </c>
      <c r="R1692" s="946" t="s">
        <v>182</v>
      </c>
    </row>
    <row r="1693" spans="2:18" x14ac:dyDescent="0.25">
      <c r="B1693" s="941" t="s">
        <v>2198</v>
      </c>
      <c r="C1693" s="942" t="s">
        <v>376</v>
      </c>
      <c r="D1693" s="942" t="s">
        <v>395</v>
      </c>
      <c r="E1693" s="942" t="s">
        <v>302</v>
      </c>
      <c r="F1693" s="942" t="s">
        <v>1363</v>
      </c>
      <c r="G1693" s="942" t="s">
        <v>1268</v>
      </c>
      <c r="H1693" s="942" t="s">
        <v>69</v>
      </c>
      <c r="I1693" s="942" t="s">
        <v>1225</v>
      </c>
      <c r="J1693" s="942" t="s">
        <v>1219</v>
      </c>
      <c r="K1693" s="942" t="s">
        <v>1220</v>
      </c>
      <c r="L1693" s="942" t="s">
        <v>69</v>
      </c>
      <c r="M1693" s="942" t="s">
        <v>233</v>
      </c>
      <c r="N1693" s="942" t="s">
        <v>69</v>
      </c>
      <c r="O1693" s="942" t="s">
        <v>1256</v>
      </c>
      <c r="P1693" s="955">
        <v>-63879329</v>
      </c>
      <c r="Q1693" s="959">
        <v>-8768188</v>
      </c>
      <c r="R1693" s="943" t="s">
        <v>1232</v>
      </c>
    </row>
    <row r="1694" spans="2:18" x14ac:dyDescent="0.25">
      <c r="B1694" s="944" t="s">
        <v>2198</v>
      </c>
      <c r="C1694" s="945" t="s">
        <v>791</v>
      </c>
      <c r="D1694" s="945" t="s">
        <v>798</v>
      </c>
      <c r="E1694" s="945" t="s">
        <v>1143</v>
      </c>
      <c r="F1694" s="945" t="s">
        <v>1738</v>
      </c>
      <c r="G1694" s="945" t="s">
        <v>1268</v>
      </c>
      <c r="H1694" s="945" t="s">
        <v>69</v>
      </c>
      <c r="I1694" s="945" t="s">
        <v>51</v>
      </c>
      <c r="J1694" s="945" t="s">
        <v>1219</v>
      </c>
      <c r="K1694" s="945" t="s">
        <v>1220</v>
      </c>
      <c r="L1694" s="945" t="s">
        <v>69</v>
      </c>
      <c r="M1694" s="945" t="s">
        <v>1297</v>
      </c>
      <c r="N1694" s="945" t="s">
        <v>69</v>
      </c>
      <c r="O1694" s="945" t="s">
        <v>1256</v>
      </c>
      <c r="P1694" s="956">
        <v>-63833751</v>
      </c>
      <c r="Q1694" s="960">
        <v>-8772413</v>
      </c>
      <c r="R1694" s="946" t="s">
        <v>182</v>
      </c>
    </row>
    <row r="1695" spans="2:18" x14ac:dyDescent="0.25">
      <c r="B1695" s="941" t="s">
        <v>2199</v>
      </c>
      <c r="C1695" s="942" t="s">
        <v>392</v>
      </c>
      <c r="D1695" s="942" t="s">
        <v>831</v>
      </c>
      <c r="E1695" s="942" t="s">
        <v>305</v>
      </c>
      <c r="F1695" s="942" t="s">
        <v>2200</v>
      </c>
      <c r="G1695" s="942" t="s">
        <v>1278</v>
      </c>
      <c r="H1695" s="942" t="s">
        <v>1235</v>
      </c>
      <c r="I1695" s="942" t="s">
        <v>1225</v>
      </c>
      <c r="J1695" s="942" t="s">
        <v>1219</v>
      </c>
      <c r="K1695" s="942" t="s">
        <v>1220</v>
      </c>
      <c r="L1695" s="942" t="s">
        <v>1221</v>
      </c>
      <c r="M1695" s="942" t="s">
        <v>233</v>
      </c>
      <c r="N1695" s="942" t="s">
        <v>1222</v>
      </c>
      <c r="O1695" s="942" t="s">
        <v>1256</v>
      </c>
      <c r="P1695" s="955">
        <v>-63901976</v>
      </c>
      <c r="Q1695" s="959">
        <v>-8754198</v>
      </c>
      <c r="R1695" s="943" t="s">
        <v>69</v>
      </c>
    </row>
    <row r="1696" spans="2:18" x14ac:dyDescent="0.25">
      <c r="B1696" s="944" t="s">
        <v>2199</v>
      </c>
      <c r="C1696" s="945" t="s">
        <v>392</v>
      </c>
      <c r="D1696" s="945" t="s">
        <v>783</v>
      </c>
      <c r="E1696" s="945" t="s">
        <v>301</v>
      </c>
      <c r="F1696" s="945" t="s">
        <v>1516</v>
      </c>
      <c r="G1696" s="945" t="s">
        <v>1278</v>
      </c>
      <c r="H1696" s="945" t="s">
        <v>1218</v>
      </c>
      <c r="I1696" s="945" t="s">
        <v>1225</v>
      </c>
      <c r="J1696" s="945" t="s">
        <v>1219</v>
      </c>
      <c r="K1696" s="945" t="s">
        <v>1220</v>
      </c>
      <c r="L1696" s="945" t="s">
        <v>1221</v>
      </c>
      <c r="M1696" s="945" t="s">
        <v>233</v>
      </c>
      <c r="N1696" s="945" t="s">
        <v>1222</v>
      </c>
      <c r="O1696" s="945" t="s">
        <v>1223</v>
      </c>
      <c r="P1696" s="956">
        <v>-63900383</v>
      </c>
      <c r="Q1696" s="960">
        <v>-8761616</v>
      </c>
      <c r="R1696" s="946" t="s">
        <v>69</v>
      </c>
    </row>
    <row r="1697" spans="2:18" x14ac:dyDescent="0.25">
      <c r="B1697" s="941" t="s">
        <v>2199</v>
      </c>
      <c r="C1697" s="942" t="s">
        <v>341</v>
      </c>
      <c r="D1697" s="942" t="s">
        <v>374</v>
      </c>
      <c r="E1697" s="942" t="s">
        <v>303</v>
      </c>
      <c r="F1697" s="942" t="s">
        <v>2201</v>
      </c>
      <c r="G1697" s="942" t="s">
        <v>1278</v>
      </c>
      <c r="H1697" s="942" t="s">
        <v>1218</v>
      </c>
      <c r="I1697" s="942" t="s">
        <v>1225</v>
      </c>
      <c r="J1697" s="942" t="s">
        <v>1219</v>
      </c>
      <c r="K1697" s="942" t="s">
        <v>1229</v>
      </c>
      <c r="L1697" s="942" t="s">
        <v>1221</v>
      </c>
      <c r="M1697" s="942" t="s">
        <v>233</v>
      </c>
      <c r="N1697" s="942" t="s">
        <v>1222</v>
      </c>
      <c r="O1697" s="942" t="s">
        <v>1223</v>
      </c>
      <c r="P1697" s="955">
        <v>-63874945</v>
      </c>
      <c r="Q1697" s="959">
        <v>-8755612</v>
      </c>
      <c r="R1697" s="943" t="s">
        <v>69</v>
      </c>
    </row>
    <row r="1698" spans="2:18" x14ac:dyDescent="0.25">
      <c r="B1698" s="944" t="s">
        <v>2199</v>
      </c>
      <c r="C1698" s="945" t="s">
        <v>375</v>
      </c>
      <c r="D1698" s="945" t="s">
        <v>388</v>
      </c>
      <c r="E1698" s="945" t="s">
        <v>311</v>
      </c>
      <c r="F1698" s="945" t="s">
        <v>1412</v>
      </c>
      <c r="G1698" s="945" t="s">
        <v>1278</v>
      </c>
      <c r="H1698" s="945" t="s">
        <v>1218</v>
      </c>
      <c r="I1698" s="945" t="s">
        <v>1225</v>
      </c>
      <c r="J1698" s="945" t="s">
        <v>1219</v>
      </c>
      <c r="K1698" s="945" t="s">
        <v>1229</v>
      </c>
      <c r="L1698" s="945" t="s">
        <v>1221</v>
      </c>
      <c r="M1698" s="945" t="s">
        <v>233</v>
      </c>
      <c r="N1698" s="945" t="s">
        <v>1222</v>
      </c>
      <c r="O1698" s="945" t="s">
        <v>1223</v>
      </c>
      <c r="P1698" s="956">
        <v>-63858051</v>
      </c>
      <c r="Q1698" s="960">
        <v>-8772055</v>
      </c>
      <c r="R1698" s="946" t="s">
        <v>69</v>
      </c>
    </row>
    <row r="1699" spans="2:18" x14ac:dyDescent="0.25">
      <c r="B1699" s="941" t="s">
        <v>2199</v>
      </c>
      <c r="C1699" s="942" t="s">
        <v>647</v>
      </c>
      <c r="D1699" s="942" t="s">
        <v>799</v>
      </c>
      <c r="E1699" s="942" t="s">
        <v>323</v>
      </c>
      <c r="F1699" s="942" t="s">
        <v>1455</v>
      </c>
      <c r="G1699" s="942" t="s">
        <v>1278</v>
      </c>
      <c r="H1699" s="942" t="s">
        <v>1218</v>
      </c>
      <c r="I1699" s="942" t="s">
        <v>1225</v>
      </c>
      <c r="J1699" s="942" t="s">
        <v>1219</v>
      </c>
      <c r="K1699" s="942" t="s">
        <v>1220</v>
      </c>
      <c r="L1699" s="942" t="s">
        <v>1221</v>
      </c>
      <c r="M1699" s="942" t="s">
        <v>233</v>
      </c>
      <c r="N1699" s="942" t="s">
        <v>1222</v>
      </c>
      <c r="O1699" s="942" t="s">
        <v>1256</v>
      </c>
      <c r="P1699" s="955">
        <v>-63907353</v>
      </c>
      <c r="Q1699" s="959">
        <v>-8746424</v>
      </c>
      <c r="R1699" s="943" t="s">
        <v>182</v>
      </c>
    </row>
    <row r="1700" spans="2:18" x14ac:dyDescent="0.25">
      <c r="B1700" s="944" t="s">
        <v>2199</v>
      </c>
      <c r="C1700" s="945" t="s">
        <v>786</v>
      </c>
      <c r="D1700" s="945" t="s">
        <v>491</v>
      </c>
      <c r="E1700" s="945" t="s">
        <v>325</v>
      </c>
      <c r="F1700" s="945" t="s">
        <v>2202</v>
      </c>
      <c r="G1700" s="945" t="s">
        <v>1278</v>
      </c>
      <c r="H1700" s="945" t="s">
        <v>1218</v>
      </c>
      <c r="I1700" s="945" t="s">
        <v>1225</v>
      </c>
      <c r="J1700" s="945" t="s">
        <v>1219</v>
      </c>
      <c r="K1700" s="945" t="s">
        <v>1229</v>
      </c>
      <c r="L1700" s="945" t="s">
        <v>1221</v>
      </c>
      <c r="M1700" s="945" t="s">
        <v>233</v>
      </c>
      <c r="N1700" s="945" t="s">
        <v>1222</v>
      </c>
      <c r="O1700" s="945" t="s">
        <v>1223</v>
      </c>
      <c r="P1700" s="956">
        <v>-63890088</v>
      </c>
      <c r="Q1700" s="960">
        <v>-8737315</v>
      </c>
      <c r="R1700" s="946" t="s">
        <v>182</v>
      </c>
    </row>
    <row r="1701" spans="2:18" x14ac:dyDescent="0.25">
      <c r="B1701" s="941" t="s">
        <v>2199</v>
      </c>
      <c r="C1701" s="942" t="s">
        <v>367</v>
      </c>
      <c r="D1701" s="942" t="s">
        <v>396</v>
      </c>
      <c r="E1701" s="942" t="s">
        <v>322</v>
      </c>
      <c r="F1701" s="942" t="s">
        <v>1420</v>
      </c>
      <c r="G1701" s="942" t="s">
        <v>1278</v>
      </c>
      <c r="H1701" s="942" t="s">
        <v>1218</v>
      </c>
      <c r="I1701" s="942" t="s">
        <v>1231</v>
      </c>
      <c r="J1701" s="942" t="s">
        <v>1219</v>
      </c>
      <c r="K1701" s="942" t="s">
        <v>1229</v>
      </c>
      <c r="L1701" s="942" t="s">
        <v>1221</v>
      </c>
      <c r="M1701" s="942" t="s">
        <v>233</v>
      </c>
      <c r="N1701" s="942" t="s">
        <v>1222</v>
      </c>
      <c r="O1701" s="942" t="s">
        <v>1223</v>
      </c>
      <c r="P1701" s="955">
        <v>-63898052</v>
      </c>
      <c r="Q1701" s="959">
        <v>-8751135</v>
      </c>
      <c r="R1701" s="943" t="s">
        <v>69</v>
      </c>
    </row>
    <row r="1702" spans="2:18" x14ac:dyDescent="0.25">
      <c r="B1702" s="944" t="s">
        <v>2199</v>
      </c>
      <c r="C1702" s="945" t="s">
        <v>778</v>
      </c>
      <c r="D1702" s="945" t="s">
        <v>481</v>
      </c>
      <c r="E1702" s="945" t="s">
        <v>306</v>
      </c>
      <c r="F1702" s="945" t="s">
        <v>2071</v>
      </c>
      <c r="G1702" s="945" t="s">
        <v>1278</v>
      </c>
      <c r="H1702" s="945" t="s">
        <v>1218</v>
      </c>
      <c r="I1702" s="945" t="s">
        <v>1231</v>
      </c>
      <c r="J1702" s="945" t="s">
        <v>1219</v>
      </c>
      <c r="K1702" s="945" t="s">
        <v>1229</v>
      </c>
      <c r="L1702" s="945" t="s">
        <v>1221</v>
      </c>
      <c r="M1702" s="945" t="s">
        <v>233</v>
      </c>
      <c r="N1702" s="945" t="s">
        <v>1222</v>
      </c>
      <c r="O1702" s="945" t="s">
        <v>1223</v>
      </c>
      <c r="P1702" s="956">
        <v>-63860556</v>
      </c>
      <c r="Q1702" s="960">
        <v>-8733724</v>
      </c>
      <c r="R1702" s="946" t="s">
        <v>1232</v>
      </c>
    </row>
    <row r="1703" spans="2:18" x14ac:dyDescent="0.25">
      <c r="B1703" s="941" t="s">
        <v>2199</v>
      </c>
      <c r="C1703" s="942" t="s">
        <v>371</v>
      </c>
      <c r="D1703" s="942" t="s">
        <v>780</v>
      </c>
      <c r="E1703" s="942" t="s">
        <v>339</v>
      </c>
      <c r="F1703" s="942" t="s">
        <v>1938</v>
      </c>
      <c r="G1703" s="942" t="s">
        <v>1278</v>
      </c>
      <c r="H1703" s="942" t="s">
        <v>1218</v>
      </c>
      <c r="I1703" s="942" t="s">
        <v>1231</v>
      </c>
      <c r="J1703" s="942" t="s">
        <v>1219</v>
      </c>
      <c r="K1703" s="942" t="s">
        <v>1229</v>
      </c>
      <c r="L1703" s="942" t="s">
        <v>1221</v>
      </c>
      <c r="M1703" s="942" t="s">
        <v>233</v>
      </c>
      <c r="N1703" s="942" t="s">
        <v>1222</v>
      </c>
      <c r="O1703" s="942" t="s">
        <v>1256</v>
      </c>
      <c r="P1703" s="955">
        <v>-63845762</v>
      </c>
      <c r="Q1703" s="959">
        <v>-8751876</v>
      </c>
      <c r="R1703" s="943" t="s">
        <v>69</v>
      </c>
    </row>
    <row r="1704" spans="2:18" x14ac:dyDescent="0.25">
      <c r="B1704" s="944" t="s">
        <v>2199</v>
      </c>
      <c r="C1704" s="945" t="s">
        <v>393</v>
      </c>
      <c r="D1704" s="945" t="s">
        <v>398</v>
      </c>
      <c r="E1704" s="945" t="s">
        <v>301</v>
      </c>
      <c r="F1704" s="945" t="s">
        <v>2203</v>
      </c>
      <c r="G1704" s="945" t="s">
        <v>1278</v>
      </c>
      <c r="H1704" s="945" t="s">
        <v>69</v>
      </c>
      <c r="I1704" s="945" t="s">
        <v>1231</v>
      </c>
      <c r="J1704" s="945" t="s">
        <v>1219</v>
      </c>
      <c r="K1704" s="945" t="s">
        <v>1220</v>
      </c>
      <c r="L1704" s="945" t="s">
        <v>1221</v>
      </c>
      <c r="M1704" s="945" t="s">
        <v>1297</v>
      </c>
      <c r="N1704" s="945" t="s">
        <v>1222</v>
      </c>
      <c r="O1704" s="945" t="s">
        <v>1256</v>
      </c>
      <c r="P1704" s="956">
        <v>-63897918</v>
      </c>
      <c r="Q1704" s="960">
        <v>-8765597</v>
      </c>
      <c r="R1704" s="946" t="s">
        <v>69</v>
      </c>
    </row>
    <row r="1705" spans="2:18" x14ac:dyDescent="0.25">
      <c r="B1705" s="941" t="s">
        <v>2199</v>
      </c>
      <c r="C1705" s="942" t="s">
        <v>792</v>
      </c>
      <c r="D1705" s="942" t="s">
        <v>788</v>
      </c>
      <c r="E1705" s="942" t="s">
        <v>1145</v>
      </c>
      <c r="F1705" s="942" t="s">
        <v>1257</v>
      </c>
      <c r="G1705" s="942" t="s">
        <v>1278</v>
      </c>
      <c r="H1705" s="942" t="s">
        <v>1218</v>
      </c>
      <c r="I1705" s="942" t="s">
        <v>1231</v>
      </c>
      <c r="J1705" s="942" t="s">
        <v>1219</v>
      </c>
      <c r="K1705" s="942" t="s">
        <v>1370</v>
      </c>
      <c r="L1705" s="942" t="s">
        <v>1221</v>
      </c>
      <c r="M1705" s="942" t="s">
        <v>234</v>
      </c>
      <c r="N1705" s="942" t="s">
        <v>1222</v>
      </c>
      <c r="O1705" s="942" t="s">
        <v>1223</v>
      </c>
      <c r="P1705" s="955">
        <v>-63903669</v>
      </c>
      <c r="Q1705" s="959">
        <v>-8778788</v>
      </c>
      <c r="R1705" s="943" t="s">
        <v>182</v>
      </c>
    </row>
    <row r="1706" spans="2:18" x14ac:dyDescent="0.25">
      <c r="B1706" s="944" t="s">
        <v>2199</v>
      </c>
      <c r="C1706" s="945" t="s">
        <v>781</v>
      </c>
      <c r="D1706" s="945" t="s">
        <v>427</v>
      </c>
      <c r="E1706" s="945" t="s">
        <v>1143</v>
      </c>
      <c r="F1706" s="945" t="s">
        <v>2204</v>
      </c>
      <c r="G1706" s="945" t="s">
        <v>1278</v>
      </c>
      <c r="H1706" s="945" t="s">
        <v>1218</v>
      </c>
      <c r="I1706" s="945" t="s">
        <v>1231</v>
      </c>
      <c r="J1706" s="945" t="s">
        <v>1219</v>
      </c>
      <c r="K1706" s="945" t="s">
        <v>1220</v>
      </c>
      <c r="L1706" s="945" t="s">
        <v>1221</v>
      </c>
      <c r="M1706" s="945" t="s">
        <v>233</v>
      </c>
      <c r="N1706" s="945" t="s">
        <v>1222</v>
      </c>
      <c r="O1706" s="945" t="s">
        <v>1223</v>
      </c>
      <c r="P1706" s="956">
        <v>-63836637</v>
      </c>
      <c r="Q1706" s="960">
        <v>-8764905</v>
      </c>
      <c r="R1706" s="946" t="s">
        <v>182</v>
      </c>
    </row>
    <row r="1707" spans="2:18" x14ac:dyDescent="0.25">
      <c r="B1707" s="941" t="s">
        <v>2199</v>
      </c>
      <c r="C1707" s="942" t="s">
        <v>367</v>
      </c>
      <c r="D1707" s="942" t="s">
        <v>431</v>
      </c>
      <c r="E1707" s="942" t="s">
        <v>306</v>
      </c>
      <c r="F1707" s="942" t="s">
        <v>1966</v>
      </c>
      <c r="G1707" s="942" t="s">
        <v>1278</v>
      </c>
      <c r="H1707" s="942" t="s">
        <v>1218</v>
      </c>
      <c r="I1707" s="942" t="s">
        <v>51</v>
      </c>
      <c r="J1707" s="942" t="s">
        <v>1219</v>
      </c>
      <c r="K1707" s="942" t="s">
        <v>1229</v>
      </c>
      <c r="L1707" s="942" t="s">
        <v>1221</v>
      </c>
      <c r="M1707" s="942" t="s">
        <v>231</v>
      </c>
      <c r="N1707" s="942" t="s">
        <v>1222</v>
      </c>
      <c r="O1707" s="942" t="s">
        <v>1223</v>
      </c>
      <c r="P1707" s="955">
        <v>-63857121</v>
      </c>
      <c r="Q1707" s="959">
        <v>-8742273</v>
      </c>
      <c r="R1707" s="943" t="s">
        <v>182</v>
      </c>
    </row>
    <row r="1708" spans="2:18" x14ac:dyDescent="0.25">
      <c r="B1708" s="944" t="s">
        <v>2199</v>
      </c>
      <c r="C1708" s="945" t="s">
        <v>392</v>
      </c>
      <c r="D1708" s="945" t="s">
        <v>376</v>
      </c>
      <c r="E1708" s="945" t="s">
        <v>308</v>
      </c>
      <c r="F1708" s="945" t="s">
        <v>1513</v>
      </c>
      <c r="G1708" s="945" t="s">
        <v>1278</v>
      </c>
      <c r="H1708" s="945" t="s">
        <v>69</v>
      </c>
      <c r="I1708" s="945" t="s">
        <v>1231</v>
      </c>
      <c r="J1708" s="945" t="s">
        <v>1219</v>
      </c>
      <c r="K1708" s="945" t="s">
        <v>1220</v>
      </c>
      <c r="L1708" s="945" t="s">
        <v>69</v>
      </c>
      <c r="M1708" s="945" t="s">
        <v>233</v>
      </c>
      <c r="N1708" s="945" t="s">
        <v>69</v>
      </c>
      <c r="O1708" s="945" t="s">
        <v>69</v>
      </c>
      <c r="P1708" s="956">
        <v>-63897999</v>
      </c>
      <c r="Q1708" s="960">
        <v>-8772576</v>
      </c>
      <c r="R1708" s="946" t="s">
        <v>182</v>
      </c>
    </row>
    <row r="1709" spans="2:18" x14ac:dyDescent="0.25">
      <c r="B1709" s="941" t="s">
        <v>2205</v>
      </c>
      <c r="C1709" s="942" t="s">
        <v>366</v>
      </c>
      <c r="D1709" s="942" t="s">
        <v>511</v>
      </c>
      <c r="E1709" s="942" t="s">
        <v>315</v>
      </c>
      <c r="F1709" s="942" t="s">
        <v>2206</v>
      </c>
      <c r="G1709" s="942" t="s">
        <v>1289</v>
      </c>
      <c r="H1709" s="942" t="s">
        <v>1218</v>
      </c>
      <c r="I1709" s="942" t="s">
        <v>1225</v>
      </c>
      <c r="J1709" s="942" t="s">
        <v>1219</v>
      </c>
      <c r="K1709" s="942" t="s">
        <v>1229</v>
      </c>
      <c r="L1709" s="942" t="s">
        <v>1221</v>
      </c>
      <c r="M1709" s="942" t="s">
        <v>233</v>
      </c>
      <c r="N1709" s="942" t="s">
        <v>1222</v>
      </c>
      <c r="O1709" s="942" t="s">
        <v>1223</v>
      </c>
      <c r="P1709" s="955">
        <v>-63895367</v>
      </c>
      <c r="Q1709" s="959">
        <v>-8789641</v>
      </c>
      <c r="R1709" s="943" t="s">
        <v>182</v>
      </c>
    </row>
    <row r="1710" spans="2:18" x14ac:dyDescent="0.25">
      <c r="B1710" s="944" t="s">
        <v>2205</v>
      </c>
      <c r="C1710" s="945" t="s">
        <v>368</v>
      </c>
      <c r="D1710" s="945" t="s">
        <v>310</v>
      </c>
      <c r="E1710" s="945" t="s">
        <v>316</v>
      </c>
      <c r="F1710" s="945" t="s">
        <v>2085</v>
      </c>
      <c r="G1710" s="945" t="s">
        <v>1289</v>
      </c>
      <c r="H1710" s="945" t="s">
        <v>1218</v>
      </c>
      <c r="I1710" s="945" t="s">
        <v>51</v>
      </c>
      <c r="J1710" s="945" t="s">
        <v>1219</v>
      </c>
      <c r="K1710" s="945" t="s">
        <v>1220</v>
      </c>
      <c r="L1710" s="945" t="s">
        <v>1221</v>
      </c>
      <c r="M1710" s="945" t="s">
        <v>233</v>
      </c>
      <c r="N1710" s="945" t="s">
        <v>1222</v>
      </c>
      <c r="O1710" s="945" t="s">
        <v>1256</v>
      </c>
      <c r="P1710" s="956">
        <v>-63884165</v>
      </c>
      <c r="Q1710" s="960">
        <v>-8791075</v>
      </c>
      <c r="R1710" s="946" t="s">
        <v>1232</v>
      </c>
    </row>
    <row r="1711" spans="2:18" x14ac:dyDescent="0.25">
      <c r="B1711" s="941" t="s">
        <v>2205</v>
      </c>
      <c r="C1711" s="942" t="s">
        <v>367</v>
      </c>
      <c r="D1711" s="942" t="s">
        <v>402</v>
      </c>
      <c r="E1711" s="942" t="s">
        <v>303</v>
      </c>
      <c r="F1711" s="942" t="s">
        <v>2207</v>
      </c>
      <c r="G1711" s="942" t="s">
        <v>1289</v>
      </c>
      <c r="H1711" s="942" t="s">
        <v>1218</v>
      </c>
      <c r="I1711" s="942" t="s">
        <v>51</v>
      </c>
      <c r="J1711" s="942" t="s">
        <v>1219</v>
      </c>
      <c r="K1711" s="942" t="s">
        <v>1229</v>
      </c>
      <c r="L1711" s="942" t="s">
        <v>1221</v>
      </c>
      <c r="M1711" s="942" t="s">
        <v>231</v>
      </c>
      <c r="N1711" s="942" t="s">
        <v>1222</v>
      </c>
      <c r="O1711" s="942" t="s">
        <v>1223</v>
      </c>
      <c r="P1711" s="955">
        <v>-63884666</v>
      </c>
      <c r="Q1711" s="959">
        <v>-8748265</v>
      </c>
      <c r="R1711" s="943" t="s">
        <v>182</v>
      </c>
    </row>
    <row r="1712" spans="2:18" x14ac:dyDescent="0.25">
      <c r="B1712" s="944" t="s">
        <v>2205</v>
      </c>
      <c r="C1712" s="945" t="s">
        <v>781</v>
      </c>
      <c r="D1712" s="945" t="s">
        <v>370</v>
      </c>
      <c r="E1712" s="945" t="s">
        <v>310</v>
      </c>
      <c r="F1712" s="945" t="s">
        <v>1216</v>
      </c>
      <c r="G1712" s="945" t="s">
        <v>1289</v>
      </c>
      <c r="H1712" s="945" t="s">
        <v>1218</v>
      </c>
      <c r="I1712" s="945" t="s">
        <v>51</v>
      </c>
      <c r="J1712" s="945" t="s">
        <v>1219</v>
      </c>
      <c r="K1712" s="945" t="s">
        <v>1220</v>
      </c>
      <c r="L1712" s="945" t="s">
        <v>1221</v>
      </c>
      <c r="M1712" s="945" t="s">
        <v>232</v>
      </c>
      <c r="N1712" s="945" t="s">
        <v>1222</v>
      </c>
      <c r="O1712" s="945" t="s">
        <v>1223</v>
      </c>
      <c r="P1712" s="956">
        <v>-63837495</v>
      </c>
      <c r="Q1712" s="960">
        <v>-8761205</v>
      </c>
      <c r="R1712" s="946" t="s">
        <v>182</v>
      </c>
    </row>
    <row r="1713" spans="1:18" x14ac:dyDescent="0.25">
      <c r="B1713" s="941" t="s">
        <v>2205</v>
      </c>
      <c r="C1713" s="942" t="s">
        <v>369</v>
      </c>
      <c r="D1713" s="942" t="s">
        <v>802</v>
      </c>
      <c r="E1713" s="942" t="s">
        <v>304</v>
      </c>
      <c r="F1713" s="942" t="s">
        <v>1837</v>
      </c>
      <c r="G1713" s="942" t="s">
        <v>1289</v>
      </c>
      <c r="H1713" s="942" t="s">
        <v>1218</v>
      </c>
      <c r="I1713" s="942" t="s">
        <v>1225</v>
      </c>
      <c r="J1713" s="942" t="s">
        <v>1219</v>
      </c>
      <c r="K1713" s="942" t="s">
        <v>1229</v>
      </c>
      <c r="L1713" s="942" t="s">
        <v>1221</v>
      </c>
      <c r="M1713" s="942" t="s">
        <v>233</v>
      </c>
      <c r="N1713" s="942" t="s">
        <v>1222</v>
      </c>
      <c r="O1713" s="942" t="s">
        <v>1256</v>
      </c>
      <c r="P1713" s="955">
        <v>-63892217</v>
      </c>
      <c r="Q1713" s="959">
        <v>-8758773</v>
      </c>
      <c r="R1713" s="943" t="s">
        <v>182</v>
      </c>
    </row>
    <row r="1714" spans="1:18" x14ac:dyDescent="0.25">
      <c r="B1714" s="944" t="s">
        <v>2205</v>
      </c>
      <c r="C1714" s="945" t="s">
        <v>375</v>
      </c>
      <c r="D1714" s="945" t="s">
        <v>778</v>
      </c>
      <c r="E1714" s="945" t="s">
        <v>341</v>
      </c>
      <c r="F1714" s="945" t="s">
        <v>2022</v>
      </c>
      <c r="G1714" s="945" t="s">
        <v>1289</v>
      </c>
      <c r="H1714" s="945" t="s">
        <v>1218</v>
      </c>
      <c r="I1714" s="945" t="s">
        <v>1231</v>
      </c>
      <c r="J1714" s="945" t="s">
        <v>1219</v>
      </c>
      <c r="K1714" s="945" t="s">
        <v>1229</v>
      </c>
      <c r="L1714" s="945" t="s">
        <v>1221</v>
      </c>
      <c r="M1714" s="945" t="s">
        <v>230</v>
      </c>
      <c r="N1714" s="945" t="s">
        <v>1222</v>
      </c>
      <c r="O1714" s="945" t="s">
        <v>1256</v>
      </c>
      <c r="P1714" s="956">
        <v>-63866132</v>
      </c>
      <c r="Q1714" s="960">
        <v>-8735096</v>
      </c>
      <c r="R1714" s="946" t="s">
        <v>182</v>
      </c>
    </row>
    <row r="1715" spans="1:18" x14ac:dyDescent="0.25">
      <c r="B1715" s="941" t="s">
        <v>2205</v>
      </c>
      <c r="C1715" s="942" t="s">
        <v>781</v>
      </c>
      <c r="D1715" s="942" t="s">
        <v>388</v>
      </c>
      <c r="E1715" s="942" t="s">
        <v>1143</v>
      </c>
      <c r="F1715" s="942" t="s">
        <v>1233</v>
      </c>
      <c r="G1715" s="942" t="s">
        <v>1289</v>
      </c>
      <c r="H1715" s="942" t="s">
        <v>1218</v>
      </c>
      <c r="I1715" s="942" t="s">
        <v>1231</v>
      </c>
      <c r="J1715" s="942" t="s">
        <v>1219</v>
      </c>
      <c r="K1715" s="942" t="s">
        <v>1220</v>
      </c>
      <c r="L1715" s="942" t="s">
        <v>1221</v>
      </c>
      <c r="M1715" s="942" t="s">
        <v>231</v>
      </c>
      <c r="N1715" s="942" t="s">
        <v>1222</v>
      </c>
      <c r="O1715" s="942" t="s">
        <v>1223</v>
      </c>
      <c r="P1715" s="955">
        <v>-63836243</v>
      </c>
      <c r="Q1715" s="959">
        <v>-8766636</v>
      </c>
      <c r="R1715" s="943" t="s">
        <v>182</v>
      </c>
    </row>
    <row r="1716" spans="1:18" x14ac:dyDescent="0.25">
      <c r="B1716" s="944" t="s">
        <v>2205</v>
      </c>
      <c r="C1716" s="945" t="s">
        <v>798</v>
      </c>
      <c r="D1716" s="945" t="s">
        <v>370</v>
      </c>
      <c r="E1716" s="945" t="s">
        <v>310</v>
      </c>
      <c r="F1716" s="945" t="s">
        <v>1562</v>
      </c>
      <c r="G1716" s="945" t="s">
        <v>1289</v>
      </c>
      <c r="H1716" s="945" t="s">
        <v>1218</v>
      </c>
      <c r="I1716" s="945" t="s">
        <v>1231</v>
      </c>
      <c r="J1716" s="945" t="s">
        <v>1219</v>
      </c>
      <c r="K1716" s="945" t="s">
        <v>1220</v>
      </c>
      <c r="L1716" s="945" t="s">
        <v>1221</v>
      </c>
      <c r="M1716" s="945" t="s">
        <v>233</v>
      </c>
      <c r="N1716" s="945" t="s">
        <v>1222</v>
      </c>
      <c r="O1716" s="945" t="s">
        <v>1256</v>
      </c>
      <c r="P1716" s="956">
        <v>-63836332</v>
      </c>
      <c r="Q1716" s="960">
        <v>-8760956</v>
      </c>
      <c r="R1716" s="946" t="s">
        <v>69</v>
      </c>
    </row>
    <row r="1717" spans="1:18" x14ac:dyDescent="0.25">
      <c r="B1717" s="941" t="s">
        <v>2205</v>
      </c>
      <c r="C1717" s="942" t="s">
        <v>371</v>
      </c>
      <c r="D1717" s="942" t="s">
        <v>1062</v>
      </c>
      <c r="E1717" s="942" t="s">
        <v>318</v>
      </c>
      <c r="F1717" s="942" t="s">
        <v>1617</v>
      </c>
      <c r="G1717" s="942" t="s">
        <v>1289</v>
      </c>
      <c r="H1717" s="942" t="s">
        <v>1218</v>
      </c>
      <c r="I1717" s="942" t="s">
        <v>1231</v>
      </c>
      <c r="J1717" s="942" t="s">
        <v>1219</v>
      </c>
      <c r="K1717" s="942" t="s">
        <v>1229</v>
      </c>
      <c r="L1717" s="942" t="s">
        <v>1221</v>
      </c>
      <c r="M1717" s="942" t="s">
        <v>232</v>
      </c>
      <c r="N1717" s="942" t="s">
        <v>1222</v>
      </c>
      <c r="O1717" s="942" t="s">
        <v>1256</v>
      </c>
      <c r="P1717" s="955">
        <v>-63843045</v>
      </c>
      <c r="Q1717" s="959">
        <v>-8763976</v>
      </c>
      <c r="R1717" s="943" t="s">
        <v>1232</v>
      </c>
    </row>
    <row r="1718" spans="1:18" x14ac:dyDescent="0.25">
      <c r="B1718" s="944" t="s">
        <v>2205</v>
      </c>
      <c r="C1718" s="945" t="s">
        <v>373</v>
      </c>
      <c r="D1718" s="945" t="s">
        <v>401</v>
      </c>
      <c r="E1718" s="945" t="s">
        <v>304</v>
      </c>
      <c r="F1718" s="945" t="s">
        <v>1971</v>
      </c>
      <c r="G1718" s="945" t="s">
        <v>1289</v>
      </c>
      <c r="H1718" s="945" t="s">
        <v>1218</v>
      </c>
      <c r="I1718" s="945" t="s">
        <v>51</v>
      </c>
      <c r="J1718" s="945" t="s">
        <v>1323</v>
      </c>
      <c r="K1718" s="945" t="s">
        <v>1229</v>
      </c>
      <c r="L1718" s="945" t="s">
        <v>1221</v>
      </c>
      <c r="M1718" s="945" t="s">
        <v>233</v>
      </c>
      <c r="N1718" s="945" t="s">
        <v>1222</v>
      </c>
      <c r="O1718" s="945" t="s">
        <v>1256</v>
      </c>
      <c r="P1718" s="956">
        <v>-63889542</v>
      </c>
      <c r="Q1718" s="960">
        <v>-8755976</v>
      </c>
      <c r="R1718" s="946" t="s">
        <v>69</v>
      </c>
    </row>
    <row r="1719" spans="1:18" x14ac:dyDescent="0.25">
      <c r="B1719" s="941" t="s">
        <v>2205</v>
      </c>
      <c r="C1719" s="942" t="s">
        <v>450</v>
      </c>
      <c r="D1719" s="942" t="s">
        <v>388</v>
      </c>
      <c r="E1719" s="942" t="s">
        <v>1143</v>
      </c>
      <c r="F1719" s="942" t="s">
        <v>2208</v>
      </c>
      <c r="G1719" s="942" t="s">
        <v>1289</v>
      </c>
      <c r="H1719" s="942" t="s">
        <v>1218</v>
      </c>
      <c r="I1719" s="942" t="s">
        <v>51</v>
      </c>
      <c r="J1719" s="942" t="s">
        <v>1219</v>
      </c>
      <c r="K1719" s="942" t="s">
        <v>1220</v>
      </c>
      <c r="L1719" s="942" t="s">
        <v>1221</v>
      </c>
      <c r="M1719" s="942" t="s">
        <v>230</v>
      </c>
      <c r="N1719" s="942" t="s">
        <v>1222</v>
      </c>
      <c r="O1719" s="942" t="s">
        <v>1223</v>
      </c>
      <c r="P1719" s="955">
        <v>-63838574</v>
      </c>
      <c r="Q1719" s="959">
        <v>-8767156</v>
      </c>
      <c r="R1719" s="943" t="s">
        <v>182</v>
      </c>
    </row>
    <row r="1720" spans="1:18" x14ac:dyDescent="0.25">
      <c r="B1720" s="944" t="s">
        <v>2205</v>
      </c>
      <c r="C1720" s="945" t="s">
        <v>779</v>
      </c>
      <c r="D1720" s="945" t="s">
        <v>371</v>
      </c>
      <c r="E1720" s="945" t="s">
        <v>328</v>
      </c>
      <c r="F1720" s="945" t="s">
        <v>2209</v>
      </c>
      <c r="G1720" s="945" t="s">
        <v>1289</v>
      </c>
      <c r="H1720" s="945" t="s">
        <v>1218</v>
      </c>
      <c r="I1720" s="945" t="s">
        <v>51</v>
      </c>
      <c r="J1720" s="945" t="s">
        <v>1219</v>
      </c>
      <c r="K1720" s="945" t="s">
        <v>1220</v>
      </c>
      <c r="L1720" s="945" t="s">
        <v>1221</v>
      </c>
      <c r="M1720" s="945" t="s">
        <v>231</v>
      </c>
      <c r="N1720" s="945" t="s">
        <v>1222</v>
      </c>
      <c r="O1720" s="945" t="s">
        <v>69</v>
      </c>
      <c r="P1720" s="956">
        <v>-63844315</v>
      </c>
      <c r="Q1720" s="960">
        <v>-8758315</v>
      </c>
      <c r="R1720" s="946" t="s">
        <v>182</v>
      </c>
    </row>
    <row r="1721" spans="1:18" x14ac:dyDescent="0.25">
      <c r="A1721" s="952" t="s">
        <v>37</v>
      </c>
      <c r="B1721" s="941" t="s">
        <v>2210</v>
      </c>
      <c r="C1721" s="942" t="s">
        <v>407</v>
      </c>
      <c r="D1721" s="942" t="s">
        <v>398</v>
      </c>
      <c r="E1721" s="942" t="s">
        <v>305</v>
      </c>
      <c r="F1721" s="942" t="s">
        <v>2211</v>
      </c>
      <c r="G1721" s="942" t="s">
        <v>1268</v>
      </c>
      <c r="H1721" s="942" t="s">
        <v>1218</v>
      </c>
      <c r="I1721" s="942" t="s">
        <v>1225</v>
      </c>
      <c r="J1721" s="942" t="s">
        <v>1219</v>
      </c>
      <c r="K1721" s="942" t="s">
        <v>1220</v>
      </c>
      <c r="L1721" s="942" t="s">
        <v>1221</v>
      </c>
      <c r="M1721" s="942" t="s">
        <v>233</v>
      </c>
      <c r="N1721" s="942" t="s">
        <v>1222</v>
      </c>
      <c r="O1721" s="942" t="s">
        <v>1256</v>
      </c>
      <c r="P1721" s="955">
        <v>-63900687</v>
      </c>
      <c r="Q1721" s="959">
        <v>-8752804</v>
      </c>
      <c r="R1721" s="943" t="s">
        <v>69</v>
      </c>
    </row>
    <row r="1722" spans="1:18" x14ac:dyDescent="0.25">
      <c r="A1722" s="953" t="s">
        <v>112</v>
      </c>
      <c r="B1722" s="944" t="s">
        <v>2210</v>
      </c>
      <c r="C1722" s="945" t="s">
        <v>783</v>
      </c>
      <c r="D1722" s="945" t="s">
        <v>401</v>
      </c>
      <c r="E1722" s="945" t="s">
        <v>304</v>
      </c>
      <c r="F1722" s="945" t="s">
        <v>1394</v>
      </c>
      <c r="G1722" s="945" t="s">
        <v>1268</v>
      </c>
      <c r="H1722" s="945" t="s">
        <v>1218</v>
      </c>
      <c r="I1722" s="945" t="s">
        <v>1225</v>
      </c>
      <c r="J1722" s="945" t="s">
        <v>1219</v>
      </c>
      <c r="K1722" s="945" t="s">
        <v>1220</v>
      </c>
      <c r="L1722" s="945" t="s">
        <v>1221</v>
      </c>
      <c r="M1722" s="945" t="s">
        <v>233</v>
      </c>
      <c r="N1722" s="945" t="s">
        <v>1222</v>
      </c>
      <c r="O1722" s="945" t="s">
        <v>1223</v>
      </c>
      <c r="P1722" s="956">
        <v>-63888846</v>
      </c>
      <c r="Q1722" s="960">
        <v>-8759125</v>
      </c>
      <c r="R1722" s="946" t="s">
        <v>182</v>
      </c>
    </row>
    <row r="1723" spans="1:18" x14ac:dyDescent="0.25">
      <c r="A1723" s="953" t="s">
        <v>63</v>
      </c>
      <c r="B1723" s="941" t="s">
        <v>2210</v>
      </c>
      <c r="C1723" s="942" t="s">
        <v>407</v>
      </c>
      <c r="D1723" s="942" t="s">
        <v>818</v>
      </c>
      <c r="E1723" s="942" t="s">
        <v>305</v>
      </c>
      <c r="F1723" s="942" t="s">
        <v>2212</v>
      </c>
      <c r="G1723" s="942" t="s">
        <v>1268</v>
      </c>
      <c r="H1723" s="942" t="s">
        <v>1218</v>
      </c>
      <c r="I1723" s="942" t="s">
        <v>1225</v>
      </c>
      <c r="J1723" s="942" t="s">
        <v>1219</v>
      </c>
      <c r="K1723" s="942" t="s">
        <v>1220</v>
      </c>
      <c r="L1723" s="942" t="s">
        <v>1221</v>
      </c>
      <c r="M1723" s="942" t="s">
        <v>233</v>
      </c>
      <c r="N1723" s="942" t="s">
        <v>1222</v>
      </c>
      <c r="O1723" s="942" t="s">
        <v>1223</v>
      </c>
      <c r="P1723" s="955">
        <v>-63903945</v>
      </c>
      <c r="Q1723" s="959">
        <v>-8753494</v>
      </c>
      <c r="R1723" s="943" t="s">
        <v>182</v>
      </c>
    </row>
    <row r="1724" spans="1:18" x14ac:dyDescent="0.25">
      <c r="B1724" s="944" t="s">
        <v>2210</v>
      </c>
      <c r="C1724" s="945" t="s">
        <v>778</v>
      </c>
      <c r="D1724" s="945" t="s">
        <v>721</v>
      </c>
      <c r="E1724" s="945" t="s">
        <v>341</v>
      </c>
      <c r="F1724" s="945" t="s">
        <v>2213</v>
      </c>
      <c r="G1724" s="945" t="s">
        <v>1268</v>
      </c>
      <c r="H1724" s="945" t="s">
        <v>1218</v>
      </c>
      <c r="I1724" s="945" t="s">
        <v>1231</v>
      </c>
      <c r="J1724" s="945" t="s">
        <v>1219</v>
      </c>
      <c r="K1724" s="945" t="s">
        <v>1229</v>
      </c>
      <c r="L1724" s="945" t="s">
        <v>1221</v>
      </c>
      <c r="M1724" s="945" t="s">
        <v>233</v>
      </c>
      <c r="N1724" s="945" t="s">
        <v>1222</v>
      </c>
      <c r="O1724" s="945" t="s">
        <v>1256</v>
      </c>
      <c r="P1724" s="956">
        <v>-63872652</v>
      </c>
      <c r="Q1724" s="960">
        <v>-8735936</v>
      </c>
      <c r="R1724" s="946" t="s">
        <v>69</v>
      </c>
    </row>
    <row r="1725" spans="1:18" x14ac:dyDescent="0.25">
      <c r="B1725" s="941" t="s">
        <v>2210</v>
      </c>
      <c r="C1725" s="942" t="s">
        <v>372</v>
      </c>
      <c r="D1725" s="942" t="s">
        <v>781</v>
      </c>
      <c r="E1725" s="942" t="s">
        <v>1501</v>
      </c>
      <c r="F1725" s="942" t="s">
        <v>1372</v>
      </c>
      <c r="G1725" s="942" t="s">
        <v>1268</v>
      </c>
      <c r="H1725" s="942" t="s">
        <v>1218</v>
      </c>
      <c r="I1725" s="942" t="s">
        <v>1231</v>
      </c>
      <c r="J1725" s="942" t="s">
        <v>1219</v>
      </c>
      <c r="K1725" s="942" t="s">
        <v>1229</v>
      </c>
      <c r="L1725" s="942" t="s">
        <v>1221</v>
      </c>
      <c r="M1725" s="942" t="s">
        <v>233</v>
      </c>
      <c r="N1725" s="942" t="s">
        <v>1222</v>
      </c>
      <c r="O1725" s="942" t="s">
        <v>1256</v>
      </c>
      <c r="P1725" s="955">
        <v>-63838985</v>
      </c>
      <c r="Q1725" s="959">
        <v>-8754632</v>
      </c>
      <c r="R1725" s="943" t="s">
        <v>1232</v>
      </c>
    </row>
    <row r="1726" spans="1:18" x14ac:dyDescent="0.25">
      <c r="B1726" s="944" t="s">
        <v>2210</v>
      </c>
      <c r="C1726" s="945" t="s">
        <v>380</v>
      </c>
      <c r="D1726" s="945" t="s">
        <v>1085</v>
      </c>
      <c r="E1726" s="945" t="s">
        <v>317</v>
      </c>
      <c r="F1726" s="945" t="s">
        <v>1618</v>
      </c>
      <c r="G1726" s="945" t="s">
        <v>1268</v>
      </c>
      <c r="H1726" s="945" t="s">
        <v>1218</v>
      </c>
      <c r="I1726" s="945" t="s">
        <v>51</v>
      </c>
      <c r="J1726" s="945" t="s">
        <v>1219</v>
      </c>
      <c r="K1726" s="945" t="s">
        <v>1220</v>
      </c>
      <c r="L1726" s="945" t="s">
        <v>1221</v>
      </c>
      <c r="M1726" s="945" t="s">
        <v>231</v>
      </c>
      <c r="N1726" s="945" t="s">
        <v>1222</v>
      </c>
      <c r="O1726" s="945" t="s">
        <v>1256</v>
      </c>
      <c r="P1726" s="956">
        <v>-63868309</v>
      </c>
      <c r="Q1726" s="960">
        <v>-8789675</v>
      </c>
      <c r="R1726" s="946" t="s">
        <v>182</v>
      </c>
    </row>
    <row r="1727" spans="1:18" x14ac:dyDescent="0.25">
      <c r="B1727" s="941" t="s">
        <v>2210</v>
      </c>
      <c r="C1727" s="942" t="s">
        <v>1174</v>
      </c>
      <c r="D1727" s="942" t="s">
        <v>708</v>
      </c>
      <c r="E1727" s="942" t="s">
        <v>320</v>
      </c>
      <c r="F1727" s="942" t="s">
        <v>1406</v>
      </c>
      <c r="G1727" s="942" t="s">
        <v>1268</v>
      </c>
      <c r="H1727" s="942" t="s">
        <v>1218</v>
      </c>
      <c r="I1727" s="942" t="s">
        <v>51</v>
      </c>
      <c r="J1727" s="942" t="s">
        <v>1219</v>
      </c>
      <c r="K1727" s="942" t="s">
        <v>1220</v>
      </c>
      <c r="L1727" s="942" t="s">
        <v>1221</v>
      </c>
      <c r="M1727" s="942" t="s">
        <v>231</v>
      </c>
      <c r="N1727" s="942" t="s">
        <v>1222</v>
      </c>
      <c r="O1727" s="942" t="s">
        <v>1256</v>
      </c>
      <c r="P1727" s="955">
        <v>-63859314</v>
      </c>
      <c r="Q1727" s="959">
        <v>-8756491</v>
      </c>
      <c r="R1727" s="943" t="s">
        <v>182</v>
      </c>
    </row>
    <row r="1728" spans="1:18" x14ac:dyDescent="0.25">
      <c r="B1728" s="944" t="s">
        <v>2214</v>
      </c>
      <c r="C1728" s="945" t="s">
        <v>367</v>
      </c>
      <c r="D1728" s="945" t="s">
        <v>401</v>
      </c>
      <c r="E1728" s="945" t="s">
        <v>309</v>
      </c>
      <c r="F1728" s="945" t="s">
        <v>2215</v>
      </c>
      <c r="G1728" s="945" t="s">
        <v>1309</v>
      </c>
      <c r="H1728" s="945" t="s">
        <v>1218</v>
      </c>
      <c r="I1728" s="945" t="s">
        <v>1225</v>
      </c>
      <c r="J1728" s="945" t="s">
        <v>1219</v>
      </c>
      <c r="K1728" s="945" t="s">
        <v>1229</v>
      </c>
      <c r="L1728" s="945" t="s">
        <v>1221</v>
      </c>
      <c r="M1728" s="945" t="s">
        <v>233</v>
      </c>
      <c r="N1728" s="945" t="s">
        <v>1222</v>
      </c>
      <c r="O1728" s="945" t="s">
        <v>69</v>
      </c>
      <c r="P1728" s="956">
        <v>-63890918</v>
      </c>
      <c r="Q1728" s="960">
        <v>-8749594</v>
      </c>
      <c r="R1728" s="946" t="s">
        <v>69</v>
      </c>
    </row>
    <row r="1729" spans="2:18" x14ac:dyDescent="0.25">
      <c r="B1729" s="941" t="s">
        <v>2214</v>
      </c>
      <c r="C1729" s="942" t="s">
        <v>781</v>
      </c>
      <c r="D1729" s="942" t="s">
        <v>370</v>
      </c>
      <c r="E1729" s="942" t="s">
        <v>310</v>
      </c>
      <c r="F1729" s="942" t="s">
        <v>1495</v>
      </c>
      <c r="G1729" s="942" t="s">
        <v>1309</v>
      </c>
      <c r="H1729" s="942" t="s">
        <v>1218</v>
      </c>
      <c r="I1729" s="942" t="s">
        <v>1225</v>
      </c>
      <c r="J1729" s="942" t="s">
        <v>1219</v>
      </c>
      <c r="K1729" s="942" t="s">
        <v>1220</v>
      </c>
      <c r="L1729" s="942" t="s">
        <v>1221</v>
      </c>
      <c r="M1729" s="942" t="s">
        <v>233</v>
      </c>
      <c r="N1729" s="942" t="s">
        <v>1222</v>
      </c>
      <c r="O1729" s="942" t="s">
        <v>1256</v>
      </c>
      <c r="P1729" s="955">
        <v>-63837495</v>
      </c>
      <c r="Q1729" s="959">
        <v>-8761205</v>
      </c>
      <c r="R1729" s="943" t="s">
        <v>182</v>
      </c>
    </row>
    <row r="1730" spans="2:18" x14ac:dyDescent="0.25">
      <c r="B1730" s="944" t="s">
        <v>2214</v>
      </c>
      <c r="C1730" s="945" t="s">
        <v>818</v>
      </c>
      <c r="D1730" s="945" t="s">
        <v>496</v>
      </c>
      <c r="E1730" s="945" t="s">
        <v>305</v>
      </c>
      <c r="F1730" s="945" t="s">
        <v>2216</v>
      </c>
      <c r="G1730" s="945" t="s">
        <v>1309</v>
      </c>
      <c r="H1730" s="945" t="s">
        <v>1218</v>
      </c>
      <c r="I1730" s="945" t="s">
        <v>1231</v>
      </c>
      <c r="J1730" s="945" t="s">
        <v>1219</v>
      </c>
      <c r="K1730" s="945" t="s">
        <v>1220</v>
      </c>
      <c r="L1730" s="945" t="s">
        <v>1221</v>
      </c>
      <c r="M1730" s="945" t="s">
        <v>233</v>
      </c>
      <c r="N1730" s="945" t="s">
        <v>1222</v>
      </c>
      <c r="O1730" s="945" t="s">
        <v>1223</v>
      </c>
      <c r="P1730" s="956">
        <v>-63903268</v>
      </c>
      <c r="Q1730" s="960">
        <v>-8756675</v>
      </c>
      <c r="R1730" s="946" t="s">
        <v>182</v>
      </c>
    </row>
    <row r="1731" spans="2:18" x14ac:dyDescent="0.25">
      <c r="B1731" s="941" t="s">
        <v>2214</v>
      </c>
      <c r="C1731" s="942" t="s">
        <v>782</v>
      </c>
      <c r="D1731" s="942" t="s">
        <v>496</v>
      </c>
      <c r="E1731" s="942" t="s">
        <v>329</v>
      </c>
      <c r="F1731" s="942" t="s">
        <v>33</v>
      </c>
      <c r="G1731" s="942" t="s">
        <v>1309</v>
      </c>
      <c r="H1731" s="942" t="s">
        <v>1218</v>
      </c>
      <c r="I1731" s="942" t="s">
        <v>69</v>
      </c>
      <c r="J1731" s="942" t="s">
        <v>1219</v>
      </c>
      <c r="K1731" s="942" t="s">
        <v>1229</v>
      </c>
      <c r="L1731" s="942" t="s">
        <v>1221</v>
      </c>
      <c r="M1731" s="942" t="s">
        <v>234</v>
      </c>
      <c r="N1731" s="942" t="s">
        <v>1222</v>
      </c>
      <c r="O1731" s="942" t="s">
        <v>1223</v>
      </c>
      <c r="P1731" s="955">
        <v>-63909217</v>
      </c>
      <c r="Q1731" s="959">
        <v>-8757945</v>
      </c>
      <c r="R1731" s="943" t="s">
        <v>182</v>
      </c>
    </row>
    <row r="1732" spans="2:18" x14ac:dyDescent="0.25">
      <c r="B1732" s="944" t="s">
        <v>2214</v>
      </c>
      <c r="C1732" s="945" t="s">
        <v>680</v>
      </c>
      <c r="D1732" s="945" t="s">
        <v>809</v>
      </c>
      <c r="E1732" s="945" t="s">
        <v>317</v>
      </c>
      <c r="F1732" s="945" t="s">
        <v>1349</v>
      </c>
      <c r="G1732" s="945" t="s">
        <v>1309</v>
      </c>
      <c r="H1732" s="945" t="s">
        <v>1218</v>
      </c>
      <c r="I1732" s="945" t="s">
        <v>51</v>
      </c>
      <c r="J1732" s="945" t="s">
        <v>1219</v>
      </c>
      <c r="K1732" s="945" t="s">
        <v>1220</v>
      </c>
      <c r="L1732" s="945" t="s">
        <v>1221</v>
      </c>
      <c r="M1732" s="945" t="s">
        <v>232</v>
      </c>
      <c r="N1732" s="945" t="s">
        <v>1222</v>
      </c>
      <c r="O1732" s="945" t="s">
        <v>1223</v>
      </c>
      <c r="P1732" s="956">
        <v>-63873123</v>
      </c>
      <c r="Q1732" s="960">
        <v>-8793648</v>
      </c>
      <c r="R1732" s="946" t="s">
        <v>69</v>
      </c>
    </row>
    <row r="1733" spans="2:18" x14ac:dyDescent="0.25">
      <c r="B1733" s="941" t="s">
        <v>2214</v>
      </c>
      <c r="C1733" s="942" t="s">
        <v>368</v>
      </c>
      <c r="D1733" s="942" t="s">
        <v>828</v>
      </c>
      <c r="E1733" s="942" t="s">
        <v>316</v>
      </c>
      <c r="F1733" s="942" t="s">
        <v>1493</v>
      </c>
      <c r="G1733" s="942" t="s">
        <v>1309</v>
      </c>
      <c r="H1733" s="942" t="s">
        <v>1218</v>
      </c>
      <c r="I1733" s="942" t="s">
        <v>51</v>
      </c>
      <c r="J1733" s="942" t="s">
        <v>1219</v>
      </c>
      <c r="K1733" s="942" t="s">
        <v>1220</v>
      </c>
      <c r="L1733" s="942" t="s">
        <v>1221</v>
      </c>
      <c r="M1733" s="942" t="s">
        <v>233</v>
      </c>
      <c r="N1733" s="942" t="s">
        <v>1222</v>
      </c>
      <c r="O1733" s="942" t="s">
        <v>69</v>
      </c>
      <c r="P1733" s="955">
        <v>-63878549</v>
      </c>
      <c r="Q1733" s="959">
        <v>-8789678</v>
      </c>
      <c r="R1733" s="943" t="s">
        <v>182</v>
      </c>
    </row>
    <row r="1734" spans="2:18" x14ac:dyDescent="0.25">
      <c r="B1734" s="944" t="s">
        <v>2214</v>
      </c>
      <c r="C1734" s="945" t="s">
        <v>341</v>
      </c>
      <c r="D1734" s="945" t="s">
        <v>374</v>
      </c>
      <c r="E1734" s="945" t="s">
        <v>303</v>
      </c>
      <c r="F1734" s="945" t="s">
        <v>1320</v>
      </c>
      <c r="G1734" s="945" t="s">
        <v>1309</v>
      </c>
      <c r="H1734" s="945" t="s">
        <v>1218</v>
      </c>
      <c r="I1734" s="945" t="s">
        <v>51</v>
      </c>
      <c r="J1734" s="945" t="s">
        <v>1219</v>
      </c>
      <c r="K1734" s="945" t="s">
        <v>1220</v>
      </c>
      <c r="L1734" s="945" t="s">
        <v>1221</v>
      </c>
      <c r="M1734" s="945" t="s">
        <v>231</v>
      </c>
      <c r="N1734" s="945" t="s">
        <v>1222</v>
      </c>
      <c r="O1734" s="945" t="s">
        <v>1223</v>
      </c>
      <c r="P1734" s="956">
        <v>-63874945</v>
      </c>
      <c r="Q1734" s="960">
        <v>-8755612</v>
      </c>
      <c r="R1734" s="946" t="s">
        <v>182</v>
      </c>
    </row>
    <row r="1735" spans="2:18" x14ac:dyDescent="0.25">
      <c r="B1735" s="941" t="s">
        <v>2214</v>
      </c>
      <c r="C1735" s="942" t="s">
        <v>778</v>
      </c>
      <c r="D1735" s="942" t="s">
        <v>721</v>
      </c>
      <c r="E1735" s="942" t="s">
        <v>341</v>
      </c>
      <c r="F1735" s="942" t="s">
        <v>1355</v>
      </c>
      <c r="G1735" s="942" t="s">
        <v>1309</v>
      </c>
      <c r="H1735" s="942" t="s">
        <v>1218</v>
      </c>
      <c r="I1735" s="942" t="s">
        <v>51</v>
      </c>
      <c r="J1735" s="942" t="s">
        <v>1219</v>
      </c>
      <c r="K1735" s="942" t="s">
        <v>1229</v>
      </c>
      <c r="L1735" s="942" t="s">
        <v>1221</v>
      </c>
      <c r="M1735" s="942" t="s">
        <v>233</v>
      </c>
      <c r="N1735" s="942" t="s">
        <v>1222</v>
      </c>
      <c r="O1735" s="942" t="s">
        <v>1256</v>
      </c>
      <c r="P1735" s="955">
        <v>-63872652</v>
      </c>
      <c r="Q1735" s="959">
        <v>-8735936</v>
      </c>
      <c r="R1735" s="943" t="s">
        <v>182</v>
      </c>
    </row>
    <row r="1736" spans="2:18" x14ac:dyDescent="0.25">
      <c r="B1736" s="944" t="s">
        <v>2214</v>
      </c>
      <c r="C1736" s="945" t="s">
        <v>376</v>
      </c>
      <c r="D1736" s="945" t="s">
        <v>450</v>
      </c>
      <c r="E1736" s="945" t="s">
        <v>310</v>
      </c>
      <c r="F1736" s="945" t="s">
        <v>1409</v>
      </c>
      <c r="G1736" s="945" t="s">
        <v>1309</v>
      </c>
      <c r="H1736" s="945" t="s">
        <v>69</v>
      </c>
      <c r="I1736" s="945" t="s">
        <v>1225</v>
      </c>
      <c r="J1736" s="945" t="s">
        <v>1219</v>
      </c>
      <c r="K1736" s="945" t="s">
        <v>1220</v>
      </c>
      <c r="L1736" s="945" t="s">
        <v>69</v>
      </c>
      <c r="M1736" s="945" t="s">
        <v>233</v>
      </c>
      <c r="N1736" s="945" t="s">
        <v>69</v>
      </c>
      <c r="O1736" s="945" t="s">
        <v>69</v>
      </c>
      <c r="P1736" s="956">
        <v>-63840306</v>
      </c>
      <c r="Q1736" s="960">
        <v>-8759496</v>
      </c>
      <c r="R1736" s="946" t="s">
        <v>182</v>
      </c>
    </row>
    <row r="1737" spans="2:18" x14ac:dyDescent="0.25">
      <c r="B1737" s="941" t="s">
        <v>2214</v>
      </c>
      <c r="C1737" s="942" t="s">
        <v>788</v>
      </c>
      <c r="D1737" s="942" t="s">
        <v>792</v>
      </c>
      <c r="E1737" s="942" t="s">
        <v>1145</v>
      </c>
      <c r="F1737" s="942" t="s">
        <v>2011</v>
      </c>
      <c r="G1737" s="942" t="s">
        <v>1309</v>
      </c>
      <c r="H1737" s="942" t="s">
        <v>69</v>
      </c>
      <c r="I1737" s="942" t="s">
        <v>1225</v>
      </c>
      <c r="J1737" s="942" t="s">
        <v>1219</v>
      </c>
      <c r="K1737" s="942" t="s">
        <v>1229</v>
      </c>
      <c r="L1737" s="942" t="s">
        <v>69</v>
      </c>
      <c r="M1737" s="942" t="s">
        <v>233</v>
      </c>
      <c r="N1737" s="942" t="s">
        <v>69</v>
      </c>
      <c r="O1737" s="942" t="s">
        <v>69</v>
      </c>
      <c r="P1737" s="955">
        <v>-63903669</v>
      </c>
      <c r="Q1737" s="959">
        <v>-8778788</v>
      </c>
      <c r="R1737" s="943" t="s">
        <v>182</v>
      </c>
    </row>
    <row r="1738" spans="2:18" x14ac:dyDescent="0.25">
      <c r="B1738" s="944" t="s">
        <v>2217</v>
      </c>
      <c r="C1738" s="945" t="s">
        <v>372</v>
      </c>
      <c r="D1738" s="945" t="s">
        <v>386</v>
      </c>
      <c r="E1738" s="945" t="s">
        <v>320</v>
      </c>
      <c r="F1738" s="945" t="s">
        <v>1516</v>
      </c>
      <c r="G1738" s="945" t="s">
        <v>1317</v>
      </c>
      <c r="H1738" s="945" t="s">
        <v>1218</v>
      </c>
      <c r="I1738" s="945" t="s">
        <v>1225</v>
      </c>
      <c r="J1738" s="945" t="s">
        <v>1219</v>
      </c>
      <c r="K1738" s="945" t="s">
        <v>1229</v>
      </c>
      <c r="L1738" s="945" t="s">
        <v>1221</v>
      </c>
      <c r="M1738" s="945" t="s">
        <v>233</v>
      </c>
      <c r="N1738" s="945" t="s">
        <v>1222</v>
      </c>
      <c r="O1738" s="945" t="s">
        <v>1256</v>
      </c>
      <c r="P1738" s="956">
        <v>-63849073</v>
      </c>
      <c r="Q1738" s="960">
        <v>-8756876</v>
      </c>
      <c r="R1738" s="946" t="s">
        <v>1330</v>
      </c>
    </row>
    <row r="1739" spans="2:18" x14ac:dyDescent="0.25">
      <c r="B1739" s="941" t="s">
        <v>2217</v>
      </c>
      <c r="C1739" s="942" t="s">
        <v>371</v>
      </c>
      <c r="D1739" s="942" t="s">
        <v>524</v>
      </c>
      <c r="E1739" s="942" t="s">
        <v>324</v>
      </c>
      <c r="F1739" s="942" t="s">
        <v>1726</v>
      </c>
      <c r="G1739" s="942" t="s">
        <v>1317</v>
      </c>
      <c r="H1739" s="942" t="s">
        <v>1218</v>
      </c>
      <c r="I1739" s="942" t="s">
        <v>1231</v>
      </c>
      <c r="J1739" s="942" t="s">
        <v>1219</v>
      </c>
      <c r="K1739" s="942" t="s">
        <v>1229</v>
      </c>
      <c r="L1739" s="942" t="s">
        <v>1221</v>
      </c>
      <c r="M1739" s="942" t="s">
        <v>1239</v>
      </c>
      <c r="N1739" s="942" t="s">
        <v>1222</v>
      </c>
      <c r="O1739" s="942" t="s">
        <v>1256</v>
      </c>
      <c r="P1739" s="955">
        <v>-63839565</v>
      </c>
      <c r="Q1739" s="959">
        <v>-8779515</v>
      </c>
      <c r="R1739" s="943" t="s">
        <v>182</v>
      </c>
    </row>
    <row r="1740" spans="2:18" x14ac:dyDescent="0.25">
      <c r="B1740" s="944" t="s">
        <v>2217</v>
      </c>
      <c r="C1740" s="945" t="s">
        <v>778</v>
      </c>
      <c r="D1740" s="945" t="s">
        <v>805</v>
      </c>
      <c r="E1740" s="945" t="s">
        <v>306</v>
      </c>
      <c r="F1740" s="945" t="s">
        <v>2218</v>
      </c>
      <c r="G1740" s="945" t="s">
        <v>1317</v>
      </c>
      <c r="H1740" s="945" t="s">
        <v>1218</v>
      </c>
      <c r="I1740" s="945" t="s">
        <v>1225</v>
      </c>
      <c r="J1740" s="945" t="s">
        <v>1219</v>
      </c>
      <c r="K1740" s="945" t="s">
        <v>1229</v>
      </c>
      <c r="L1740" s="945" t="s">
        <v>1221</v>
      </c>
      <c r="M1740" s="945" t="s">
        <v>231</v>
      </c>
      <c r="N1740" s="945" t="s">
        <v>1222</v>
      </c>
      <c r="O1740" s="945" t="s">
        <v>1223</v>
      </c>
      <c r="P1740" s="956">
        <v>-63857601</v>
      </c>
      <c r="Q1740" s="960">
        <v>-8733079</v>
      </c>
      <c r="R1740" s="946" t="s">
        <v>182</v>
      </c>
    </row>
    <row r="1741" spans="2:18" x14ac:dyDescent="0.25">
      <c r="B1741" s="941" t="s">
        <v>2217</v>
      </c>
      <c r="C1741" s="942" t="s">
        <v>370</v>
      </c>
      <c r="D1741" s="942" t="s">
        <v>429</v>
      </c>
      <c r="E1741" s="942" t="s">
        <v>1141</v>
      </c>
      <c r="F1741" s="942" t="s">
        <v>2219</v>
      </c>
      <c r="G1741" s="942" t="s">
        <v>1317</v>
      </c>
      <c r="H1741" s="942" t="s">
        <v>1235</v>
      </c>
      <c r="I1741" s="942" t="s">
        <v>51</v>
      </c>
      <c r="J1741" s="942" t="s">
        <v>1219</v>
      </c>
      <c r="K1741" s="942" t="s">
        <v>1229</v>
      </c>
      <c r="L1741" s="942" t="s">
        <v>1221</v>
      </c>
      <c r="M1741" s="942" t="s">
        <v>231</v>
      </c>
      <c r="N1741" s="942" t="s">
        <v>1236</v>
      </c>
      <c r="O1741" s="942" t="s">
        <v>1223</v>
      </c>
      <c r="P1741" s="955">
        <v>-63871095</v>
      </c>
      <c r="Q1741" s="959">
        <v>-8768724</v>
      </c>
      <c r="R1741" s="943" t="s">
        <v>69</v>
      </c>
    </row>
    <row r="1742" spans="2:18" x14ac:dyDescent="0.25">
      <c r="B1742" s="944" t="s">
        <v>2217</v>
      </c>
      <c r="C1742" s="945" t="s">
        <v>368</v>
      </c>
      <c r="D1742" s="945" t="s">
        <v>975</v>
      </c>
      <c r="E1742" s="945" t="s">
        <v>333</v>
      </c>
      <c r="F1742" s="945" t="s">
        <v>1502</v>
      </c>
      <c r="G1742" s="945" t="s">
        <v>1317</v>
      </c>
      <c r="H1742" s="945" t="s">
        <v>1218</v>
      </c>
      <c r="I1742" s="945" t="s">
        <v>51</v>
      </c>
      <c r="J1742" s="945" t="s">
        <v>1219</v>
      </c>
      <c r="K1742" s="945" t="s">
        <v>1220</v>
      </c>
      <c r="L1742" s="945" t="s">
        <v>1221</v>
      </c>
      <c r="M1742" s="945" t="s">
        <v>69</v>
      </c>
      <c r="N1742" s="945" t="s">
        <v>1222</v>
      </c>
      <c r="O1742" s="945" t="s">
        <v>1256</v>
      </c>
      <c r="P1742" s="956">
        <v>-63874344</v>
      </c>
      <c r="Q1742" s="960">
        <v>-8782439</v>
      </c>
      <c r="R1742" s="946" t="s">
        <v>1258</v>
      </c>
    </row>
    <row r="1743" spans="2:18" x14ac:dyDescent="0.25">
      <c r="B1743" s="941" t="s">
        <v>2217</v>
      </c>
      <c r="C1743" s="942" t="s">
        <v>781</v>
      </c>
      <c r="D1743" s="942" t="s">
        <v>487</v>
      </c>
      <c r="E1743" s="942" t="s">
        <v>338</v>
      </c>
      <c r="F1743" s="942" t="s">
        <v>1431</v>
      </c>
      <c r="G1743" s="942" t="s">
        <v>1317</v>
      </c>
      <c r="H1743" s="942" t="s">
        <v>69</v>
      </c>
      <c r="I1743" s="942" t="s">
        <v>51</v>
      </c>
      <c r="J1743" s="942" t="s">
        <v>1219</v>
      </c>
      <c r="K1743" s="942" t="s">
        <v>1220</v>
      </c>
      <c r="L1743" s="942" t="s">
        <v>69</v>
      </c>
      <c r="M1743" s="942" t="s">
        <v>234</v>
      </c>
      <c r="N1743" s="942" t="s">
        <v>69</v>
      </c>
      <c r="O1743" s="942" t="s">
        <v>1256</v>
      </c>
      <c r="P1743" s="955">
        <v>-63834065</v>
      </c>
      <c r="Q1743" s="959">
        <v>-8776399</v>
      </c>
      <c r="R1743" s="943" t="s">
        <v>1232</v>
      </c>
    </row>
    <row r="1744" spans="2:18" x14ac:dyDescent="0.25">
      <c r="B1744" s="944" t="s">
        <v>2217</v>
      </c>
      <c r="C1744" s="945" t="s">
        <v>310</v>
      </c>
      <c r="D1744" s="945" t="s">
        <v>410</v>
      </c>
      <c r="E1744" s="945" t="s">
        <v>314</v>
      </c>
      <c r="F1744" s="945" t="s">
        <v>1626</v>
      </c>
      <c r="G1744" s="945" t="s">
        <v>1317</v>
      </c>
      <c r="H1744" s="945" t="s">
        <v>69</v>
      </c>
      <c r="I1744" s="945" t="s">
        <v>51</v>
      </c>
      <c r="J1744" s="945" t="s">
        <v>1219</v>
      </c>
      <c r="K1744" s="945" t="s">
        <v>1220</v>
      </c>
      <c r="L1744" s="945" t="s">
        <v>69</v>
      </c>
      <c r="M1744" s="945" t="s">
        <v>233</v>
      </c>
      <c r="N1744" s="945" t="s">
        <v>69</v>
      </c>
      <c r="O1744" s="945" t="s">
        <v>1256</v>
      </c>
      <c r="P1744" s="956">
        <v>-63883745</v>
      </c>
      <c r="Q1744" s="960">
        <v>-8793007</v>
      </c>
      <c r="R1744" s="946" t="s">
        <v>182</v>
      </c>
    </row>
    <row r="1745" spans="2:18" x14ac:dyDescent="0.25">
      <c r="B1745" s="941" t="s">
        <v>2220</v>
      </c>
      <c r="C1745" s="942" t="s">
        <v>394</v>
      </c>
      <c r="D1745" s="942" t="s">
        <v>369</v>
      </c>
      <c r="E1745" s="942" t="s">
        <v>301</v>
      </c>
      <c r="F1745" s="942" t="s">
        <v>2221</v>
      </c>
      <c r="G1745" s="942" t="s">
        <v>1217</v>
      </c>
      <c r="H1745" s="942" t="s">
        <v>1218</v>
      </c>
      <c r="I1745" s="942" t="s">
        <v>1225</v>
      </c>
      <c r="J1745" s="942" t="s">
        <v>1219</v>
      </c>
      <c r="K1745" s="942" t="s">
        <v>1220</v>
      </c>
      <c r="L1745" s="942" t="s">
        <v>1221</v>
      </c>
      <c r="M1745" s="942" t="s">
        <v>233</v>
      </c>
      <c r="N1745" s="942" t="s">
        <v>1222</v>
      </c>
      <c r="O1745" s="942" t="s">
        <v>1256</v>
      </c>
      <c r="P1745" s="955">
        <v>-63898028</v>
      </c>
      <c r="Q1745" s="959">
        <v>-8760025</v>
      </c>
      <c r="R1745" s="943" t="s">
        <v>182</v>
      </c>
    </row>
    <row r="1746" spans="2:18" x14ac:dyDescent="0.25">
      <c r="B1746" s="944" t="s">
        <v>2220</v>
      </c>
      <c r="C1746" s="945" t="s">
        <v>794</v>
      </c>
      <c r="D1746" s="945" t="s">
        <v>376</v>
      </c>
      <c r="E1746" s="945" t="s">
        <v>318</v>
      </c>
      <c r="F1746" s="945" t="s">
        <v>1421</v>
      </c>
      <c r="G1746" s="945" t="s">
        <v>1217</v>
      </c>
      <c r="H1746" s="945" t="s">
        <v>1218</v>
      </c>
      <c r="I1746" s="945" t="s">
        <v>1231</v>
      </c>
      <c r="J1746" s="945" t="s">
        <v>1219</v>
      </c>
      <c r="K1746" s="945" t="s">
        <v>1220</v>
      </c>
      <c r="L1746" s="945" t="s">
        <v>1221</v>
      </c>
      <c r="M1746" s="945" t="s">
        <v>233</v>
      </c>
      <c r="N1746" s="945" t="s">
        <v>1222</v>
      </c>
      <c r="O1746" s="945" t="s">
        <v>1223</v>
      </c>
      <c r="P1746" s="956">
        <v>-63857133</v>
      </c>
      <c r="Q1746" s="960">
        <v>-8763304</v>
      </c>
      <c r="R1746" s="946" t="s">
        <v>69</v>
      </c>
    </row>
    <row r="1747" spans="2:18" x14ac:dyDescent="0.25">
      <c r="B1747" s="941" t="s">
        <v>2220</v>
      </c>
      <c r="C1747" s="942" t="s">
        <v>783</v>
      </c>
      <c r="D1747" s="942" t="s">
        <v>401</v>
      </c>
      <c r="E1747" s="942" t="s">
        <v>304</v>
      </c>
      <c r="F1747" s="942" t="s">
        <v>2222</v>
      </c>
      <c r="G1747" s="942" t="s">
        <v>1217</v>
      </c>
      <c r="H1747" s="942" t="s">
        <v>1235</v>
      </c>
      <c r="I1747" s="942" t="s">
        <v>1231</v>
      </c>
      <c r="J1747" s="942" t="s">
        <v>1219</v>
      </c>
      <c r="K1747" s="942" t="s">
        <v>1220</v>
      </c>
      <c r="L1747" s="942" t="s">
        <v>1221</v>
      </c>
      <c r="M1747" s="942" t="s">
        <v>233</v>
      </c>
      <c r="N1747" s="942" t="s">
        <v>1236</v>
      </c>
      <c r="O1747" s="942" t="s">
        <v>69</v>
      </c>
      <c r="P1747" s="955">
        <v>-63888846</v>
      </c>
      <c r="Q1747" s="959">
        <v>-8759125</v>
      </c>
      <c r="R1747" s="943" t="s">
        <v>1341</v>
      </c>
    </row>
    <row r="1748" spans="2:18" x14ac:dyDescent="0.25">
      <c r="B1748" s="944" t="s">
        <v>2220</v>
      </c>
      <c r="C1748" s="945" t="s">
        <v>371</v>
      </c>
      <c r="D1748" s="945" t="s">
        <v>461</v>
      </c>
      <c r="E1748" s="945" t="s">
        <v>324</v>
      </c>
      <c r="F1748" s="945" t="s">
        <v>1951</v>
      </c>
      <c r="G1748" s="945" t="s">
        <v>1217</v>
      </c>
      <c r="H1748" s="945" t="s">
        <v>1218</v>
      </c>
      <c r="I1748" s="945" t="s">
        <v>51</v>
      </c>
      <c r="J1748" s="945" t="s">
        <v>1219</v>
      </c>
      <c r="K1748" s="945" t="s">
        <v>1229</v>
      </c>
      <c r="L1748" s="945" t="s">
        <v>1221</v>
      </c>
      <c r="M1748" s="945" t="s">
        <v>233</v>
      </c>
      <c r="N1748" s="945" t="s">
        <v>1222</v>
      </c>
      <c r="O1748" s="945" t="s">
        <v>1256</v>
      </c>
      <c r="P1748" s="956">
        <v>-63841437</v>
      </c>
      <c r="Q1748" s="960">
        <v>-8771121</v>
      </c>
      <c r="R1748" s="946" t="s">
        <v>69</v>
      </c>
    </row>
    <row r="1749" spans="2:18" x14ac:dyDescent="0.25">
      <c r="B1749" s="941" t="s">
        <v>2220</v>
      </c>
      <c r="C1749" s="942" t="s">
        <v>805</v>
      </c>
      <c r="D1749" s="942" t="s">
        <v>822</v>
      </c>
      <c r="E1749" s="942" t="s">
        <v>306</v>
      </c>
      <c r="F1749" s="942" t="s">
        <v>1662</v>
      </c>
      <c r="G1749" s="942" t="s">
        <v>1217</v>
      </c>
      <c r="H1749" s="942" t="s">
        <v>69</v>
      </c>
      <c r="I1749" s="942" t="s">
        <v>1225</v>
      </c>
      <c r="J1749" s="942" t="s">
        <v>1219</v>
      </c>
      <c r="K1749" s="942" t="s">
        <v>1220</v>
      </c>
      <c r="L1749" s="942" t="s">
        <v>69</v>
      </c>
      <c r="M1749" s="942" t="s">
        <v>230</v>
      </c>
      <c r="N1749" s="942" t="s">
        <v>69</v>
      </c>
      <c r="O1749" s="942" t="s">
        <v>69</v>
      </c>
      <c r="P1749" s="955">
        <v>-63856057</v>
      </c>
      <c r="Q1749" s="959">
        <v>-8740279</v>
      </c>
      <c r="R1749" s="943" t="s">
        <v>69</v>
      </c>
    </row>
    <row r="1750" spans="2:18" x14ac:dyDescent="0.25">
      <c r="B1750" s="944" t="s">
        <v>2220</v>
      </c>
      <c r="C1750" s="945" t="s">
        <v>366</v>
      </c>
      <c r="D1750" s="945" t="s">
        <v>410</v>
      </c>
      <c r="E1750" s="945" t="s">
        <v>315</v>
      </c>
      <c r="F1750" s="945" t="s">
        <v>1747</v>
      </c>
      <c r="G1750" s="945" t="s">
        <v>1217</v>
      </c>
      <c r="H1750" s="945" t="s">
        <v>69</v>
      </c>
      <c r="I1750" s="945" t="s">
        <v>1231</v>
      </c>
      <c r="J1750" s="945" t="s">
        <v>1219</v>
      </c>
      <c r="K1750" s="945" t="s">
        <v>1229</v>
      </c>
      <c r="L1750" s="945" t="s">
        <v>69</v>
      </c>
      <c r="M1750" s="945" t="s">
        <v>233</v>
      </c>
      <c r="N1750" s="945" t="s">
        <v>69</v>
      </c>
      <c r="O1750" s="945" t="s">
        <v>69</v>
      </c>
      <c r="P1750" s="956">
        <v>-63894125</v>
      </c>
      <c r="Q1750" s="960">
        <v>-8795228</v>
      </c>
      <c r="R1750" s="946" t="s">
        <v>182</v>
      </c>
    </row>
    <row r="1751" spans="2:18" x14ac:dyDescent="0.25">
      <c r="B1751" s="941" t="s">
        <v>2223</v>
      </c>
      <c r="C1751" s="942" t="s">
        <v>372</v>
      </c>
      <c r="D1751" s="942" t="s">
        <v>442</v>
      </c>
      <c r="E1751" s="942" t="s">
        <v>302</v>
      </c>
      <c r="F1751" s="942" t="s">
        <v>2224</v>
      </c>
      <c r="G1751" s="942" t="s">
        <v>1246</v>
      </c>
      <c r="H1751" s="942" t="s">
        <v>1218</v>
      </c>
      <c r="I1751" s="942" t="s">
        <v>1225</v>
      </c>
      <c r="J1751" s="942" t="s">
        <v>1219</v>
      </c>
      <c r="K1751" s="942" t="s">
        <v>1229</v>
      </c>
      <c r="L1751" s="942" t="s">
        <v>1221</v>
      </c>
      <c r="M1751" s="942" t="s">
        <v>233</v>
      </c>
      <c r="N1751" s="942" t="s">
        <v>1222</v>
      </c>
      <c r="O1751" s="942" t="s">
        <v>1223</v>
      </c>
      <c r="P1751" s="955">
        <v>-63875413</v>
      </c>
      <c r="Q1751" s="959">
        <v>-8762673</v>
      </c>
      <c r="R1751" s="943" t="s">
        <v>69</v>
      </c>
    </row>
    <row r="1752" spans="2:18" x14ac:dyDescent="0.25">
      <c r="B1752" s="944" t="s">
        <v>2223</v>
      </c>
      <c r="C1752" s="945" t="s">
        <v>416</v>
      </c>
      <c r="D1752" s="945" t="s">
        <v>359</v>
      </c>
      <c r="E1752" s="945" t="s">
        <v>1142</v>
      </c>
      <c r="F1752" s="945" t="s">
        <v>2225</v>
      </c>
      <c r="G1752" s="945" t="s">
        <v>1246</v>
      </c>
      <c r="H1752" s="945" t="s">
        <v>1218</v>
      </c>
      <c r="I1752" s="945" t="s">
        <v>1225</v>
      </c>
      <c r="J1752" s="945" t="s">
        <v>1219</v>
      </c>
      <c r="K1752" s="945" t="s">
        <v>1220</v>
      </c>
      <c r="L1752" s="945" t="s">
        <v>1221</v>
      </c>
      <c r="M1752" s="945" t="s">
        <v>233</v>
      </c>
      <c r="N1752" s="945" t="s">
        <v>1222</v>
      </c>
      <c r="O1752" s="945" t="s">
        <v>69</v>
      </c>
      <c r="P1752" s="956">
        <v>-63885646</v>
      </c>
      <c r="Q1752" s="960">
        <v>-8766069</v>
      </c>
      <c r="R1752" s="946" t="s">
        <v>69</v>
      </c>
    </row>
    <row r="1753" spans="2:18" x14ac:dyDescent="0.25">
      <c r="B1753" s="941" t="s">
        <v>2223</v>
      </c>
      <c r="C1753" s="942" t="s">
        <v>367</v>
      </c>
      <c r="D1753" s="942" t="s">
        <v>371</v>
      </c>
      <c r="E1753" s="942" t="s">
        <v>306</v>
      </c>
      <c r="F1753" s="942" t="s">
        <v>1361</v>
      </c>
      <c r="G1753" s="942" t="s">
        <v>1246</v>
      </c>
      <c r="H1753" s="942" t="s">
        <v>1218</v>
      </c>
      <c r="I1753" s="942" t="s">
        <v>1225</v>
      </c>
      <c r="J1753" s="942" t="s">
        <v>1219</v>
      </c>
      <c r="K1753" s="942" t="s">
        <v>1229</v>
      </c>
      <c r="L1753" s="942" t="s">
        <v>1221</v>
      </c>
      <c r="M1753" s="942" t="s">
        <v>230</v>
      </c>
      <c r="N1753" s="942" t="s">
        <v>1222</v>
      </c>
      <c r="O1753" s="942" t="s">
        <v>1223</v>
      </c>
      <c r="P1753" s="955">
        <v>-63848336</v>
      </c>
      <c r="Q1753" s="959">
        <v>-8740376</v>
      </c>
      <c r="R1753" s="943" t="s">
        <v>182</v>
      </c>
    </row>
    <row r="1754" spans="2:18" x14ac:dyDescent="0.25">
      <c r="B1754" s="944" t="s">
        <v>2223</v>
      </c>
      <c r="C1754" s="945" t="s">
        <v>781</v>
      </c>
      <c r="D1754" s="945" t="s">
        <v>1169</v>
      </c>
      <c r="E1754" s="945" t="s">
        <v>1143</v>
      </c>
      <c r="F1754" s="945" t="s">
        <v>1726</v>
      </c>
      <c r="G1754" s="945" t="s">
        <v>1246</v>
      </c>
      <c r="H1754" s="945" t="s">
        <v>1218</v>
      </c>
      <c r="I1754" s="945" t="s">
        <v>1231</v>
      </c>
      <c r="J1754" s="945" t="s">
        <v>1219</v>
      </c>
      <c r="K1754" s="945" t="s">
        <v>1220</v>
      </c>
      <c r="L1754" s="945" t="s">
        <v>1221</v>
      </c>
      <c r="M1754" s="945" t="s">
        <v>233</v>
      </c>
      <c r="N1754" s="945" t="s">
        <v>1222</v>
      </c>
      <c r="O1754" s="945" t="s">
        <v>1256</v>
      </c>
      <c r="P1754" s="956">
        <v>-63835981</v>
      </c>
      <c r="Q1754" s="960">
        <v>-8767807</v>
      </c>
      <c r="R1754" s="946" t="s">
        <v>182</v>
      </c>
    </row>
    <row r="1755" spans="2:18" x14ac:dyDescent="0.25">
      <c r="B1755" s="941" t="s">
        <v>2223</v>
      </c>
      <c r="C1755" s="942" t="s">
        <v>781</v>
      </c>
      <c r="D1755" s="942" t="s">
        <v>388</v>
      </c>
      <c r="E1755" s="942" t="s">
        <v>1143</v>
      </c>
      <c r="F1755" s="942" t="s">
        <v>1654</v>
      </c>
      <c r="G1755" s="942" t="s">
        <v>1246</v>
      </c>
      <c r="H1755" s="942" t="s">
        <v>1218</v>
      </c>
      <c r="I1755" s="942" t="s">
        <v>1231</v>
      </c>
      <c r="J1755" s="942" t="s">
        <v>1219</v>
      </c>
      <c r="K1755" s="942" t="s">
        <v>1220</v>
      </c>
      <c r="L1755" s="942" t="s">
        <v>1221</v>
      </c>
      <c r="M1755" s="942" t="s">
        <v>230</v>
      </c>
      <c r="N1755" s="942" t="s">
        <v>69</v>
      </c>
      <c r="O1755" s="942" t="s">
        <v>1256</v>
      </c>
      <c r="P1755" s="955">
        <v>-63836243</v>
      </c>
      <c r="Q1755" s="959">
        <v>-8766636</v>
      </c>
      <c r="R1755" s="943" t="s">
        <v>182</v>
      </c>
    </row>
    <row r="1756" spans="2:18" x14ac:dyDescent="0.25">
      <c r="B1756" s="944" t="s">
        <v>2223</v>
      </c>
      <c r="C1756" s="945" t="s">
        <v>789</v>
      </c>
      <c r="D1756" s="945" t="s">
        <v>552</v>
      </c>
      <c r="E1756" s="945" t="s">
        <v>331</v>
      </c>
      <c r="F1756" s="945" t="s">
        <v>2097</v>
      </c>
      <c r="G1756" s="945" t="s">
        <v>1246</v>
      </c>
      <c r="H1756" s="945" t="s">
        <v>1218</v>
      </c>
      <c r="I1756" s="945" t="s">
        <v>1231</v>
      </c>
      <c r="J1756" s="945" t="s">
        <v>1219</v>
      </c>
      <c r="K1756" s="945" t="s">
        <v>1220</v>
      </c>
      <c r="L1756" s="945" t="s">
        <v>1221</v>
      </c>
      <c r="M1756" s="945" t="s">
        <v>232</v>
      </c>
      <c r="N1756" s="945" t="s">
        <v>1222</v>
      </c>
      <c r="O1756" s="945" t="s">
        <v>69</v>
      </c>
      <c r="P1756" s="956">
        <v>-63863224</v>
      </c>
      <c r="Q1756" s="960">
        <v>-8801395</v>
      </c>
      <c r="R1756" s="946" t="s">
        <v>1258</v>
      </c>
    </row>
    <row r="1757" spans="2:18" x14ac:dyDescent="0.25">
      <c r="B1757" s="941" t="s">
        <v>2223</v>
      </c>
      <c r="C1757" s="942" t="s">
        <v>806</v>
      </c>
      <c r="D1757" s="942" t="s">
        <v>457</v>
      </c>
      <c r="E1757" s="942" t="s">
        <v>311</v>
      </c>
      <c r="F1757" s="942" t="s">
        <v>1830</v>
      </c>
      <c r="G1757" s="942" t="s">
        <v>1246</v>
      </c>
      <c r="H1757" s="942" t="s">
        <v>1218</v>
      </c>
      <c r="I1757" s="942" t="s">
        <v>1231</v>
      </c>
      <c r="J1757" s="942" t="s">
        <v>1219</v>
      </c>
      <c r="K1757" s="942" t="s">
        <v>1220</v>
      </c>
      <c r="L1757" s="942" t="s">
        <v>1221</v>
      </c>
      <c r="M1757" s="942" t="s">
        <v>233</v>
      </c>
      <c r="N1757" s="942" t="s">
        <v>1222</v>
      </c>
      <c r="O1757" s="942" t="s">
        <v>69</v>
      </c>
      <c r="P1757" s="955">
        <v>-63871165</v>
      </c>
      <c r="Q1757" s="959">
        <v>-8774749</v>
      </c>
      <c r="R1757" s="943" t="s">
        <v>182</v>
      </c>
    </row>
    <row r="1758" spans="2:18" x14ac:dyDescent="0.25">
      <c r="B1758" s="944" t="s">
        <v>2223</v>
      </c>
      <c r="C1758" s="945" t="s">
        <v>780</v>
      </c>
      <c r="D1758" s="945" t="s">
        <v>481</v>
      </c>
      <c r="E1758" s="945" t="s">
        <v>320</v>
      </c>
      <c r="F1758" s="945" t="s">
        <v>2035</v>
      </c>
      <c r="G1758" s="945" t="s">
        <v>1246</v>
      </c>
      <c r="H1758" s="945" t="s">
        <v>1218</v>
      </c>
      <c r="I1758" s="945" t="s">
        <v>1231</v>
      </c>
      <c r="J1758" s="945" t="s">
        <v>1219</v>
      </c>
      <c r="K1758" s="945" t="s">
        <v>1229</v>
      </c>
      <c r="L1758" s="945" t="s">
        <v>1221</v>
      </c>
      <c r="M1758" s="945" t="s">
        <v>233</v>
      </c>
      <c r="N1758" s="945" t="s">
        <v>1222</v>
      </c>
      <c r="O1758" s="945" t="s">
        <v>1256</v>
      </c>
      <c r="P1758" s="956">
        <v>-63856091</v>
      </c>
      <c r="Q1758" s="960">
        <v>-8754154</v>
      </c>
      <c r="R1758" s="946" t="s">
        <v>182</v>
      </c>
    </row>
    <row r="1759" spans="2:18" x14ac:dyDescent="0.25">
      <c r="B1759" s="941" t="s">
        <v>2223</v>
      </c>
      <c r="C1759" s="942" t="s">
        <v>371</v>
      </c>
      <c r="D1759" s="942" t="s">
        <v>791</v>
      </c>
      <c r="E1759" s="942" t="s">
        <v>324</v>
      </c>
      <c r="F1759" s="942" t="s">
        <v>2226</v>
      </c>
      <c r="G1759" s="942" t="s">
        <v>1246</v>
      </c>
      <c r="H1759" s="942" t="s">
        <v>1218</v>
      </c>
      <c r="I1759" s="942" t="s">
        <v>51</v>
      </c>
      <c r="J1759" s="942" t="s">
        <v>1219</v>
      </c>
      <c r="K1759" s="942" t="s">
        <v>1229</v>
      </c>
      <c r="L1759" s="942" t="s">
        <v>1221</v>
      </c>
      <c r="M1759" s="942" t="s">
        <v>231</v>
      </c>
      <c r="N1759" s="942" t="s">
        <v>1222</v>
      </c>
      <c r="O1759" s="942" t="s">
        <v>1223</v>
      </c>
      <c r="P1759" s="955">
        <v>-63840795</v>
      </c>
      <c r="Q1759" s="959">
        <v>-8773992</v>
      </c>
      <c r="R1759" s="943" t="s">
        <v>69</v>
      </c>
    </row>
    <row r="1760" spans="2:18" x14ac:dyDescent="0.25">
      <c r="B1760" s="944" t="s">
        <v>2223</v>
      </c>
      <c r="C1760" s="945" t="s">
        <v>380</v>
      </c>
      <c r="D1760" s="945" t="s">
        <v>408</v>
      </c>
      <c r="E1760" s="945" t="s">
        <v>676</v>
      </c>
      <c r="F1760" s="945" t="s">
        <v>1312</v>
      </c>
      <c r="G1760" s="945" t="s">
        <v>1246</v>
      </c>
      <c r="H1760" s="945" t="s">
        <v>69</v>
      </c>
      <c r="I1760" s="945" t="s">
        <v>1231</v>
      </c>
      <c r="J1760" s="945" t="s">
        <v>1219</v>
      </c>
      <c r="K1760" s="945" t="s">
        <v>1220</v>
      </c>
      <c r="L1760" s="945" t="s">
        <v>69</v>
      </c>
      <c r="M1760" s="945" t="s">
        <v>230</v>
      </c>
      <c r="N1760" s="945" t="s">
        <v>69</v>
      </c>
      <c r="O1760" s="945" t="s">
        <v>69</v>
      </c>
      <c r="P1760" s="956">
        <v>-63867622</v>
      </c>
      <c r="Q1760" s="960">
        <v>-8787982</v>
      </c>
      <c r="R1760" s="946" t="s">
        <v>182</v>
      </c>
    </row>
    <row r="1761" spans="2:18" x14ac:dyDescent="0.25">
      <c r="B1761" s="941" t="s">
        <v>2227</v>
      </c>
      <c r="C1761" s="942" t="s">
        <v>369</v>
      </c>
      <c r="D1761" s="942" t="s">
        <v>401</v>
      </c>
      <c r="E1761" s="942" t="s">
        <v>304</v>
      </c>
      <c r="F1761" s="942" t="s">
        <v>2228</v>
      </c>
      <c r="G1761" s="942" t="s">
        <v>1317</v>
      </c>
      <c r="H1761" s="942" t="s">
        <v>1218</v>
      </c>
      <c r="I1761" s="942" t="s">
        <v>51</v>
      </c>
      <c r="J1761" s="942" t="s">
        <v>1219</v>
      </c>
      <c r="K1761" s="942" t="s">
        <v>1229</v>
      </c>
      <c r="L1761" s="942" t="s">
        <v>1221</v>
      </c>
      <c r="M1761" s="942" t="s">
        <v>233</v>
      </c>
      <c r="N1761" s="942" t="s">
        <v>1222</v>
      </c>
      <c r="O1761" s="942" t="s">
        <v>1223</v>
      </c>
      <c r="P1761" s="955">
        <v>-63889063</v>
      </c>
      <c r="Q1761" s="959">
        <v>-8758106</v>
      </c>
      <c r="R1761" s="943" t="s">
        <v>69</v>
      </c>
    </row>
    <row r="1762" spans="2:18" x14ac:dyDescent="0.25">
      <c r="B1762" s="944" t="s">
        <v>2227</v>
      </c>
      <c r="C1762" s="945" t="s">
        <v>341</v>
      </c>
      <c r="D1762" s="945" t="s">
        <v>373</v>
      </c>
      <c r="E1762" s="945" t="s">
        <v>303</v>
      </c>
      <c r="F1762" s="945" t="s">
        <v>2229</v>
      </c>
      <c r="G1762" s="945" t="s">
        <v>1317</v>
      </c>
      <c r="H1762" s="945" t="s">
        <v>1218</v>
      </c>
      <c r="I1762" s="945" t="s">
        <v>51</v>
      </c>
      <c r="J1762" s="945" t="s">
        <v>1219</v>
      </c>
      <c r="K1762" s="945" t="s">
        <v>1227</v>
      </c>
      <c r="L1762" s="945" t="s">
        <v>1221</v>
      </c>
      <c r="M1762" s="945" t="s">
        <v>233</v>
      </c>
      <c r="N1762" s="945" t="s">
        <v>1222</v>
      </c>
      <c r="O1762" s="945" t="s">
        <v>1256</v>
      </c>
      <c r="P1762" s="956">
        <v>-63875546</v>
      </c>
      <c r="Q1762" s="960">
        <v>-8752972</v>
      </c>
      <c r="R1762" s="946" t="s">
        <v>182</v>
      </c>
    </row>
    <row r="1763" spans="2:18" x14ac:dyDescent="0.25">
      <c r="B1763" s="941" t="s">
        <v>2227</v>
      </c>
      <c r="C1763" s="942" t="s">
        <v>814</v>
      </c>
      <c r="D1763" s="942" t="s">
        <v>887</v>
      </c>
      <c r="E1763" s="942" t="s">
        <v>324</v>
      </c>
      <c r="F1763" s="942" t="s">
        <v>2230</v>
      </c>
      <c r="G1763" s="942" t="s">
        <v>1317</v>
      </c>
      <c r="H1763" s="942" t="s">
        <v>1218</v>
      </c>
      <c r="I1763" s="942" t="s">
        <v>1225</v>
      </c>
      <c r="J1763" s="942" t="s">
        <v>1219</v>
      </c>
      <c r="K1763" s="942" t="s">
        <v>1220</v>
      </c>
      <c r="L1763" s="942" t="s">
        <v>1221</v>
      </c>
      <c r="M1763" s="942" t="s">
        <v>230</v>
      </c>
      <c r="N1763" s="942" t="s">
        <v>1222</v>
      </c>
      <c r="O1763" s="942" t="s">
        <v>1256</v>
      </c>
      <c r="P1763" s="955">
        <v>-63843452</v>
      </c>
      <c r="Q1763" s="959">
        <v>-8768983</v>
      </c>
      <c r="R1763" s="943" t="s">
        <v>182</v>
      </c>
    </row>
    <row r="1764" spans="2:18" x14ac:dyDescent="0.25">
      <c r="B1764" s="944" t="s">
        <v>2227</v>
      </c>
      <c r="C1764" s="945" t="s">
        <v>375</v>
      </c>
      <c r="D1764" s="945" t="s">
        <v>784</v>
      </c>
      <c r="E1764" s="945" t="s">
        <v>341</v>
      </c>
      <c r="F1764" s="945" t="s">
        <v>1610</v>
      </c>
      <c r="G1764" s="945" t="s">
        <v>1317</v>
      </c>
      <c r="H1764" s="945" t="s">
        <v>1218</v>
      </c>
      <c r="I1764" s="945" t="s">
        <v>1231</v>
      </c>
      <c r="J1764" s="945" t="s">
        <v>1219</v>
      </c>
      <c r="K1764" s="945" t="s">
        <v>1229</v>
      </c>
      <c r="L1764" s="945" t="s">
        <v>1221</v>
      </c>
      <c r="M1764" s="945" t="s">
        <v>233</v>
      </c>
      <c r="N1764" s="945" t="s">
        <v>1222</v>
      </c>
      <c r="O1764" s="945" t="s">
        <v>1256</v>
      </c>
      <c r="P1764" s="956">
        <v>-63865755</v>
      </c>
      <c r="Q1764" s="960">
        <v>-8736845</v>
      </c>
      <c r="R1764" s="946" t="s">
        <v>182</v>
      </c>
    </row>
    <row r="1765" spans="2:18" x14ac:dyDescent="0.25">
      <c r="B1765" s="941" t="s">
        <v>2227</v>
      </c>
      <c r="C1765" s="942" t="s">
        <v>368</v>
      </c>
      <c r="D1765" s="942" t="s">
        <v>408</v>
      </c>
      <c r="E1765" s="942" t="s">
        <v>333</v>
      </c>
      <c r="F1765" s="942" t="s">
        <v>1879</v>
      </c>
      <c r="G1765" s="942" t="s">
        <v>1317</v>
      </c>
      <c r="H1765" s="942" t="s">
        <v>1218</v>
      </c>
      <c r="I1765" s="942" t="s">
        <v>51</v>
      </c>
      <c r="J1765" s="942" t="s">
        <v>1219</v>
      </c>
      <c r="K1765" s="942" t="s">
        <v>1220</v>
      </c>
      <c r="L1765" s="942" t="s">
        <v>1221</v>
      </c>
      <c r="M1765" s="942" t="s">
        <v>234</v>
      </c>
      <c r="N1765" s="942" t="s">
        <v>1222</v>
      </c>
      <c r="O1765" s="942" t="s">
        <v>1256</v>
      </c>
      <c r="P1765" s="955">
        <v>-63875051</v>
      </c>
      <c r="Q1765" s="959">
        <v>-8783648</v>
      </c>
      <c r="R1765" s="943" t="s">
        <v>182</v>
      </c>
    </row>
    <row r="1766" spans="2:18" x14ac:dyDescent="0.25">
      <c r="B1766" s="944" t="s">
        <v>2231</v>
      </c>
      <c r="C1766" s="945" t="s">
        <v>376</v>
      </c>
      <c r="D1766" s="945" t="s">
        <v>450</v>
      </c>
      <c r="E1766" s="945" t="s">
        <v>310</v>
      </c>
      <c r="F1766" s="945" t="s">
        <v>1324</v>
      </c>
      <c r="G1766" s="945" t="s">
        <v>1278</v>
      </c>
      <c r="H1766" s="945" t="s">
        <v>1218</v>
      </c>
      <c r="I1766" s="945" t="s">
        <v>1225</v>
      </c>
      <c r="J1766" s="945" t="s">
        <v>1219</v>
      </c>
      <c r="K1766" s="945" t="s">
        <v>1220</v>
      </c>
      <c r="L1766" s="945" t="s">
        <v>1221</v>
      </c>
      <c r="M1766" s="945" t="s">
        <v>230</v>
      </c>
      <c r="N1766" s="945" t="s">
        <v>1222</v>
      </c>
      <c r="O1766" s="945" t="s">
        <v>69</v>
      </c>
      <c r="P1766" s="956">
        <v>-63840306</v>
      </c>
      <c r="Q1766" s="960">
        <v>-8759496</v>
      </c>
      <c r="R1766" s="946" t="s">
        <v>1258</v>
      </c>
    </row>
    <row r="1767" spans="2:18" x14ac:dyDescent="0.25">
      <c r="B1767" s="941" t="s">
        <v>2231</v>
      </c>
      <c r="C1767" s="942" t="s">
        <v>428</v>
      </c>
      <c r="D1767" s="942" t="s">
        <v>796</v>
      </c>
      <c r="E1767" s="942" t="s">
        <v>304</v>
      </c>
      <c r="F1767" s="942" t="s">
        <v>2006</v>
      </c>
      <c r="G1767" s="942" t="s">
        <v>1278</v>
      </c>
      <c r="H1767" s="942" t="s">
        <v>1218</v>
      </c>
      <c r="I1767" s="942" t="s">
        <v>1231</v>
      </c>
      <c r="J1767" s="942" t="s">
        <v>1219</v>
      </c>
      <c r="K1767" s="942" t="s">
        <v>1220</v>
      </c>
      <c r="L1767" s="942" t="s">
        <v>1221</v>
      </c>
      <c r="M1767" s="942" t="s">
        <v>233</v>
      </c>
      <c r="N1767" s="942" t="s">
        <v>1222</v>
      </c>
      <c r="O1767" s="942" t="s">
        <v>1223</v>
      </c>
      <c r="P1767" s="955">
        <v>-63895373</v>
      </c>
      <c r="Q1767" s="959">
        <v>-8758328</v>
      </c>
      <c r="R1767" s="943" t="s">
        <v>182</v>
      </c>
    </row>
    <row r="1768" spans="2:18" x14ac:dyDescent="0.25">
      <c r="B1768" s="944" t="s">
        <v>2231</v>
      </c>
      <c r="C1768" s="945" t="s">
        <v>373</v>
      </c>
      <c r="D1768" s="945" t="s">
        <v>412</v>
      </c>
      <c r="E1768" s="945" t="s">
        <v>332</v>
      </c>
      <c r="F1768" s="945" t="s">
        <v>1432</v>
      </c>
      <c r="G1768" s="945" t="s">
        <v>1278</v>
      </c>
      <c r="H1768" s="945" t="s">
        <v>1218</v>
      </c>
      <c r="I1768" s="945" t="s">
        <v>1231</v>
      </c>
      <c r="J1768" s="945" t="s">
        <v>1323</v>
      </c>
      <c r="K1768" s="945" t="s">
        <v>1229</v>
      </c>
      <c r="L1768" s="945" t="s">
        <v>1221</v>
      </c>
      <c r="M1768" s="945" t="s">
        <v>233</v>
      </c>
      <c r="N1768" s="945" t="s">
        <v>1222</v>
      </c>
      <c r="O1768" s="945" t="s">
        <v>1223</v>
      </c>
      <c r="P1768" s="956">
        <v>-63905996</v>
      </c>
      <c r="Q1768" s="960">
        <v>-8759506</v>
      </c>
      <c r="R1768" s="946" t="s">
        <v>1258</v>
      </c>
    </row>
    <row r="1769" spans="2:18" x14ac:dyDescent="0.25">
      <c r="B1769" s="941" t="s">
        <v>2231</v>
      </c>
      <c r="C1769" s="942" t="s">
        <v>781</v>
      </c>
      <c r="D1769" s="942" t="s">
        <v>388</v>
      </c>
      <c r="E1769" s="942" t="s">
        <v>1143</v>
      </c>
      <c r="F1769" s="942" t="s">
        <v>2183</v>
      </c>
      <c r="G1769" s="942" t="s">
        <v>1278</v>
      </c>
      <c r="H1769" s="942" t="s">
        <v>1218</v>
      </c>
      <c r="I1769" s="942" t="s">
        <v>1231</v>
      </c>
      <c r="J1769" s="942" t="s">
        <v>1219</v>
      </c>
      <c r="K1769" s="942" t="s">
        <v>1229</v>
      </c>
      <c r="L1769" s="942" t="s">
        <v>1221</v>
      </c>
      <c r="M1769" s="942" t="s">
        <v>233</v>
      </c>
      <c r="N1769" s="942" t="s">
        <v>1222</v>
      </c>
      <c r="O1769" s="942" t="s">
        <v>1256</v>
      </c>
      <c r="P1769" s="955">
        <v>-63836243</v>
      </c>
      <c r="Q1769" s="959">
        <v>-8766636</v>
      </c>
      <c r="R1769" s="943" t="s">
        <v>182</v>
      </c>
    </row>
    <row r="1770" spans="2:18" x14ac:dyDescent="0.25">
      <c r="B1770" s="944" t="s">
        <v>2231</v>
      </c>
      <c r="C1770" s="945" t="s">
        <v>783</v>
      </c>
      <c r="D1770" s="945" t="s">
        <v>802</v>
      </c>
      <c r="E1770" s="945" t="s">
        <v>304</v>
      </c>
      <c r="F1770" s="945" t="s">
        <v>1990</v>
      </c>
      <c r="G1770" s="945" t="s">
        <v>1278</v>
      </c>
      <c r="H1770" s="945" t="s">
        <v>1218</v>
      </c>
      <c r="I1770" s="945" t="s">
        <v>1231</v>
      </c>
      <c r="J1770" s="945" t="s">
        <v>1219</v>
      </c>
      <c r="K1770" s="945" t="s">
        <v>1220</v>
      </c>
      <c r="L1770" s="945" t="s">
        <v>1221</v>
      </c>
      <c r="M1770" s="945" t="s">
        <v>233</v>
      </c>
      <c r="N1770" s="945" t="s">
        <v>1222</v>
      </c>
      <c r="O1770" s="945" t="s">
        <v>1256</v>
      </c>
      <c r="P1770" s="956">
        <v>-63891993</v>
      </c>
      <c r="Q1770" s="960">
        <v>-8759797</v>
      </c>
      <c r="R1770" s="946" t="s">
        <v>1258</v>
      </c>
    </row>
    <row r="1771" spans="2:18" x14ac:dyDescent="0.25">
      <c r="B1771" s="941" t="s">
        <v>2231</v>
      </c>
      <c r="C1771" s="942" t="s">
        <v>382</v>
      </c>
      <c r="D1771" s="942" t="s">
        <v>787</v>
      </c>
      <c r="E1771" s="942" t="s">
        <v>335</v>
      </c>
      <c r="F1771" s="942" t="s">
        <v>2232</v>
      </c>
      <c r="G1771" s="942" t="s">
        <v>1278</v>
      </c>
      <c r="H1771" s="942" t="s">
        <v>1218</v>
      </c>
      <c r="I1771" s="942" t="s">
        <v>1231</v>
      </c>
      <c r="J1771" s="942" t="s">
        <v>1219</v>
      </c>
      <c r="K1771" s="942" t="s">
        <v>1220</v>
      </c>
      <c r="L1771" s="942" t="s">
        <v>1221</v>
      </c>
      <c r="M1771" s="942" t="s">
        <v>233</v>
      </c>
      <c r="N1771" s="942" t="s">
        <v>1222</v>
      </c>
      <c r="O1771" s="942" t="s">
        <v>1223</v>
      </c>
      <c r="P1771" s="955">
        <v>-63829127</v>
      </c>
      <c r="Q1771" s="959">
        <v>-8768925</v>
      </c>
      <c r="R1771" s="943" t="s">
        <v>1258</v>
      </c>
    </row>
    <row r="1772" spans="2:18" x14ac:dyDescent="0.25">
      <c r="B1772" s="944" t="s">
        <v>2231</v>
      </c>
      <c r="C1772" s="945" t="s">
        <v>799</v>
      </c>
      <c r="D1772" s="945" t="s">
        <v>428</v>
      </c>
      <c r="E1772" s="945" t="s">
        <v>332</v>
      </c>
      <c r="F1772" s="945" t="s">
        <v>1612</v>
      </c>
      <c r="G1772" s="945" t="s">
        <v>1278</v>
      </c>
      <c r="H1772" s="945" t="s">
        <v>1218</v>
      </c>
      <c r="I1772" s="945" t="s">
        <v>51</v>
      </c>
      <c r="J1772" s="945" t="s">
        <v>1219</v>
      </c>
      <c r="K1772" s="945" t="s">
        <v>1220</v>
      </c>
      <c r="L1772" s="945" t="s">
        <v>1221</v>
      </c>
      <c r="M1772" s="945" t="s">
        <v>233</v>
      </c>
      <c r="N1772" s="945" t="s">
        <v>1222</v>
      </c>
      <c r="O1772" s="945" t="s">
        <v>1223</v>
      </c>
      <c r="P1772" s="956">
        <v>-63904375</v>
      </c>
      <c r="Q1772" s="960">
        <v>-8760263</v>
      </c>
      <c r="R1772" s="946" t="s">
        <v>182</v>
      </c>
    </row>
    <row r="1773" spans="2:18" x14ac:dyDescent="0.25">
      <c r="B1773" s="941" t="s">
        <v>2231</v>
      </c>
      <c r="C1773" s="942" t="s">
        <v>428</v>
      </c>
      <c r="D1773" s="942" t="s">
        <v>799</v>
      </c>
      <c r="E1773" s="942" t="s">
        <v>332</v>
      </c>
      <c r="F1773" s="942" t="s">
        <v>1964</v>
      </c>
      <c r="G1773" s="942" t="s">
        <v>1278</v>
      </c>
      <c r="H1773" s="942" t="s">
        <v>1218</v>
      </c>
      <c r="I1773" s="942" t="s">
        <v>1225</v>
      </c>
      <c r="J1773" s="942" t="s">
        <v>1219</v>
      </c>
      <c r="K1773" s="942" t="s">
        <v>1220</v>
      </c>
      <c r="L1773" s="942" t="s">
        <v>1221</v>
      </c>
      <c r="M1773" s="942" t="s">
        <v>233</v>
      </c>
      <c r="N1773" s="942" t="s">
        <v>1222</v>
      </c>
      <c r="O1773" s="942" t="s">
        <v>1223</v>
      </c>
      <c r="P1773" s="955">
        <v>-63904375</v>
      </c>
      <c r="Q1773" s="959">
        <v>-8760263</v>
      </c>
      <c r="R1773" s="943" t="s">
        <v>182</v>
      </c>
    </row>
    <row r="1774" spans="2:18" x14ac:dyDescent="0.25">
      <c r="B1774" s="944" t="s">
        <v>2233</v>
      </c>
      <c r="C1774" s="945" t="s">
        <v>800</v>
      </c>
      <c r="D1774" s="945" t="s">
        <v>372</v>
      </c>
      <c r="E1774" s="945" t="s">
        <v>1282</v>
      </c>
      <c r="F1774" s="945" t="s">
        <v>1858</v>
      </c>
      <c r="G1774" s="945" t="s">
        <v>1289</v>
      </c>
      <c r="H1774" s="945" t="s">
        <v>1218</v>
      </c>
      <c r="I1774" s="945" t="s">
        <v>51</v>
      </c>
      <c r="J1774" s="945" t="s">
        <v>1219</v>
      </c>
      <c r="K1774" s="945" t="s">
        <v>1220</v>
      </c>
      <c r="L1774" s="945" t="s">
        <v>1221</v>
      </c>
      <c r="M1774" s="945" t="s">
        <v>1297</v>
      </c>
      <c r="N1774" s="945" t="s">
        <v>1222</v>
      </c>
      <c r="O1774" s="945" t="s">
        <v>1223</v>
      </c>
      <c r="P1774" s="956">
        <v>-63834445</v>
      </c>
      <c r="Q1774" s="960">
        <v>-8753639</v>
      </c>
      <c r="R1774" s="946" t="s">
        <v>1258</v>
      </c>
    </row>
    <row r="1775" spans="2:18" x14ac:dyDescent="0.25">
      <c r="B1775" s="941" t="s">
        <v>2233</v>
      </c>
      <c r="C1775" s="942" t="s">
        <v>368</v>
      </c>
      <c r="D1775" s="942" t="s">
        <v>310</v>
      </c>
      <c r="E1775" s="942" t="s">
        <v>316</v>
      </c>
      <c r="F1775" s="942" t="s">
        <v>1976</v>
      </c>
      <c r="G1775" s="942" t="s">
        <v>1289</v>
      </c>
      <c r="H1775" s="942" t="s">
        <v>1218</v>
      </c>
      <c r="I1775" s="942" t="s">
        <v>51</v>
      </c>
      <c r="J1775" s="942" t="s">
        <v>1219</v>
      </c>
      <c r="K1775" s="942" t="s">
        <v>1220</v>
      </c>
      <c r="L1775" s="942" t="s">
        <v>1221</v>
      </c>
      <c r="M1775" s="942" t="s">
        <v>234</v>
      </c>
      <c r="N1775" s="942" t="s">
        <v>1222</v>
      </c>
      <c r="O1775" s="942" t="s">
        <v>1223</v>
      </c>
      <c r="P1775" s="955">
        <v>-63884165</v>
      </c>
      <c r="Q1775" s="959">
        <v>-8791075</v>
      </c>
      <c r="R1775" s="943" t="s">
        <v>69</v>
      </c>
    </row>
    <row r="1776" spans="2:18" x14ac:dyDescent="0.25">
      <c r="B1776" s="944" t="s">
        <v>2233</v>
      </c>
      <c r="C1776" s="945" t="s">
        <v>394</v>
      </c>
      <c r="D1776" s="945" t="s">
        <v>423</v>
      </c>
      <c r="E1776" s="945" t="s">
        <v>301</v>
      </c>
      <c r="F1776" s="945" t="s">
        <v>2234</v>
      </c>
      <c r="G1776" s="945" t="s">
        <v>1289</v>
      </c>
      <c r="H1776" s="945" t="s">
        <v>1235</v>
      </c>
      <c r="I1776" s="945" t="s">
        <v>51</v>
      </c>
      <c r="J1776" s="945" t="s">
        <v>1219</v>
      </c>
      <c r="K1776" s="945" t="s">
        <v>1220</v>
      </c>
      <c r="L1776" s="945" t="s">
        <v>1221</v>
      </c>
      <c r="M1776" s="945" t="s">
        <v>1297</v>
      </c>
      <c r="N1776" s="945" t="s">
        <v>1222</v>
      </c>
      <c r="O1776" s="945" t="s">
        <v>1223</v>
      </c>
      <c r="P1776" s="956">
        <v>-63897573</v>
      </c>
      <c r="Q1776" s="960">
        <v>-8762092</v>
      </c>
      <c r="R1776" s="946" t="s">
        <v>182</v>
      </c>
    </row>
    <row r="1777" spans="2:18" x14ac:dyDescent="0.25">
      <c r="B1777" s="941" t="s">
        <v>2233</v>
      </c>
      <c r="C1777" s="942" t="s">
        <v>404</v>
      </c>
      <c r="D1777" s="942" t="s">
        <v>413</v>
      </c>
      <c r="E1777" s="942" t="s">
        <v>335</v>
      </c>
      <c r="F1777" s="942" t="s">
        <v>1245</v>
      </c>
      <c r="G1777" s="942" t="s">
        <v>1289</v>
      </c>
      <c r="H1777" s="942" t="s">
        <v>1218</v>
      </c>
      <c r="I1777" s="942" t="s">
        <v>1225</v>
      </c>
      <c r="J1777" s="942" t="s">
        <v>1219</v>
      </c>
      <c r="K1777" s="942" t="s">
        <v>1220</v>
      </c>
      <c r="L1777" s="942" t="s">
        <v>1221</v>
      </c>
      <c r="M1777" s="942" t="s">
        <v>231</v>
      </c>
      <c r="N1777" s="942" t="s">
        <v>1222</v>
      </c>
      <c r="O1777" s="942" t="s">
        <v>1223</v>
      </c>
      <c r="P1777" s="955">
        <v>-63827083</v>
      </c>
      <c r="Q1777" s="959">
        <v>-8760931</v>
      </c>
      <c r="R1777" s="943" t="s">
        <v>182</v>
      </c>
    </row>
    <row r="1778" spans="2:18" x14ac:dyDescent="0.25">
      <c r="B1778" s="944" t="s">
        <v>2233</v>
      </c>
      <c r="C1778" s="945" t="s">
        <v>794</v>
      </c>
      <c r="D1778" s="945" t="s">
        <v>912</v>
      </c>
      <c r="E1778" s="945" t="s">
        <v>313</v>
      </c>
      <c r="F1778" s="945" t="s">
        <v>1248</v>
      </c>
      <c r="G1778" s="945" t="s">
        <v>1289</v>
      </c>
      <c r="H1778" s="945" t="s">
        <v>1218</v>
      </c>
      <c r="I1778" s="945" t="s">
        <v>1231</v>
      </c>
      <c r="J1778" s="945" t="s">
        <v>1219</v>
      </c>
      <c r="K1778" s="945" t="s">
        <v>1220</v>
      </c>
      <c r="L1778" s="945" t="s">
        <v>1221</v>
      </c>
      <c r="M1778" s="945" t="s">
        <v>233</v>
      </c>
      <c r="N1778" s="945" t="s">
        <v>1222</v>
      </c>
      <c r="O1778" s="945" t="s">
        <v>1256</v>
      </c>
      <c r="P1778" s="956">
        <v>-63860314</v>
      </c>
      <c r="Q1778" s="960">
        <v>-8748995</v>
      </c>
      <c r="R1778" s="946" t="s">
        <v>1258</v>
      </c>
    </row>
    <row r="1779" spans="2:18" x14ac:dyDescent="0.25">
      <c r="B1779" s="941" t="s">
        <v>2233</v>
      </c>
      <c r="C1779" s="942" t="s">
        <v>366</v>
      </c>
      <c r="D1779" s="942" t="s">
        <v>434</v>
      </c>
      <c r="E1779" s="942" t="s">
        <v>212</v>
      </c>
      <c r="F1779" s="942" t="s">
        <v>1816</v>
      </c>
      <c r="G1779" s="942" t="s">
        <v>1289</v>
      </c>
      <c r="H1779" s="942" t="s">
        <v>1294</v>
      </c>
      <c r="I1779" s="942" t="s">
        <v>1231</v>
      </c>
      <c r="J1779" s="942" t="s">
        <v>1219</v>
      </c>
      <c r="K1779" s="942" t="s">
        <v>1229</v>
      </c>
      <c r="L1779" s="942" t="s">
        <v>1221</v>
      </c>
      <c r="M1779" s="942" t="s">
        <v>234</v>
      </c>
      <c r="N1779" s="942" t="s">
        <v>1222</v>
      </c>
      <c r="O1779" s="942" t="s">
        <v>1223</v>
      </c>
      <c r="P1779" s="955">
        <v>-63892905</v>
      </c>
      <c r="Q1779" s="959">
        <v>-8800881</v>
      </c>
      <c r="R1779" s="943" t="s">
        <v>182</v>
      </c>
    </row>
    <row r="1780" spans="2:18" x14ac:dyDescent="0.25">
      <c r="B1780" s="944" t="s">
        <v>2233</v>
      </c>
      <c r="C1780" s="945" t="s">
        <v>374</v>
      </c>
      <c r="D1780" s="945" t="s">
        <v>1037</v>
      </c>
      <c r="E1780" s="945" t="s">
        <v>339</v>
      </c>
      <c r="F1780" s="945" t="s">
        <v>1780</v>
      </c>
      <c r="G1780" s="945" t="s">
        <v>1289</v>
      </c>
      <c r="H1780" s="945" t="s">
        <v>1218</v>
      </c>
      <c r="I1780" s="945" t="s">
        <v>51</v>
      </c>
      <c r="J1780" s="945" t="s">
        <v>1219</v>
      </c>
      <c r="K1780" s="945" t="s">
        <v>1220</v>
      </c>
      <c r="L1780" s="945" t="s">
        <v>1221</v>
      </c>
      <c r="M1780" s="945" t="s">
        <v>234</v>
      </c>
      <c r="N1780" s="945" t="s">
        <v>1222</v>
      </c>
      <c r="O1780" s="945" t="s">
        <v>1223</v>
      </c>
      <c r="P1780" s="956">
        <v>-63839736</v>
      </c>
      <c r="Q1780" s="960">
        <v>-8747845</v>
      </c>
      <c r="R1780" s="946" t="s">
        <v>182</v>
      </c>
    </row>
    <row r="1781" spans="2:18" x14ac:dyDescent="0.25">
      <c r="B1781" s="941" t="s">
        <v>2233</v>
      </c>
      <c r="C1781" s="942" t="s">
        <v>369</v>
      </c>
      <c r="D1781" s="942" t="s">
        <v>398</v>
      </c>
      <c r="E1781" s="942" t="s">
        <v>301</v>
      </c>
      <c r="F1781" s="942" t="s">
        <v>1516</v>
      </c>
      <c r="G1781" s="942" t="s">
        <v>1289</v>
      </c>
      <c r="H1781" s="942" t="s">
        <v>1218</v>
      </c>
      <c r="I1781" s="942" t="s">
        <v>1225</v>
      </c>
      <c r="J1781" s="942" t="s">
        <v>1219</v>
      </c>
      <c r="K1781" s="942" t="s">
        <v>1229</v>
      </c>
      <c r="L1781" s="942" t="s">
        <v>1221</v>
      </c>
      <c r="M1781" s="942" t="s">
        <v>230</v>
      </c>
      <c r="N1781" s="942" t="s">
        <v>1222</v>
      </c>
      <c r="O1781" s="942" t="s">
        <v>1223</v>
      </c>
      <c r="P1781" s="955">
        <v>-63899097</v>
      </c>
      <c r="Q1781" s="959">
        <v>-8760255</v>
      </c>
      <c r="R1781" s="943" t="s">
        <v>1258</v>
      </c>
    </row>
    <row r="1782" spans="2:18" x14ac:dyDescent="0.25">
      <c r="B1782" s="944" t="s">
        <v>2233</v>
      </c>
      <c r="C1782" s="945" t="s">
        <v>367</v>
      </c>
      <c r="D1782" s="945" t="s">
        <v>811</v>
      </c>
      <c r="E1782" s="945" t="s">
        <v>307</v>
      </c>
      <c r="F1782" s="945" t="s">
        <v>1743</v>
      </c>
      <c r="G1782" s="945" t="s">
        <v>1289</v>
      </c>
      <c r="H1782" s="945" t="s">
        <v>1218</v>
      </c>
      <c r="I1782" s="945" t="s">
        <v>1231</v>
      </c>
      <c r="J1782" s="945" t="s">
        <v>1219</v>
      </c>
      <c r="K1782" s="945" t="s">
        <v>1229</v>
      </c>
      <c r="L1782" s="945" t="s">
        <v>1221</v>
      </c>
      <c r="M1782" s="945" t="s">
        <v>1239</v>
      </c>
      <c r="N1782" s="945" t="s">
        <v>1222</v>
      </c>
      <c r="O1782" s="945" t="s">
        <v>1223</v>
      </c>
      <c r="P1782" s="956">
        <v>-63869783</v>
      </c>
      <c r="Q1782" s="960">
        <v>-8745031</v>
      </c>
      <c r="R1782" s="946" t="s">
        <v>69</v>
      </c>
    </row>
    <row r="1783" spans="2:18" x14ac:dyDescent="0.25">
      <c r="B1783" s="941" t="s">
        <v>2235</v>
      </c>
      <c r="C1783" s="942" t="s">
        <v>372</v>
      </c>
      <c r="D1783" s="942" t="s">
        <v>786</v>
      </c>
      <c r="E1783" s="942" t="s">
        <v>1142</v>
      </c>
      <c r="F1783" s="942" t="s">
        <v>1588</v>
      </c>
      <c r="G1783" s="942" t="s">
        <v>1289</v>
      </c>
      <c r="H1783" s="942" t="s">
        <v>1235</v>
      </c>
      <c r="I1783" s="942" t="s">
        <v>1225</v>
      </c>
      <c r="J1783" s="942" t="s">
        <v>1219</v>
      </c>
      <c r="K1783" s="942" t="s">
        <v>1229</v>
      </c>
      <c r="L1783" s="942" t="s">
        <v>1221</v>
      </c>
      <c r="M1783" s="942" t="s">
        <v>231</v>
      </c>
      <c r="N1783" s="942" t="s">
        <v>1236</v>
      </c>
      <c r="O1783" s="942" t="s">
        <v>1223</v>
      </c>
      <c r="P1783" s="955">
        <v>-63884177</v>
      </c>
      <c r="Q1783" s="959">
        <v>-8764591</v>
      </c>
      <c r="R1783" s="943" t="s">
        <v>182</v>
      </c>
    </row>
    <row r="1784" spans="2:18" x14ac:dyDescent="0.25">
      <c r="B1784" s="944" t="s">
        <v>2235</v>
      </c>
      <c r="C1784" s="945" t="s">
        <v>392</v>
      </c>
      <c r="D1784" s="945" t="s">
        <v>831</v>
      </c>
      <c r="E1784" s="945" t="s">
        <v>305</v>
      </c>
      <c r="F1784" s="945" t="s">
        <v>1516</v>
      </c>
      <c r="G1784" s="945" t="s">
        <v>1289</v>
      </c>
      <c r="H1784" s="945" t="s">
        <v>1235</v>
      </c>
      <c r="I1784" s="945" t="s">
        <v>1225</v>
      </c>
      <c r="J1784" s="945" t="s">
        <v>1219</v>
      </c>
      <c r="K1784" s="945" t="s">
        <v>1220</v>
      </c>
      <c r="L1784" s="945" t="s">
        <v>1221</v>
      </c>
      <c r="M1784" s="945" t="s">
        <v>231</v>
      </c>
      <c r="N1784" s="945" t="s">
        <v>1240</v>
      </c>
      <c r="O1784" s="945" t="s">
        <v>1223</v>
      </c>
      <c r="P1784" s="956">
        <v>-63901976</v>
      </c>
      <c r="Q1784" s="960">
        <v>-8754198</v>
      </c>
      <c r="R1784" s="946" t="s">
        <v>182</v>
      </c>
    </row>
    <row r="1785" spans="2:18" x14ac:dyDescent="0.25">
      <c r="B1785" s="941" t="s">
        <v>2235</v>
      </c>
      <c r="C1785" s="942" t="s">
        <v>783</v>
      </c>
      <c r="D1785" s="942" t="s">
        <v>392</v>
      </c>
      <c r="E1785" s="942" t="s">
        <v>301</v>
      </c>
      <c r="F1785" s="942" t="s">
        <v>1449</v>
      </c>
      <c r="G1785" s="942" t="s">
        <v>1289</v>
      </c>
      <c r="H1785" s="942" t="s">
        <v>1218</v>
      </c>
      <c r="I1785" s="942" t="s">
        <v>1225</v>
      </c>
      <c r="J1785" s="942" t="s">
        <v>1219</v>
      </c>
      <c r="K1785" s="942" t="s">
        <v>1220</v>
      </c>
      <c r="L1785" s="942" t="s">
        <v>1221</v>
      </c>
      <c r="M1785" s="942" t="s">
        <v>233</v>
      </c>
      <c r="N1785" s="942" t="s">
        <v>1240</v>
      </c>
      <c r="O1785" s="942" t="s">
        <v>1223</v>
      </c>
      <c r="P1785" s="955">
        <v>-63900383</v>
      </c>
      <c r="Q1785" s="959">
        <v>-8761616</v>
      </c>
      <c r="R1785" s="943" t="s">
        <v>1258</v>
      </c>
    </row>
    <row r="1786" spans="2:18" x14ac:dyDescent="0.25">
      <c r="B1786" s="944" t="s">
        <v>2235</v>
      </c>
      <c r="C1786" s="945" t="s">
        <v>394</v>
      </c>
      <c r="D1786" s="945" t="s">
        <v>810</v>
      </c>
      <c r="E1786" s="945" t="s">
        <v>305</v>
      </c>
      <c r="F1786" s="945" t="s">
        <v>1348</v>
      </c>
      <c r="G1786" s="945" t="s">
        <v>1289</v>
      </c>
      <c r="H1786" s="945" t="s">
        <v>1235</v>
      </c>
      <c r="I1786" s="945" t="s">
        <v>1231</v>
      </c>
      <c r="J1786" s="945" t="s">
        <v>1219</v>
      </c>
      <c r="K1786" s="945" t="s">
        <v>1220</v>
      </c>
      <c r="L1786" s="945" t="s">
        <v>1221</v>
      </c>
      <c r="M1786" s="945" t="s">
        <v>233</v>
      </c>
      <c r="N1786" s="945" t="s">
        <v>1240</v>
      </c>
      <c r="O1786" s="945" t="s">
        <v>69</v>
      </c>
      <c r="P1786" s="956">
        <v>-63898735</v>
      </c>
      <c r="Q1786" s="960">
        <v>-8756817</v>
      </c>
      <c r="R1786" s="946" t="s">
        <v>69</v>
      </c>
    </row>
    <row r="1787" spans="2:18" x14ac:dyDescent="0.25">
      <c r="B1787" s="941" t="s">
        <v>2235</v>
      </c>
      <c r="C1787" s="942" t="s">
        <v>782</v>
      </c>
      <c r="D1787" s="942" t="s">
        <v>477</v>
      </c>
      <c r="E1787" s="942" t="s">
        <v>355</v>
      </c>
      <c r="F1787" s="942" t="s">
        <v>1470</v>
      </c>
      <c r="G1787" s="942" t="s">
        <v>1289</v>
      </c>
      <c r="H1787" s="942" t="s">
        <v>1235</v>
      </c>
      <c r="I1787" s="942" t="s">
        <v>1231</v>
      </c>
      <c r="J1787" s="942" t="s">
        <v>1219</v>
      </c>
      <c r="K1787" s="942" t="s">
        <v>1229</v>
      </c>
      <c r="L1787" s="942" t="s">
        <v>1221</v>
      </c>
      <c r="M1787" s="942" t="s">
        <v>233</v>
      </c>
      <c r="N1787" s="942" t="s">
        <v>1240</v>
      </c>
      <c r="O1787" s="942" t="s">
        <v>1223</v>
      </c>
      <c r="P1787" s="955">
        <v>-63910364</v>
      </c>
      <c r="Q1787" s="959">
        <v>-8752607</v>
      </c>
      <c r="R1787" s="943" t="s">
        <v>69</v>
      </c>
    </row>
    <row r="1788" spans="2:18" x14ac:dyDescent="0.25">
      <c r="B1788" s="944" t="s">
        <v>2236</v>
      </c>
      <c r="C1788" s="945" t="s">
        <v>779</v>
      </c>
      <c r="D1788" s="945" t="s">
        <v>794</v>
      </c>
      <c r="E1788" s="945" t="s">
        <v>328</v>
      </c>
      <c r="F1788" s="945" t="s">
        <v>2237</v>
      </c>
      <c r="G1788" s="945" t="s">
        <v>1217</v>
      </c>
      <c r="H1788" s="945" t="s">
        <v>1218</v>
      </c>
      <c r="I1788" s="945" t="s">
        <v>1225</v>
      </c>
      <c r="J1788" s="945" t="s">
        <v>1219</v>
      </c>
      <c r="K1788" s="945" t="s">
        <v>1220</v>
      </c>
      <c r="L1788" s="945" t="s">
        <v>1221</v>
      </c>
      <c r="M1788" s="945" t="s">
        <v>233</v>
      </c>
      <c r="N1788" s="945" t="s">
        <v>1222</v>
      </c>
      <c r="O1788" s="945" t="s">
        <v>1256</v>
      </c>
      <c r="P1788" s="956">
        <v>-63857569</v>
      </c>
      <c r="Q1788" s="960">
        <v>-8761375</v>
      </c>
      <c r="R1788" s="946" t="s">
        <v>182</v>
      </c>
    </row>
    <row r="1789" spans="2:18" x14ac:dyDescent="0.25">
      <c r="B1789" s="941" t="s">
        <v>2236</v>
      </c>
      <c r="C1789" s="942" t="s">
        <v>803</v>
      </c>
      <c r="D1789" s="942" t="s">
        <v>804</v>
      </c>
      <c r="E1789" s="942" t="s">
        <v>306</v>
      </c>
      <c r="F1789" s="942" t="s">
        <v>2238</v>
      </c>
      <c r="G1789" s="942" t="s">
        <v>1217</v>
      </c>
      <c r="H1789" s="942" t="s">
        <v>1218</v>
      </c>
      <c r="I1789" s="942" t="s">
        <v>1225</v>
      </c>
      <c r="J1789" s="942" t="s">
        <v>1219</v>
      </c>
      <c r="K1789" s="942" t="s">
        <v>1220</v>
      </c>
      <c r="L1789" s="942" t="s">
        <v>1221</v>
      </c>
      <c r="M1789" s="942" t="s">
        <v>233</v>
      </c>
      <c r="N1789" s="942" t="s">
        <v>1222</v>
      </c>
      <c r="O1789" s="942" t="s">
        <v>1223</v>
      </c>
      <c r="P1789" s="955">
        <v>-63863153</v>
      </c>
      <c r="Q1789" s="959">
        <v>-8742387</v>
      </c>
      <c r="R1789" s="943" t="s">
        <v>182</v>
      </c>
    </row>
    <row r="1790" spans="2:18" x14ac:dyDescent="0.25">
      <c r="B1790" s="944" t="s">
        <v>2236</v>
      </c>
      <c r="C1790" s="945" t="s">
        <v>372</v>
      </c>
      <c r="D1790" s="945" t="s">
        <v>416</v>
      </c>
      <c r="E1790" s="945" t="s">
        <v>1142</v>
      </c>
      <c r="F1790" s="945" t="s">
        <v>1848</v>
      </c>
      <c r="G1790" s="945" t="s">
        <v>1217</v>
      </c>
      <c r="H1790" s="945" t="s">
        <v>1218</v>
      </c>
      <c r="I1790" s="945" t="s">
        <v>1231</v>
      </c>
      <c r="J1790" s="945" t="s">
        <v>1219</v>
      </c>
      <c r="K1790" s="945" t="s">
        <v>1229</v>
      </c>
      <c r="L1790" s="945" t="s">
        <v>1221</v>
      </c>
      <c r="M1790" s="945" t="s">
        <v>233</v>
      </c>
      <c r="N1790" s="945" t="s">
        <v>1222</v>
      </c>
      <c r="O1790" s="945" t="s">
        <v>69</v>
      </c>
      <c r="P1790" s="956">
        <v>-63885878</v>
      </c>
      <c r="Q1790" s="960">
        <v>-8764963</v>
      </c>
      <c r="R1790" s="946" t="s">
        <v>182</v>
      </c>
    </row>
    <row r="1791" spans="2:18" x14ac:dyDescent="0.25">
      <c r="B1791" s="941" t="s">
        <v>2236</v>
      </c>
      <c r="C1791" s="942" t="s">
        <v>407</v>
      </c>
      <c r="D1791" s="942" t="s">
        <v>392</v>
      </c>
      <c r="E1791" s="942" t="s">
        <v>305</v>
      </c>
      <c r="F1791" s="942" t="s">
        <v>1327</v>
      </c>
      <c r="G1791" s="942" t="s">
        <v>1217</v>
      </c>
      <c r="H1791" s="942" t="s">
        <v>1218</v>
      </c>
      <c r="I1791" s="942" t="s">
        <v>1225</v>
      </c>
      <c r="J1791" s="942" t="s">
        <v>1219</v>
      </c>
      <c r="K1791" s="942" t="s">
        <v>1220</v>
      </c>
      <c r="L1791" s="942" t="s">
        <v>1221</v>
      </c>
      <c r="M1791" s="942" t="s">
        <v>233</v>
      </c>
      <c r="N1791" s="942" t="s">
        <v>1222</v>
      </c>
      <c r="O1791" s="942" t="s">
        <v>1223</v>
      </c>
      <c r="P1791" s="955">
        <v>-63902215</v>
      </c>
      <c r="Q1791" s="959">
        <v>-8753124</v>
      </c>
      <c r="R1791" s="943" t="s">
        <v>1258</v>
      </c>
    </row>
    <row r="1792" spans="2:18" x14ac:dyDescent="0.25">
      <c r="B1792" s="944" t="s">
        <v>2236</v>
      </c>
      <c r="C1792" s="945" t="s">
        <v>780</v>
      </c>
      <c r="D1792" s="945" t="s">
        <v>406</v>
      </c>
      <c r="E1792" s="945" t="s">
        <v>1142</v>
      </c>
      <c r="F1792" s="945" t="s">
        <v>1461</v>
      </c>
      <c r="G1792" s="945" t="s">
        <v>1217</v>
      </c>
      <c r="H1792" s="945" t="s">
        <v>1218</v>
      </c>
      <c r="I1792" s="945" t="s">
        <v>1231</v>
      </c>
      <c r="J1792" s="945" t="s">
        <v>1219</v>
      </c>
      <c r="K1792" s="945" t="s">
        <v>1229</v>
      </c>
      <c r="L1792" s="945" t="s">
        <v>1221</v>
      </c>
      <c r="M1792" s="945" t="s">
        <v>233</v>
      </c>
      <c r="N1792" s="945" t="s">
        <v>1222</v>
      </c>
      <c r="O1792" s="945" t="s">
        <v>1223</v>
      </c>
      <c r="P1792" s="956">
        <v>-63893059</v>
      </c>
      <c r="Q1792" s="960">
        <v>-8762376</v>
      </c>
      <c r="R1792" s="946" t="s">
        <v>182</v>
      </c>
    </row>
    <row r="1793" spans="2:18" x14ac:dyDescent="0.25">
      <c r="B1793" s="941" t="s">
        <v>2236</v>
      </c>
      <c r="C1793" s="942" t="s">
        <v>448</v>
      </c>
      <c r="D1793" s="942" t="s">
        <v>837</v>
      </c>
      <c r="E1793" s="942" t="s">
        <v>317</v>
      </c>
      <c r="F1793" s="942" t="s">
        <v>1722</v>
      </c>
      <c r="G1793" s="942" t="s">
        <v>1217</v>
      </c>
      <c r="H1793" s="942" t="s">
        <v>1218</v>
      </c>
      <c r="I1793" s="942" t="s">
        <v>1231</v>
      </c>
      <c r="J1793" s="942" t="s">
        <v>1219</v>
      </c>
      <c r="K1793" s="942" t="s">
        <v>1220</v>
      </c>
      <c r="L1793" s="942" t="s">
        <v>1221</v>
      </c>
      <c r="M1793" s="942" t="s">
        <v>233</v>
      </c>
      <c r="N1793" s="942" t="s">
        <v>1222</v>
      </c>
      <c r="O1793" s="942" t="s">
        <v>1256</v>
      </c>
      <c r="P1793" s="955">
        <v>-63872731</v>
      </c>
      <c r="Q1793" s="959">
        <v>-8791207</v>
      </c>
      <c r="R1793" s="943" t="s">
        <v>182</v>
      </c>
    </row>
    <row r="1794" spans="2:18" x14ac:dyDescent="0.25">
      <c r="B1794" s="944" t="s">
        <v>2236</v>
      </c>
      <c r="C1794" s="945" t="s">
        <v>367</v>
      </c>
      <c r="D1794" s="945" t="s">
        <v>416</v>
      </c>
      <c r="E1794" s="945" t="s">
        <v>309</v>
      </c>
      <c r="F1794" s="945" t="s">
        <v>2046</v>
      </c>
      <c r="G1794" s="945" t="s">
        <v>1217</v>
      </c>
      <c r="H1794" s="945" t="s">
        <v>1218</v>
      </c>
      <c r="I1794" s="945" t="s">
        <v>51</v>
      </c>
      <c r="J1794" s="945" t="s">
        <v>1219</v>
      </c>
      <c r="K1794" s="945" t="s">
        <v>1229</v>
      </c>
      <c r="L1794" s="945" t="s">
        <v>1221</v>
      </c>
      <c r="M1794" s="945" t="s">
        <v>233</v>
      </c>
      <c r="N1794" s="945" t="s">
        <v>1222</v>
      </c>
      <c r="O1794" s="945" t="s">
        <v>1223</v>
      </c>
      <c r="P1794" s="956">
        <v>-63889305</v>
      </c>
      <c r="Q1794" s="960">
        <v>-8749252</v>
      </c>
      <c r="R1794" s="946" t="s">
        <v>182</v>
      </c>
    </row>
    <row r="1795" spans="2:18" x14ac:dyDescent="0.25">
      <c r="B1795" s="941" t="s">
        <v>2236</v>
      </c>
      <c r="C1795" s="942" t="s">
        <v>780</v>
      </c>
      <c r="D1795" s="942" t="s">
        <v>406</v>
      </c>
      <c r="E1795" s="942" t="s">
        <v>1142</v>
      </c>
      <c r="F1795" s="942" t="s">
        <v>2150</v>
      </c>
      <c r="G1795" s="942" t="s">
        <v>1217</v>
      </c>
      <c r="H1795" s="942" t="s">
        <v>1218</v>
      </c>
      <c r="I1795" s="942" t="s">
        <v>51</v>
      </c>
      <c r="J1795" s="942" t="s">
        <v>1219</v>
      </c>
      <c r="K1795" s="942" t="s">
        <v>1229</v>
      </c>
      <c r="L1795" s="942" t="s">
        <v>1221</v>
      </c>
      <c r="M1795" s="942" t="s">
        <v>233</v>
      </c>
      <c r="N1795" s="942" t="s">
        <v>1222</v>
      </c>
      <c r="O1795" s="942" t="s">
        <v>69</v>
      </c>
      <c r="P1795" s="955">
        <v>-63893059</v>
      </c>
      <c r="Q1795" s="959">
        <v>-8762376</v>
      </c>
      <c r="R1795" s="943" t="s">
        <v>182</v>
      </c>
    </row>
    <row r="1796" spans="2:18" x14ac:dyDescent="0.25">
      <c r="B1796" s="944" t="s">
        <v>2236</v>
      </c>
      <c r="C1796" s="945" t="s">
        <v>367</v>
      </c>
      <c r="D1796" s="945" t="s">
        <v>412</v>
      </c>
      <c r="E1796" s="945" t="s">
        <v>305</v>
      </c>
      <c r="F1796" s="945" t="s">
        <v>1575</v>
      </c>
      <c r="G1796" s="945" t="s">
        <v>1217</v>
      </c>
      <c r="H1796" s="945" t="s">
        <v>1218</v>
      </c>
      <c r="I1796" s="945" t="s">
        <v>51</v>
      </c>
      <c r="J1796" s="945" t="s">
        <v>1219</v>
      </c>
      <c r="K1796" s="945" t="s">
        <v>1229</v>
      </c>
      <c r="L1796" s="945" t="s">
        <v>1221</v>
      </c>
      <c r="M1796" s="945" t="s">
        <v>233</v>
      </c>
      <c r="N1796" s="945" t="s">
        <v>1222</v>
      </c>
      <c r="O1796" s="945" t="s">
        <v>1223</v>
      </c>
      <c r="P1796" s="956">
        <v>-63907338</v>
      </c>
      <c r="Q1796" s="960">
        <v>-8753095</v>
      </c>
      <c r="R1796" s="946" t="s">
        <v>69</v>
      </c>
    </row>
    <row r="1797" spans="2:18" x14ac:dyDescent="0.25">
      <c r="B1797" s="941" t="s">
        <v>2236</v>
      </c>
      <c r="C1797" s="942" t="s">
        <v>367</v>
      </c>
      <c r="D1797" s="942" t="s">
        <v>796</v>
      </c>
      <c r="E1797" s="942" t="s">
        <v>322</v>
      </c>
      <c r="F1797" s="942" t="s">
        <v>1923</v>
      </c>
      <c r="G1797" s="942" t="s">
        <v>1217</v>
      </c>
      <c r="H1797" s="942" t="s">
        <v>1218</v>
      </c>
      <c r="I1797" s="942" t="s">
        <v>51</v>
      </c>
      <c r="J1797" s="942" t="s">
        <v>1219</v>
      </c>
      <c r="K1797" s="942" t="s">
        <v>1229</v>
      </c>
      <c r="L1797" s="942" t="s">
        <v>1221</v>
      </c>
      <c r="M1797" s="942" t="s">
        <v>234</v>
      </c>
      <c r="N1797" s="942" t="s">
        <v>1222</v>
      </c>
      <c r="O1797" s="942" t="s">
        <v>1223</v>
      </c>
      <c r="P1797" s="955">
        <v>-63896995</v>
      </c>
      <c r="Q1797" s="959">
        <v>-8750955</v>
      </c>
      <c r="R1797" s="943" t="s">
        <v>69</v>
      </c>
    </row>
    <row r="1798" spans="2:18" x14ac:dyDescent="0.25">
      <c r="B1798" s="944" t="s">
        <v>2236</v>
      </c>
      <c r="C1798" s="945" t="s">
        <v>783</v>
      </c>
      <c r="D1798" s="945" t="s">
        <v>392</v>
      </c>
      <c r="E1798" s="945" t="s">
        <v>301</v>
      </c>
      <c r="F1798" s="945" t="s">
        <v>2239</v>
      </c>
      <c r="G1798" s="945" t="s">
        <v>1217</v>
      </c>
      <c r="H1798" s="945" t="s">
        <v>1218</v>
      </c>
      <c r="I1798" s="945" t="s">
        <v>1225</v>
      </c>
      <c r="J1798" s="945" t="s">
        <v>1219</v>
      </c>
      <c r="K1798" s="945" t="s">
        <v>1220</v>
      </c>
      <c r="L1798" s="945" t="s">
        <v>1221</v>
      </c>
      <c r="M1798" s="945" t="s">
        <v>233</v>
      </c>
      <c r="N1798" s="945" t="s">
        <v>1222</v>
      </c>
      <c r="O1798" s="945" t="s">
        <v>69</v>
      </c>
      <c r="P1798" s="956">
        <v>-63900383</v>
      </c>
      <c r="Q1798" s="960">
        <v>-8761616</v>
      </c>
      <c r="R1798" s="946" t="s">
        <v>69</v>
      </c>
    </row>
    <row r="1799" spans="2:18" x14ac:dyDescent="0.25">
      <c r="B1799" s="941" t="s">
        <v>2236</v>
      </c>
      <c r="C1799" s="942" t="s">
        <v>945</v>
      </c>
      <c r="D1799" s="942" t="s">
        <v>2194</v>
      </c>
      <c r="E1799" s="942" t="s">
        <v>345</v>
      </c>
      <c r="F1799" s="942" t="s">
        <v>1237</v>
      </c>
      <c r="G1799" s="942" t="s">
        <v>1217</v>
      </c>
      <c r="H1799" s="942" t="s">
        <v>69</v>
      </c>
      <c r="I1799" s="942" t="s">
        <v>1231</v>
      </c>
      <c r="J1799" s="942" t="s">
        <v>1219</v>
      </c>
      <c r="K1799" s="942" t="s">
        <v>1220</v>
      </c>
      <c r="L1799" s="942" t="s">
        <v>69</v>
      </c>
      <c r="M1799" s="942" t="s">
        <v>230</v>
      </c>
      <c r="N1799" s="942" t="s">
        <v>69</v>
      </c>
      <c r="O1799" s="942" t="s">
        <v>69</v>
      </c>
      <c r="P1799" s="955">
        <v>-63883639</v>
      </c>
      <c r="Q1799" s="959">
        <v>-8803054</v>
      </c>
      <c r="R1799" s="943" t="s">
        <v>69</v>
      </c>
    </row>
    <row r="1800" spans="2:18" x14ac:dyDescent="0.25">
      <c r="B1800" s="944" t="s">
        <v>2236</v>
      </c>
      <c r="C1800" s="945" t="s">
        <v>782</v>
      </c>
      <c r="D1800" s="945" t="s">
        <v>369</v>
      </c>
      <c r="E1800" s="945" t="s">
        <v>301</v>
      </c>
      <c r="F1800" s="945" t="s">
        <v>1789</v>
      </c>
      <c r="G1800" s="945" t="s">
        <v>1217</v>
      </c>
      <c r="H1800" s="945" t="s">
        <v>69</v>
      </c>
      <c r="I1800" s="945" t="s">
        <v>1231</v>
      </c>
      <c r="J1800" s="945" t="s">
        <v>1219</v>
      </c>
      <c r="K1800" s="945" t="s">
        <v>1229</v>
      </c>
      <c r="L1800" s="945" t="s">
        <v>69</v>
      </c>
      <c r="M1800" s="945" t="s">
        <v>233</v>
      </c>
      <c r="N1800" s="945" t="s">
        <v>69</v>
      </c>
      <c r="O1800" s="945" t="s">
        <v>69</v>
      </c>
      <c r="P1800" s="956">
        <v>-63908345</v>
      </c>
      <c r="Q1800" s="960">
        <v>-8762215</v>
      </c>
      <c r="R1800" s="946" t="s">
        <v>69</v>
      </c>
    </row>
    <row r="1801" spans="2:18" x14ac:dyDescent="0.25">
      <c r="B1801" s="941" t="s">
        <v>2240</v>
      </c>
      <c r="C1801" s="942" t="s">
        <v>368</v>
      </c>
      <c r="D1801" s="942" t="s">
        <v>400</v>
      </c>
      <c r="E1801" s="942" t="s">
        <v>316</v>
      </c>
      <c r="F1801" s="942" t="s">
        <v>1642</v>
      </c>
      <c r="G1801" s="942" t="s">
        <v>1309</v>
      </c>
      <c r="H1801" s="942" t="s">
        <v>1218</v>
      </c>
      <c r="I1801" s="942" t="s">
        <v>1225</v>
      </c>
      <c r="J1801" s="942" t="s">
        <v>1219</v>
      </c>
      <c r="K1801" s="942" t="s">
        <v>1220</v>
      </c>
      <c r="L1801" s="942" t="s">
        <v>1221</v>
      </c>
      <c r="M1801" s="942" t="s">
        <v>230</v>
      </c>
      <c r="N1801" s="942" t="s">
        <v>1222</v>
      </c>
      <c r="O1801" s="942" t="s">
        <v>1223</v>
      </c>
      <c r="P1801" s="955">
        <v>-63890771</v>
      </c>
      <c r="Q1801" s="959">
        <v>-8792537</v>
      </c>
      <c r="R1801" s="943" t="s">
        <v>1232</v>
      </c>
    </row>
    <row r="1802" spans="2:18" x14ac:dyDescent="0.25">
      <c r="B1802" s="944" t="s">
        <v>2240</v>
      </c>
      <c r="C1802" s="945" t="s">
        <v>395</v>
      </c>
      <c r="D1802" s="945" t="s">
        <v>367</v>
      </c>
      <c r="E1802" s="945" t="s">
        <v>303</v>
      </c>
      <c r="F1802" s="945" t="s">
        <v>1245</v>
      </c>
      <c r="G1802" s="945" t="s">
        <v>1309</v>
      </c>
      <c r="H1802" s="945" t="s">
        <v>1218</v>
      </c>
      <c r="I1802" s="945" t="s">
        <v>1225</v>
      </c>
      <c r="J1802" s="945" t="s">
        <v>1219</v>
      </c>
      <c r="K1802" s="945" t="s">
        <v>1220</v>
      </c>
      <c r="L1802" s="945" t="s">
        <v>1221</v>
      </c>
      <c r="M1802" s="945" t="s">
        <v>231</v>
      </c>
      <c r="N1802" s="945" t="s">
        <v>1222</v>
      </c>
      <c r="O1802" s="945" t="s">
        <v>1223</v>
      </c>
      <c r="P1802" s="956">
        <v>-63883659</v>
      </c>
      <c r="Q1802" s="960">
        <v>-8748055</v>
      </c>
      <c r="R1802" s="946" t="s">
        <v>1232</v>
      </c>
    </row>
    <row r="1803" spans="2:18" x14ac:dyDescent="0.25">
      <c r="B1803" s="941" t="s">
        <v>2240</v>
      </c>
      <c r="C1803" s="942" t="s">
        <v>369</v>
      </c>
      <c r="D1803" s="942" t="s">
        <v>402</v>
      </c>
      <c r="E1803" s="942" t="s">
        <v>303</v>
      </c>
      <c r="F1803" s="942" t="s">
        <v>1737</v>
      </c>
      <c r="G1803" s="942" t="s">
        <v>1309</v>
      </c>
      <c r="H1803" s="942" t="s">
        <v>1218</v>
      </c>
      <c r="I1803" s="942" t="s">
        <v>1231</v>
      </c>
      <c r="J1803" s="942" t="s">
        <v>1219</v>
      </c>
      <c r="K1803" s="942" t="s">
        <v>1229</v>
      </c>
      <c r="L1803" s="942" t="s">
        <v>1221</v>
      </c>
      <c r="M1803" s="942" t="s">
        <v>233</v>
      </c>
      <c r="N1803" s="942" t="s">
        <v>1222</v>
      </c>
      <c r="O1803" s="942" t="s">
        <v>1223</v>
      </c>
      <c r="P1803" s="955">
        <v>-63882842</v>
      </c>
      <c r="Q1803" s="959">
        <v>-8756775</v>
      </c>
      <c r="R1803" s="943" t="s">
        <v>182</v>
      </c>
    </row>
    <row r="1804" spans="2:18" x14ac:dyDescent="0.25">
      <c r="B1804" s="944" t="s">
        <v>2240</v>
      </c>
      <c r="C1804" s="945" t="s">
        <v>780</v>
      </c>
      <c r="D1804" s="945" t="s">
        <v>398</v>
      </c>
      <c r="E1804" s="945" t="s">
        <v>301</v>
      </c>
      <c r="F1804" s="945" t="s">
        <v>1393</v>
      </c>
      <c r="G1804" s="945" t="s">
        <v>1309</v>
      </c>
      <c r="H1804" s="945" t="s">
        <v>1218</v>
      </c>
      <c r="I1804" s="945" t="s">
        <v>51</v>
      </c>
      <c r="J1804" s="945" t="s">
        <v>1219</v>
      </c>
      <c r="K1804" s="945" t="s">
        <v>1229</v>
      </c>
      <c r="L1804" s="945" t="s">
        <v>1221</v>
      </c>
      <c r="M1804" s="945" t="s">
        <v>233</v>
      </c>
      <c r="N1804" s="945" t="s">
        <v>1222</v>
      </c>
      <c r="O1804" s="945" t="s">
        <v>1223</v>
      </c>
      <c r="P1804" s="956">
        <v>-63898376</v>
      </c>
      <c r="Q1804" s="960">
        <v>-8763522</v>
      </c>
      <c r="R1804" s="946" t="s">
        <v>182</v>
      </c>
    </row>
    <row r="1805" spans="2:18" x14ac:dyDescent="0.25">
      <c r="B1805" s="941" t="s">
        <v>2240</v>
      </c>
      <c r="C1805" s="942" t="s">
        <v>368</v>
      </c>
      <c r="D1805" s="942" t="s">
        <v>456</v>
      </c>
      <c r="E1805" s="942" t="s">
        <v>316</v>
      </c>
      <c r="F1805" s="942" t="s">
        <v>1634</v>
      </c>
      <c r="G1805" s="942" t="s">
        <v>1309</v>
      </c>
      <c r="H1805" s="942" t="s">
        <v>1218</v>
      </c>
      <c r="I1805" s="942" t="s">
        <v>51</v>
      </c>
      <c r="J1805" s="942" t="s">
        <v>1219</v>
      </c>
      <c r="K1805" s="942" t="s">
        <v>1220</v>
      </c>
      <c r="L1805" s="942" t="s">
        <v>1221</v>
      </c>
      <c r="M1805" s="942" t="s">
        <v>232</v>
      </c>
      <c r="N1805" s="942" t="s">
        <v>1222</v>
      </c>
      <c r="O1805" s="942" t="s">
        <v>1223</v>
      </c>
      <c r="P1805" s="955">
        <v>-63877865</v>
      </c>
      <c r="Q1805" s="959">
        <v>-8788486</v>
      </c>
      <c r="R1805" s="943" t="s">
        <v>182</v>
      </c>
    </row>
    <row r="1806" spans="2:18" x14ac:dyDescent="0.25">
      <c r="B1806" s="944" t="s">
        <v>2240</v>
      </c>
      <c r="C1806" s="945" t="s">
        <v>368</v>
      </c>
      <c r="D1806" s="945" t="s">
        <v>400</v>
      </c>
      <c r="E1806" s="945" t="s">
        <v>316</v>
      </c>
      <c r="F1806" s="945" t="s">
        <v>1286</v>
      </c>
      <c r="G1806" s="945" t="s">
        <v>1309</v>
      </c>
      <c r="H1806" s="945" t="s">
        <v>1218</v>
      </c>
      <c r="I1806" s="945" t="s">
        <v>51</v>
      </c>
      <c r="J1806" s="945" t="s">
        <v>1219</v>
      </c>
      <c r="K1806" s="945" t="s">
        <v>1220</v>
      </c>
      <c r="L1806" s="945" t="s">
        <v>1221</v>
      </c>
      <c r="M1806" s="945" t="s">
        <v>234</v>
      </c>
      <c r="N1806" s="945" t="s">
        <v>1222</v>
      </c>
      <c r="O1806" s="945" t="s">
        <v>1223</v>
      </c>
      <c r="P1806" s="956">
        <v>-63890771</v>
      </c>
      <c r="Q1806" s="960">
        <v>-8792537</v>
      </c>
      <c r="R1806" s="946" t="s">
        <v>182</v>
      </c>
    </row>
    <row r="1807" spans="2:18" x14ac:dyDescent="0.25">
      <c r="B1807" s="941" t="s">
        <v>2240</v>
      </c>
      <c r="C1807" s="942" t="s">
        <v>395</v>
      </c>
      <c r="D1807" s="942" t="s">
        <v>374</v>
      </c>
      <c r="E1807" s="942" t="s">
        <v>303</v>
      </c>
      <c r="F1807" s="942" t="s">
        <v>2110</v>
      </c>
      <c r="G1807" s="942" t="s">
        <v>1309</v>
      </c>
      <c r="H1807" s="942" t="s">
        <v>1218</v>
      </c>
      <c r="I1807" s="942" t="s">
        <v>51</v>
      </c>
      <c r="J1807" s="942" t="s">
        <v>1219</v>
      </c>
      <c r="K1807" s="942" t="s">
        <v>1220</v>
      </c>
      <c r="L1807" s="942" t="s">
        <v>1221</v>
      </c>
      <c r="M1807" s="942" t="s">
        <v>233</v>
      </c>
      <c r="N1807" s="942" t="s">
        <v>1222</v>
      </c>
      <c r="O1807" s="942" t="s">
        <v>1223</v>
      </c>
      <c r="P1807" s="955">
        <v>-63881726</v>
      </c>
      <c r="Q1807" s="959">
        <v>-8757074</v>
      </c>
      <c r="R1807" s="943" t="s">
        <v>69</v>
      </c>
    </row>
    <row r="1808" spans="2:18" x14ac:dyDescent="0.25">
      <c r="B1808" s="944" t="s">
        <v>2240</v>
      </c>
      <c r="C1808" s="945" t="s">
        <v>401</v>
      </c>
      <c r="D1808" s="945" t="s">
        <v>423</v>
      </c>
      <c r="E1808" s="945" t="s">
        <v>1142</v>
      </c>
      <c r="F1808" s="945" t="s">
        <v>1300</v>
      </c>
      <c r="G1808" s="945" t="s">
        <v>1309</v>
      </c>
      <c r="H1808" s="945" t="s">
        <v>1218</v>
      </c>
      <c r="I1808" s="945" t="s">
        <v>1225</v>
      </c>
      <c r="J1808" s="945" t="s">
        <v>1219</v>
      </c>
      <c r="K1808" s="945" t="s">
        <v>1220</v>
      </c>
      <c r="L1808" s="945" t="s">
        <v>1221</v>
      </c>
      <c r="M1808" s="945" t="s">
        <v>233</v>
      </c>
      <c r="N1808" s="945" t="s">
        <v>1222</v>
      </c>
      <c r="O1808" s="945" t="s">
        <v>1223</v>
      </c>
      <c r="P1808" s="956">
        <v>-63888631</v>
      </c>
      <c r="Q1808" s="960">
        <v>-8760145</v>
      </c>
      <c r="R1808" s="946" t="s">
        <v>69</v>
      </c>
    </row>
    <row r="1809" spans="2:18" x14ac:dyDescent="0.25">
      <c r="B1809" s="941" t="s">
        <v>2241</v>
      </c>
      <c r="C1809" s="942" t="s">
        <v>372</v>
      </c>
      <c r="D1809" s="942" t="s">
        <v>442</v>
      </c>
      <c r="E1809" s="942" t="s">
        <v>302</v>
      </c>
      <c r="F1809" s="942" t="s">
        <v>2242</v>
      </c>
      <c r="G1809" s="942" t="s">
        <v>1317</v>
      </c>
      <c r="H1809" s="942" t="s">
        <v>1218</v>
      </c>
      <c r="I1809" s="942" t="s">
        <v>51</v>
      </c>
      <c r="J1809" s="942" t="s">
        <v>1219</v>
      </c>
      <c r="K1809" s="942" t="s">
        <v>1229</v>
      </c>
      <c r="L1809" s="942" t="s">
        <v>1221</v>
      </c>
      <c r="M1809" s="942" t="s">
        <v>233</v>
      </c>
      <c r="N1809" s="942" t="s">
        <v>1222</v>
      </c>
      <c r="O1809" s="942" t="s">
        <v>1223</v>
      </c>
      <c r="P1809" s="955">
        <v>-63875413</v>
      </c>
      <c r="Q1809" s="959">
        <v>-8762673</v>
      </c>
      <c r="R1809" s="943" t="s">
        <v>69</v>
      </c>
    </row>
    <row r="1810" spans="2:18" x14ac:dyDescent="0.25">
      <c r="B1810" s="944" t="s">
        <v>2241</v>
      </c>
      <c r="C1810" s="945" t="s">
        <v>369</v>
      </c>
      <c r="D1810" s="945" t="s">
        <v>392</v>
      </c>
      <c r="E1810" s="945" t="s">
        <v>301</v>
      </c>
      <c r="F1810" s="945" t="s">
        <v>2243</v>
      </c>
      <c r="G1810" s="945" t="s">
        <v>1317</v>
      </c>
      <c r="H1810" s="945" t="s">
        <v>1218</v>
      </c>
      <c r="I1810" s="945" t="s">
        <v>51</v>
      </c>
      <c r="J1810" s="945" t="s">
        <v>1219</v>
      </c>
      <c r="K1810" s="945" t="s">
        <v>1229</v>
      </c>
      <c r="L1810" s="945" t="s">
        <v>1221</v>
      </c>
      <c r="M1810" s="945" t="s">
        <v>234</v>
      </c>
      <c r="N1810" s="945" t="s">
        <v>1222</v>
      </c>
      <c r="O1810" s="945" t="s">
        <v>1256</v>
      </c>
      <c r="P1810" s="956">
        <v>-63900609</v>
      </c>
      <c r="Q1810" s="960">
        <v>-8760574</v>
      </c>
      <c r="R1810" s="946" t="s">
        <v>1232</v>
      </c>
    </row>
    <row r="1811" spans="2:18" x14ac:dyDescent="0.25">
      <c r="B1811" s="941" t="s">
        <v>2241</v>
      </c>
      <c r="C1811" s="942" t="s">
        <v>371</v>
      </c>
      <c r="D1811" s="942" t="s">
        <v>372</v>
      </c>
      <c r="E1811" s="942" t="s">
        <v>320</v>
      </c>
      <c r="F1811" s="942" t="s">
        <v>2244</v>
      </c>
      <c r="G1811" s="942" t="s">
        <v>1317</v>
      </c>
      <c r="H1811" s="942" t="s">
        <v>1218</v>
      </c>
      <c r="I1811" s="942" t="s">
        <v>51</v>
      </c>
      <c r="J1811" s="942" t="s">
        <v>1219</v>
      </c>
      <c r="K1811" s="942" t="s">
        <v>1229</v>
      </c>
      <c r="L1811" s="942" t="s">
        <v>1221</v>
      </c>
      <c r="M1811" s="942" t="s">
        <v>233</v>
      </c>
      <c r="N1811" s="942" t="s">
        <v>1222</v>
      </c>
      <c r="O1811" s="942" t="s">
        <v>1256</v>
      </c>
      <c r="P1811" s="955">
        <v>-63844855</v>
      </c>
      <c r="Q1811" s="959">
        <v>-8755934</v>
      </c>
      <c r="R1811" s="943" t="s">
        <v>182</v>
      </c>
    </row>
    <row r="1812" spans="2:18" x14ac:dyDescent="0.25">
      <c r="B1812" s="944" t="s">
        <v>2241</v>
      </c>
      <c r="C1812" s="945" t="s">
        <v>400</v>
      </c>
      <c r="D1812" s="945" t="s">
        <v>368</v>
      </c>
      <c r="E1812" s="945" t="s">
        <v>316</v>
      </c>
      <c r="F1812" s="945" t="s">
        <v>2245</v>
      </c>
      <c r="G1812" s="945" t="s">
        <v>1317</v>
      </c>
      <c r="H1812" s="945" t="s">
        <v>1218</v>
      </c>
      <c r="I1812" s="945" t="s">
        <v>51</v>
      </c>
      <c r="J1812" s="945" t="s">
        <v>1219</v>
      </c>
      <c r="K1812" s="945" t="s">
        <v>1220</v>
      </c>
      <c r="L1812" s="945" t="s">
        <v>1221</v>
      </c>
      <c r="M1812" s="945" t="s">
        <v>182</v>
      </c>
      <c r="N1812" s="945" t="s">
        <v>1222</v>
      </c>
      <c r="O1812" s="945" t="s">
        <v>1223</v>
      </c>
      <c r="P1812" s="956">
        <v>-63890771</v>
      </c>
      <c r="Q1812" s="960">
        <v>-8792537</v>
      </c>
      <c r="R1812" s="946" t="s">
        <v>182</v>
      </c>
    </row>
    <row r="1813" spans="2:18" x14ac:dyDescent="0.25">
      <c r="B1813" s="941" t="s">
        <v>2241</v>
      </c>
      <c r="C1813" s="942" t="s">
        <v>428</v>
      </c>
      <c r="D1813" s="942" t="s">
        <v>416</v>
      </c>
      <c r="E1813" s="942" t="s">
        <v>304</v>
      </c>
      <c r="F1813" s="942" t="s">
        <v>1717</v>
      </c>
      <c r="G1813" s="942" t="s">
        <v>1317</v>
      </c>
      <c r="H1813" s="942" t="s">
        <v>1218</v>
      </c>
      <c r="I1813" s="942" t="s">
        <v>1225</v>
      </c>
      <c r="J1813" s="942" t="s">
        <v>1219</v>
      </c>
      <c r="K1813" s="942" t="s">
        <v>1220</v>
      </c>
      <c r="L1813" s="942" t="s">
        <v>1221</v>
      </c>
      <c r="M1813" s="942" t="s">
        <v>233</v>
      </c>
      <c r="N1813" s="942" t="s">
        <v>1222</v>
      </c>
      <c r="O1813" s="942" t="s">
        <v>1256</v>
      </c>
      <c r="P1813" s="955">
        <v>-63887695</v>
      </c>
      <c r="Q1813" s="959">
        <v>-8756703</v>
      </c>
      <c r="R1813" s="943" t="s">
        <v>182</v>
      </c>
    </row>
    <row r="1814" spans="2:18" x14ac:dyDescent="0.25">
      <c r="B1814" s="944" t="s">
        <v>2241</v>
      </c>
      <c r="C1814" s="945" t="s">
        <v>780</v>
      </c>
      <c r="D1814" s="945" t="s">
        <v>782</v>
      </c>
      <c r="E1814" s="945" t="s">
        <v>301</v>
      </c>
      <c r="F1814" s="945" t="s">
        <v>1382</v>
      </c>
      <c r="G1814" s="945" t="s">
        <v>1317</v>
      </c>
      <c r="H1814" s="945" t="s">
        <v>1218</v>
      </c>
      <c r="I1814" s="945" t="s">
        <v>1225</v>
      </c>
      <c r="J1814" s="945" t="s">
        <v>1219</v>
      </c>
      <c r="K1814" s="945" t="s">
        <v>1229</v>
      </c>
      <c r="L1814" s="945" t="s">
        <v>1221</v>
      </c>
      <c r="M1814" s="945" t="s">
        <v>230</v>
      </c>
      <c r="N1814" s="945" t="s">
        <v>1222</v>
      </c>
      <c r="O1814" s="945" t="s">
        <v>1256</v>
      </c>
      <c r="P1814" s="956">
        <v>-63907648</v>
      </c>
      <c r="Q1814" s="960">
        <v>-8765506</v>
      </c>
      <c r="R1814" s="946" t="s">
        <v>182</v>
      </c>
    </row>
    <row r="1815" spans="2:18" x14ac:dyDescent="0.25">
      <c r="B1815" s="941" t="s">
        <v>2241</v>
      </c>
      <c r="C1815" s="942" t="s">
        <v>375</v>
      </c>
      <c r="D1815" s="942" t="s">
        <v>472</v>
      </c>
      <c r="E1815" s="942" t="s">
        <v>307</v>
      </c>
      <c r="F1815" s="942" t="s">
        <v>1875</v>
      </c>
      <c r="G1815" s="942" t="s">
        <v>1317</v>
      </c>
      <c r="H1815" s="942" t="s">
        <v>1218</v>
      </c>
      <c r="I1815" s="942" t="s">
        <v>1225</v>
      </c>
      <c r="J1815" s="942" t="s">
        <v>1219</v>
      </c>
      <c r="K1815" s="942" t="s">
        <v>1229</v>
      </c>
      <c r="L1815" s="942" t="s">
        <v>1221</v>
      </c>
      <c r="M1815" s="942" t="s">
        <v>233</v>
      </c>
      <c r="N1815" s="942" t="s">
        <v>1222</v>
      </c>
      <c r="O1815" s="942" t="s">
        <v>1223</v>
      </c>
      <c r="P1815" s="955">
        <v>-63864363</v>
      </c>
      <c r="Q1815" s="959">
        <v>-8743235</v>
      </c>
      <c r="R1815" s="943" t="s">
        <v>1232</v>
      </c>
    </row>
    <row r="1816" spans="2:18" x14ac:dyDescent="0.25">
      <c r="B1816" s="944" t="s">
        <v>2241</v>
      </c>
      <c r="C1816" s="945" t="s">
        <v>341</v>
      </c>
      <c r="D1816" s="945" t="s">
        <v>374</v>
      </c>
      <c r="E1816" s="945" t="s">
        <v>303</v>
      </c>
      <c r="F1816" s="945" t="s">
        <v>2246</v>
      </c>
      <c r="G1816" s="945" t="s">
        <v>1317</v>
      </c>
      <c r="H1816" s="945" t="s">
        <v>1218</v>
      </c>
      <c r="I1816" s="945" t="s">
        <v>1231</v>
      </c>
      <c r="J1816" s="945" t="s">
        <v>1219</v>
      </c>
      <c r="K1816" s="945" t="s">
        <v>1227</v>
      </c>
      <c r="L1816" s="945" t="s">
        <v>1221</v>
      </c>
      <c r="M1816" s="945" t="s">
        <v>233</v>
      </c>
      <c r="N1816" s="945" t="s">
        <v>1222</v>
      </c>
      <c r="O1816" s="945" t="s">
        <v>1256</v>
      </c>
      <c r="P1816" s="956">
        <v>-63874945</v>
      </c>
      <c r="Q1816" s="960">
        <v>-8755612</v>
      </c>
      <c r="R1816" s="946" t="s">
        <v>182</v>
      </c>
    </row>
    <row r="1817" spans="2:18" x14ac:dyDescent="0.25">
      <c r="B1817" s="941" t="s">
        <v>2241</v>
      </c>
      <c r="C1817" s="942" t="s">
        <v>388</v>
      </c>
      <c r="D1817" s="942" t="s">
        <v>506</v>
      </c>
      <c r="E1817" s="942" t="s">
        <v>318</v>
      </c>
      <c r="F1817" s="942" t="s">
        <v>1922</v>
      </c>
      <c r="G1817" s="942" t="s">
        <v>1317</v>
      </c>
      <c r="H1817" s="942" t="s">
        <v>1218</v>
      </c>
      <c r="I1817" s="942" t="s">
        <v>51</v>
      </c>
      <c r="J1817" s="942" t="s">
        <v>1219</v>
      </c>
      <c r="K1817" s="942" t="s">
        <v>1220</v>
      </c>
      <c r="L1817" s="942" t="s">
        <v>1221</v>
      </c>
      <c r="M1817" s="942" t="s">
        <v>233</v>
      </c>
      <c r="N1817" s="942" t="s">
        <v>1222</v>
      </c>
      <c r="O1817" s="942" t="s">
        <v>1223</v>
      </c>
      <c r="P1817" s="955">
        <v>-63850093</v>
      </c>
      <c r="Q1817" s="959">
        <v>-8770045</v>
      </c>
      <c r="R1817" s="943" t="s">
        <v>69</v>
      </c>
    </row>
    <row r="1818" spans="2:18" x14ac:dyDescent="0.25">
      <c r="B1818" s="944" t="s">
        <v>2241</v>
      </c>
      <c r="C1818" s="945" t="s">
        <v>782</v>
      </c>
      <c r="D1818" s="945" t="s">
        <v>428</v>
      </c>
      <c r="E1818" s="945" t="s">
        <v>301</v>
      </c>
      <c r="F1818" s="945" t="s">
        <v>1850</v>
      </c>
      <c r="G1818" s="945" t="s">
        <v>1317</v>
      </c>
      <c r="H1818" s="945" t="s">
        <v>1218</v>
      </c>
      <c r="I1818" s="945" t="s">
        <v>51</v>
      </c>
      <c r="J1818" s="945" t="s">
        <v>1219</v>
      </c>
      <c r="K1818" s="945" t="s">
        <v>1229</v>
      </c>
      <c r="L1818" s="945" t="s">
        <v>1221</v>
      </c>
      <c r="M1818" s="945" t="s">
        <v>233</v>
      </c>
      <c r="N1818" s="945" t="s">
        <v>1222</v>
      </c>
      <c r="O1818" s="945" t="s">
        <v>1256</v>
      </c>
      <c r="P1818" s="956">
        <v>-63908565</v>
      </c>
      <c r="Q1818" s="960">
        <v>-8761153</v>
      </c>
      <c r="R1818" s="946" t="s">
        <v>182</v>
      </c>
    </row>
    <row r="1819" spans="2:18" x14ac:dyDescent="0.25">
      <c r="B1819" s="941" t="s">
        <v>2247</v>
      </c>
      <c r="C1819" s="942" t="s">
        <v>371</v>
      </c>
      <c r="D1819" s="942" t="s">
        <v>787</v>
      </c>
      <c r="E1819" s="942" t="s">
        <v>324</v>
      </c>
      <c r="F1819" s="942" t="s">
        <v>2248</v>
      </c>
      <c r="G1819" s="942" t="s">
        <v>1217</v>
      </c>
      <c r="H1819" s="942" t="s">
        <v>1218</v>
      </c>
      <c r="I1819" s="942" t="s">
        <v>51</v>
      </c>
      <c r="J1819" s="942" t="s">
        <v>1219</v>
      </c>
      <c r="K1819" s="942" t="s">
        <v>1229</v>
      </c>
      <c r="L1819" s="942" t="s">
        <v>1221</v>
      </c>
      <c r="M1819" s="942" t="s">
        <v>233</v>
      </c>
      <c r="N1819" s="942" t="s">
        <v>1222</v>
      </c>
      <c r="O1819" s="942" t="s">
        <v>1223</v>
      </c>
      <c r="P1819" s="955">
        <v>-63841312</v>
      </c>
      <c r="Q1819" s="959">
        <v>-8771674</v>
      </c>
      <c r="R1819" s="943" t="s">
        <v>1258</v>
      </c>
    </row>
    <row r="1820" spans="2:18" x14ac:dyDescent="0.25">
      <c r="B1820" s="944" t="s">
        <v>2247</v>
      </c>
      <c r="C1820" s="945" t="s">
        <v>778</v>
      </c>
      <c r="D1820" s="945" t="s">
        <v>721</v>
      </c>
      <c r="E1820" s="945" t="s">
        <v>341</v>
      </c>
      <c r="F1820" s="945" t="s">
        <v>1979</v>
      </c>
      <c r="G1820" s="945" t="s">
        <v>1217</v>
      </c>
      <c r="H1820" s="945" t="s">
        <v>1218</v>
      </c>
      <c r="I1820" s="945" t="s">
        <v>1225</v>
      </c>
      <c r="J1820" s="945" t="s">
        <v>1219</v>
      </c>
      <c r="K1820" s="945" t="s">
        <v>1229</v>
      </c>
      <c r="L1820" s="945" t="s">
        <v>1221</v>
      </c>
      <c r="M1820" s="945" t="s">
        <v>233</v>
      </c>
      <c r="N1820" s="945" t="s">
        <v>1222</v>
      </c>
      <c r="O1820" s="945" t="s">
        <v>1256</v>
      </c>
      <c r="P1820" s="956">
        <v>-63872652</v>
      </c>
      <c r="Q1820" s="960">
        <v>-8735936</v>
      </c>
      <c r="R1820" s="946" t="s">
        <v>182</v>
      </c>
    </row>
    <row r="1821" spans="2:18" x14ac:dyDescent="0.25">
      <c r="B1821" s="941" t="s">
        <v>2247</v>
      </c>
      <c r="C1821" s="942" t="s">
        <v>504</v>
      </c>
      <c r="D1821" s="942" t="s">
        <v>424</v>
      </c>
      <c r="E1821" s="942" t="s">
        <v>305</v>
      </c>
      <c r="F1821" s="942" t="s">
        <v>1728</v>
      </c>
      <c r="G1821" s="942" t="s">
        <v>1217</v>
      </c>
      <c r="H1821" s="942" t="s">
        <v>1509</v>
      </c>
      <c r="I1821" s="942" t="s">
        <v>1225</v>
      </c>
      <c r="J1821" s="942" t="s">
        <v>1219</v>
      </c>
      <c r="K1821" s="942" t="s">
        <v>1220</v>
      </c>
      <c r="L1821" s="942" t="s">
        <v>1221</v>
      </c>
      <c r="M1821" s="942" t="s">
        <v>233</v>
      </c>
      <c r="N1821" s="942" t="s">
        <v>1222</v>
      </c>
      <c r="O1821" s="942" t="s">
        <v>1223</v>
      </c>
      <c r="P1821" s="955">
        <v>-63905413</v>
      </c>
      <c r="Q1821" s="959">
        <v>-8750357</v>
      </c>
      <c r="R1821" s="943" t="s">
        <v>182</v>
      </c>
    </row>
    <row r="1822" spans="2:18" x14ac:dyDescent="0.25">
      <c r="B1822" s="944" t="s">
        <v>2247</v>
      </c>
      <c r="C1822" s="945" t="s">
        <v>392</v>
      </c>
      <c r="D1822" s="945" t="s">
        <v>393</v>
      </c>
      <c r="E1822" s="945" t="s">
        <v>301</v>
      </c>
      <c r="F1822" s="945" t="s">
        <v>1348</v>
      </c>
      <c r="G1822" s="945" t="s">
        <v>1217</v>
      </c>
      <c r="H1822" s="945" t="s">
        <v>1218</v>
      </c>
      <c r="I1822" s="945" t="s">
        <v>1231</v>
      </c>
      <c r="J1822" s="945" t="s">
        <v>1219</v>
      </c>
      <c r="K1822" s="945" t="s">
        <v>1220</v>
      </c>
      <c r="L1822" s="945" t="s">
        <v>1221</v>
      </c>
      <c r="M1822" s="945" t="s">
        <v>233</v>
      </c>
      <c r="N1822" s="945" t="s">
        <v>1222</v>
      </c>
      <c r="O1822" s="945" t="s">
        <v>1223</v>
      </c>
      <c r="P1822" s="956">
        <v>-63899426</v>
      </c>
      <c r="Q1822" s="960">
        <v>-8765912</v>
      </c>
      <c r="R1822" s="946" t="s">
        <v>1258</v>
      </c>
    </row>
    <row r="1823" spans="2:18" x14ac:dyDescent="0.25">
      <c r="B1823" s="941" t="s">
        <v>2247</v>
      </c>
      <c r="C1823" s="942" t="s">
        <v>401</v>
      </c>
      <c r="D1823" s="942" t="s">
        <v>783</v>
      </c>
      <c r="E1823" s="942" t="s">
        <v>304</v>
      </c>
      <c r="F1823" s="942" t="s">
        <v>2249</v>
      </c>
      <c r="G1823" s="942" t="s">
        <v>1217</v>
      </c>
      <c r="H1823" s="942" t="s">
        <v>1218</v>
      </c>
      <c r="I1823" s="942" t="s">
        <v>51</v>
      </c>
      <c r="J1823" s="942" t="s">
        <v>1219</v>
      </c>
      <c r="K1823" s="942" t="s">
        <v>1220</v>
      </c>
      <c r="L1823" s="942" t="s">
        <v>1221</v>
      </c>
      <c r="M1823" s="942" t="s">
        <v>233</v>
      </c>
      <c r="N1823" s="942" t="s">
        <v>1222</v>
      </c>
      <c r="O1823" s="942" t="s">
        <v>1223</v>
      </c>
      <c r="P1823" s="955">
        <v>-63888846</v>
      </c>
      <c r="Q1823" s="959">
        <v>-8759125</v>
      </c>
      <c r="R1823" s="943" t="s">
        <v>1258</v>
      </c>
    </row>
    <row r="1824" spans="2:18" x14ac:dyDescent="0.25">
      <c r="B1824" s="944" t="s">
        <v>2247</v>
      </c>
      <c r="C1824" s="945" t="s">
        <v>379</v>
      </c>
      <c r="D1824" s="945" t="s">
        <v>786</v>
      </c>
      <c r="E1824" s="945" t="s">
        <v>1151</v>
      </c>
      <c r="F1824" s="945" t="s">
        <v>2250</v>
      </c>
      <c r="G1824" s="945" t="s">
        <v>1217</v>
      </c>
      <c r="H1824" s="945" t="s">
        <v>1218</v>
      </c>
      <c r="I1824" s="945" t="s">
        <v>51</v>
      </c>
      <c r="J1824" s="945" t="s">
        <v>1219</v>
      </c>
      <c r="K1824" s="945" t="s">
        <v>1220</v>
      </c>
      <c r="L1824" s="945" t="s">
        <v>1221</v>
      </c>
      <c r="M1824" s="945" t="s">
        <v>1239</v>
      </c>
      <c r="N1824" s="945" t="s">
        <v>1222</v>
      </c>
      <c r="O1824" s="945" t="s">
        <v>1223</v>
      </c>
      <c r="P1824" s="956">
        <v>-63896335</v>
      </c>
      <c r="Q1824" s="960">
        <v>-8714542</v>
      </c>
      <c r="R1824" s="946" t="s">
        <v>182</v>
      </c>
    </row>
    <row r="1825" spans="2:18" x14ac:dyDescent="0.25">
      <c r="B1825" s="941" t="s">
        <v>2247</v>
      </c>
      <c r="C1825" s="942" t="s">
        <v>370</v>
      </c>
      <c r="D1825" s="942" t="s">
        <v>392</v>
      </c>
      <c r="E1825" s="942" t="s">
        <v>308</v>
      </c>
      <c r="F1825" s="942" t="s">
        <v>2251</v>
      </c>
      <c r="G1825" s="942" t="s">
        <v>1217</v>
      </c>
      <c r="H1825" s="942" t="s">
        <v>1218</v>
      </c>
      <c r="I1825" s="942" t="s">
        <v>51</v>
      </c>
      <c r="J1825" s="942" t="s">
        <v>1219</v>
      </c>
      <c r="K1825" s="942" t="s">
        <v>1229</v>
      </c>
      <c r="L1825" s="942" t="s">
        <v>1221</v>
      </c>
      <c r="M1825" s="942" t="s">
        <v>233</v>
      </c>
      <c r="N1825" s="942" t="s">
        <v>1222</v>
      </c>
      <c r="O1825" s="942" t="s">
        <v>1223</v>
      </c>
      <c r="P1825" s="955">
        <v>-63897575</v>
      </c>
      <c r="Q1825" s="959">
        <v>-8774597</v>
      </c>
      <c r="R1825" s="943" t="s">
        <v>182</v>
      </c>
    </row>
    <row r="1826" spans="2:18" x14ac:dyDescent="0.25">
      <c r="B1826" s="944" t="s">
        <v>2247</v>
      </c>
      <c r="C1826" s="945" t="s">
        <v>370</v>
      </c>
      <c r="D1826" s="945" t="s">
        <v>628</v>
      </c>
      <c r="E1826" s="945" t="s">
        <v>308</v>
      </c>
      <c r="F1826" s="945" t="s">
        <v>2252</v>
      </c>
      <c r="G1826" s="945" t="s">
        <v>1217</v>
      </c>
      <c r="H1826" s="945" t="s">
        <v>69</v>
      </c>
      <c r="I1826" s="945" t="s">
        <v>51</v>
      </c>
      <c r="J1826" s="945" t="s">
        <v>1219</v>
      </c>
      <c r="K1826" s="945" t="s">
        <v>1229</v>
      </c>
      <c r="L1826" s="945" t="s">
        <v>69</v>
      </c>
      <c r="M1826" s="945" t="s">
        <v>233</v>
      </c>
      <c r="N1826" s="945" t="s">
        <v>69</v>
      </c>
      <c r="O1826" s="945" t="s">
        <v>69</v>
      </c>
      <c r="P1826" s="956">
        <v>-63900538</v>
      </c>
      <c r="Q1826" s="960">
        <v>-8775196</v>
      </c>
      <c r="R1826" s="946" t="s">
        <v>1232</v>
      </c>
    </row>
    <row r="1827" spans="2:18" x14ac:dyDescent="0.25">
      <c r="B1827" s="941" t="s">
        <v>2253</v>
      </c>
      <c r="C1827" s="942" t="s">
        <v>780</v>
      </c>
      <c r="D1827" s="942" t="s">
        <v>395</v>
      </c>
      <c r="E1827" s="942" t="s">
        <v>302</v>
      </c>
      <c r="F1827" s="942" t="s">
        <v>33</v>
      </c>
      <c r="G1827" s="942" t="s">
        <v>1246</v>
      </c>
      <c r="H1827" s="942" t="s">
        <v>1218</v>
      </c>
      <c r="I1827" s="942" t="s">
        <v>51</v>
      </c>
      <c r="J1827" s="942" t="s">
        <v>1219</v>
      </c>
      <c r="K1827" s="942" t="s">
        <v>1229</v>
      </c>
      <c r="L1827" s="942" t="s">
        <v>1221</v>
      </c>
      <c r="M1827" s="942" t="s">
        <v>233</v>
      </c>
      <c r="N1827" s="942" t="s">
        <v>1222</v>
      </c>
      <c r="O1827" s="942" t="s">
        <v>1256</v>
      </c>
      <c r="P1827" s="955">
        <v>-63881615</v>
      </c>
      <c r="Q1827" s="959">
        <v>-8760125</v>
      </c>
      <c r="R1827" s="943" t="s">
        <v>182</v>
      </c>
    </row>
    <row r="1828" spans="2:18" x14ac:dyDescent="0.25">
      <c r="B1828" s="944" t="s">
        <v>2253</v>
      </c>
      <c r="C1828" s="945" t="s">
        <v>704</v>
      </c>
      <c r="D1828" s="945" t="s">
        <v>565</v>
      </c>
      <c r="E1828" s="945" t="s">
        <v>237</v>
      </c>
      <c r="F1828" s="945" t="s">
        <v>2254</v>
      </c>
      <c r="G1828" s="945" t="s">
        <v>1246</v>
      </c>
      <c r="H1828" s="945" t="s">
        <v>1218</v>
      </c>
      <c r="I1828" s="945" t="s">
        <v>1225</v>
      </c>
      <c r="J1828" s="945" t="s">
        <v>1219</v>
      </c>
      <c r="K1828" s="945" t="s">
        <v>1220</v>
      </c>
      <c r="L1828" s="945" t="s">
        <v>1221</v>
      </c>
      <c r="M1828" s="945" t="s">
        <v>233</v>
      </c>
      <c r="N1828" s="945" t="s">
        <v>1222</v>
      </c>
      <c r="O1828" s="945" t="s">
        <v>1223</v>
      </c>
      <c r="P1828" s="956">
        <v>-63830597</v>
      </c>
      <c r="Q1828" s="960">
        <v>-8772385</v>
      </c>
      <c r="R1828" s="946" t="s">
        <v>69</v>
      </c>
    </row>
    <row r="1829" spans="2:18" x14ac:dyDescent="0.25">
      <c r="B1829" s="941" t="s">
        <v>2253</v>
      </c>
      <c r="C1829" s="942" t="s">
        <v>378</v>
      </c>
      <c r="D1829" s="942" t="s">
        <v>359</v>
      </c>
      <c r="E1829" s="942" t="s">
        <v>1142</v>
      </c>
      <c r="F1829" s="942" t="s">
        <v>33</v>
      </c>
      <c r="G1829" s="942" t="s">
        <v>1246</v>
      </c>
      <c r="H1829" s="942" t="s">
        <v>1218</v>
      </c>
      <c r="I1829" s="942" t="s">
        <v>1225</v>
      </c>
      <c r="J1829" s="942" t="s">
        <v>1219</v>
      </c>
      <c r="K1829" s="942" t="s">
        <v>1220</v>
      </c>
      <c r="L1829" s="942" t="s">
        <v>1221</v>
      </c>
      <c r="M1829" s="942" t="s">
        <v>233</v>
      </c>
      <c r="N1829" s="942" t="s">
        <v>1222</v>
      </c>
      <c r="O1829" s="942" t="s">
        <v>1256</v>
      </c>
      <c r="P1829" s="955">
        <v>-63889836</v>
      </c>
      <c r="Q1829" s="959">
        <v>-8766959</v>
      </c>
      <c r="R1829" s="943" t="s">
        <v>69</v>
      </c>
    </row>
    <row r="1830" spans="2:18" x14ac:dyDescent="0.25">
      <c r="B1830" s="944" t="s">
        <v>2253</v>
      </c>
      <c r="C1830" s="945" t="s">
        <v>782</v>
      </c>
      <c r="D1830" s="945" t="s">
        <v>369</v>
      </c>
      <c r="E1830" s="945" t="s">
        <v>301</v>
      </c>
      <c r="F1830" s="945" t="s">
        <v>33</v>
      </c>
      <c r="G1830" s="945" t="s">
        <v>1246</v>
      </c>
      <c r="H1830" s="945" t="s">
        <v>1218</v>
      </c>
      <c r="I1830" s="945" t="s">
        <v>1225</v>
      </c>
      <c r="J1830" s="945" t="s">
        <v>1219</v>
      </c>
      <c r="K1830" s="945" t="s">
        <v>1229</v>
      </c>
      <c r="L1830" s="945" t="s">
        <v>1221</v>
      </c>
      <c r="M1830" s="945" t="s">
        <v>233</v>
      </c>
      <c r="N1830" s="945" t="s">
        <v>1222</v>
      </c>
      <c r="O1830" s="945" t="s">
        <v>69</v>
      </c>
      <c r="P1830" s="956">
        <v>-63908345</v>
      </c>
      <c r="Q1830" s="960">
        <v>-8762215</v>
      </c>
      <c r="R1830" s="946" t="s">
        <v>1258</v>
      </c>
    </row>
    <row r="1831" spans="2:18" x14ac:dyDescent="0.25">
      <c r="B1831" s="941" t="s">
        <v>2253</v>
      </c>
      <c r="C1831" s="942" t="s">
        <v>381</v>
      </c>
      <c r="D1831" s="942" t="s">
        <v>358</v>
      </c>
      <c r="E1831" s="942" t="s">
        <v>314</v>
      </c>
      <c r="F1831" s="942" t="s">
        <v>1237</v>
      </c>
      <c r="G1831" s="942" t="s">
        <v>1246</v>
      </c>
      <c r="H1831" s="942" t="s">
        <v>1218</v>
      </c>
      <c r="I1831" s="942" t="s">
        <v>51</v>
      </c>
      <c r="J1831" s="942" t="s">
        <v>1219</v>
      </c>
      <c r="K1831" s="942" t="s">
        <v>1220</v>
      </c>
      <c r="L1831" s="942" t="s">
        <v>1221</v>
      </c>
      <c r="M1831" s="942" t="s">
        <v>230</v>
      </c>
      <c r="N1831" s="942" t="s">
        <v>1222</v>
      </c>
      <c r="O1831" s="942" t="s">
        <v>1223</v>
      </c>
      <c r="P1831" s="955">
        <v>-63881652</v>
      </c>
      <c r="Q1831" s="959">
        <v>-8803559</v>
      </c>
      <c r="R1831" s="943" t="s">
        <v>1232</v>
      </c>
    </row>
    <row r="1832" spans="2:18" x14ac:dyDescent="0.25">
      <c r="B1832" s="944" t="s">
        <v>2253</v>
      </c>
      <c r="C1832" s="945" t="s">
        <v>368</v>
      </c>
      <c r="D1832" s="945" t="s">
        <v>381</v>
      </c>
      <c r="E1832" s="945" t="s">
        <v>316</v>
      </c>
      <c r="F1832" s="945" t="s">
        <v>1800</v>
      </c>
      <c r="G1832" s="945" t="s">
        <v>1246</v>
      </c>
      <c r="H1832" s="945" t="s">
        <v>1218</v>
      </c>
      <c r="I1832" s="945" t="s">
        <v>51</v>
      </c>
      <c r="J1832" s="945" t="s">
        <v>1219</v>
      </c>
      <c r="K1832" s="945" t="s">
        <v>1220</v>
      </c>
      <c r="L1832" s="945" t="s">
        <v>1221</v>
      </c>
      <c r="M1832" s="945" t="s">
        <v>232</v>
      </c>
      <c r="N1832" s="945" t="s">
        <v>1222</v>
      </c>
      <c r="O1832" s="945" t="s">
        <v>1256</v>
      </c>
      <c r="P1832" s="956">
        <v>-63887297</v>
      </c>
      <c r="Q1832" s="960">
        <v>-8791768</v>
      </c>
      <c r="R1832" s="946" t="s">
        <v>1232</v>
      </c>
    </row>
    <row r="1833" spans="2:18" x14ac:dyDescent="0.25">
      <c r="B1833" s="941" t="s">
        <v>2253</v>
      </c>
      <c r="C1833" s="942" t="s">
        <v>366</v>
      </c>
      <c r="D1833" s="942" t="s">
        <v>377</v>
      </c>
      <c r="E1833" s="942" t="s">
        <v>1147</v>
      </c>
      <c r="F1833" s="942" t="s">
        <v>1254</v>
      </c>
      <c r="G1833" s="942" t="s">
        <v>1246</v>
      </c>
      <c r="H1833" s="942" t="s">
        <v>69</v>
      </c>
      <c r="I1833" s="942" t="s">
        <v>1225</v>
      </c>
      <c r="J1833" s="942" t="s">
        <v>1219</v>
      </c>
      <c r="K1833" s="942" t="s">
        <v>1229</v>
      </c>
      <c r="L1833" s="942" t="s">
        <v>69</v>
      </c>
      <c r="M1833" s="942" t="s">
        <v>233</v>
      </c>
      <c r="N1833" s="942" t="s">
        <v>69</v>
      </c>
      <c r="O1833" s="942" t="s">
        <v>69</v>
      </c>
      <c r="P1833" s="955">
        <v>-63896567</v>
      </c>
      <c r="Q1833" s="959">
        <v>-8784297</v>
      </c>
      <c r="R1833" s="943" t="s">
        <v>1258</v>
      </c>
    </row>
    <row r="1834" spans="2:18" x14ac:dyDescent="0.25">
      <c r="B1834" s="944" t="s">
        <v>2255</v>
      </c>
      <c r="C1834" s="945" t="s">
        <v>396</v>
      </c>
      <c r="D1834" s="945" t="s">
        <v>428</v>
      </c>
      <c r="E1834" s="945" t="s">
        <v>304</v>
      </c>
      <c r="F1834" s="945" t="s">
        <v>1572</v>
      </c>
      <c r="G1834" s="945" t="s">
        <v>1268</v>
      </c>
      <c r="H1834" s="945" t="s">
        <v>1218</v>
      </c>
      <c r="I1834" s="945" t="s">
        <v>1231</v>
      </c>
      <c r="J1834" s="945" t="s">
        <v>1219</v>
      </c>
      <c r="K1834" s="945" t="s">
        <v>1229</v>
      </c>
      <c r="L1834" s="945" t="s">
        <v>1221</v>
      </c>
      <c r="M1834" s="945" t="s">
        <v>233</v>
      </c>
      <c r="N1834" s="945" t="s">
        <v>1222</v>
      </c>
      <c r="O1834" s="945" t="s">
        <v>1256</v>
      </c>
      <c r="P1834" s="956">
        <v>-63896449</v>
      </c>
      <c r="Q1834" s="960">
        <v>-8758557</v>
      </c>
      <c r="R1834" s="946" t="s">
        <v>182</v>
      </c>
    </row>
    <row r="1835" spans="2:18" x14ac:dyDescent="0.25">
      <c r="B1835" s="941" t="s">
        <v>2255</v>
      </c>
      <c r="C1835" s="942" t="s">
        <v>802</v>
      </c>
      <c r="D1835" s="942" t="s">
        <v>378</v>
      </c>
      <c r="E1835" s="942" t="s">
        <v>1142</v>
      </c>
      <c r="F1835" s="942" t="s">
        <v>2256</v>
      </c>
      <c r="G1835" s="942" t="s">
        <v>1268</v>
      </c>
      <c r="H1835" s="942" t="s">
        <v>1218</v>
      </c>
      <c r="I1835" s="942" t="s">
        <v>51</v>
      </c>
      <c r="J1835" s="942" t="s">
        <v>1219</v>
      </c>
      <c r="K1835" s="942" t="s">
        <v>1220</v>
      </c>
      <c r="L1835" s="942" t="s">
        <v>1221</v>
      </c>
      <c r="M1835" s="942" t="s">
        <v>233</v>
      </c>
      <c r="N1835" s="942" t="s">
        <v>1222</v>
      </c>
      <c r="O1835" s="942" t="s">
        <v>1256</v>
      </c>
      <c r="P1835" s="955">
        <v>-63890534</v>
      </c>
      <c r="Q1835" s="959">
        <v>-8766569</v>
      </c>
      <c r="R1835" s="943" t="s">
        <v>69</v>
      </c>
    </row>
    <row r="1836" spans="2:18" x14ac:dyDescent="0.25">
      <c r="B1836" s="944" t="s">
        <v>2255</v>
      </c>
      <c r="C1836" s="945" t="s">
        <v>407</v>
      </c>
      <c r="D1836" s="945" t="s">
        <v>392</v>
      </c>
      <c r="E1836" s="945" t="s">
        <v>305</v>
      </c>
      <c r="F1836" s="945" t="s">
        <v>1390</v>
      </c>
      <c r="G1836" s="945" t="s">
        <v>1268</v>
      </c>
      <c r="H1836" s="945" t="s">
        <v>1218</v>
      </c>
      <c r="I1836" s="945" t="s">
        <v>1225</v>
      </c>
      <c r="J1836" s="945" t="s">
        <v>1219</v>
      </c>
      <c r="K1836" s="945" t="s">
        <v>1220</v>
      </c>
      <c r="L1836" s="945" t="s">
        <v>1221</v>
      </c>
      <c r="M1836" s="945" t="s">
        <v>233</v>
      </c>
      <c r="N1836" s="945" t="s">
        <v>1222</v>
      </c>
      <c r="O1836" s="945" t="s">
        <v>1256</v>
      </c>
      <c r="P1836" s="956">
        <v>-63902215</v>
      </c>
      <c r="Q1836" s="960">
        <v>-8753124</v>
      </c>
      <c r="R1836" s="946" t="s">
        <v>69</v>
      </c>
    </row>
    <row r="1837" spans="2:18" x14ac:dyDescent="0.25">
      <c r="B1837" s="941" t="s">
        <v>2255</v>
      </c>
      <c r="C1837" s="942" t="s">
        <v>779</v>
      </c>
      <c r="D1837" s="942" t="s">
        <v>375</v>
      </c>
      <c r="E1837" s="942" t="s">
        <v>1141</v>
      </c>
      <c r="F1837" s="942" t="s">
        <v>2257</v>
      </c>
      <c r="G1837" s="942" t="s">
        <v>1268</v>
      </c>
      <c r="H1837" s="942" t="s">
        <v>1218</v>
      </c>
      <c r="I1837" s="942" t="s">
        <v>51</v>
      </c>
      <c r="J1837" s="942" t="s">
        <v>1219</v>
      </c>
      <c r="K1837" s="942" t="s">
        <v>1370</v>
      </c>
      <c r="L1837" s="942" t="s">
        <v>1221</v>
      </c>
      <c r="M1837" s="942" t="s">
        <v>233</v>
      </c>
      <c r="N1837" s="942" t="s">
        <v>1222</v>
      </c>
      <c r="O1837" s="942" t="s">
        <v>1256</v>
      </c>
      <c r="P1837" s="955">
        <v>-63860256</v>
      </c>
      <c r="Q1837" s="959">
        <v>-8761956</v>
      </c>
      <c r="R1837" s="943" t="s">
        <v>1232</v>
      </c>
    </row>
    <row r="1838" spans="2:18" x14ac:dyDescent="0.25">
      <c r="B1838" s="944" t="s">
        <v>2255</v>
      </c>
      <c r="C1838" s="945" t="s">
        <v>402</v>
      </c>
      <c r="D1838" s="945" t="s">
        <v>423</v>
      </c>
      <c r="E1838" s="945" t="s">
        <v>302</v>
      </c>
      <c r="F1838" s="945" t="s">
        <v>1420</v>
      </c>
      <c r="G1838" s="945" t="s">
        <v>1268</v>
      </c>
      <c r="H1838" s="945" t="s">
        <v>1218</v>
      </c>
      <c r="I1838" s="945" t="s">
        <v>1231</v>
      </c>
      <c r="J1838" s="945" t="s">
        <v>1219</v>
      </c>
      <c r="K1838" s="945" t="s">
        <v>1220</v>
      </c>
      <c r="L1838" s="945" t="s">
        <v>1221</v>
      </c>
      <c r="M1838" s="945" t="s">
        <v>231</v>
      </c>
      <c r="N1838" s="945" t="s">
        <v>1222</v>
      </c>
      <c r="O1838" s="945" t="s">
        <v>1256</v>
      </c>
      <c r="P1838" s="956">
        <v>-63882366</v>
      </c>
      <c r="Q1838" s="960">
        <v>-8758803</v>
      </c>
      <c r="R1838" s="946" t="s">
        <v>182</v>
      </c>
    </row>
    <row r="1839" spans="2:18" x14ac:dyDescent="0.25">
      <c r="B1839" s="941" t="s">
        <v>2255</v>
      </c>
      <c r="C1839" s="942" t="s">
        <v>370</v>
      </c>
      <c r="D1839" s="942" t="s">
        <v>429</v>
      </c>
      <c r="E1839" s="942" t="s">
        <v>1141</v>
      </c>
      <c r="F1839" s="942" t="s">
        <v>1649</v>
      </c>
      <c r="G1839" s="942" t="s">
        <v>1268</v>
      </c>
      <c r="H1839" s="942" t="s">
        <v>69</v>
      </c>
      <c r="I1839" s="942" t="s">
        <v>1231</v>
      </c>
      <c r="J1839" s="942" t="s">
        <v>1219</v>
      </c>
      <c r="K1839" s="942" t="s">
        <v>1229</v>
      </c>
      <c r="L1839" s="942" t="s">
        <v>69</v>
      </c>
      <c r="M1839" s="942" t="s">
        <v>69</v>
      </c>
      <c r="N1839" s="942" t="s">
        <v>69</v>
      </c>
      <c r="O1839" s="942" t="s">
        <v>1256</v>
      </c>
      <c r="P1839" s="955">
        <v>-63871095</v>
      </c>
      <c r="Q1839" s="959">
        <v>-8768724</v>
      </c>
      <c r="R1839" s="943" t="s">
        <v>1258</v>
      </c>
    </row>
    <row r="1840" spans="2:18" x14ac:dyDescent="0.25">
      <c r="B1840" s="944" t="s">
        <v>2255</v>
      </c>
      <c r="C1840" s="945" t="s">
        <v>341</v>
      </c>
      <c r="D1840" s="945" t="s">
        <v>515</v>
      </c>
      <c r="E1840" s="945" t="s">
        <v>303</v>
      </c>
      <c r="F1840" s="945" t="s">
        <v>1904</v>
      </c>
      <c r="G1840" s="945" t="s">
        <v>1268</v>
      </c>
      <c r="H1840" s="945" t="s">
        <v>1218</v>
      </c>
      <c r="I1840" s="945" t="s">
        <v>1231</v>
      </c>
      <c r="J1840" s="945" t="s">
        <v>1219</v>
      </c>
      <c r="K1840" s="945" t="s">
        <v>1227</v>
      </c>
      <c r="L1840" s="945" t="s">
        <v>1221</v>
      </c>
      <c r="M1840" s="945" t="s">
        <v>233</v>
      </c>
      <c r="N1840" s="945" t="s">
        <v>1222</v>
      </c>
      <c r="O1840" s="945" t="s">
        <v>1256</v>
      </c>
      <c r="P1840" s="956">
        <v>-63876391</v>
      </c>
      <c r="Q1840" s="960">
        <v>-8749287</v>
      </c>
      <c r="R1840" s="946" t="s">
        <v>1232</v>
      </c>
    </row>
    <row r="1841" spans="2:18" x14ac:dyDescent="0.25">
      <c r="B1841" s="941" t="s">
        <v>2255</v>
      </c>
      <c r="C1841" s="942" t="s">
        <v>384</v>
      </c>
      <c r="D1841" s="942" t="s">
        <v>414</v>
      </c>
      <c r="E1841" s="942" t="s">
        <v>301</v>
      </c>
      <c r="F1841" s="942" t="s">
        <v>1497</v>
      </c>
      <c r="G1841" s="942" t="s">
        <v>1268</v>
      </c>
      <c r="H1841" s="942" t="s">
        <v>1218</v>
      </c>
      <c r="I1841" s="942" t="s">
        <v>1225</v>
      </c>
      <c r="J1841" s="942" t="s">
        <v>1219</v>
      </c>
      <c r="K1841" s="942" t="s">
        <v>1229</v>
      </c>
      <c r="L1841" s="942" t="s">
        <v>1221</v>
      </c>
      <c r="M1841" s="942" t="s">
        <v>233</v>
      </c>
      <c r="N1841" s="942" t="s">
        <v>1222</v>
      </c>
      <c r="O1841" s="942" t="s">
        <v>1256</v>
      </c>
      <c r="P1841" s="955">
        <v>-63905505</v>
      </c>
      <c r="Q1841" s="959">
        <v>-8764415</v>
      </c>
      <c r="R1841" s="943" t="s">
        <v>182</v>
      </c>
    </row>
    <row r="1842" spans="2:18" x14ac:dyDescent="0.25">
      <c r="B1842" s="944" t="s">
        <v>2255</v>
      </c>
      <c r="C1842" s="945" t="s">
        <v>398</v>
      </c>
      <c r="D1842" s="945" t="s">
        <v>440</v>
      </c>
      <c r="E1842" s="945" t="s">
        <v>301</v>
      </c>
      <c r="F1842" s="945" t="s">
        <v>1731</v>
      </c>
      <c r="G1842" s="945" t="s">
        <v>1268</v>
      </c>
      <c r="H1842" s="945" t="s">
        <v>1218</v>
      </c>
      <c r="I1842" s="945" t="s">
        <v>1231</v>
      </c>
      <c r="J1842" s="945" t="s">
        <v>1219</v>
      </c>
      <c r="K1842" s="945" t="s">
        <v>1229</v>
      </c>
      <c r="L1842" s="945" t="s">
        <v>1221</v>
      </c>
      <c r="M1842" s="945" t="s">
        <v>233</v>
      </c>
      <c r="N1842" s="945" t="s">
        <v>1222</v>
      </c>
      <c r="O1842" s="945" t="s">
        <v>1256</v>
      </c>
      <c r="P1842" s="956">
        <v>-63898148</v>
      </c>
      <c r="Q1842" s="960">
        <v>-8764553</v>
      </c>
      <c r="R1842" s="946" t="s">
        <v>182</v>
      </c>
    </row>
    <row r="1843" spans="2:18" x14ac:dyDescent="0.25">
      <c r="B1843" s="941" t="s">
        <v>2255</v>
      </c>
      <c r="C1843" s="942" t="s">
        <v>366</v>
      </c>
      <c r="D1843" s="942" t="s">
        <v>812</v>
      </c>
      <c r="E1843" s="942" t="s">
        <v>315</v>
      </c>
      <c r="F1843" s="942" t="s">
        <v>1237</v>
      </c>
      <c r="G1843" s="942" t="s">
        <v>1268</v>
      </c>
      <c r="H1843" s="942" t="s">
        <v>69</v>
      </c>
      <c r="I1843" s="942" t="s">
        <v>1231</v>
      </c>
      <c r="J1843" s="942" t="s">
        <v>1219</v>
      </c>
      <c r="K1843" s="942" t="s">
        <v>1229</v>
      </c>
      <c r="L1843" s="942" t="s">
        <v>69</v>
      </c>
      <c r="M1843" s="942" t="s">
        <v>69</v>
      </c>
      <c r="N1843" s="942" t="s">
        <v>69</v>
      </c>
      <c r="O1843" s="942" t="s">
        <v>1256</v>
      </c>
      <c r="P1843" s="955">
        <v>-63896195</v>
      </c>
      <c r="Q1843" s="959">
        <v>-8785901</v>
      </c>
      <c r="R1843" s="943" t="s">
        <v>182</v>
      </c>
    </row>
    <row r="1844" spans="2:18" x14ac:dyDescent="0.25">
      <c r="B1844" s="944" t="s">
        <v>2258</v>
      </c>
      <c r="C1844" s="945" t="s">
        <v>438</v>
      </c>
      <c r="D1844" s="945" t="s">
        <v>641</v>
      </c>
      <c r="E1844" s="945" t="s">
        <v>345</v>
      </c>
      <c r="F1844" s="945" t="s">
        <v>1381</v>
      </c>
      <c r="G1844" s="945" t="s">
        <v>1278</v>
      </c>
      <c r="H1844" s="945" t="s">
        <v>1218</v>
      </c>
      <c r="I1844" s="945" t="s">
        <v>1225</v>
      </c>
      <c r="J1844" s="945" t="s">
        <v>1219</v>
      </c>
      <c r="K1844" s="945" t="s">
        <v>1220</v>
      </c>
      <c r="L1844" s="945" t="s">
        <v>1221</v>
      </c>
      <c r="M1844" s="945" t="s">
        <v>1474</v>
      </c>
      <c r="N1844" s="945" t="s">
        <v>1222</v>
      </c>
      <c r="O1844" s="945" t="s">
        <v>1223</v>
      </c>
      <c r="P1844" s="956">
        <v>-63883727</v>
      </c>
      <c r="Q1844" s="960">
        <v>-8807051</v>
      </c>
      <c r="R1844" s="946" t="s">
        <v>182</v>
      </c>
    </row>
    <row r="1845" spans="2:18" x14ac:dyDescent="0.25">
      <c r="B1845" s="941" t="s">
        <v>2258</v>
      </c>
      <c r="C1845" s="942" t="s">
        <v>395</v>
      </c>
      <c r="D1845" s="942" t="s">
        <v>359</v>
      </c>
      <c r="E1845" s="942" t="s">
        <v>302</v>
      </c>
      <c r="F1845" s="942" t="s">
        <v>2259</v>
      </c>
      <c r="G1845" s="942" t="s">
        <v>1278</v>
      </c>
      <c r="H1845" s="942" t="s">
        <v>1218</v>
      </c>
      <c r="I1845" s="942" t="s">
        <v>1225</v>
      </c>
      <c r="J1845" s="942" t="s">
        <v>1219</v>
      </c>
      <c r="K1845" s="942" t="s">
        <v>1220</v>
      </c>
      <c r="L1845" s="942" t="s">
        <v>1221</v>
      </c>
      <c r="M1845" s="942" t="s">
        <v>233</v>
      </c>
      <c r="N1845" s="942" t="s">
        <v>1222</v>
      </c>
      <c r="O1845" s="942" t="s">
        <v>1256</v>
      </c>
      <c r="P1845" s="955">
        <v>-63880024</v>
      </c>
      <c r="Q1845" s="959">
        <v>-8764821</v>
      </c>
      <c r="R1845" s="943" t="s">
        <v>69</v>
      </c>
    </row>
    <row r="1846" spans="2:18" x14ac:dyDescent="0.25">
      <c r="B1846" s="944" t="s">
        <v>2258</v>
      </c>
      <c r="C1846" s="945" t="s">
        <v>781</v>
      </c>
      <c r="D1846" s="945" t="s">
        <v>427</v>
      </c>
      <c r="E1846" s="945" t="s">
        <v>1143</v>
      </c>
      <c r="F1846" s="945" t="s">
        <v>2131</v>
      </c>
      <c r="G1846" s="945" t="s">
        <v>1278</v>
      </c>
      <c r="H1846" s="945" t="s">
        <v>1218</v>
      </c>
      <c r="I1846" s="945" t="s">
        <v>1231</v>
      </c>
      <c r="J1846" s="945" t="s">
        <v>1219</v>
      </c>
      <c r="K1846" s="945" t="s">
        <v>1220</v>
      </c>
      <c r="L1846" s="945" t="s">
        <v>1221</v>
      </c>
      <c r="M1846" s="945" t="s">
        <v>233</v>
      </c>
      <c r="N1846" s="945" t="s">
        <v>1222</v>
      </c>
      <c r="O1846" s="945" t="s">
        <v>1223</v>
      </c>
      <c r="P1846" s="956">
        <v>-63836637</v>
      </c>
      <c r="Q1846" s="960">
        <v>-8764905</v>
      </c>
      <c r="R1846" s="946" t="s">
        <v>1258</v>
      </c>
    </row>
    <row r="1847" spans="2:18" x14ac:dyDescent="0.25">
      <c r="B1847" s="941" t="s">
        <v>2258</v>
      </c>
      <c r="C1847" s="942" t="s">
        <v>369</v>
      </c>
      <c r="D1847" s="942" t="s">
        <v>799</v>
      </c>
      <c r="E1847" s="942" t="s">
        <v>332</v>
      </c>
      <c r="F1847" s="942" t="s">
        <v>1950</v>
      </c>
      <c r="G1847" s="942" t="s">
        <v>1278</v>
      </c>
      <c r="H1847" s="942" t="s">
        <v>1218</v>
      </c>
      <c r="I1847" s="942" t="s">
        <v>1231</v>
      </c>
      <c r="J1847" s="942" t="s">
        <v>1219</v>
      </c>
      <c r="K1847" s="942" t="s">
        <v>1229</v>
      </c>
      <c r="L1847" s="942" t="s">
        <v>1221</v>
      </c>
      <c r="M1847" s="942" t="s">
        <v>233</v>
      </c>
      <c r="N1847" s="942" t="s">
        <v>1222</v>
      </c>
      <c r="O1847" s="942" t="s">
        <v>1256</v>
      </c>
      <c r="P1847" s="955">
        <v>-63904143</v>
      </c>
      <c r="Q1847" s="959">
        <v>-8761326</v>
      </c>
      <c r="R1847" s="943" t="s">
        <v>182</v>
      </c>
    </row>
    <row r="1848" spans="2:18" x14ac:dyDescent="0.25">
      <c r="B1848" s="944" t="s">
        <v>2258</v>
      </c>
      <c r="C1848" s="945" t="s">
        <v>381</v>
      </c>
      <c r="D1848" s="945" t="s">
        <v>410</v>
      </c>
      <c r="E1848" s="945" t="s">
        <v>312</v>
      </c>
      <c r="F1848" s="945" t="s">
        <v>2260</v>
      </c>
      <c r="G1848" s="945" t="s">
        <v>1278</v>
      </c>
      <c r="H1848" s="945" t="s">
        <v>1218</v>
      </c>
      <c r="I1848" s="945" t="s">
        <v>51</v>
      </c>
      <c r="J1848" s="945" t="s">
        <v>1219</v>
      </c>
      <c r="K1848" s="945" t="s">
        <v>1220</v>
      </c>
      <c r="L1848" s="945" t="s">
        <v>1221</v>
      </c>
      <c r="M1848" s="945" t="s">
        <v>233</v>
      </c>
      <c r="N1848" s="945" t="s">
        <v>1222</v>
      </c>
      <c r="O1848" s="945" t="s">
        <v>1223</v>
      </c>
      <c r="P1848" s="956">
        <v>-63886857</v>
      </c>
      <c r="Q1848" s="960">
        <v>-8793681</v>
      </c>
      <c r="R1848" s="946" t="s">
        <v>69</v>
      </c>
    </row>
    <row r="1849" spans="2:18" x14ac:dyDescent="0.25">
      <c r="B1849" s="941" t="s">
        <v>2258</v>
      </c>
      <c r="C1849" s="942" t="s">
        <v>372</v>
      </c>
      <c r="D1849" s="942" t="s">
        <v>802</v>
      </c>
      <c r="E1849" s="942" t="s">
        <v>1142</v>
      </c>
      <c r="F1849" s="942" t="s">
        <v>2261</v>
      </c>
      <c r="G1849" s="942" t="s">
        <v>1278</v>
      </c>
      <c r="H1849" s="942" t="s">
        <v>1218</v>
      </c>
      <c r="I1849" s="942" t="s">
        <v>51</v>
      </c>
      <c r="J1849" s="942" t="s">
        <v>1219</v>
      </c>
      <c r="K1849" s="942" t="s">
        <v>1229</v>
      </c>
      <c r="L1849" s="942" t="s">
        <v>1221</v>
      </c>
      <c r="M1849" s="942" t="s">
        <v>233</v>
      </c>
      <c r="N1849" s="942" t="s">
        <v>1222</v>
      </c>
      <c r="O1849" s="942" t="s">
        <v>1256</v>
      </c>
      <c r="P1849" s="955">
        <v>-63890639</v>
      </c>
      <c r="Q1849" s="959">
        <v>-8766002</v>
      </c>
      <c r="R1849" s="943" t="s">
        <v>69</v>
      </c>
    </row>
    <row r="1850" spans="2:18" x14ac:dyDescent="0.25">
      <c r="B1850" s="944" t="s">
        <v>2258</v>
      </c>
      <c r="C1850" s="945" t="s">
        <v>384</v>
      </c>
      <c r="D1850" s="945" t="s">
        <v>407</v>
      </c>
      <c r="E1850" s="945" t="s">
        <v>305</v>
      </c>
      <c r="F1850" s="945" t="s">
        <v>1862</v>
      </c>
      <c r="G1850" s="945" t="s">
        <v>1278</v>
      </c>
      <c r="H1850" s="945" t="s">
        <v>69</v>
      </c>
      <c r="I1850" s="945" t="s">
        <v>1231</v>
      </c>
      <c r="J1850" s="945" t="s">
        <v>1219</v>
      </c>
      <c r="K1850" s="945" t="s">
        <v>1229</v>
      </c>
      <c r="L1850" s="945" t="s">
        <v>69</v>
      </c>
      <c r="M1850" s="945" t="s">
        <v>233</v>
      </c>
      <c r="N1850" s="945" t="s">
        <v>69</v>
      </c>
      <c r="O1850" s="945" t="s">
        <v>69</v>
      </c>
      <c r="P1850" s="956">
        <v>-63907642</v>
      </c>
      <c r="Q1850" s="960">
        <v>-8754282</v>
      </c>
      <c r="R1850" s="946" t="s">
        <v>1232</v>
      </c>
    </row>
    <row r="1851" spans="2:18" x14ac:dyDescent="0.25">
      <c r="B1851" s="941" t="s">
        <v>2262</v>
      </c>
      <c r="C1851" s="942" t="s">
        <v>367</v>
      </c>
      <c r="D1851" s="942" t="s">
        <v>401</v>
      </c>
      <c r="E1851" s="942" t="s">
        <v>309</v>
      </c>
      <c r="F1851" s="942" t="s">
        <v>2263</v>
      </c>
      <c r="G1851" s="942" t="s">
        <v>1289</v>
      </c>
      <c r="H1851" s="942" t="s">
        <v>1235</v>
      </c>
      <c r="I1851" s="942" t="s">
        <v>1225</v>
      </c>
      <c r="J1851" s="942" t="s">
        <v>1219</v>
      </c>
      <c r="K1851" s="942" t="s">
        <v>1229</v>
      </c>
      <c r="L1851" s="942" t="s">
        <v>1221</v>
      </c>
      <c r="M1851" s="942" t="s">
        <v>233</v>
      </c>
      <c r="N1851" s="942" t="s">
        <v>1222</v>
      </c>
      <c r="O1851" s="942" t="s">
        <v>69</v>
      </c>
      <c r="P1851" s="955">
        <v>-63890918</v>
      </c>
      <c r="Q1851" s="959">
        <v>-8749594</v>
      </c>
      <c r="R1851" s="943" t="s">
        <v>69</v>
      </c>
    </row>
    <row r="1852" spans="2:18" x14ac:dyDescent="0.25">
      <c r="B1852" s="944" t="s">
        <v>2262</v>
      </c>
      <c r="C1852" s="945" t="s">
        <v>783</v>
      </c>
      <c r="D1852" s="945" t="s">
        <v>416</v>
      </c>
      <c r="E1852" s="945" t="s">
        <v>304</v>
      </c>
      <c r="F1852" s="945" t="s">
        <v>1916</v>
      </c>
      <c r="G1852" s="945" t="s">
        <v>1289</v>
      </c>
      <c r="H1852" s="945" t="s">
        <v>1218</v>
      </c>
      <c r="I1852" s="945" t="s">
        <v>1231</v>
      </c>
      <c r="J1852" s="945" t="s">
        <v>1219</v>
      </c>
      <c r="K1852" s="945" t="s">
        <v>1220</v>
      </c>
      <c r="L1852" s="945" t="s">
        <v>1221</v>
      </c>
      <c r="M1852" s="945" t="s">
        <v>233</v>
      </c>
      <c r="N1852" s="945" t="s">
        <v>1222</v>
      </c>
      <c r="O1852" s="945" t="s">
        <v>69</v>
      </c>
      <c r="P1852" s="956">
        <v>-63887225</v>
      </c>
      <c r="Q1852" s="960">
        <v>-8758776</v>
      </c>
      <c r="R1852" s="946" t="s">
        <v>69</v>
      </c>
    </row>
    <row r="1853" spans="2:18" x14ac:dyDescent="0.25">
      <c r="B1853" s="941" t="s">
        <v>2262</v>
      </c>
      <c r="C1853" s="942" t="s">
        <v>367</v>
      </c>
      <c r="D1853" s="942" t="s">
        <v>379</v>
      </c>
      <c r="E1853" s="942" t="s">
        <v>305</v>
      </c>
      <c r="F1853" s="942" t="s">
        <v>1819</v>
      </c>
      <c r="G1853" s="942" t="s">
        <v>1289</v>
      </c>
      <c r="H1853" s="942" t="s">
        <v>1218</v>
      </c>
      <c r="I1853" s="942" t="s">
        <v>51</v>
      </c>
      <c r="J1853" s="942" t="s">
        <v>1219</v>
      </c>
      <c r="K1853" s="942" t="s">
        <v>1229</v>
      </c>
      <c r="L1853" s="942" t="s">
        <v>1221</v>
      </c>
      <c r="M1853" s="942" t="s">
        <v>233</v>
      </c>
      <c r="N1853" s="942" t="s">
        <v>1222</v>
      </c>
      <c r="O1853" s="942" t="s">
        <v>1223</v>
      </c>
      <c r="P1853" s="955">
        <v>-63904186</v>
      </c>
      <c r="Q1853" s="959">
        <v>-8752455</v>
      </c>
      <c r="R1853" s="943" t="s">
        <v>182</v>
      </c>
    </row>
    <row r="1854" spans="2:18" x14ac:dyDescent="0.25">
      <c r="B1854" s="944" t="s">
        <v>2262</v>
      </c>
      <c r="C1854" s="945" t="s">
        <v>370</v>
      </c>
      <c r="D1854" s="945" t="s">
        <v>514</v>
      </c>
      <c r="E1854" s="945" t="s">
        <v>318</v>
      </c>
      <c r="F1854" s="945" t="s">
        <v>2264</v>
      </c>
      <c r="G1854" s="945" t="s">
        <v>1289</v>
      </c>
      <c r="H1854" s="945" t="s">
        <v>1218</v>
      </c>
      <c r="I1854" s="945" t="s">
        <v>51</v>
      </c>
      <c r="J1854" s="945" t="s">
        <v>1219</v>
      </c>
      <c r="K1854" s="945" t="s">
        <v>1229</v>
      </c>
      <c r="L1854" s="945" t="s">
        <v>1221</v>
      </c>
      <c r="M1854" s="945" t="s">
        <v>1297</v>
      </c>
      <c r="N1854" s="945" t="s">
        <v>1222</v>
      </c>
      <c r="O1854" s="945" t="s">
        <v>1256</v>
      </c>
      <c r="P1854" s="956">
        <v>-63850119</v>
      </c>
      <c r="Q1854" s="960">
        <v>-8764245</v>
      </c>
      <c r="R1854" s="946" t="s">
        <v>182</v>
      </c>
    </row>
    <row r="1855" spans="2:18" x14ac:dyDescent="0.25">
      <c r="B1855" s="941" t="s">
        <v>2262</v>
      </c>
      <c r="C1855" s="942" t="s">
        <v>699</v>
      </c>
      <c r="D1855" s="942" t="s">
        <v>389</v>
      </c>
      <c r="E1855" s="942" t="s">
        <v>343</v>
      </c>
      <c r="F1855" s="942" t="s">
        <v>1340</v>
      </c>
      <c r="G1855" s="942" t="s">
        <v>1289</v>
      </c>
      <c r="H1855" s="942" t="s">
        <v>1218</v>
      </c>
      <c r="I1855" s="942" t="s">
        <v>51</v>
      </c>
      <c r="J1855" s="942" t="s">
        <v>1219</v>
      </c>
      <c r="K1855" s="942" t="s">
        <v>1220</v>
      </c>
      <c r="L1855" s="942" t="s">
        <v>1221</v>
      </c>
      <c r="M1855" s="942" t="s">
        <v>232</v>
      </c>
      <c r="N1855" s="942" t="s">
        <v>1222</v>
      </c>
      <c r="O1855" s="942" t="s">
        <v>1256</v>
      </c>
      <c r="P1855" s="955">
        <v>-63803338</v>
      </c>
      <c r="Q1855" s="959">
        <v>-8779925</v>
      </c>
      <c r="R1855" s="943" t="s">
        <v>182</v>
      </c>
    </row>
    <row r="1856" spans="2:18" x14ac:dyDescent="0.25">
      <c r="B1856" s="944" t="s">
        <v>2262</v>
      </c>
      <c r="C1856" s="945" t="s">
        <v>367</v>
      </c>
      <c r="D1856" s="945" t="s">
        <v>401</v>
      </c>
      <c r="E1856" s="945" t="s">
        <v>309</v>
      </c>
      <c r="F1856" s="945" t="s">
        <v>1778</v>
      </c>
      <c r="G1856" s="945" t="s">
        <v>1289</v>
      </c>
      <c r="H1856" s="945" t="s">
        <v>1218</v>
      </c>
      <c r="I1856" s="945" t="s">
        <v>51</v>
      </c>
      <c r="J1856" s="945" t="s">
        <v>1219</v>
      </c>
      <c r="K1856" s="945" t="s">
        <v>1229</v>
      </c>
      <c r="L1856" s="945" t="s">
        <v>1221</v>
      </c>
      <c r="M1856" s="945" t="s">
        <v>230</v>
      </c>
      <c r="N1856" s="945" t="s">
        <v>1222</v>
      </c>
      <c r="O1856" s="945" t="s">
        <v>1223</v>
      </c>
      <c r="P1856" s="956">
        <v>-63890918</v>
      </c>
      <c r="Q1856" s="960">
        <v>-8749594</v>
      </c>
      <c r="R1856" s="946" t="s">
        <v>1341</v>
      </c>
    </row>
    <row r="1857" spans="2:18" x14ac:dyDescent="0.25">
      <c r="B1857" s="941" t="s">
        <v>2262</v>
      </c>
      <c r="C1857" s="942" t="s">
        <v>410</v>
      </c>
      <c r="D1857" s="942" t="s">
        <v>381</v>
      </c>
      <c r="E1857" s="942" t="s">
        <v>312</v>
      </c>
      <c r="F1857" s="942" t="s">
        <v>1337</v>
      </c>
      <c r="G1857" s="942" t="s">
        <v>1289</v>
      </c>
      <c r="H1857" s="942" t="s">
        <v>69</v>
      </c>
      <c r="I1857" s="942" t="s">
        <v>1231</v>
      </c>
      <c r="J1857" s="942" t="s">
        <v>1219</v>
      </c>
      <c r="K1857" s="942" t="s">
        <v>1220</v>
      </c>
      <c r="L1857" s="942" t="s">
        <v>69</v>
      </c>
      <c r="M1857" s="942" t="s">
        <v>233</v>
      </c>
      <c r="N1857" s="942" t="s">
        <v>69</v>
      </c>
      <c r="O1857" s="942" t="s">
        <v>1256</v>
      </c>
      <c r="P1857" s="955">
        <v>-63886857</v>
      </c>
      <c r="Q1857" s="959">
        <v>-8793681</v>
      </c>
      <c r="R1857" s="943" t="s">
        <v>1341</v>
      </c>
    </row>
    <row r="1858" spans="2:18" x14ac:dyDescent="0.25">
      <c r="B1858" s="944" t="s">
        <v>2262</v>
      </c>
      <c r="C1858" s="945" t="s">
        <v>366</v>
      </c>
      <c r="D1858" s="945" t="s">
        <v>410</v>
      </c>
      <c r="E1858" s="945" t="s">
        <v>315</v>
      </c>
      <c r="F1858" s="945" t="s">
        <v>1516</v>
      </c>
      <c r="G1858" s="945" t="s">
        <v>1289</v>
      </c>
      <c r="H1858" s="945" t="s">
        <v>69</v>
      </c>
      <c r="I1858" s="945" t="s">
        <v>1225</v>
      </c>
      <c r="J1858" s="945" t="s">
        <v>1219</v>
      </c>
      <c r="K1858" s="945" t="s">
        <v>1229</v>
      </c>
      <c r="L1858" s="945" t="s">
        <v>69</v>
      </c>
      <c r="M1858" s="945" t="s">
        <v>234</v>
      </c>
      <c r="N1858" s="945" t="s">
        <v>69</v>
      </c>
      <c r="O1858" s="945" t="s">
        <v>69</v>
      </c>
      <c r="P1858" s="956">
        <v>-63894125</v>
      </c>
      <c r="Q1858" s="960">
        <v>-8795228</v>
      </c>
      <c r="R1858" s="946" t="s">
        <v>69</v>
      </c>
    </row>
    <row r="1859" spans="2:18" x14ac:dyDescent="0.25">
      <c r="B1859" s="941" t="s">
        <v>2265</v>
      </c>
      <c r="C1859" s="942" t="s">
        <v>366</v>
      </c>
      <c r="D1859" s="942" t="s">
        <v>434</v>
      </c>
      <c r="E1859" s="942" t="s">
        <v>212</v>
      </c>
      <c r="F1859" s="942" t="s">
        <v>33</v>
      </c>
      <c r="G1859" s="942" t="s">
        <v>1268</v>
      </c>
      <c r="H1859" s="942" t="s">
        <v>1218</v>
      </c>
      <c r="I1859" s="942" t="s">
        <v>51</v>
      </c>
      <c r="J1859" s="942" t="s">
        <v>1219</v>
      </c>
      <c r="K1859" s="942" t="s">
        <v>1229</v>
      </c>
      <c r="L1859" s="942" t="s">
        <v>1221</v>
      </c>
      <c r="M1859" s="942" t="s">
        <v>232</v>
      </c>
      <c r="N1859" s="942" t="s">
        <v>1222</v>
      </c>
      <c r="O1859" s="942" t="s">
        <v>1223</v>
      </c>
      <c r="P1859" s="955">
        <v>-63892905</v>
      </c>
      <c r="Q1859" s="959">
        <v>-8800881</v>
      </c>
      <c r="R1859" s="943" t="s">
        <v>1258</v>
      </c>
    </row>
    <row r="1860" spans="2:18" x14ac:dyDescent="0.25">
      <c r="B1860" s="944" t="s">
        <v>2265</v>
      </c>
      <c r="C1860" s="945" t="s">
        <v>366</v>
      </c>
      <c r="D1860" s="945" t="s">
        <v>435</v>
      </c>
      <c r="E1860" s="945" t="s">
        <v>315</v>
      </c>
      <c r="F1860" s="945" t="s">
        <v>33</v>
      </c>
      <c r="G1860" s="945" t="s">
        <v>1268</v>
      </c>
      <c r="H1860" s="945" t="s">
        <v>1235</v>
      </c>
      <c r="I1860" s="945" t="s">
        <v>1231</v>
      </c>
      <c r="J1860" s="945" t="s">
        <v>1219</v>
      </c>
      <c r="K1860" s="945" t="s">
        <v>1229</v>
      </c>
      <c r="L1860" s="945" t="s">
        <v>1221</v>
      </c>
      <c r="M1860" s="945" t="s">
        <v>232</v>
      </c>
      <c r="N1860" s="945" t="s">
        <v>1236</v>
      </c>
      <c r="O1860" s="945" t="s">
        <v>69</v>
      </c>
      <c r="P1860" s="956">
        <v>-63894942</v>
      </c>
      <c r="Q1860" s="960">
        <v>-8791479</v>
      </c>
      <c r="R1860" s="946" t="s">
        <v>182</v>
      </c>
    </row>
    <row r="1861" spans="2:18" x14ac:dyDescent="0.25">
      <c r="B1861" s="941" t="s">
        <v>2265</v>
      </c>
      <c r="C1861" s="942" t="s">
        <v>376</v>
      </c>
      <c r="D1861" s="942" t="s">
        <v>574</v>
      </c>
      <c r="E1861" s="942" t="s">
        <v>1141</v>
      </c>
      <c r="F1861" s="942" t="s">
        <v>1591</v>
      </c>
      <c r="G1861" s="942" t="s">
        <v>1268</v>
      </c>
      <c r="H1861" s="942" t="s">
        <v>1235</v>
      </c>
      <c r="I1861" s="942" t="s">
        <v>1231</v>
      </c>
      <c r="J1861" s="942" t="s">
        <v>1219</v>
      </c>
      <c r="K1861" s="942" t="s">
        <v>1220</v>
      </c>
      <c r="L1861" s="942" t="s">
        <v>1221</v>
      </c>
      <c r="M1861" s="942" t="s">
        <v>233</v>
      </c>
      <c r="N1861" s="942" t="s">
        <v>1236</v>
      </c>
      <c r="O1861" s="942" t="s">
        <v>1223</v>
      </c>
      <c r="P1861" s="955">
        <v>-63867643</v>
      </c>
      <c r="Q1861" s="959">
        <v>-8765608</v>
      </c>
      <c r="R1861" s="943" t="s">
        <v>1330</v>
      </c>
    </row>
    <row r="1862" spans="2:18" x14ac:dyDescent="0.25">
      <c r="B1862" s="944" t="s">
        <v>2265</v>
      </c>
      <c r="C1862" s="945" t="s">
        <v>376</v>
      </c>
      <c r="D1862" s="945" t="s">
        <v>403</v>
      </c>
      <c r="E1862" s="945" t="s">
        <v>302</v>
      </c>
      <c r="F1862" s="945" t="s">
        <v>33</v>
      </c>
      <c r="G1862" s="945" t="s">
        <v>1268</v>
      </c>
      <c r="H1862" s="945" t="s">
        <v>1218</v>
      </c>
      <c r="I1862" s="945" t="s">
        <v>51</v>
      </c>
      <c r="J1862" s="945" t="s">
        <v>1219</v>
      </c>
      <c r="K1862" s="945" t="s">
        <v>1220</v>
      </c>
      <c r="L1862" s="945" t="s">
        <v>1221</v>
      </c>
      <c r="M1862" s="945" t="s">
        <v>233</v>
      </c>
      <c r="N1862" s="945" t="s">
        <v>1222</v>
      </c>
      <c r="O1862" s="945" t="s">
        <v>1256</v>
      </c>
      <c r="P1862" s="956">
        <v>-63881247</v>
      </c>
      <c r="Q1862" s="960">
        <v>-8768585</v>
      </c>
      <c r="R1862" s="946" t="s">
        <v>1232</v>
      </c>
    </row>
    <row r="1863" spans="2:18" x14ac:dyDescent="0.25">
      <c r="B1863" s="941" t="s">
        <v>2265</v>
      </c>
      <c r="C1863" s="942" t="s">
        <v>855</v>
      </c>
      <c r="D1863" s="942" t="s">
        <v>506</v>
      </c>
      <c r="E1863" s="942" t="s">
        <v>324</v>
      </c>
      <c r="F1863" s="942" t="s">
        <v>1408</v>
      </c>
      <c r="G1863" s="942" t="s">
        <v>1268</v>
      </c>
      <c r="H1863" s="942" t="s">
        <v>1218</v>
      </c>
      <c r="I1863" s="942" t="s">
        <v>51</v>
      </c>
      <c r="J1863" s="942" t="s">
        <v>1219</v>
      </c>
      <c r="K1863" s="942" t="s">
        <v>1220</v>
      </c>
      <c r="L1863" s="942" t="s">
        <v>1221</v>
      </c>
      <c r="M1863" s="942" t="s">
        <v>1297</v>
      </c>
      <c r="N1863" s="942" t="s">
        <v>1222</v>
      </c>
      <c r="O1863" s="942" t="s">
        <v>1223</v>
      </c>
      <c r="P1863" s="955">
        <v>-63850653</v>
      </c>
      <c r="Q1863" s="959">
        <v>-8771876</v>
      </c>
      <c r="R1863" s="943" t="s">
        <v>182</v>
      </c>
    </row>
    <row r="1864" spans="2:18" x14ac:dyDescent="0.25">
      <c r="B1864" s="944" t="s">
        <v>2265</v>
      </c>
      <c r="C1864" s="945" t="s">
        <v>370</v>
      </c>
      <c r="D1864" s="945" t="s">
        <v>395</v>
      </c>
      <c r="E1864" s="945" t="s">
        <v>302</v>
      </c>
      <c r="F1864" s="945" t="s">
        <v>1350</v>
      </c>
      <c r="G1864" s="945" t="s">
        <v>1268</v>
      </c>
      <c r="H1864" s="945" t="s">
        <v>1218</v>
      </c>
      <c r="I1864" s="945" t="s">
        <v>51</v>
      </c>
      <c r="J1864" s="945" t="s">
        <v>1219</v>
      </c>
      <c r="K1864" s="945" t="s">
        <v>1229</v>
      </c>
      <c r="L1864" s="945" t="s">
        <v>1221</v>
      </c>
      <c r="M1864" s="945" t="s">
        <v>233</v>
      </c>
      <c r="N1864" s="945" t="s">
        <v>1222</v>
      </c>
      <c r="O1864" s="945" t="s">
        <v>1223</v>
      </c>
      <c r="P1864" s="956">
        <v>-63878794</v>
      </c>
      <c r="Q1864" s="960">
        <v>-8770455</v>
      </c>
      <c r="R1864" s="946" t="s">
        <v>69</v>
      </c>
    </row>
    <row r="1865" spans="2:18" x14ac:dyDescent="0.25">
      <c r="B1865" s="941" t="s">
        <v>2265</v>
      </c>
      <c r="C1865" s="942" t="s">
        <v>373</v>
      </c>
      <c r="D1865" s="942" t="s">
        <v>796</v>
      </c>
      <c r="E1865" s="942" t="s">
        <v>304</v>
      </c>
      <c r="F1865" s="942" t="s">
        <v>1292</v>
      </c>
      <c r="G1865" s="942" t="s">
        <v>1268</v>
      </c>
      <c r="H1865" s="942" t="s">
        <v>69</v>
      </c>
      <c r="I1865" s="942" t="s">
        <v>1225</v>
      </c>
      <c r="J1865" s="942" t="s">
        <v>1323</v>
      </c>
      <c r="K1865" s="942" t="s">
        <v>1229</v>
      </c>
      <c r="L1865" s="942" t="s">
        <v>69</v>
      </c>
      <c r="M1865" s="942" t="s">
        <v>233</v>
      </c>
      <c r="N1865" s="942" t="s">
        <v>69</v>
      </c>
      <c r="O1865" s="942" t="s">
        <v>69</v>
      </c>
      <c r="P1865" s="955">
        <v>-63895593</v>
      </c>
      <c r="Q1865" s="959">
        <v>-8757268</v>
      </c>
      <c r="R1865" s="943" t="s">
        <v>69</v>
      </c>
    </row>
    <row r="1866" spans="2:18" x14ac:dyDescent="0.25">
      <c r="B1866" s="944" t="s">
        <v>2265</v>
      </c>
      <c r="C1866" s="945" t="s">
        <v>393</v>
      </c>
      <c r="D1866" s="945" t="s">
        <v>429</v>
      </c>
      <c r="E1866" s="945" t="s">
        <v>1141</v>
      </c>
      <c r="F1866" s="945" t="s">
        <v>33</v>
      </c>
      <c r="G1866" s="945" t="s">
        <v>1268</v>
      </c>
      <c r="H1866" s="945" t="s">
        <v>69</v>
      </c>
      <c r="I1866" s="945" t="s">
        <v>1225</v>
      </c>
      <c r="J1866" s="945" t="s">
        <v>1219</v>
      </c>
      <c r="K1866" s="945" t="s">
        <v>1220</v>
      </c>
      <c r="L1866" s="945" t="s">
        <v>69</v>
      </c>
      <c r="M1866" s="945" t="s">
        <v>233</v>
      </c>
      <c r="N1866" s="945" t="s">
        <v>69</v>
      </c>
      <c r="O1866" s="945" t="s">
        <v>69</v>
      </c>
      <c r="P1866" s="956">
        <v>-63872891</v>
      </c>
      <c r="Q1866" s="960">
        <v>-8760157</v>
      </c>
      <c r="R1866" s="946" t="s">
        <v>182</v>
      </c>
    </row>
    <row r="1867" spans="2:18" x14ac:dyDescent="0.25">
      <c r="B1867" s="941" t="s">
        <v>2266</v>
      </c>
      <c r="C1867" s="942" t="s">
        <v>387</v>
      </c>
      <c r="D1867" s="942" t="s">
        <v>310</v>
      </c>
      <c r="E1867" s="942" t="s">
        <v>314</v>
      </c>
      <c r="F1867" s="942" t="s">
        <v>1893</v>
      </c>
      <c r="G1867" s="942" t="s">
        <v>1309</v>
      </c>
      <c r="H1867" s="942" t="s">
        <v>1218</v>
      </c>
      <c r="I1867" s="942" t="s">
        <v>51</v>
      </c>
      <c r="J1867" s="942" t="s">
        <v>1219</v>
      </c>
      <c r="K1867" s="942" t="s">
        <v>1220</v>
      </c>
      <c r="L1867" s="942" t="s">
        <v>1221</v>
      </c>
      <c r="M1867" s="942" t="s">
        <v>230</v>
      </c>
      <c r="N1867" s="942" t="s">
        <v>1222</v>
      </c>
      <c r="O1867" s="942" t="s">
        <v>1256</v>
      </c>
      <c r="P1867" s="955">
        <v>-63883489</v>
      </c>
      <c r="Q1867" s="959">
        <v>-8794164</v>
      </c>
      <c r="R1867" s="943" t="s">
        <v>69</v>
      </c>
    </row>
    <row r="1868" spans="2:18" x14ac:dyDescent="0.25">
      <c r="B1868" s="944" t="s">
        <v>2266</v>
      </c>
      <c r="C1868" s="945" t="s">
        <v>793</v>
      </c>
      <c r="D1868" s="945" t="s">
        <v>389</v>
      </c>
      <c r="E1868" s="945" t="s">
        <v>343</v>
      </c>
      <c r="F1868" s="945" t="s">
        <v>1516</v>
      </c>
      <c r="G1868" s="945" t="s">
        <v>1309</v>
      </c>
      <c r="H1868" s="945" t="s">
        <v>1218</v>
      </c>
      <c r="I1868" s="945" t="s">
        <v>1225</v>
      </c>
      <c r="J1868" s="945" t="s">
        <v>1219</v>
      </c>
      <c r="K1868" s="945" t="s">
        <v>1370</v>
      </c>
      <c r="L1868" s="945" t="s">
        <v>1221</v>
      </c>
      <c r="M1868" s="945" t="s">
        <v>233</v>
      </c>
      <c r="N1868" s="945" t="s">
        <v>1222</v>
      </c>
      <c r="O1868" s="945" t="s">
        <v>1223</v>
      </c>
      <c r="P1868" s="956">
        <v>-63801509</v>
      </c>
      <c r="Q1868" s="960">
        <v>-8779916</v>
      </c>
      <c r="R1868" s="946" t="s">
        <v>69</v>
      </c>
    </row>
    <row r="1869" spans="2:18" x14ac:dyDescent="0.25">
      <c r="B1869" s="941" t="s">
        <v>2266</v>
      </c>
      <c r="C1869" s="942" t="s">
        <v>897</v>
      </c>
      <c r="D1869" s="942" t="s">
        <v>433</v>
      </c>
      <c r="E1869" s="942" t="s">
        <v>1147</v>
      </c>
      <c r="F1869" s="942" t="s">
        <v>1304</v>
      </c>
      <c r="G1869" s="942" t="s">
        <v>1309</v>
      </c>
      <c r="H1869" s="942" t="s">
        <v>1218</v>
      </c>
      <c r="I1869" s="942" t="s">
        <v>1231</v>
      </c>
      <c r="J1869" s="942" t="s">
        <v>1219</v>
      </c>
      <c r="K1869" s="942" t="s">
        <v>1220</v>
      </c>
      <c r="L1869" s="942" t="s">
        <v>1221</v>
      </c>
      <c r="M1869" s="942" t="s">
        <v>233</v>
      </c>
      <c r="N1869" s="942" t="s">
        <v>1222</v>
      </c>
      <c r="O1869" s="942" t="s">
        <v>1223</v>
      </c>
      <c r="P1869" s="955">
        <v>-63899175</v>
      </c>
      <c r="Q1869" s="959">
        <v>-8783725</v>
      </c>
      <c r="R1869" s="943" t="s">
        <v>182</v>
      </c>
    </row>
    <row r="1870" spans="2:18" x14ac:dyDescent="0.25">
      <c r="B1870" s="944" t="s">
        <v>2266</v>
      </c>
      <c r="C1870" s="945" t="s">
        <v>779</v>
      </c>
      <c r="D1870" s="945" t="s">
        <v>574</v>
      </c>
      <c r="E1870" s="945" t="s">
        <v>1141</v>
      </c>
      <c r="F1870" s="945" t="s">
        <v>1271</v>
      </c>
      <c r="G1870" s="945" t="s">
        <v>1309</v>
      </c>
      <c r="H1870" s="945" t="s">
        <v>1218</v>
      </c>
      <c r="I1870" s="945" t="s">
        <v>1231</v>
      </c>
      <c r="J1870" s="945" t="s">
        <v>1219</v>
      </c>
      <c r="K1870" s="945" t="s">
        <v>1220</v>
      </c>
      <c r="L1870" s="945" t="s">
        <v>1221</v>
      </c>
      <c r="M1870" s="945" t="s">
        <v>233</v>
      </c>
      <c r="N1870" s="945" t="s">
        <v>1222</v>
      </c>
      <c r="O1870" s="945" t="s">
        <v>1223</v>
      </c>
      <c r="P1870" s="956">
        <v>-63868061</v>
      </c>
      <c r="Q1870" s="960">
        <v>-8763665</v>
      </c>
      <c r="R1870" s="946" t="s">
        <v>69</v>
      </c>
    </row>
    <row r="1871" spans="2:18" x14ac:dyDescent="0.25">
      <c r="B1871" s="941" t="s">
        <v>2266</v>
      </c>
      <c r="C1871" s="942" t="s">
        <v>428</v>
      </c>
      <c r="D1871" s="942" t="s">
        <v>802</v>
      </c>
      <c r="E1871" s="942" t="s">
        <v>304</v>
      </c>
      <c r="F1871" s="942" t="s">
        <v>2267</v>
      </c>
      <c r="G1871" s="942" t="s">
        <v>1309</v>
      </c>
      <c r="H1871" s="942" t="s">
        <v>1218</v>
      </c>
      <c r="I1871" s="942" t="s">
        <v>1231</v>
      </c>
      <c r="J1871" s="942" t="s">
        <v>1219</v>
      </c>
      <c r="K1871" s="942" t="s">
        <v>1220</v>
      </c>
      <c r="L1871" s="942" t="s">
        <v>1221</v>
      </c>
      <c r="M1871" s="942" t="s">
        <v>233</v>
      </c>
      <c r="N1871" s="942" t="s">
        <v>1222</v>
      </c>
      <c r="O1871" s="942" t="s">
        <v>1223</v>
      </c>
      <c r="P1871" s="955">
        <v>-63892451</v>
      </c>
      <c r="Q1871" s="959">
        <v>-8757704</v>
      </c>
      <c r="R1871" s="943" t="s">
        <v>1258</v>
      </c>
    </row>
    <row r="1872" spans="2:18" x14ac:dyDescent="0.25">
      <c r="B1872" s="944" t="s">
        <v>2266</v>
      </c>
      <c r="C1872" s="945" t="s">
        <v>381</v>
      </c>
      <c r="D1872" s="945" t="s">
        <v>1168</v>
      </c>
      <c r="E1872" s="945" t="s">
        <v>314</v>
      </c>
      <c r="F1872" s="945" t="s">
        <v>1722</v>
      </c>
      <c r="G1872" s="945" t="s">
        <v>1309</v>
      </c>
      <c r="H1872" s="945" t="s">
        <v>1218</v>
      </c>
      <c r="I1872" s="945" t="s">
        <v>1231</v>
      </c>
      <c r="J1872" s="945" t="s">
        <v>1219</v>
      </c>
      <c r="K1872" s="945" t="s">
        <v>1220</v>
      </c>
      <c r="L1872" s="945" t="s">
        <v>1221</v>
      </c>
      <c r="M1872" s="945" t="s">
        <v>231</v>
      </c>
      <c r="N1872" s="945" t="s">
        <v>1222</v>
      </c>
      <c r="O1872" s="945" t="s">
        <v>1256</v>
      </c>
      <c r="P1872" s="956">
        <v>-63875818</v>
      </c>
      <c r="Q1872" s="960">
        <v>-8806815</v>
      </c>
      <c r="R1872" s="946" t="s">
        <v>1258</v>
      </c>
    </row>
    <row r="1873" spans="2:18" x14ac:dyDescent="0.25">
      <c r="B1873" s="941" t="s">
        <v>2266</v>
      </c>
      <c r="C1873" s="942" t="s">
        <v>373</v>
      </c>
      <c r="D1873" s="942" t="s">
        <v>395</v>
      </c>
      <c r="E1873" s="942" t="s">
        <v>303</v>
      </c>
      <c r="F1873" s="942" t="s">
        <v>33</v>
      </c>
      <c r="G1873" s="942" t="s">
        <v>1309</v>
      </c>
      <c r="H1873" s="942" t="s">
        <v>1218</v>
      </c>
      <c r="I1873" s="942" t="s">
        <v>51</v>
      </c>
      <c r="J1873" s="942" t="s">
        <v>1323</v>
      </c>
      <c r="K1873" s="942" t="s">
        <v>1229</v>
      </c>
      <c r="L1873" s="942" t="s">
        <v>1221</v>
      </c>
      <c r="M1873" s="942" t="s">
        <v>233</v>
      </c>
      <c r="N1873" s="942" t="s">
        <v>1222</v>
      </c>
      <c r="O1873" s="942" t="s">
        <v>1223</v>
      </c>
      <c r="P1873" s="955">
        <v>-63882304</v>
      </c>
      <c r="Q1873" s="959">
        <v>-8754423</v>
      </c>
      <c r="R1873" s="943" t="s">
        <v>69</v>
      </c>
    </row>
    <row r="1874" spans="2:18" x14ac:dyDescent="0.25">
      <c r="B1874" s="944" t="s">
        <v>2268</v>
      </c>
      <c r="C1874" s="945" t="s">
        <v>369</v>
      </c>
      <c r="D1874" s="945" t="s">
        <v>366</v>
      </c>
      <c r="E1874" s="945" t="s">
        <v>301</v>
      </c>
      <c r="F1874" s="945" t="s">
        <v>1716</v>
      </c>
      <c r="G1874" s="945" t="s">
        <v>1317</v>
      </c>
      <c r="H1874" s="945" t="s">
        <v>1235</v>
      </c>
      <c r="I1874" s="945" t="s">
        <v>51</v>
      </c>
      <c r="J1874" s="945" t="s">
        <v>1219</v>
      </c>
      <c r="K1874" s="945" t="s">
        <v>1229</v>
      </c>
      <c r="L1874" s="945" t="s">
        <v>1221</v>
      </c>
      <c r="M1874" s="945" t="s">
        <v>233</v>
      </c>
      <c r="N1874" s="945" t="s">
        <v>1222</v>
      </c>
      <c r="O1874" s="945" t="s">
        <v>1256</v>
      </c>
      <c r="P1874" s="956">
        <v>-63901665</v>
      </c>
      <c r="Q1874" s="960">
        <v>-8760797</v>
      </c>
      <c r="R1874" s="946" t="s">
        <v>69</v>
      </c>
    </row>
    <row r="1875" spans="2:18" x14ac:dyDescent="0.25">
      <c r="B1875" s="941" t="s">
        <v>2268</v>
      </c>
      <c r="C1875" s="942" t="s">
        <v>830</v>
      </c>
      <c r="D1875" s="942" t="s">
        <v>571</v>
      </c>
      <c r="E1875" s="942" t="s">
        <v>1143</v>
      </c>
      <c r="F1875" s="942" t="s">
        <v>2269</v>
      </c>
      <c r="G1875" s="942" t="s">
        <v>1317</v>
      </c>
      <c r="H1875" s="942" t="s">
        <v>1218</v>
      </c>
      <c r="I1875" s="942" t="s">
        <v>51</v>
      </c>
      <c r="J1875" s="942" t="s">
        <v>1219</v>
      </c>
      <c r="K1875" s="942" t="s">
        <v>1220</v>
      </c>
      <c r="L1875" s="942" t="s">
        <v>1221</v>
      </c>
      <c r="M1875" s="942" t="s">
        <v>233</v>
      </c>
      <c r="N1875" s="942" t="s">
        <v>1222</v>
      </c>
      <c r="O1875" s="942" t="s">
        <v>1256</v>
      </c>
      <c r="P1875" s="955">
        <v>-63834017</v>
      </c>
      <c r="Q1875" s="959">
        <v>-8768584</v>
      </c>
      <c r="R1875" s="943" t="s">
        <v>69</v>
      </c>
    </row>
    <row r="1876" spans="2:18" x14ac:dyDescent="0.25">
      <c r="B1876" s="944" t="s">
        <v>2268</v>
      </c>
      <c r="C1876" s="945" t="s">
        <v>779</v>
      </c>
      <c r="D1876" s="945" t="s">
        <v>403</v>
      </c>
      <c r="E1876" s="945" t="s">
        <v>302</v>
      </c>
      <c r="F1876" s="945" t="s">
        <v>1580</v>
      </c>
      <c r="G1876" s="945" t="s">
        <v>1317</v>
      </c>
      <c r="H1876" s="945" t="s">
        <v>1218</v>
      </c>
      <c r="I1876" s="945" t="s">
        <v>1225</v>
      </c>
      <c r="J1876" s="945" t="s">
        <v>1219</v>
      </c>
      <c r="K1876" s="945" t="s">
        <v>1220</v>
      </c>
      <c r="L1876" s="945" t="s">
        <v>1221</v>
      </c>
      <c r="M1876" s="945" t="s">
        <v>234</v>
      </c>
      <c r="N1876" s="945" t="s">
        <v>1222</v>
      </c>
      <c r="O1876" s="945" t="s">
        <v>1223</v>
      </c>
      <c r="P1876" s="956">
        <v>-63881684</v>
      </c>
      <c r="Q1876" s="960">
        <v>-8766643</v>
      </c>
      <c r="R1876" s="946" t="s">
        <v>69</v>
      </c>
    </row>
    <row r="1877" spans="2:18" x14ac:dyDescent="0.25">
      <c r="B1877" s="941" t="s">
        <v>2268</v>
      </c>
      <c r="C1877" s="942" t="s">
        <v>782</v>
      </c>
      <c r="D1877" s="942" t="s">
        <v>367</v>
      </c>
      <c r="E1877" s="942" t="s">
        <v>329</v>
      </c>
      <c r="F1877" s="942" t="s">
        <v>2270</v>
      </c>
      <c r="G1877" s="942" t="s">
        <v>1317</v>
      </c>
      <c r="H1877" s="942" t="s">
        <v>1218</v>
      </c>
      <c r="I1877" s="942" t="s">
        <v>1225</v>
      </c>
      <c r="J1877" s="942" t="s">
        <v>1219</v>
      </c>
      <c r="K1877" s="942" t="s">
        <v>1229</v>
      </c>
      <c r="L1877" s="942" t="s">
        <v>1221</v>
      </c>
      <c r="M1877" s="942" t="s">
        <v>233</v>
      </c>
      <c r="N1877" s="942" t="s">
        <v>1222</v>
      </c>
      <c r="O1877" s="942" t="s">
        <v>1256</v>
      </c>
      <c r="P1877" s="955">
        <v>-63910141</v>
      </c>
      <c r="Q1877" s="959">
        <v>-8753671</v>
      </c>
      <c r="R1877" s="943" t="s">
        <v>69</v>
      </c>
    </row>
    <row r="1878" spans="2:18" x14ac:dyDescent="0.25">
      <c r="B1878" s="944" t="s">
        <v>2268</v>
      </c>
      <c r="C1878" s="945" t="s">
        <v>367</v>
      </c>
      <c r="D1878" s="945" t="s">
        <v>786</v>
      </c>
      <c r="E1878" s="945" t="s">
        <v>309</v>
      </c>
      <c r="F1878" s="945" t="s">
        <v>2079</v>
      </c>
      <c r="G1878" s="945" t="s">
        <v>1317</v>
      </c>
      <c r="H1878" s="945" t="s">
        <v>1218</v>
      </c>
      <c r="I1878" s="945" t="s">
        <v>1231</v>
      </c>
      <c r="J1878" s="945" t="s">
        <v>1219</v>
      </c>
      <c r="K1878" s="945" t="s">
        <v>1229</v>
      </c>
      <c r="L1878" s="945" t="s">
        <v>1221</v>
      </c>
      <c r="M1878" s="945" t="s">
        <v>234</v>
      </c>
      <c r="N1878" s="945" t="s">
        <v>1222</v>
      </c>
      <c r="O1878" s="945" t="s">
        <v>1223</v>
      </c>
      <c r="P1878" s="956">
        <v>-63887559</v>
      </c>
      <c r="Q1878" s="960">
        <v>-8748881</v>
      </c>
      <c r="R1878" s="946" t="s">
        <v>1232</v>
      </c>
    </row>
    <row r="1879" spans="2:18" x14ac:dyDescent="0.25">
      <c r="B1879" s="941" t="s">
        <v>2268</v>
      </c>
      <c r="C1879" s="942" t="s">
        <v>796</v>
      </c>
      <c r="D1879" s="942" t="s">
        <v>783</v>
      </c>
      <c r="E1879" s="942" t="s">
        <v>304</v>
      </c>
      <c r="F1879" s="942" t="s">
        <v>1230</v>
      </c>
      <c r="G1879" s="942" t="s">
        <v>1317</v>
      </c>
      <c r="H1879" s="942" t="s">
        <v>1218</v>
      </c>
      <c r="I1879" s="942" t="s">
        <v>1231</v>
      </c>
      <c r="J1879" s="942" t="s">
        <v>1219</v>
      </c>
      <c r="K1879" s="942" t="s">
        <v>1220</v>
      </c>
      <c r="L1879" s="942" t="s">
        <v>1221</v>
      </c>
      <c r="M1879" s="942" t="s">
        <v>231</v>
      </c>
      <c r="N1879" s="942" t="s">
        <v>1222</v>
      </c>
      <c r="O1879" s="942" t="s">
        <v>1223</v>
      </c>
      <c r="P1879" s="955">
        <v>-63894894</v>
      </c>
      <c r="Q1879" s="959">
        <v>-8760428</v>
      </c>
      <c r="R1879" s="943" t="s">
        <v>1232</v>
      </c>
    </row>
    <row r="1880" spans="2:18" x14ac:dyDescent="0.25">
      <c r="B1880" s="944" t="s">
        <v>2268</v>
      </c>
      <c r="C1880" s="945" t="s">
        <v>794</v>
      </c>
      <c r="D1880" s="945" t="s">
        <v>780</v>
      </c>
      <c r="E1880" s="945" t="s">
        <v>320</v>
      </c>
      <c r="F1880" s="945" t="s">
        <v>1388</v>
      </c>
      <c r="G1880" s="945" t="s">
        <v>1317</v>
      </c>
      <c r="H1880" s="945" t="s">
        <v>1218</v>
      </c>
      <c r="I1880" s="945" t="s">
        <v>1231</v>
      </c>
      <c r="J1880" s="945" t="s">
        <v>1219</v>
      </c>
      <c r="K1880" s="945" t="s">
        <v>1220</v>
      </c>
      <c r="L1880" s="945" t="s">
        <v>1221</v>
      </c>
      <c r="M1880" s="945" t="s">
        <v>230</v>
      </c>
      <c r="N1880" s="945" t="s">
        <v>1222</v>
      </c>
      <c r="O1880" s="945" t="s">
        <v>69</v>
      </c>
      <c r="P1880" s="956">
        <v>-63858993</v>
      </c>
      <c r="Q1880" s="960">
        <v>-8754809</v>
      </c>
      <c r="R1880" s="946" t="s">
        <v>69</v>
      </c>
    </row>
    <row r="1881" spans="2:18" x14ac:dyDescent="0.25">
      <c r="B1881" s="941" t="s">
        <v>2268</v>
      </c>
      <c r="C1881" s="942" t="s">
        <v>510</v>
      </c>
      <c r="D1881" s="942" t="s">
        <v>1051</v>
      </c>
      <c r="E1881" s="942" t="s">
        <v>339</v>
      </c>
      <c r="F1881" s="942" t="s">
        <v>1288</v>
      </c>
      <c r="G1881" s="942" t="s">
        <v>1317</v>
      </c>
      <c r="H1881" s="942" t="s">
        <v>1218</v>
      </c>
      <c r="I1881" s="942" t="s">
        <v>51</v>
      </c>
      <c r="J1881" s="942" t="s">
        <v>1219</v>
      </c>
      <c r="K1881" s="942" t="s">
        <v>1220</v>
      </c>
      <c r="L1881" s="942" t="s">
        <v>1221</v>
      </c>
      <c r="M1881" s="942" t="s">
        <v>230</v>
      </c>
      <c r="N1881" s="942" t="s">
        <v>182</v>
      </c>
      <c r="O1881" s="942" t="s">
        <v>69</v>
      </c>
      <c r="P1881" s="955">
        <v>-63844482</v>
      </c>
      <c r="Q1881" s="959">
        <v>-8750959</v>
      </c>
      <c r="R1881" s="943" t="s">
        <v>69</v>
      </c>
    </row>
    <row r="1882" spans="2:18" x14ac:dyDescent="0.25">
      <c r="B1882" s="944" t="s">
        <v>2268</v>
      </c>
      <c r="C1882" s="945" t="s">
        <v>376</v>
      </c>
      <c r="D1882" s="945" t="s">
        <v>1163</v>
      </c>
      <c r="E1882" s="945" t="s">
        <v>330</v>
      </c>
      <c r="F1882" s="945" t="s">
        <v>1800</v>
      </c>
      <c r="G1882" s="945" t="s">
        <v>1317</v>
      </c>
      <c r="H1882" s="945" t="s">
        <v>1218</v>
      </c>
      <c r="I1882" s="945" t="s">
        <v>51</v>
      </c>
      <c r="J1882" s="945" t="s">
        <v>1219</v>
      </c>
      <c r="K1882" s="945" t="s">
        <v>1220</v>
      </c>
      <c r="L1882" s="945" t="s">
        <v>1221</v>
      </c>
      <c r="M1882" s="945" t="s">
        <v>1239</v>
      </c>
      <c r="N1882" s="945" t="s">
        <v>1222</v>
      </c>
      <c r="O1882" s="945" t="s">
        <v>1223</v>
      </c>
      <c r="P1882" s="956">
        <v>-63902285</v>
      </c>
      <c r="Q1882" s="960">
        <v>-8773459</v>
      </c>
      <c r="R1882" s="946" t="s">
        <v>182</v>
      </c>
    </row>
    <row r="1883" spans="2:18" x14ac:dyDescent="0.25">
      <c r="B1883" s="941" t="s">
        <v>2271</v>
      </c>
      <c r="C1883" s="942" t="s">
        <v>376</v>
      </c>
      <c r="D1883" s="942" t="s">
        <v>341</v>
      </c>
      <c r="E1883" s="942" t="s">
        <v>302</v>
      </c>
      <c r="F1883" s="942" t="s">
        <v>1840</v>
      </c>
      <c r="G1883" s="942" t="s">
        <v>1317</v>
      </c>
      <c r="H1883" s="942" t="s">
        <v>1218</v>
      </c>
      <c r="I1883" s="942" t="s">
        <v>51</v>
      </c>
      <c r="J1883" s="942" t="s">
        <v>1219</v>
      </c>
      <c r="K1883" s="942" t="s">
        <v>1220</v>
      </c>
      <c r="L1883" s="942" t="s">
        <v>1221</v>
      </c>
      <c r="M1883" s="942" t="s">
        <v>234</v>
      </c>
      <c r="N1883" s="942" t="s">
        <v>1222</v>
      </c>
      <c r="O1883" s="942" t="s">
        <v>1256</v>
      </c>
      <c r="P1883" s="955">
        <v>-63872606</v>
      </c>
      <c r="Q1883" s="959">
        <v>-8766719</v>
      </c>
      <c r="R1883" s="943" t="s">
        <v>182</v>
      </c>
    </row>
    <row r="1884" spans="2:18" x14ac:dyDescent="0.25">
      <c r="B1884" s="944" t="s">
        <v>2271</v>
      </c>
      <c r="C1884" s="945" t="s">
        <v>371</v>
      </c>
      <c r="D1884" s="945" t="s">
        <v>372</v>
      </c>
      <c r="E1884" s="945" t="s">
        <v>320</v>
      </c>
      <c r="F1884" s="945" t="s">
        <v>1564</v>
      </c>
      <c r="G1884" s="945" t="s">
        <v>1317</v>
      </c>
      <c r="H1884" s="945" t="s">
        <v>1218</v>
      </c>
      <c r="I1884" s="945" t="s">
        <v>51</v>
      </c>
      <c r="J1884" s="945" t="s">
        <v>1219</v>
      </c>
      <c r="K1884" s="945" t="s">
        <v>1229</v>
      </c>
      <c r="L1884" s="945" t="s">
        <v>1221</v>
      </c>
      <c r="M1884" s="945" t="s">
        <v>233</v>
      </c>
      <c r="N1884" s="945" t="s">
        <v>1222</v>
      </c>
      <c r="O1884" s="945" t="s">
        <v>1223</v>
      </c>
      <c r="P1884" s="956">
        <v>-63844855</v>
      </c>
      <c r="Q1884" s="960">
        <v>-8755934</v>
      </c>
      <c r="R1884" s="946" t="s">
        <v>69</v>
      </c>
    </row>
    <row r="1885" spans="2:18" x14ac:dyDescent="0.25">
      <c r="B1885" s="941" t="s">
        <v>2271</v>
      </c>
      <c r="C1885" s="942" t="s">
        <v>367</v>
      </c>
      <c r="D1885" s="942" t="s">
        <v>395</v>
      </c>
      <c r="E1885" s="942" t="s">
        <v>303</v>
      </c>
      <c r="F1885" s="942" t="s">
        <v>1363</v>
      </c>
      <c r="G1885" s="942" t="s">
        <v>1317</v>
      </c>
      <c r="H1885" s="942" t="s">
        <v>1218</v>
      </c>
      <c r="I1885" s="942" t="s">
        <v>1225</v>
      </c>
      <c r="J1885" s="942" t="s">
        <v>1219</v>
      </c>
      <c r="K1885" s="942" t="s">
        <v>1229</v>
      </c>
      <c r="L1885" s="942" t="s">
        <v>1221</v>
      </c>
      <c r="M1885" s="942" t="s">
        <v>233</v>
      </c>
      <c r="N1885" s="942" t="s">
        <v>1222</v>
      </c>
      <c r="O1885" s="942" t="s">
        <v>1256</v>
      </c>
      <c r="P1885" s="955">
        <v>-63883659</v>
      </c>
      <c r="Q1885" s="959">
        <v>-8748055</v>
      </c>
      <c r="R1885" s="943" t="s">
        <v>69</v>
      </c>
    </row>
    <row r="1886" spans="2:18" x14ac:dyDescent="0.25">
      <c r="B1886" s="944" t="s">
        <v>2271</v>
      </c>
      <c r="C1886" s="945" t="s">
        <v>1017</v>
      </c>
      <c r="D1886" s="945" t="s">
        <v>722</v>
      </c>
      <c r="E1886" s="945" t="s">
        <v>326</v>
      </c>
      <c r="F1886" s="945" t="s">
        <v>1270</v>
      </c>
      <c r="G1886" s="945" t="s">
        <v>1317</v>
      </c>
      <c r="H1886" s="945" t="s">
        <v>1218</v>
      </c>
      <c r="I1886" s="945" t="s">
        <v>1231</v>
      </c>
      <c r="J1886" s="945" t="s">
        <v>1219</v>
      </c>
      <c r="K1886" s="945" t="s">
        <v>1220</v>
      </c>
      <c r="L1886" s="945" t="s">
        <v>1221</v>
      </c>
      <c r="M1886" s="945" t="s">
        <v>233</v>
      </c>
      <c r="N1886" s="945" t="s">
        <v>69</v>
      </c>
      <c r="O1886" s="945" t="s">
        <v>1223</v>
      </c>
      <c r="P1886" s="956">
        <v>-63906844</v>
      </c>
      <c r="Q1886" s="960">
        <v>-8723831</v>
      </c>
      <c r="R1886" s="946" t="s">
        <v>69</v>
      </c>
    </row>
    <row r="1887" spans="2:18" x14ac:dyDescent="0.25">
      <c r="B1887" s="941" t="s">
        <v>2271</v>
      </c>
      <c r="C1887" s="942" t="s">
        <v>373</v>
      </c>
      <c r="D1887" s="942" t="s">
        <v>802</v>
      </c>
      <c r="E1887" s="942" t="s">
        <v>304</v>
      </c>
      <c r="F1887" s="942" t="s">
        <v>1348</v>
      </c>
      <c r="G1887" s="942" t="s">
        <v>1317</v>
      </c>
      <c r="H1887" s="942" t="s">
        <v>1218</v>
      </c>
      <c r="I1887" s="942" t="s">
        <v>1231</v>
      </c>
      <c r="J1887" s="942" t="s">
        <v>1323</v>
      </c>
      <c r="K1887" s="942" t="s">
        <v>1229</v>
      </c>
      <c r="L1887" s="942" t="s">
        <v>1221</v>
      </c>
      <c r="M1887" s="942" t="s">
        <v>233</v>
      </c>
      <c r="N1887" s="942" t="s">
        <v>1222</v>
      </c>
      <c r="O1887" s="942" t="s">
        <v>1256</v>
      </c>
      <c r="P1887" s="955">
        <v>-63892683</v>
      </c>
      <c r="Q1887" s="959">
        <v>-8756643</v>
      </c>
      <c r="R1887" s="943" t="s">
        <v>69</v>
      </c>
    </row>
    <row r="1888" spans="2:18" x14ac:dyDescent="0.25">
      <c r="B1888" s="944" t="s">
        <v>2271</v>
      </c>
      <c r="C1888" s="945" t="s">
        <v>372</v>
      </c>
      <c r="D1888" s="945" t="s">
        <v>439</v>
      </c>
      <c r="E1888" s="945" t="s">
        <v>302</v>
      </c>
      <c r="F1888" s="945" t="s">
        <v>1608</v>
      </c>
      <c r="G1888" s="945" t="s">
        <v>1317</v>
      </c>
      <c r="H1888" s="945" t="s">
        <v>1218</v>
      </c>
      <c r="I1888" s="945" t="s">
        <v>1231</v>
      </c>
      <c r="J1888" s="945" t="s">
        <v>1219</v>
      </c>
      <c r="K1888" s="945" t="s">
        <v>1229</v>
      </c>
      <c r="L1888" s="945" t="s">
        <v>1221</v>
      </c>
      <c r="M1888" s="945" t="s">
        <v>231</v>
      </c>
      <c r="N1888" s="945" t="s">
        <v>1222</v>
      </c>
      <c r="O1888" s="945" t="s">
        <v>1223</v>
      </c>
      <c r="P1888" s="956">
        <v>-63877385</v>
      </c>
      <c r="Q1888" s="960">
        <v>-8763103</v>
      </c>
      <c r="R1888" s="946" t="s">
        <v>1330</v>
      </c>
    </row>
    <row r="1889" spans="2:18" x14ac:dyDescent="0.25">
      <c r="B1889" s="941" t="s">
        <v>2271</v>
      </c>
      <c r="C1889" s="942" t="s">
        <v>370</v>
      </c>
      <c r="D1889" s="942" t="s">
        <v>375</v>
      </c>
      <c r="E1889" s="942" t="s">
        <v>1141</v>
      </c>
      <c r="F1889" s="942" t="s">
        <v>2040</v>
      </c>
      <c r="G1889" s="942" t="s">
        <v>1317</v>
      </c>
      <c r="H1889" s="942" t="s">
        <v>1218</v>
      </c>
      <c r="I1889" s="942" t="s">
        <v>51</v>
      </c>
      <c r="J1889" s="942" t="s">
        <v>1219</v>
      </c>
      <c r="K1889" s="942" t="s">
        <v>1229</v>
      </c>
      <c r="L1889" s="942" t="s">
        <v>1221</v>
      </c>
      <c r="M1889" s="942" t="s">
        <v>230</v>
      </c>
      <c r="N1889" s="942" t="s">
        <v>1222</v>
      </c>
      <c r="O1889" s="942" t="s">
        <v>69</v>
      </c>
      <c r="P1889" s="955">
        <v>-63859345</v>
      </c>
      <c r="Q1889" s="959">
        <v>-8766162</v>
      </c>
      <c r="R1889" s="943" t="s">
        <v>1232</v>
      </c>
    </row>
    <row r="1890" spans="2:18" x14ac:dyDescent="0.25">
      <c r="B1890" s="944" t="s">
        <v>2271</v>
      </c>
      <c r="C1890" s="945" t="s">
        <v>404</v>
      </c>
      <c r="D1890" s="945" t="s">
        <v>450</v>
      </c>
      <c r="E1890" s="945" t="s">
        <v>310</v>
      </c>
      <c r="F1890" s="945" t="s">
        <v>2272</v>
      </c>
      <c r="G1890" s="945" t="s">
        <v>1317</v>
      </c>
      <c r="H1890" s="945" t="s">
        <v>1218</v>
      </c>
      <c r="I1890" s="945" t="s">
        <v>51</v>
      </c>
      <c r="J1890" s="945" t="s">
        <v>1219</v>
      </c>
      <c r="K1890" s="945" t="s">
        <v>1220</v>
      </c>
      <c r="L1890" s="945" t="s">
        <v>1221</v>
      </c>
      <c r="M1890" s="945" t="s">
        <v>233</v>
      </c>
      <c r="N1890" s="945" t="s">
        <v>1222</v>
      </c>
      <c r="O1890" s="945" t="s">
        <v>1223</v>
      </c>
      <c r="P1890" s="956">
        <v>-63839373</v>
      </c>
      <c r="Q1890" s="960">
        <v>-8763635</v>
      </c>
      <c r="R1890" s="946" t="s">
        <v>1232</v>
      </c>
    </row>
    <row r="1891" spans="2:18" x14ac:dyDescent="0.25">
      <c r="B1891" s="941" t="s">
        <v>2271</v>
      </c>
      <c r="C1891" s="942" t="s">
        <v>367</v>
      </c>
      <c r="D1891" s="942" t="s">
        <v>375</v>
      </c>
      <c r="E1891" s="942" t="s">
        <v>307</v>
      </c>
      <c r="F1891" s="942" t="s">
        <v>2273</v>
      </c>
      <c r="G1891" s="942" t="s">
        <v>1317</v>
      </c>
      <c r="H1891" s="942" t="s">
        <v>1218</v>
      </c>
      <c r="I1891" s="942" t="s">
        <v>51</v>
      </c>
      <c r="J1891" s="942" t="s">
        <v>1219</v>
      </c>
      <c r="K1891" s="942" t="s">
        <v>1229</v>
      </c>
      <c r="L1891" s="942" t="s">
        <v>1221</v>
      </c>
      <c r="M1891" s="942" t="s">
        <v>230</v>
      </c>
      <c r="N1891" s="942" t="s">
        <v>1222</v>
      </c>
      <c r="O1891" s="942" t="s">
        <v>69</v>
      </c>
      <c r="P1891" s="955">
        <v>-63864235</v>
      </c>
      <c r="Q1891" s="959">
        <v>-8743825</v>
      </c>
      <c r="R1891" s="943" t="s">
        <v>69</v>
      </c>
    </row>
    <row r="1892" spans="2:18" x14ac:dyDescent="0.25">
      <c r="B1892" s="944" t="s">
        <v>2271</v>
      </c>
      <c r="C1892" s="945" t="s">
        <v>376</v>
      </c>
      <c r="D1892" s="945" t="s">
        <v>781</v>
      </c>
      <c r="E1892" s="945" t="s">
        <v>310</v>
      </c>
      <c r="F1892" s="945" t="s">
        <v>1538</v>
      </c>
      <c r="G1892" s="945" t="s">
        <v>1317</v>
      </c>
      <c r="H1892" s="945" t="s">
        <v>1218</v>
      </c>
      <c r="I1892" s="945" t="s">
        <v>51</v>
      </c>
      <c r="J1892" s="945" t="s">
        <v>1219</v>
      </c>
      <c r="K1892" s="945" t="s">
        <v>1220</v>
      </c>
      <c r="L1892" s="945" t="s">
        <v>1221</v>
      </c>
      <c r="M1892" s="945" t="s">
        <v>231</v>
      </c>
      <c r="N1892" s="945" t="s">
        <v>1222</v>
      </c>
      <c r="O1892" s="945" t="s">
        <v>1223</v>
      </c>
      <c r="P1892" s="956">
        <v>-63837991</v>
      </c>
      <c r="Q1892" s="960">
        <v>-8758976</v>
      </c>
      <c r="R1892" s="946" t="s">
        <v>69</v>
      </c>
    </row>
    <row r="1893" spans="2:18" x14ac:dyDescent="0.25">
      <c r="B1893" s="941" t="s">
        <v>2271</v>
      </c>
      <c r="C1893" s="942" t="s">
        <v>370</v>
      </c>
      <c r="D1893" s="942" t="s">
        <v>541</v>
      </c>
      <c r="E1893" s="942" t="s">
        <v>318</v>
      </c>
      <c r="F1893" s="942" t="s">
        <v>2274</v>
      </c>
      <c r="G1893" s="942" t="s">
        <v>1317</v>
      </c>
      <c r="H1893" s="942" t="s">
        <v>1218</v>
      </c>
      <c r="I1893" s="942" t="s">
        <v>1225</v>
      </c>
      <c r="J1893" s="942" t="s">
        <v>1219</v>
      </c>
      <c r="K1893" s="942" t="s">
        <v>1229</v>
      </c>
      <c r="L1893" s="942" t="s">
        <v>1221</v>
      </c>
      <c r="M1893" s="942" t="s">
        <v>230</v>
      </c>
      <c r="N1893" s="942" t="s">
        <v>1222</v>
      </c>
      <c r="O1893" s="942" t="s">
        <v>1223</v>
      </c>
      <c r="P1893" s="955">
        <v>-63856572</v>
      </c>
      <c r="Q1893" s="959">
        <v>-8765544</v>
      </c>
      <c r="R1893" s="943" t="s">
        <v>69</v>
      </c>
    </row>
    <row r="1894" spans="2:18" x14ac:dyDescent="0.25">
      <c r="B1894" s="944" t="s">
        <v>2271</v>
      </c>
      <c r="C1894" s="945" t="s">
        <v>1166</v>
      </c>
      <c r="D1894" s="945" t="s">
        <v>498</v>
      </c>
      <c r="E1894" s="945" t="s">
        <v>237</v>
      </c>
      <c r="F1894" s="945" t="s">
        <v>1237</v>
      </c>
      <c r="G1894" s="945" t="s">
        <v>1317</v>
      </c>
      <c r="H1894" s="945" t="s">
        <v>69</v>
      </c>
      <c r="I1894" s="945" t="s">
        <v>1231</v>
      </c>
      <c r="J1894" s="945" t="s">
        <v>1219</v>
      </c>
      <c r="K1894" s="945" t="s">
        <v>1220</v>
      </c>
      <c r="L1894" s="945" t="s">
        <v>69</v>
      </c>
      <c r="M1894" s="945" t="s">
        <v>1297</v>
      </c>
      <c r="N1894" s="945" t="s">
        <v>69</v>
      </c>
      <c r="O1894" s="945" t="s">
        <v>69</v>
      </c>
      <c r="P1894" s="956">
        <v>-63825916</v>
      </c>
      <c r="Q1894" s="960">
        <v>-8769405</v>
      </c>
      <c r="R1894" s="946" t="s">
        <v>1341</v>
      </c>
    </row>
    <row r="1895" spans="2:18" x14ac:dyDescent="0.25">
      <c r="B1895" s="941" t="s">
        <v>2275</v>
      </c>
      <c r="C1895" s="942" t="s">
        <v>806</v>
      </c>
      <c r="D1895" s="942" t="s">
        <v>370</v>
      </c>
      <c r="E1895" s="942" t="s">
        <v>1141</v>
      </c>
      <c r="F1895" s="942" t="s">
        <v>1673</v>
      </c>
      <c r="G1895" s="942" t="s">
        <v>1278</v>
      </c>
      <c r="H1895" s="942" t="s">
        <v>1235</v>
      </c>
      <c r="I1895" s="942" t="s">
        <v>1225</v>
      </c>
      <c r="J1895" s="942" t="s">
        <v>1219</v>
      </c>
      <c r="K1895" s="942" t="s">
        <v>1220</v>
      </c>
      <c r="L1895" s="942" t="s">
        <v>1221</v>
      </c>
      <c r="M1895" s="942" t="s">
        <v>233</v>
      </c>
      <c r="N1895" s="942" t="s">
        <v>1236</v>
      </c>
      <c r="O1895" s="942" t="s">
        <v>1256</v>
      </c>
      <c r="P1895" s="955">
        <v>-63867316</v>
      </c>
      <c r="Q1895" s="959">
        <v>-8767895</v>
      </c>
      <c r="R1895" s="943" t="s">
        <v>182</v>
      </c>
    </row>
    <row r="1896" spans="2:18" x14ac:dyDescent="0.25">
      <c r="B1896" s="944" t="s">
        <v>2275</v>
      </c>
      <c r="C1896" s="945" t="s">
        <v>371</v>
      </c>
      <c r="D1896" s="945" t="s">
        <v>461</v>
      </c>
      <c r="E1896" s="945" t="s">
        <v>324</v>
      </c>
      <c r="F1896" s="945" t="s">
        <v>1376</v>
      </c>
      <c r="G1896" s="945" t="s">
        <v>1278</v>
      </c>
      <c r="H1896" s="945" t="s">
        <v>1235</v>
      </c>
      <c r="I1896" s="945" t="s">
        <v>1225</v>
      </c>
      <c r="J1896" s="945" t="s">
        <v>1219</v>
      </c>
      <c r="K1896" s="945" t="s">
        <v>1229</v>
      </c>
      <c r="L1896" s="945" t="s">
        <v>1221</v>
      </c>
      <c r="M1896" s="945" t="s">
        <v>233</v>
      </c>
      <c r="N1896" s="945" t="s">
        <v>1222</v>
      </c>
      <c r="O1896" s="945" t="s">
        <v>1256</v>
      </c>
      <c r="P1896" s="956">
        <v>-63841437</v>
      </c>
      <c r="Q1896" s="960">
        <v>-8771121</v>
      </c>
      <c r="R1896" s="946" t="s">
        <v>182</v>
      </c>
    </row>
    <row r="1897" spans="2:18" x14ac:dyDescent="0.25">
      <c r="B1897" s="941" t="s">
        <v>2275</v>
      </c>
      <c r="C1897" s="942" t="s">
        <v>783</v>
      </c>
      <c r="D1897" s="942" t="s">
        <v>401</v>
      </c>
      <c r="E1897" s="942" t="s">
        <v>304</v>
      </c>
      <c r="F1897" s="942" t="s">
        <v>1296</v>
      </c>
      <c r="G1897" s="942" t="s">
        <v>1278</v>
      </c>
      <c r="H1897" s="942" t="s">
        <v>1235</v>
      </c>
      <c r="I1897" s="942" t="s">
        <v>1225</v>
      </c>
      <c r="J1897" s="942" t="s">
        <v>1219</v>
      </c>
      <c r="K1897" s="942" t="s">
        <v>1220</v>
      </c>
      <c r="L1897" s="942" t="s">
        <v>1221</v>
      </c>
      <c r="M1897" s="942" t="s">
        <v>233</v>
      </c>
      <c r="N1897" s="942" t="s">
        <v>1240</v>
      </c>
      <c r="O1897" s="942" t="s">
        <v>69</v>
      </c>
      <c r="P1897" s="955">
        <v>-63888846</v>
      </c>
      <c r="Q1897" s="959">
        <v>-8759125</v>
      </c>
      <c r="R1897" s="943" t="s">
        <v>182</v>
      </c>
    </row>
    <row r="1898" spans="2:18" x14ac:dyDescent="0.25">
      <c r="B1898" s="944" t="s">
        <v>2275</v>
      </c>
      <c r="C1898" s="945" t="s">
        <v>372</v>
      </c>
      <c r="D1898" s="945" t="s">
        <v>402</v>
      </c>
      <c r="E1898" s="945" t="s">
        <v>302</v>
      </c>
      <c r="F1898" s="945" t="s">
        <v>2054</v>
      </c>
      <c r="G1898" s="945" t="s">
        <v>1278</v>
      </c>
      <c r="H1898" s="945" t="s">
        <v>1218</v>
      </c>
      <c r="I1898" s="945" t="s">
        <v>1225</v>
      </c>
      <c r="J1898" s="945" t="s">
        <v>1219</v>
      </c>
      <c r="K1898" s="945" t="s">
        <v>1229</v>
      </c>
      <c r="L1898" s="945" t="s">
        <v>1221</v>
      </c>
      <c r="M1898" s="945" t="s">
        <v>233</v>
      </c>
      <c r="N1898" s="945" t="s">
        <v>1222</v>
      </c>
      <c r="O1898" s="945" t="s">
        <v>1223</v>
      </c>
      <c r="P1898" s="956">
        <v>-63881262</v>
      </c>
      <c r="Q1898" s="960">
        <v>-8763953</v>
      </c>
      <c r="R1898" s="946" t="s">
        <v>1258</v>
      </c>
    </row>
    <row r="1899" spans="2:18" x14ac:dyDescent="0.25">
      <c r="B1899" s="941" t="s">
        <v>2275</v>
      </c>
      <c r="C1899" s="942" t="s">
        <v>341</v>
      </c>
      <c r="D1899" s="942" t="s">
        <v>457</v>
      </c>
      <c r="E1899" s="942" t="s">
        <v>302</v>
      </c>
      <c r="F1899" s="942" t="s">
        <v>33</v>
      </c>
      <c r="G1899" s="942" t="s">
        <v>1278</v>
      </c>
      <c r="H1899" s="942" t="s">
        <v>1218</v>
      </c>
      <c r="I1899" s="942" t="s">
        <v>69</v>
      </c>
      <c r="J1899" s="942" t="s">
        <v>1219</v>
      </c>
      <c r="K1899" s="942" t="s">
        <v>1227</v>
      </c>
      <c r="L1899" s="942" t="s">
        <v>1221</v>
      </c>
      <c r="M1899" s="942" t="s">
        <v>233</v>
      </c>
      <c r="N1899" s="942" t="s">
        <v>1222</v>
      </c>
      <c r="O1899" s="942" t="s">
        <v>1256</v>
      </c>
      <c r="P1899" s="955">
        <v>-63872152</v>
      </c>
      <c r="Q1899" s="959">
        <v>-8774189</v>
      </c>
      <c r="R1899" s="943" t="s">
        <v>182</v>
      </c>
    </row>
    <row r="1900" spans="2:18" x14ac:dyDescent="0.25">
      <c r="B1900" s="944" t="s">
        <v>2275</v>
      </c>
      <c r="C1900" s="945" t="s">
        <v>395</v>
      </c>
      <c r="D1900" s="945" t="s">
        <v>367</v>
      </c>
      <c r="E1900" s="945" t="s">
        <v>303</v>
      </c>
      <c r="F1900" s="945" t="s">
        <v>1389</v>
      </c>
      <c r="G1900" s="945" t="s">
        <v>1278</v>
      </c>
      <c r="H1900" s="945" t="s">
        <v>1218</v>
      </c>
      <c r="I1900" s="945" t="s">
        <v>1231</v>
      </c>
      <c r="J1900" s="945" t="s">
        <v>1219</v>
      </c>
      <c r="K1900" s="945" t="s">
        <v>1220</v>
      </c>
      <c r="L1900" s="945" t="s">
        <v>1221</v>
      </c>
      <c r="M1900" s="945" t="s">
        <v>231</v>
      </c>
      <c r="N1900" s="945" t="s">
        <v>1222</v>
      </c>
      <c r="O1900" s="945" t="s">
        <v>1223</v>
      </c>
      <c r="P1900" s="956">
        <v>-63883659</v>
      </c>
      <c r="Q1900" s="960">
        <v>-8748055</v>
      </c>
      <c r="R1900" s="946" t="s">
        <v>182</v>
      </c>
    </row>
    <row r="1901" spans="2:18" x14ac:dyDescent="0.25">
      <c r="B1901" s="941" t="s">
        <v>2275</v>
      </c>
      <c r="C1901" s="942" t="s">
        <v>371</v>
      </c>
      <c r="D1901" s="942" t="s">
        <v>820</v>
      </c>
      <c r="E1901" s="942" t="s">
        <v>320</v>
      </c>
      <c r="F1901" s="942" t="s">
        <v>2276</v>
      </c>
      <c r="G1901" s="942" t="s">
        <v>1278</v>
      </c>
      <c r="H1901" s="942" t="s">
        <v>1218</v>
      </c>
      <c r="I1901" s="942" t="s">
        <v>51</v>
      </c>
      <c r="J1901" s="942" t="s">
        <v>1219</v>
      </c>
      <c r="K1901" s="942" t="s">
        <v>1229</v>
      </c>
      <c r="L1901" s="942" t="s">
        <v>1221</v>
      </c>
      <c r="M1901" s="942" t="s">
        <v>233</v>
      </c>
      <c r="N1901" s="942" t="s">
        <v>1222</v>
      </c>
      <c r="O1901" s="942" t="s">
        <v>1256</v>
      </c>
      <c r="P1901" s="955">
        <v>-63845315</v>
      </c>
      <c r="Q1901" s="959">
        <v>-8753899</v>
      </c>
      <c r="R1901" s="943" t="s">
        <v>182</v>
      </c>
    </row>
    <row r="1902" spans="2:18" x14ac:dyDescent="0.25">
      <c r="B1902" s="944" t="s">
        <v>2277</v>
      </c>
      <c r="C1902" s="945" t="s">
        <v>373</v>
      </c>
      <c r="D1902" s="945" t="s">
        <v>412</v>
      </c>
      <c r="E1902" s="945" t="s">
        <v>332</v>
      </c>
      <c r="F1902" s="945" t="s">
        <v>2102</v>
      </c>
      <c r="G1902" s="945" t="s">
        <v>1246</v>
      </c>
      <c r="H1902" s="945" t="s">
        <v>1218</v>
      </c>
      <c r="I1902" s="945" t="s">
        <v>1225</v>
      </c>
      <c r="J1902" s="945" t="s">
        <v>1323</v>
      </c>
      <c r="K1902" s="945" t="s">
        <v>1229</v>
      </c>
      <c r="L1902" s="945" t="s">
        <v>1221</v>
      </c>
      <c r="M1902" s="945" t="s">
        <v>233</v>
      </c>
      <c r="N1902" s="945" t="s">
        <v>1222</v>
      </c>
      <c r="O1902" s="945" t="s">
        <v>1223</v>
      </c>
      <c r="P1902" s="956">
        <v>-63905996</v>
      </c>
      <c r="Q1902" s="960">
        <v>-8759506</v>
      </c>
      <c r="R1902" s="946" t="s">
        <v>182</v>
      </c>
    </row>
    <row r="1903" spans="2:18" x14ac:dyDescent="0.25">
      <c r="B1903" s="941" t="s">
        <v>2277</v>
      </c>
      <c r="C1903" s="942" t="s">
        <v>370</v>
      </c>
      <c r="D1903" s="942" t="s">
        <v>808</v>
      </c>
      <c r="E1903" s="942" t="s">
        <v>1141</v>
      </c>
      <c r="F1903" s="942" t="s">
        <v>2073</v>
      </c>
      <c r="G1903" s="942" t="s">
        <v>1246</v>
      </c>
      <c r="H1903" s="942" t="s">
        <v>1218</v>
      </c>
      <c r="I1903" s="942" t="s">
        <v>1231</v>
      </c>
      <c r="J1903" s="942" t="s">
        <v>1219</v>
      </c>
      <c r="K1903" s="942" t="s">
        <v>1229</v>
      </c>
      <c r="L1903" s="942" t="s">
        <v>1221</v>
      </c>
      <c r="M1903" s="942" t="s">
        <v>233</v>
      </c>
      <c r="N1903" s="942" t="s">
        <v>1222</v>
      </c>
      <c r="O1903" s="942" t="s">
        <v>1223</v>
      </c>
      <c r="P1903" s="955">
        <v>-63868144</v>
      </c>
      <c r="Q1903" s="959">
        <v>-8768075</v>
      </c>
      <c r="R1903" s="943" t="s">
        <v>1232</v>
      </c>
    </row>
    <row r="1904" spans="2:18" x14ac:dyDescent="0.25">
      <c r="B1904" s="944" t="s">
        <v>2277</v>
      </c>
      <c r="C1904" s="945" t="s">
        <v>373</v>
      </c>
      <c r="D1904" s="945" t="s">
        <v>417</v>
      </c>
      <c r="E1904" s="945" t="s">
        <v>332</v>
      </c>
      <c r="F1904" s="945" t="s">
        <v>2001</v>
      </c>
      <c r="G1904" s="945" t="s">
        <v>1246</v>
      </c>
      <c r="H1904" s="945" t="s">
        <v>1218</v>
      </c>
      <c r="I1904" s="945" t="s">
        <v>1231</v>
      </c>
      <c r="J1904" s="945" t="s">
        <v>1323</v>
      </c>
      <c r="K1904" s="945" t="s">
        <v>1229</v>
      </c>
      <c r="L1904" s="945" t="s">
        <v>1221</v>
      </c>
      <c r="M1904" s="945" t="s">
        <v>1239</v>
      </c>
      <c r="N1904" s="945" t="s">
        <v>1222</v>
      </c>
      <c r="O1904" s="945" t="s">
        <v>1223</v>
      </c>
      <c r="P1904" s="956">
        <v>-63903612</v>
      </c>
      <c r="Q1904" s="960">
        <v>-8758992</v>
      </c>
      <c r="R1904" s="946" t="s">
        <v>69</v>
      </c>
    </row>
    <row r="1905" spans="2:18" x14ac:dyDescent="0.25">
      <c r="B1905" s="941" t="s">
        <v>2277</v>
      </c>
      <c r="C1905" s="942" t="s">
        <v>374</v>
      </c>
      <c r="D1905" s="942" t="s">
        <v>794</v>
      </c>
      <c r="E1905" s="942" t="s">
        <v>313</v>
      </c>
      <c r="F1905" s="942" t="s">
        <v>1544</v>
      </c>
      <c r="G1905" s="942" t="s">
        <v>1246</v>
      </c>
      <c r="H1905" s="942" t="s">
        <v>1218</v>
      </c>
      <c r="I1905" s="942" t="s">
        <v>51</v>
      </c>
      <c r="J1905" s="942" t="s">
        <v>1219</v>
      </c>
      <c r="K1905" s="942" t="s">
        <v>1220</v>
      </c>
      <c r="L1905" s="942" t="s">
        <v>1221</v>
      </c>
      <c r="M1905" s="942" t="s">
        <v>233</v>
      </c>
      <c r="N1905" s="942" t="s">
        <v>1222</v>
      </c>
      <c r="O1905" s="942" t="s">
        <v>1223</v>
      </c>
      <c r="P1905" s="955">
        <v>-63859574</v>
      </c>
      <c r="Q1905" s="959">
        <v>-8752303</v>
      </c>
      <c r="R1905" s="943" t="s">
        <v>69</v>
      </c>
    </row>
    <row r="1906" spans="2:18" x14ac:dyDescent="0.25">
      <c r="B1906" s="944" t="s">
        <v>2277</v>
      </c>
      <c r="C1906" s="945" t="s">
        <v>780</v>
      </c>
      <c r="D1906" s="945" t="s">
        <v>378</v>
      </c>
      <c r="E1906" s="945" t="s">
        <v>1483</v>
      </c>
      <c r="F1906" s="945" t="s">
        <v>1295</v>
      </c>
      <c r="G1906" s="945" t="s">
        <v>1246</v>
      </c>
      <c r="H1906" s="945" t="s">
        <v>1218</v>
      </c>
      <c r="I1906" s="945" t="s">
        <v>51</v>
      </c>
      <c r="J1906" s="945" t="s">
        <v>1219</v>
      </c>
      <c r="K1906" s="945" t="s">
        <v>1229</v>
      </c>
      <c r="L1906" s="945" t="s">
        <v>1221</v>
      </c>
      <c r="M1906" s="945" t="s">
        <v>231</v>
      </c>
      <c r="N1906" s="945" t="s">
        <v>1222</v>
      </c>
      <c r="O1906" s="945" t="s">
        <v>1223</v>
      </c>
      <c r="P1906" s="956">
        <v>-63896615</v>
      </c>
      <c r="Q1906" s="960">
        <v>-8763146</v>
      </c>
      <c r="R1906" s="946" t="s">
        <v>182</v>
      </c>
    </row>
    <row r="1907" spans="2:18" x14ac:dyDescent="0.25">
      <c r="B1907" s="941" t="s">
        <v>2277</v>
      </c>
      <c r="C1907" s="942" t="s">
        <v>381</v>
      </c>
      <c r="D1907" s="942" t="s">
        <v>452</v>
      </c>
      <c r="E1907" s="942" t="s">
        <v>312</v>
      </c>
      <c r="F1907" s="942" t="s">
        <v>1431</v>
      </c>
      <c r="G1907" s="942" t="s">
        <v>1246</v>
      </c>
      <c r="H1907" s="942" t="s">
        <v>1218</v>
      </c>
      <c r="I1907" s="942" t="s">
        <v>51</v>
      </c>
      <c r="J1907" s="942" t="s">
        <v>1219</v>
      </c>
      <c r="K1907" s="942" t="s">
        <v>1220</v>
      </c>
      <c r="L1907" s="942" t="s">
        <v>1221</v>
      </c>
      <c r="M1907" s="942" t="s">
        <v>1297</v>
      </c>
      <c r="N1907" s="942" t="s">
        <v>1222</v>
      </c>
      <c r="O1907" s="942" t="s">
        <v>69</v>
      </c>
      <c r="P1907" s="955">
        <v>-63886248</v>
      </c>
      <c r="Q1907" s="959">
        <v>-8796409</v>
      </c>
      <c r="R1907" s="943" t="s">
        <v>1258</v>
      </c>
    </row>
    <row r="1908" spans="2:18" x14ac:dyDescent="0.25">
      <c r="B1908" s="944" t="s">
        <v>2277</v>
      </c>
      <c r="C1908" s="945" t="s">
        <v>369</v>
      </c>
      <c r="D1908" s="945" t="s">
        <v>401</v>
      </c>
      <c r="E1908" s="945" t="s">
        <v>304</v>
      </c>
      <c r="F1908" s="945" t="s">
        <v>1764</v>
      </c>
      <c r="G1908" s="945" t="s">
        <v>1246</v>
      </c>
      <c r="H1908" s="945" t="s">
        <v>1218</v>
      </c>
      <c r="I1908" s="945" t="s">
        <v>51</v>
      </c>
      <c r="J1908" s="945" t="s">
        <v>1219</v>
      </c>
      <c r="K1908" s="945" t="s">
        <v>1229</v>
      </c>
      <c r="L1908" s="945" t="s">
        <v>1221</v>
      </c>
      <c r="M1908" s="945" t="s">
        <v>233</v>
      </c>
      <c r="N1908" s="945" t="s">
        <v>1222</v>
      </c>
      <c r="O1908" s="945" t="s">
        <v>1223</v>
      </c>
      <c r="P1908" s="956">
        <v>-63889063</v>
      </c>
      <c r="Q1908" s="960">
        <v>-8758106</v>
      </c>
      <c r="R1908" s="946" t="s">
        <v>182</v>
      </c>
    </row>
    <row r="1909" spans="2:18" x14ac:dyDescent="0.25">
      <c r="B1909" s="941" t="s">
        <v>2278</v>
      </c>
      <c r="C1909" s="942" t="s">
        <v>371</v>
      </c>
      <c r="D1909" s="942" t="s">
        <v>376</v>
      </c>
      <c r="E1909" s="942" t="s">
        <v>318</v>
      </c>
      <c r="F1909" s="942" t="s">
        <v>2254</v>
      </c>
      <c r="G1909" s="942" t="s">
        <v>1268</v>
      </c>
      <c r="H1909" s="942" t="s">
        <v>1218</v>
      </c>
      <c r="I1909" s="942" t="s">
        <v>51</v>
      </c>
      <c r="J1909" s="942" t="s">
        <v>1219</v>
      </c>
      <c r="K1909" s="942" t="s">
        <v>1229</v>
      </c>
      <c r="L1909" s="942" t="s">
        <v>1221</v>
      </c>
      <c r="M1909" s="942" t="s">
        <v>233</v>
      </c>
      <c r="N1909" s="942" t="s">
        <v>1222</v>
      </c>
      <c r="O1909" s="942" t="s">
        <v>69</v>
      </c>
      <c r="P1909" s="955">
        <v>-63843855</v>
      </c>
      <c r="Q1909" s="959">
        <v>-8760294</v>
      </c>
      <c r="R1909" s="943" t="s">
        <v>182</v>
      </c>
    </row>
    <row r="1910" spans="2:18" x14ac:dyDescent="0.25">
      <c r="B1910" s="944" t="s">
        <v>2278</v>
      </c>
      <c r="C1910" s="945" t="s">
        <v>780</v>
      </c>
      <c r="D1910" s="945" t="s">
        <v>366</v>
      </c>
      <c r="E1910" s="945" t="s">
        <v>301</v>
      </c>
      <c r="F1910" s="945" t="s">
        <v>1299</v>
      </c>
      <c r="G1910" s="945" t="s">
        <v>1268</v>
      </c>
      <c r="H1910" s="945" t="s">
        <v>1218</v>
      </c>
      <c r="I1910" s="945" t="s">
        <v>1225</v>
      </c>
      <c r="J1910" s="945" t="s">
        <v>1219</v>
      </c>
      <c r="K1910" s="945" t="s">
        <v>1229</v>
      </c>
      <c r="L1910" s="945" t="s">
        <v>1221</v>
      </c>
      <c r="M1910" s="945" t="s">
        <v>233</v>
      </c>
      <c r="N1910" s="945" t="s">
        <v>1222</v>
      </c>
      <c r="O1910" s="945" t="s">
        <v>69</v>
      </c>
      <c r="P1910" s="956">
        <v>-63900953</v>
      </c>
      <c r="Q1910" s="960">
        <v>-8764074</v>
      </c>
      <c r="R1910" s="946" t="s">
        <v>1258</v>
      </c>
    </row>
    <row r="1911" spans="2:18" x14ac:dyDescent="0.25">
      <c r="B1911" s="941" t="s">
        <v>2278</v>
      </c>
      <c r="C1911" s="942" t="s">
        <v>818</v>
      </c>
      <c r="D1911" s="942" t="s">
        <v>428</v>
      </c>
      <c r="E1911" s="942" t="s">
        <v>301</v>
      </c>
      <c r="F1911" s="942" t="s">
        <v>1532</v>
      </c>
      <c r="G1911" s="942" t="s">
        <v>1268</v>
      </c>
      <c r="H1911" s="942" t="s">
        <v>1218</v>
      </c>
      <c r="I1911" s="942" t="s">
        <v>1225</v>
      </c>
      <c r="J1911" s="942" t="s">
        <v>1219</v>
      </c>
      <c r="K1911" s="942" t="s">
        <v>1220</v>
      </c>
      <c r="L1911" s="942" t="s">
        <v>1221</v>
      </c>
      <c r="M1911" s="942" t="s">
        <v>233</v>
      </c>
      <c r="N1911" s="942" t="s">
        <v>1222</v>
      </c>
      <c r="O1911" s="942" t="s">
        <v>1256</v>
      </c>
      <c r="P1911" s="955">
        <v>-63902587</v>
      </c>
      <c r="Q1911" s="959">
        <v>-8759878</v>
      </c>
      <c r="R1911" s="943" t="s">
        <v>182</v>
      </c>
    </row>
    <row r="1912" spans="2:18" x14ac:dyDescent="0.25">
      <c r="B1912" s="944" t="s">
        <v>2278</v>
      </c>
      <c r="C1912" s="945" t="s">
        <v>471</v>
      </c>
      <c r="D1912" s="945" t="s">
        <v>457</v>
      </c>
      <c r="E1912" s="945" t="s">
        <v>311</v>
      </c>
      <c r="F1912" s="945" t="s">
        <v>2005</v>
      </c>
      <c r="G1912" s="945" t="s">
        <v>1268</v>
      </c>
      <c r="H1912" s="945" t="s">
        <v>1218</v>
      </c>
      <c r="I1912" s="945" t="s">
        <v>1231</v>
      </c>
      <c r="J1912" s="945" t="s">
        <v>1219</v>
      </c>
      <c r="K1912" s="945" t="s">
        <v>1220</v>
      </c>
      <c r="L1912" s="945" t="s">
        <v>1221</v>
      </c>
      <c r="M1912" s="945" t="s">
        <v>233</v>
      </c>
      <c r="N1912" s="945" t="s">
        <v>1222</v>
      </c>
      <c r="O1912" s="945" t="s">
        <v>1256</v>
      </c>
      <c r="P1912" s="956">
        <v>-63870215</v>
      </c>
      <c r="Q1912" s="960">
        <v>-8775294</v>
      </c>
      <c r="R1912" s="946" t="s">
        <v>69</v>
      </c>
    </row>
    <row r="1913" spans="2:18" x14ac:dyDescent="0.25">
      <c r="B1913" s="941" t="s">
        <v>2278</v>
      </c>
      <c r="C1913" s="942" t="s">
        <v>372</v>
      </c>
      <c r="D1913" s="942" t="s">
        <v>439</v>
      </c>
      <c r="E1913" s="942" t="s">
        <v>302</v>
      </c>
      <c r="F1913" s="942" t="s">
        <v>1263</v>
      </c>
      <c r="G1913" s="942" t="s">
        <v>1268</v>
      </c>
      <c r="H1913" s="942" t="s">
        <v>1218</v>
      </c>
      <c r="I1913" s="942" t="s">
        <v>1231</v>
      </c>
      <c r="J1913" s="942" t="s">
        <v>1219</v>
      </c>
      <c r="K1913" s="942" t="s">
        <v>1229</v>
      </c>
      <c r="L1913" s="942" t="s">
        <v>1221</v>
      </c>
      <c r="M1913" s="942" t="s">
        <v>233</v>
      </c>
      <c r="N1913" s="942" t="s">
        <v>1222</v>
      </c>
      <c r="O1913" s="942" t="s">
        <v>1256</v>
      </c>
      <c r="P1913" s="955">
        <v>-63877385</v>
      </c>
      <c r="Q1913" s="959">
        <v>-8763103</v>
      </c>
      <c r="R1913" s="943" t="s">
        <v>69</v>
      </c>
    </row>
    <row r="1914" spans="2:18" x14ac:dyDescent="0.25">
      <c r="B1914" s="944" t="s">
        <v>2278</v>
      </c>
      <c r="C1914" s="945" t="s">
        <v>779</v>
      </c>
      <c r="D1914" s="945" t="s">
        <v>439</v>
      </c>
      <c r="E1914" s="945" t="s">
        <v>302</v>
      </c>
      <c r="F1914" s="945" t="s">
        <v>2279</v>
      </c>
      <c r="G1914" s="945" t="s">
        <v>1268</v>
      </c>
      <c r="H1914" s="945" t="s">
        <v>1218</v>
      </c>
      <c r="I1914" s="945" t="s">
        <v>1231</v>
      </c>
      <c r="J1914" s="945" t="s">
        <v>1219</v>
      </c>
      <c r="K1914" s="945" t="s">
        <v>1370</v>
      </c>
      <c r="L1914" s="945" t="s">
        <v>1221</v>
      </c>
      <c r="M1914" s="945" t="s">
        <v>233</v>
      </c>
      <c r="N1914" s="945" t="s">
        <v>1222</v>
      </c>
      <c r="O1914" s="945" t="s">
        <v>1223</v>
      </c>
      <c r="P1914" s="956">
        <v>-63876814</v>
      </c>
      <c r="Q1914" s="960">
        <v>-8765584</v>
      </c>
      <c r="R1914" s="946" t="s">
        <v>1232</v>
      </c>
    </row>
    <row r="1915" spans="2:18" x14ac:dyDescent="0.25">
      <c r="B1915" s="941" t="s">
        <v>2278</v>
      </c>
      <c r="C1915" s="942" t="s">
        <v>835</v>
      </c>
      <c r="D1915" s="942" t="s">
        <v>413</v>
      </c>
      <c r="E1915" s="942" t="s">
        <v>335</v>
      </c>
      <c r="F1915" s="942" t="s">
        <v>1551</v>
      </c>
      <c r="G1915" s="942" t="s">
        <v>1268</v>
      </c>
      <c r="H1915" s="942" t="s">
        <v>1218</v>
      </c>
      <c r="I1915" s="942" t="s">
        <v>1231</v>
      </c>
      <c r="J1915" s="942" t="s">
        <v>1219</v>
      </c>
      <c r="K1915" s="942" t="s">
        <v>1220</v>
      </c>
      <c r="L1915" s="942" t="s">
        <v>1221</v>
      </c>
      <c r="M1915" s="942" t="s">
        <v>233</v>
      </c>
      <c r="N1915" s="942" t="s">
        <v>1222</v>
      </c>
      <c r="O1915" s="942" t="s">
        <v>1223</v>
      </c>
      <c r="P1915" s="955">
        <v>-63827436</v>
      </c>
      <c r="Q1915" s="959">
        <v>-8763664</v>
      </c>
      <c r="R1915" s="943" t="s">
        <v>182</v>
      </c>
    </row>
    <row r="1916" spans="2:18" x14ac:dyDescent="0.25">
      <c r="B1916" s="944" t="s">
        <v>2278</v>
      </c>
      <c r="C1916" s="945" t="s">
        <v>368</v>
      </c>
      <c r="D1916" s="945" t="s">
        <v>829</v>
      </c>
      <c r="E1916" s="945" t="s">
        <v>333</v>
      </c>
      <c r="F1916" s="945" t="s">
        <v>2280</v>
      </c>
      <c r="G1916" s="945" t="s">
        <v>1268</v>
      </c>
      <c r="H1916" s="945" t="s">
        <v>1218</v>
      </c>
      <c r="I1916" s="945" t="s">
        <v>1231</v>
      </c>
      <c r="J1916" s="945" t="s">
        <v>1219</v>
      </c>
      <c r="K1916" s="945" t="s">
        <v>1220</v>
      </c>
      <c r="L1916" s="945" t="s">
        <v>1364</v>
      </c>
      <c r="M1916" s="945" t="s">
        <v>234</v>
      </c>
      <c r="N1916" s="945" t="s">
        <v>1222</v>
      </c>
      <c r="O1916" s="945" t="s">
        <v>1223</v>
      </c>
      <c r="P1916" s="956">
        <v>-63874007</v>
      </c>
      <c r="Q1916" s="960">
        <v>-8781873</v>
      </c>
      <c r="R1916" s="946" t="s">
        <v>182</v>
      </c>
    </row>
    <row r="1917" spans="2:18" x14ac:dyDescent="0.25">
      <c r="B1917" s="941" t="s">
        <v>2278</v>
      </c>
      <c r="C1917" s="942" t="s">
        <v>398</v>
      </c>
      <c r="D1917" s="942" t="s">
        <v>359</v>
      </c>
      <c r="E1917" s="942" t="s">
        <v>308</v>
      </c>
      <c r="F1917" s="942" t="s">
        <v>1780</v>
      </c>
      <c r="G1917" s="942" t="s">
        <v>1268</v>
      </c>
      <c r="H1917" s="942" t="s">
        <v>69</v>
      </c>
      <c r="I1917" s="942" t="s">
        <v>51</v>
      </c>
      <c r="J1917" s="942" t="s">
        <v>1219</v>
      </c>
      <c r="K1917" s="942" t="s">
        <v>1229</v>
      </c>
      <c r="L1917" s="942" t="s">
        <v>69</v>
      </c>
      <c r="M1917" s="942" t="s">
        <v>230</v>
      </c>
      <c r="N1917" s="942" t="s">
        <v>69</v>
      </c>
      <c r="O1917" s="942" t="s">
        <v>69</v>
      </c>
      <c r="P1917" s="955">
        <v>-63897179</v>
      </c>
      <c r="Q1917" s="959">
        <v>-8769134</v>
      </c>
      <c r="R1917" s="943" t="s">
        <v>182</v>
      </c>
    </row>
    <row r="1918" spans="2:18" x14ac:dyDescent="0.25">
      <c r="B1918" s="944" t="s">
        <v>2281</v>
      </c>
      <c r="C1918" s="945" t="s">
        <v>1162</v>
      </c>
      <c r="D1918" s="945" t="s">
        <v>381</v>
      </c>
      <c r="E1918" s="945" t="s">
        <v>316</v>
      </c>
      <c r="F1918" s="945" t="s">
        <v>1492</v>
      </c>
      <c r="G1918" s="945" t="s">
        <v>1278</v>
      </c>
      <c r="H1918" s="945" t="s">
        <v>1218</v>
      </c>
      <c r="I1918" s="945" t="s">
        <v>1231</v>
      </c>
      <c r="J1918" s="945" t="s">
        <v>1219</v>
      </c>
      <c r="K1918" s="945" t="s">
        <v>1220</v>
      </c>
      <c r="L1918" s="945" t="s">
        <v>1221</v>
      </c>
      <c r="M1918" s="945" t="s">
        <v>233</v>
      </c>
      <c r="N1918" s="945" t="s">
        <v>1222</v>
      </c>
      <c r="O1918" s="945" t="s">
        <v>1223</v>
      </c>
      <c r="P1918" s="956">
        <v>-63887445</v>
      </c>
      <c r="Q1918" s="960">
        <v>-8791134</v>
      </c>
      <c r="R1918" s="946" t="s">
        <v>182</v>
      </c>
    </row>
    <row r="1919" spans="2:18" x14ac:dyDescent="0.25">
      <c r="B1919" s="941" t="s">
        <v>2281</v>
      </c>
      <c r="C1919" s="942" t="s">
        <v>838</v>
      </c>
      <c r="D1919" s="942" t="s">
        <v>1187</v>
      </c>
      <c r="E1919" s="942" t="s">
        <v>309</v>
      </c>
      <c r="F1919" s="942" t="s">
        <v>2282</v>
      </c>
      <c r="G1919" s="942" t="s">
        <v>1278</v>
      </c>
      <c r="H1919" s="942" t="s">
        <v>1218</v>
      </c>
      <c r="I1919" s="942" t="s">
        <v>1225</v>
      </c>
      <c r="J1919" s="942" t="s">
        <v>1219</v>
      </c>
      <c r="K1919" s="942" t="s">
        <v>1220</v>
      </c>
      <c r="L1919" s="942" t="s">
        <v>1221</v>
      </c>
      <c r="M1919" s="942" t="s">
        <v>233</v>
      </c>
      <c r="N1919" s="942" t="s">
        <v>1222</v>
      </c>
      <c r="O1919" s="942" t="s">
        <v>1256</v>
      </c>
      <c r="P1919" s="955">
        <v>-63893369</v>
      </c>
      <c r="Q1919" s="959">
        <v>-8743014</v>
      </c>
      <c r="R1919" s="943" t="s">
        <v>182</v>
      </c>
    </row>
    <row r="1920" spans="2:18" x14ac:dyDescent="0.25">
      <c r="B1920" s="944" t="s">
        <v>2281</v>
      </c>
      <c r="C1920" s="945" t="s">
        <v>376</v>
      </c>
      <c r="D1920" s="945" t="s">
        <v>798</v>
      </c>
      <c r="E1920" s="945" t="s">
        <v>310</v>
      </c>
      <c r="F1920" s="945" t="s">
        <v>2283</v>
      </c>
      <c r="G1920" s="945" t="s">
        <v>1278</v>
      </c>
      <c r="H1920" s="945" t="s">
        <v>1218</v>
      </c>
      <c r="I1920" s="945" t="s">
        <v>1225</v>
      </c>
      <c r="J1920" s="945" t="s">
        <v>1219</v>
      </c>
      <c r="K1920" s="945" t="s">
        <v>1220</v>
      </c>
      <c r="L1920" s="945" t="s">
        <v>1221</v>
      </c>
      <c r="M1920" s="945" t="s">
        <v>233</v>
      </c>
      <c r="N1920" s="945" t="s">
        <v>1222</v>
      </c>
      <c r="O1920" s="945" t="s">
        <v>1256</v>
      </c>
      <c r="P1920" s="956">
        <v>-63836841</v>
      </c>
      <c r="Q1920" s="960">
        <v>-8758719</v>
      </c>
      <c r="R1920" s="946" t="s">
        <v>69</v>
      </c>
    </row>
    <row r="1921" spans="2:18" x14ac:dyDescent="0.25">
      <c r="B1921" s="941" t="s">
        <v>2281</v>
      </c>
      <c r="C1921" s="942" t="s">
        <v>790</v>
      </c>
      <c r="D1921" s="942" t="s">
        <v>341</v>
      </c>
      <c r="E1921" s="942" t="s">
        <v>302</v>
      </c>
      <c r="F1921" s="942" t="s">
        <v>2284</v>
      </c>
      <c r="G1921" s="942" t="s">
        <v>1278</v>
      </c>
      <c r="H1921" s="942" t="s">
        <v>1218</v>
      </c>
      <c r="I1921" s="942" t="s">
        <v>1225</v>
      </c>
      <c r="J1921" s="942" t="s">
        <v>1219</v>
      </c>
      <c r="K1921" s="942" t="s">
        <v>1220</v>
      </c>
      <c r="L1921" s="942" t="s">
        <v>1221</v>
      </c>
      <c r="M1921" s="942" t="s">
        <v>231</v>
      </c>
      <c r="N1921" s="942" t="s">
        <v>1222</v>
      </c>
      <c r="O1921" s="942" t="s">
        <v>1223</v>
      </c>
      <c r="P1921" s="955">
        <v>-63873295</v>
      </c>
      <c r="Q1921" s="959">
        <v>-8776038</v>
      </c>
      <c r="R1921" s="943" t="s">
        <v>182</v>
      </c>
    </row>
    <row r="1922" spans="2:18" x14ac:dyDescent="0.25">
      <c r="B1922" s="944" t="s">
        <v>2281</v>
      </c>
      <c r="C1922" s="945" t="s">
        <v>371</v>
      </c>
      <c r="D1922" s="945" t="s">
        <v>524</v>
      </c>
      <c r="E1922" s="945" t="s">
        <v>324</v>
      </c>
      <c r="F1922" s="945" t="s">
        <v>1887</v>
      </c>
      <c r="G1922" s="945" t="s">
        <v>1278</v>
      </c>
      <c r="H1922" s="945" t="s">
        <v>1218</v>
      </c>
      <c r="I1922" s="945" t="s">
        <v>1231</v>
      </c>
      <c r="J1922" s="945" t="s">
        <v>1219</v>
      </c>
      <c r="K1922" s="945" t="s">
        <v>1229</v>
      </c>
      <c r="L1922" s="945" t="s">
        <v>1221</v>
      </c>
      <c r="M1922" s="945" t="s">
        <v>233</v>
      </c>
      <c r="N1922" s="945" t="s">
        <v>1222</v>
      </c>
      <c r="O1922" s="945" t="s">
        <v>1256</v>
      </c>
      <c r="P1922" s="956">
        <v>-63839565</v>
      </c>
      <c r="Q1922" s="960">
        <v>-8779515</v>
      </c>
      <c r="R1922" s="946" t="s">
        <v>1232</v>
      </c>
    </row>
    <row r="1923" spans="2:18" x14ac:dyDescent="0.25">
      <c r="B1923" s="941" t="s">
        <v>2281</v>
      </c>
      <c r="C1923" s="942" t="s">
        <v>818</v>
      </c>
      <c r="D1923" s="942" t="s">
        <v>423</v>
      </c>
      <c r="E1923" s="942" t="s">
        <v>301</v>
      </c>
      <c r="F1923" s="942" t="s">
        <v>2285</v>
      </c>
      <c r="G1923" s="942" t="s">
        <v>1278</v>
      </c>
      <c r="H1923" s="942" t="s">
        <v>1218</v>
      </c>
      <c r="I1923" s="942" t="s">
        <v>1231</v>
      </c>
      <c r="J1923" s="942" t="s">
        <v>1219</v>
      </c>
      <c r="K1923" s="942" t="s">
        <v>1220</v>
      </c>
      <c r="L1923" s="942" t="s">
        <v>1221</v>
      </c>
      <c r="M1923" s="942" t="s">
        <v>233</v>
      </c>
      <c r="N1923" s="942" t="s">
        <v>1222</v>
      </c>
      <c r="O1923" s="942" t="s">
        <v>1256</v>
      </c>
      <c r="P1923" s="955">
        <v>-63901863</v>
      </c>
      <c r="Q1923" s="959">
        <v>-8763018</v>
      </c>
      <c r="R1923" s="943" t="s">
        <v>182</v>
      </c>
    </row>
    <row r="1924" spans="2:18" x14ac:dyDescent="0.25">
      <c r="B1924" s="944" t="s">
        <v>2281</v>
      </c>
      <c r="C1924" s="945" t="s">
        <v>784</v>
      </c>
      <c r="D1924" s="945" t="s">
        <v>778</v>
      </c>
      <c r="E1924" s="945" t="s">
        <v>341</v>
      </c>
      <c r="F1924" s="945" t="s">
        <v>2114</v>
      </c>
      <c r="G1924" s="945" t="s">
        <v>1278</v>
      </c>
      <c r="H1924" s="945" t="s">
        <v>1218</v>
      </c>
      <c r="I1924" s="945" t="s">
        <v>1231</v>
      </c>
      <c r="J1924" s="945" t="s">
        <v>1323</v>
      </c>
      <c r="K1924" s="945" t="s">
        <v>1574</v>
      </c>
      <c r="L1924" s="945" t="s">
        <v>1221</v>
      </c>
      <c r="M1924" s="945" t="s">
        <v>233</v>
      </c>
      <c r="N1924" s="945" t="s">
        <v>1222</v>
      </c>
      <c r="O1924" s="945" t="s">
        <v>1223</v>
      </c>
      <c r="P1924" s="956">
        <v>-63863181</v>
      </c>
      <c r="Q1924" s="960">
        <v>-8734243</v>
      </c>
      <c r="R1924" s="946" t="s">
        <v>182</v>
      </c>
    </row>
    <row r="1925" spans="2:18" x14ac:dyDescent="0.25">
      <c r="B1925" s="941" t="s">
        <v>2281</v>
      </c>
      <c r="C1925" s="942" t="s">
        <v>372</v>
      </c>
      <c r="D1925" s="942" t="s">
        <v>406</v>
      </c>
      <c r="E1925" s="942" t="s">
        <v>1142</v>
      </c>
      <c r="F1925" s="942" t="s">
        <v>1747</v>
      </c>
      <c r="G1925" s="942" t="s">
        <v>1278</v>
      </c>
      <c r="H1925" s="942" t="s">
        <v>1235</v>
      </c>
      <c r="I1925" s="942" t="s">
        <v>1231</v>
      </c>
      <c r="J1925" s="942" t="s">
        <v>1219</v>
      </c>
      <c r="K1925" s="942" t="s">
        <v>1229</v>
      </c>
      <c r="L1925" s="942" t="s">
        <v>1221</v>
      </c>
      <c r="M1925" s="942" t="s">
        <v>233</v>
      </c>
      <c r="N1925" s="942" t="s">
        <v>1222</v>
      </c>
      <c r="O1925" s="942" t="s">
        <v>1256</v>
      </c>
      <c r="P1925" s="955">
        <v>-63892194</v>
      </c>
      <c r="Q1925" s="959">
        <v>-8766341</v>
      </c>
      <c r="R1925" s="943" t="s">
        <v>182</v>
      </c>
    </row>
    <row r="1926" spans="2:18" x14ac:dyDescent="0.25">
      <c r="B1926" s="944" t="s">
        <v>2281</v>
      </c>
      <c r="C1926" s="945" t="s">
        <v>780</v>
      </c>
      <c r="D1926" s="945" t="s">
        <v>417</v>
      </c>
      <c r="E1926" s="945" t="s">
        <v>301</v>
      </c>
      <c r="F1926" s="945" t="s">
        <v>2286</v>
      </c>
      <c r="G1926" s="945" t="s">
        <v>1278</v>
      </c>
      <c r="H1926" s="945" t="s">
        <v>1218</v>
      </c>
      <c r="I1926" s="945" t="s">
        <v>51</v>
      </c>
      <c r="J1926" s="945" t="s">
        <v>1219</v>
      </c>
      <c r="K1926" s="945" t="s">
        <v>1229</v>
      </c>
      <c r="L1926" s="945" t="s">
        <v>1221</v>
      </c>
      <c r="M1926" s="945" t="s">
        <v>233</v>
      </c>
      <c r="N1926" s="945" t="s">
        <v>1222</v>
      </c>
      <c r="O1926" s="945" t="s">
        <v>1256</v>
      </c>
      <c r="P1926" s="956">
        <v>-63902431</v>
      </c>
      <c r="Q1926" s="960">
        <v>-8764395</v>
      </c>
      <c r="R1926" s="946" t="s">
        <v>182</v>
      </c>
    </row>
    <row r="1927" spans="2:18" x14ac:dyDescent="0.25">
      <c r="B1927" s="941" t="s">
        <v>2281</v>
      </c>
      <c r="C1927" s="942" t="s">
        <v>792</v>
      </c>
      <c r="D1927" s="942" t="s">
        <v>788</v>
      </c>
      <c r="E1927" s="942" t="s">
        <v>1145</v>
      </c>
      <c r="F1927" s="942" t="s">
        <v>1419</v>
      </c>
      <c r="G1927" s="942" t="s">
        <v>1278</v>
      </c>
      <c r="H1927" s="942" t="s">
        <v>69</v>
      </c>
      <c r="I1927" s="942" t="s">
        <v>1225</v>
      </c>
      <c r="J1927" s="942" t="s">
        <v>1219</v>
      </c>
      <c r="K1927" s="942" t="s">
        <v>1370</v>
      </c>
      <c r="L1927" s="942" t="s">
        <v>69</v>
      </c>
      <c r="M1927" s="942" t="s">
        <v>234</v>
      </c>
      <c r="N1927" s="942" t="s">
        <v>69</v>
      </c>
      <c r="O1927" s="942" t="s">
        <v>69</v>
      </c>
      <c r="P1927" s="955">
        <v>-63903669</v>
      </c>
      <c r="Q1927" s="959">
        <v>-8778788</v>
      </c>
      <c r="R1927" s="943" t="s">
        <v>182</v>
      </c>
    </row>
    <row r="1928" spans="2:18" x14ac:dyDescent="0.25">
      <c r="B1928" s="944" t="s">
        <v>2287</v>
      </c>
      <c r="C1928" s="945" t="s">
        <v>797</v>
      </c>
      <c r="D1928" s="945" t="s">
        <v>372</v>
      </c>
      <c r="E1928" s="945" t="s">
        <v>1141</v>
      </c>
      <c r="F1928" s="945" t="s">
        <v>2288</v>
      </c>
      <c r="G1928" s="945" t="s">
        <v>1289</v>
      </c>
      <c r="H1928" s="945" t="s">
        <v>1218</v>
      </c>
      <c r="I1928" s="945" t="s">
        <v>1225</v>
      </c>
      <c r="J1928" s="945" t="s">
        <v>1219</v>
      </c>
      <c r="K1928" s="945" t="s">
        <v>1220</v>
      </c>
      <c r="L1928" s="945" t="s">
        <v>1221</v>
      </c>
      <c r="M1928" s="945" t="s">
        <v>233</v>
      </c>
      <c r="N1928" s="945" t="s">
        <v>1222</v>
      </c>
      <c r="O1928" s="945" t="s">
        <v>1256</v>
      </c>
      <c r="P1928" s="956">
        <v>-63865779</v>
      </c>
      <c r="Q1928" s="960">
        <v>-8760575</v>
      </c>
      <c r="R1928" s="946" t="s">
        <v>69</v>
      </c>
    </row>
    <row r="1929" spans="2:18" x14ac:dyDescent="0.25">
      <c r="B1929" s="941" t="s">
        <v>2287</v>
      </c>
      <c r="C1929" s="942" t="s">
        <v>367</v>
      </c>
      <c r="D1929" s="942" t="s">
        <v>802</v>
      </c>
      <c r="E1929" s="942" t="s">
        <v>322</v>
      </c>
      <c r="F1929" s="942" t="s">
        <v>2289</v>
      </c>
      <c r="G1929" s="942" t="s">
        <v>1289</v>
      </c>
      <c r="H1929" s="942" t="s">
        <v>1218</v>
      </c>
      <c r="I1929" s="942" t="s">
        <v>1225</v>
      </c>
      <c r="J1929" s="942" t="s">
        <v>1219</v>
      </c>
      <c r="K1929" s="942" t="s">
        <v>1229</v>
      </c>
      <c r="L1929" s="942" t="s">
        <v>1221</v>
      </c>
      <c r="M1929" s="942" t="s">
        <v>233</v>
      </c>
      <c r="N1929" s="942" t="s">
        <v>1222</v>
      </c>
      <c r="O1929" s="942" t="s">
        <v>1223</v>
      </c>
      <c r="P1929" s="955">
        <v>-63894086</v>
      </c>
      <c r="Q1929" s="959">
        <v>-8750273</v>
      </c>
      <c r="R1929" s="943" t="s">
        <v>69</v>
      </c>
    </row>
    <row r="1930" spans="2:18" x14ac:dyDescent="0.25">
      <c r="B1930" s="944" t="s">
        <v>2287</v>
      </c>
      <c r="C1930" s="945" t="s">
        <v>782</v>
      </c>
      <c r="D1930" s="945" t="s">
        <v>369</v>
      </c>
      <c r="E1930" s="945" t="s">
        <v>301</v>
      </c>
      <c r="F1930" s="945" t="s">
        <v>2290</v>
      </c>
      <c r="G1930" s="945" t="s">
        <v>1289</v>
      </c>
      <c r="H1930" s="945" t="s">
        <v>1218</v>
      </c>
      <c r="I1930" s="945" t="s">
        <v>1225</v>
      </c>
      <c r="J1930" s="945" t="s">
        <v>1219</v>
      </c>
      <c r="K1930" s="945" t="s">
        <v>1229</v>
      </c>
      <c r="L1930" s="945" t="s">
        <v>1221</v>
      </c>
      <c r="M1930" s="945" t="s">
        <v>233</v>
      </c>
      <c r="N1930" s="945" t="s">
        <v>1222</v>
      </c>
      <c r="O1930" s="945" t="s">
        <v>1256</v>
      </c>
      <c r="P1930" s="956">
        <v>-63908345</v>
      </c>
      <c r="Q1930" s="960">
        <v>-8762215</v>
      </c>
      <c r="R1930" s="946" t="s">
        <v>182</v>
      </c>
    </row>
    <row r="1931" spans="2:18" x14ac:dyDescent="0.25">
      <c r="B1931" s="941" t="s">
        <v>2287</v>
      </c>
      <c r="C1931" s="942" t="s">
        <v>380</v>
      </c>
      <c r="D1931" s="942" t="s">
        <v>1085</v>
      </c>
      <c r="E1931" s="942" t="s">
        <v>317</v>
      </c>
      <c r="F1931" s="942" t="s">
        <v>2291</v>
      </c>
      <c r="G1931" s="942" t="s">
        <v>1289</v>
      </c>
      <c r="H1931" s="942" t="s">
        <v>1218</v>
      </c>
      <c r="I1931" s="942" t="s">
        <v>1225</v>
      </c>
      <c r="J1931" s="942" t="s">
        <v>1219</v>
      </c>
      <c r="K1931" s="942" t="s">
        <v>1220</v>
      </c>
      <c r="L1931" s="942" t="s">
        <v>1221</v>
      </c>
      <c r="M1931" s="942" t="s">
        <v>231</v>
      </c>
      <c r="N1931" s="942" t="s">
        <v>1222</v>
      </c>
      <c r="O1931" s="942" t="s">
        <v>1223</v>
      </c>
      <c r="P1931" s="955">
        <v>-63868309</v>
      </c>
      <c r="Q1931" s="959">
        <v>-8789675</v>
      </c>
      <c r="R1931" s="943" t="s">
        <v>1258</v>
      </c>
    </row>
    <row r="1932" spans="2:18" x14ac:dyDescent="0.25">
      <c r="B1932" s="944" t="s">
        <v>2287</v>
      </c>
      <c r="C1932" s="945" t="s">
        <v>388</v>
      </c>
      <c r="D1932" s="945" t="s">
        <v>490</v>
      </c>
      <c r="E1932" s="945" t="s">
        <v>318</v>
      </c>
      <c r="F1932" s="945" t="s">
        <v>2292</v>
      </c>
      <c r="G1932" s="945" t="s">
        <v>1289</v>
      </c>
      <c r="H1932" s="945" t="s">
        <v>1218</v>
      </c>
      <c r="I1932" s="945" t="s">
        <v>1231</v>
      </c>
      <c r="J1932" s="945" t="s">
        <v>1219</v>
      </c>
      <c r="K1932" s="945" t="s">
        <v>1220</v>
      </c>
      <c r="L1932" s="945" t="s">
        <v>1221</v>
      </c>
      <c r="M1932" s="945" t="s">
        <v>233</v>
      </c>
      <c r="N1932" s="945" t="s">
        <v>1222</v>
      </c>
      <c r="O1932" s="945" t="s">
        <v>69</v>
      </c>
      <c r="P1932" s="956">
        <v>-63848775</v>
      </c>
      <c r="Q1932" s="960">
        <v>-8769691</v>
      </c>
      <c r="R1932" s="946" t="s">
        <v>69</v>
      </c>
    </row>
    <row r="1933" spans="2:18" x14ac:dyDescent="0.25">
      <c r="B1933" s="941" t="s">
        <v>2287</v>
      </c>
      <c r="C1933" s="942" t="s">
        <v>782</v>
      </c>
      <c r="D1933" s="942" t="s">
        <v>367</v>
      </c>
      <c r="E1933" s="942" t="s">
        <v>329</v>
      </c>
      <c r="F1933" s="942" t="s">
        <v>2032</v>
      </c>
      <c r="G1933" s="942" t="s">
        <v>1289</v>
      </c>
      <c r="H1933" s="942" t="s">
        <v>1218</v>
      </c>
      <c r="I1933" s="942" t="s">
        <v>51</v>
      </c>
      <c r="J1933" s="942" t="s">
        <v>1219</v>
      </c>
      <c r="K1933" s="942" t="s">
        <v>1229</v>
      </c>
      <c r="L1933" s="942" t="s">
        <v>1221</v>
      </c>
      <c r="M1933" s="942" t="s">
        <v>233</v>
      </c>
      <c r="N1933" s="942" t="s">
        <v>1222</v>
      </c>
      <c r="O1933" s="942" t="s">
        <v>1256</v>
      </c>
      <c r="P1933" s="955">
        <v>-63910141</v>
      </c>
      <c r="Q1933" s="959">
        <v>-8753671</v>
      </c>
      <c r="R1933" s="943" t="s">
        <v>182</v>
      </c>
    </row>
    <row r="1934" spans="2:18" x14ac:dyDescent="0.25">
      <c r="B1934" s="944" t="s">
        <v>2293</v>
      </c>
      <c r="C1934" s="945" t="s">
        <v>778</v>
      </c>
      <c r="D1934" s="945" t="s">
        <v>782</v>
      </c>
      <c r="E1934" s="945" t="s">
        <v>355</v>
      </c>
      <c r="F1934" s="945" t="s">
        <v>1613</v>
      </c>
      <c r="G1934" s="945" t="s">
        <v>1217</v>
      </c>
      <c r="H1934" s="945" t="s">
        <v>1218</v>
      </c>
      <c r="I1934" s="945" t="s">
        <v>1225</v>
      </c>
      <c r="J1934" s="945" t="s">
        <v>1219</v>
      </c>
      <c r="K1934" s="945" t="s">
        <v>1229</v>
      </c>
      <c r="L1934" s="945" t="s">
        <v>1221</v>
      </c>
      <c r="M1934" s="945" t="s">
        <v>233</v>
      </c>
      <c r="N1934" s="945" t="s">
        <v>1222</v>
      </c>
      <c r="O1934" s="945" t="s">
        <v>1223</v>
      </c>
      <c r="P1934" s="956">
        <v>-63912357</v>
      </c>
      <c r="Q1934" s="960">
        <v>-8742986</v>
      </c>
      <c r="R1934" s="946" t="s">
        <v>182</v>
      </c>
    </row>
    <row r="1935" spans="2:18" x14ac:dyDescent="0.25">
      <c r="B1935" s="941" t="s">
        <v>2293</v>
      </c>
      <c r="C1935" s="942" t="s">
        <v>372</v>
      </c>
      <c r="D1935" s="942" t="s">
        <v>341</v>
      </c>
      <c r="E1935" s="942" t="s">
        <v>302</v>
      </c>
      <c r="F1935" s="942" t="s">
        <v>1773</v>
      </c>
      <c r="G1935" s="942" t="s">
        <v>1217</v>
      </c>
      <c r="H1935" s="942" t="s">
        <v>1218</v>
      </c>
      <c r="I1935" s="942" t="s">
        <v>1225</v>
      </c>
      <c r="J1935" s="942" t="s">
        <v>1219</v>
      </c>
      <c r="K1935" s="942" t="s">
        <v>1229</v>
      </c>
      <c r="L1935" s="942" t="s">
        <v>1221</v>
      </c>
      <c r="M1935" s="942" t="s">
        <v>233</v>
      </c>
      <c r="N1935" s="942" t="s">
        <v>1222</v>
      </c>
      <c r="O1935" s="942" t="s">
        <v>1256</v>
      </c>
      <c r="P1935" s="955">
        <v>-63873469</v>
      </c>
      <c r="Q1935" s="959">
        <v>-8762248</v>
      </c>
      <c r="R1935" s="943" t="s">
        <v>1258</v>
      </c>
    </row>
    <row r="1936" spans="2:18" x14ac:dyDescent="0.25">
      <c r="B1936" s="944" t="s">
        <v>2293</v>
      </c>
      <c r="C1936" s="945" t="s">
        <v>881</v>
      </c>
      <c r="D1936" s="945" t="s">
        <v>431</v>
      </c>
      <c r="E1936" s="945" t="s">
        <v>306</v>
      </c>
      <c r="F1936" s="945" t="s">
        <v>2294</v>
      </c>
      <c r="G1936" s="945" t="s">
        <v>1217</v>
      </c>
      <c r="H1936" s="945" t="s">
        <v>1218</v>
      </c>
      <c r="I1936" s="945" t="s">
        <v>1231</v>
      </c>
      <c r="J1936" s="945" t="s">
        <v>1219</v>
      </c>
      <c r="K1936" s="945" t="s">
        <v>1220</v>
      </c>
      <c r="L1936" s="945" t="s">
        <v>1221</v>
      </c>
      <c r="M1936" s="945" t="s">
        <v>233</v>
      </c>
      <c r="N1936" s="945" t="s">
        <v>1222</v>
      </c>
      <c r="O1936" s="945" t="s">
        <v>1256</v>
      </c>
      <c r="P1936" s="956">
        <v>-63857644</v>
      </c>
      <c r="Q1936" s="960">
        <v>-8740051</v>
      </c>
      <c r="R1936" s="946" t="s">
        <v>182</v>
      </c>
    </row>
    <row r="1937" spans="1:18" x14ac:dyDescent="0.25">
      <c r="B1937" s="941" t="s">
        <v>2293</v>
      </c>
      <c r="C1937" s="942" t="s">
        <v>392</v>
      </c>
      <c r="D1937" s="942" t="s">
        <v>376</v>
      </c>
      <c r="E1937" s="942" t="s">
        <v>308</v>
      </c>
      <c r="F1937" s="942" t="s">
        <v>1996</v>
      </c>
      <c r="G1937" s="942" t="s">
        <v>1217</v>
      </c>
      <c r="H1937" s="942" t="s">
        <v>1218</v>
      </c>
      <c r="I1937" s="942" t="s">
        <v>1231</v>
      </c>
      <c r="J1937" s="942" t="s">
        <v>1219</v>
      </c>
      <c r="K1937" s="942" t="s">
        <v>1220</v>
      </c>
      <c r="L1937" s="942" t="s">
        <v>1221</v>
      </c>
      <c r="M1937" s="942" t="s">
        <v>233</v>
      </c>
      <c r="N1937" s="942" t="s">
        <v>1222</v>
      </c>
      <c r="O1937" s="942" t="s">
        <v>1223</v>
      </c>
      <c r="P1937" s="955">
        <v>-63897999</v>
      </c>
      <c r="Q1937" s="959">
        <v>-8772576</v>
      </c>
      <c r="R1937" s="943" t="s">
        <v>182</v>
      </c>
    </row>
    <row r="1938" spans="1:18" x14ac:dyDescent="0.25">
      <c r="B1938" s="944" t="s">
        <v>2293</v>
      </c>
      <c r="C1938" s="945" t="s">
        <v>374</v>
      </c>
      <c r="D1938" s="945" t="s">
        <v>952</v>
      </c>
      <c r="E1938" s="945" t="s">
        <v>307</v>
      </c>
      <c r="F1938" s="945" t="s">
        <v>1926</v>
      </c>
      <c r="G1938" s="945" t="s">
        <v>1217</v>
      </c>
      <c r="H1938" s="945" t="s">
        <v>1218</v>
      </c>
      <c r="I1938" s="945" t="s">
        <v>1231</v>
      </c>
      <c r="J1938" s="945" t="s">
        <v>1219</v>
      </c>
      <c r="K1938" s="945" t="s">
        <v>1220</v>
      </c>
      <c r="L1938" s="945" t="s">
        <v>1221</v>
      </c>
      <c r="M1938" s="945" t="s">
        <v>231</v>
      </c>
      <c r="N1938" s="945" t="s">
        <v>1222</v>
      </c>
      <c r="O1938" s="945" t="s">
        <v>1256</v>
      </c>
      <c r="P1938" s="956">
        <v>-63863943</v>
      </c>
      <c r="Q1938" s="960">
        <v>-8753271</v>
      </c>
      <c r="R1938" s="946" t="s">
        <v>182</v>
      </c>
    </row>
    <row r="1939" spans="1:18" x14ac:dyDescent="0.25">
      <c r="B1939" s="941" t="s">
        <v>2293</v>
      </c>
      <c r="C1939" s="942" t="s">
        <v>806</v>
      </c>
      <c r="D1939" s="942" t="s">
        <v>518</v>
      </c>
      <c r="E1939" s="942" t="s">
        <v>311</v>
      </c>
      <c r="F1939" s="942" t="s">
        <v>1432</v>
      </c>
      <c r="G1939" s="942" t="s">
        <v>1217</v>
      </c>
      <c r="H1939" s="942" t="s">
        <v>1218</v>
      </c>
      <c r="I1939" s="942" t="s">
        <v>1231</v>
      </c>
      <c r="J1939" s="942" t="s">
        <v>1219</v>
      </c>
      <c r="K1939" s="942" t="s">
        <v>1220</v>
      </c>
      <c r="L1939" s="942" t="s">
        <v>1221</v>
      </c>
      <c r="M1939" s="942" t="s">
        <v>233</v>
      </c>
      <c r="N1939" s="942" t="s">
        <v>1222</v>
      </c>
      <c r="O1939" s="942" t="s">
        <v>1256</v>
      </c>
      <c r="P1939" s="955">
        <v>-63870625</v>
      </c>
      <c r="Q1939" s="959">
        <v>-8773815</v>
      </c>
      <c r="R1939" s="943" t="s">
        <v>182</v>
      </c>
    </row>
    <row r="1940" spans="1:18" x14ac:dyDescent="0.25">
      <c r="A1940" s="952" t="s">
        <v>37</v>
      </c>
      <c r="B1940" s="944" t="s">
        <v>2293</v>
      </c>
      <c r="C1940" s="945" t="s">
        <v>496</v>
      </c>
      <c r="D1940" s="945" t="s">
        <v>392</v>
      </c>
      <c r="E1940" s="945" t="s">
        <v>305</v>
      </c>
      <c r="F1940" s="945" t="s">
        <v>1691</v>
      </c>
      <c r="G1940" s="945" t="s">
        <v>1217</v>
      </c>
      <c r="H1940" s="945" t="s">
        <v>1218</v>
      </c>
      <c r="I1940" s="945" t="s">
        <v>1231</v>
      </c>
      <c r="J1940" s="945" t="s">
        <v>1219</v>
      </c>
      <c r="K1940" s="945" t="s">
        <v>1220</v>
      </c>
      <c r="L1940" s="945" t="s">
        <v>1221</v>
      </c>
      <c r="M1940" s="945" t="s">
        <v>231</v>
      </c>
      <c r="N1940" s="945" t="s">
        <v>1222</v>
      </c>
      <c r="O1940" s="945" t="s">
        <v>1223</v>
      </c>
      <c r="P1940" s="956">
        <v>-63901525</v>
      </c>
      <c r="Q1940" s="960">
        <v>-8756295</v>
      </c>
      <c r="R1940" s="946" t="s">
        <v>1341</v>
      </c>
    </row>
    <row r="1941" spans="1:18" x14ac:dyDescent="0.25">
      <c r="A1941" s="953" t="s">
        <v>112</v>
      </c>
      <c r="B1941" s="941" t="s">
        <v>2293</v>
      </c>
      <c r="C1941" s="942" t="s">
        <v>367</v>
      </c>
      <c r="D1941" s="942" t="s">
        <v>849</v>
      </c>
      <c r="E1941" s="942" t="s">
        <v>306</v>
      </c>
      <c r="F1941" s="942" t="s">
        <v>2147</v>
      </c>
      <c r="G1941" s="942" t="s">
        <v>1217</v>
      </c>
      <c r="H1941" s="942" t="s">
        <v>1218</v>
      </c>
      <c r="I1941" s="942" t="s">
        <v>1231</v>
      </c>
      <c r="J1941" s="942" t="s">
        <v>1219</v>
      </c>
      <c r="K1941" s="942" t="s">
        <v>1229</v>
      </c>
      <c r="L1941" s="942" t="s">
        <v>1221</v>
      </c>
      <c r="M1941" s="942" t="s">
        <v>232</v>
      </c>
      <c r="N1941" s="942" t="s">
        <v>1222</v>
      </c>
      <c r="O1941" s="942" t="s">
        <v>1223</v>
      </c>
      <c r="P1941" s="955">
        <v>-63850022</v>
      </c>
      <c r="Q1941" s="959">
        <v>-8740732</v>
      </c>
      <c r="R1941" s="943" t="s">
        <v>182</v>
      </c>
    </row>
    <row r="1942" spans="1:18" x14ac:dyDescent="0.25">
      <c r="A1942" s="953" t="s">
        <v>63</v>
      </c>
      <c r="B1942" s="944" t="s">
        <v>2293</v>
      </c>
      <c r="C1942" s="945" t="s">
        <v>369</v>
      </c>
      <c r="D1942" s="945" t="s">
        <v>802</v>
      </c>
      <c r="E1942" s="945" t="s">
        <v>304</v>
      </c>
      <c r="F1942" s="945" t="s">
        <v>2139</v>
      </c>
      <c r="G1942" s="945" t="s">
        <v>1217</v>
      </c>
      <c r="H1942" s="945" t="s">
        <v>1218</v>
      </c>
      <c r="I1942" s="945" t="s">
        <v>1231</v>
      </c>
      <c r="J1942" s="945" t="s">
        <v>1219</v>
      </c>
      <c r="K1942" s="945" t="s">
        <v>1229</v>
      </c>
      <c r="L1942" s="945" t="s">
        <v>1221</v>
      </c>
      <c r="M1942" s="945" t="s">
        <v>233</v>
      </c>
      <c r="N1942" s="945" t="s">
        <v>1222</v>
      </c>
      <c r="O1942" s="945" t="s">
        <v>69</v>
      </c>
      <c r="P1942" s="956">
        <v>-63892217</v>
      </c>
      <c r="Q1942" s="960">
        <v>-8758773</v>
      </c>
      <c r="R1942" s="946" t="s">
        <v>182</v>
      </c>
    </row>
    <row r="1943" spans="1:18" x14ac:dyDescent="0.25">
      <c r="B1943" s="941" t="s">
        <v>2293</v>
      </c>
      <c r="C1943" s="942" t="s">
        <v>371</v>
      </c>
      <c r="D1943" s="942" t="s">
        <v>964</v>
      </c>
      <c r="E1943" s="942" t="s">
        <v>318</v>
      </c>
      <c r="F1943" s="942" t="s">
        <v>1971</v>
      </c>
      <c r="G1943" s="942" t="s">
        <v>1217</v>
      </c>
      <c r="H1943" s="942" t="s">
        <v>1218</v>
      </c>
      <c r="I1943" s="942" t="s">
        <v>51</v>
      </c>
      <c r="J1943" s="942" t="s">
        <v>1219</v>
      </c>
      <c r="K1943" s="942" t="s">
        <v>1229</v>
      </c>
      <c r="L1943" s="942" t="s">
        <v>1221</v>
      </c>
      <c r="M1943" s="942" t="s">
        <v>234</v>
      </c>
      <c r="N1943" s="942" t="s">
        <v>1222</v>
      </c>
      <c r="O1943" s="942" t="s">
        <v>1223</v>
      </c>
      <c r="P1943" s="955">
        <v>-63843706</v>
      </c>
      <c r="Q1943" s="959">
        <v>-8760969</v>
      </c>
      <c r="R1943" s="943" t="s">
        <v>182</v>
      </c>
    </row>
    <row r="1944" spans="1:18" x14ac:dyDescent="0.25">
      <c r="B1944" s="944" t="s">
        <v>2293</v>
      </c>
      <c r="C1944" s="945" t="s">
        <v>778</v>
      </c>
      <c r="D1944" s="945" t="s">
        <v>782</v>
      </c>
      <c r="E1944" s="945" t="s">
        <v>355</v>
      </c>
      <c r="F1944" s="945" t="s">
        <v>1743</v>
      </c>
      <c r="G1944" s="945" t="s">
        <v>1217</v>
      </c>
      <c r="H1944" s="945" t="s">
        <v>69</v>
      </c>
      <c r="I1944" s="945" t="s">
        <v>1231</v>
      </c>
      <c r="J1944" s="945" t="s">
        <v>1219</v>
      </c>
      <c r="K1944" s="945" t="s">
        <v>1229</v>
      </c>
      <c r="L1944" s="945" t="s">
        <v>69</v>
      </c>
      <c r="M1944" s="945" t="s">
        <v>233</v>
      </c>
      <c r="N1944" s="945" t="s">
        <v>69</v>
      </c>
      <c r="O1944" s="945" t="s">
        <v>1256</v>
      </c>
      <c r="P1944" s="956">
        <v>-63912357</v>
      </c>
      <c r="Q1944" s="960">
        <v>-8742986</v>
      </c>
      <c r="R1944" s="946" t="s">
        <v>182</v>
      </c>
    </row>
    <row r="1945" spans="1:18" x14ac:dyDescent="0.25">
      <c r="B1945" s="941" t="s">
        <v>2295</v>
      </c>
      <c r="C1945" s="942" t="s">
        <v>788</v>
      </c>
      <c r="D1945" s="942" t="s">
        <v>893</v>
      </c>
      <c r="E1945" s="942" t="s">
        <v>330</v>
      </c>
      <c r="F1945" s="942" t="s">
        <v>1431</v>
      </c>
      <c r="G1945" s="942" t="s">
        <v>1309</v>
      </c>
      <c r="H1945" s="942" t="s">
        <v>1218</v>
      </c>
      <c r="I1945" s="942" t="s">
        <v>51</v>
      </c>
      <c r="J1945" s="942" t="s">
        <v>1219</v>
      </c>
      <c r="K1945" s="942" t="s">
        <v>1229</v>
      </c>
      <c r="L1945" s="942" t="s">
        <v>1221</v>
      </c>
      <c r="M1945" s="942" t="s">
        <v>233</v>
      </c>
      <c r="N1945" s="942" t="s">
        <v>1222</v>
      </c>
      <c r="O1945" s="942" t="s">
        <v>1223</v>
      </c>
      <c r="P1945" s="955">
        <v>-63904319</v>
      </c>
      <c r="Q1945" s="959">
        <v>-8772825</v>
      </c>
      <c r="R1945" s="943" t="s">
        <v>182</v>
      </c>
    </row>
    <row r="1946" spans="1:18" x14ac:dyDescent="0.25">
      <c r="B1946" s="944" t="s">
        <v>2295</v>
      </c>
      <c r="C1946" s="945" t="s">
        <v>394</v>
      </c>
      <c r="D1946" s="945" t="s">
        <v>440</v>
      </c>
      <c r="E1946" s="945" t="s">
        <v>301</v>
      </c>
      <c r="F1946" s="945" t="s">
        <v>1868</v>
      </c>
      <c r="G1946" s="945" t="s">
        <v>1309</v>
      </c>
      <c r="H1946" s="945" t="s">
        <v>1218</v>
      </c>
      <c r="I1946" s="945" t="s">
        <v>1225</v>
      </c>
      <c r="J1946" s="945" t="s">
        <v>1219</v>
      </c>
      <c r="K1946" s="945" t="s">
        <v>1220</v>
      </c>
      <c r="L1946" s="945" t="s">
        <v>1221</v>
      </c>
      <c r="M1946" s="945" t="s">
        <v>233</v>
      </c>
      <c r="N1946" s="945" t="s">
        <v>1222</v>
      </c>
      <c r="O1946" s="945" t="s">
        <v>1256</v>
      </c>
      <c r="P1946" s="956">
        <v>-63897079</v>
      </c>
      <c r="Q1946" s="960">
        <v>-8764325</v>
      </c>
      <c r="R1946" s="946" t="s">
        <v>182</v>
      </c>
    </row>
    <row r="1947" spans="1:18" x14ac:dyDescent="0.25">
      <c r="B1947" s="941" t="s">
        <v>2295</v>
      </c>
      <c r="C1947" s="942" t="s">
        <v>1178</v>
      </c>
      <c r="D1947" s="942" t="s">
        <v>1132</v>
      </c>
      <c r="E1947" s="942" t="s">
        <v>307</v>
      </c>
      <c r="F1947" s="942" t="s">
        <v>1508</v>
      </c>
      <c r="G1947" s="942" t="s">
        <v>1309</v>
      </c>
      <c r="H1947" s="942" t="s">
        <v>1218</v>
      </c>
      <c r="I1947" s="942" t="s">
        <v>1231</v>
      </c>
      <c r="J1947" s="942" t="s">
        <v>1219</v>
      </c>
      <c r="K1947" s="942" t="s">
        <v>1220</v>
      </c>
      <c r="L1947" s="942" t="s">
        <v>1221</v>
      </c>
      <c r="M1947" s="942" t="s">
        <v>230</v>
      </c>
      <c r="N1947" s="942" t="s">
        <v>1222</v>
      </c>
      <c r="O1947" s="942" t="s">
        <v>1223</v>
      </c>
      <c r="P1947" s="955">
        <v>-63873863</v>
      </c>
      <c r="Q1947" s="959">
        <v>-8741292</v>
      </c>
      <c r="R1947" s="943" t="s">
        <v>182</v>
      </c>
    </row>
    <row r="1948" spans="1:18" x14ac:dyDescent="0.25">
      <c r="B1948" s="944" t="s">
        <v>2295</v>
      </c>
      <c r="C1948" s="945" t="s">
        <v>375</v>
      </c>
      <c r="D1948" s="945" t="s">
        <v>541</v>
      </c>
      <c r="E1948" s="945" t="s">
        <v>311</v>
      </c>
      <c r="F1948" s="945" t="s">
        <v>1248</v>
      </c>
      <c r="G1948" s="945" t="s">
        <v>1309</v>
      </c>
      <c r="H1948" s="945" t="s">
        <v>1218</v>
      </c>
      <c r="I1948" s="945" t="s">
        <v>1231</v>
      </c>
      <c r="J1948" s="945" t="s">
        <v>1219</v>
      </c>
      <c r="K1948" s="945" t="s">
        <v>1229</v>
      </c>
      <c r="L1948" s="945" t="s">
        <v>1221</v>
      </c>
      <c r="M1948" s="945" t="s">
        <v>1239</v>
      </c>
      <c r="N1948" s="945" t="s">
        <v>1222</v>
      </c>
      <c r="O1948" s="945" t="s">
        <v>1223</v>
      </c>
      <c r="P1948" s="956">
        <v>-63858577</v>
      </c>
      <c r="Q1948" s="960">
        <v>-8769648</v>
      </c>
      <c r="R1948" s="946" t="s">
        <v>69</v>
      </c>
    </row>
    <row r="1949" spans="1:18" x14ac:dyDescent="0.25">
      <c r="B1949" s="941" t="s">
        <v>2295</v>
      </c>
      <c r="C1949" s="942" t="s">
        <v>780</v>
      </c>
      <c r="D1949" s="942" t="s">
        <v>395</v>
      </c>
      <c r="E1949" s="942" t="s">
        <v>302</v>
      </c>
      <c r="F1949" s="942" t="s">
        <v>2060</v>
      </c>
      <c r="G1949" s="942" t="s">
        <v>1309</v>
      </c>
      <c r="H1949" s="942" t="s">
        <v>1218</v>
      </c>
      <c r="I1949" s="942" t="s">
        <v>51</v>
      </c>
      <c r="J1949" s="942" t="s">
        <v>1219</v>
      </c>
      <c r="K1949" s="942" t="s">
        <v>1229</v>
      </c>
      <c r="L1949" s="942" t="s">
        <v>1221</v>
      </c>
      <c r="M1949" s="942" t="s">
        <v>233</v>
      </c>
      <c r="N1949" s="942" t="s">
        <v>1222</v>
      </c>
      <c r="O1949" s="942" t="s">
        <v>69</v>
      </c>
      <c r="P1949" s="955">
        <v>-63881615</v>
      </c>
      <c r="Q1949" s="959">
        <v>-8760125</v>
      </c>
      <c r="R1949" s="943" t="s">
        <v>1232</v>
      </c>
    </row>
    <row r="1950" spans="1:18" x14ac:dyDescent="0.25">
      <c r="B1950" s="944" t="s">
        <v>2295</v>
      </c>
      <c r="C1950" s="945" t="s">
        <v>367</v>
      </c>
      <c r="D1950" s="945" t="s">
        <v>802</v>
      </c>
      <c r="E1950" s="945" t="s">
        <v>322</v>
      </c>
      <c r="F1950" s="945" t="s">
        <v>1505</v>
      </c>
      <c r="G1950" s="945" t="s">
        <v>1309</v>
      </c>
      <c r="H1950" s="945" t="s">
        <v>1218</v>
      </c>
      <c r="I1950" s="945" t="s">
        <v>51</v>
      </c>
      <c r="J1950" s="945" t="s">
        <v>1219</v>
      </c>
      <c r="K1950" s="945" t="s">
        <v>1229</v>
      </c>
      <c r="L1950" s="945" t="s">
        <v>1221</v>
      </c>
      <c r="M1950" s="945" t="s">
        <v>233</v>
      </c>
      <c r="N1950" s="945" t="s">
        <v>1222</v>
      </c>
      <c r="O1950" s="945" t="s">
        <v>1256</v>
      </c>
      <c r="P1950" s="956">
        <v>-63894086</v>
      </c>
      <c r="Q1950" s="960">
        <v>-8750273</v>
      </c>
      <c r="R1950" s="946" t="s">
        <v>182</v>
      </c>
    </row>
    <row r="1951" spans="1:18" x14ac:dyDescent="0.25">
      <c r="B1951" s="941" t="s">
        <v>2295</v>
      </c>
      <c r="C1951" s="942" t="s">
        <v>370</v>
      </c>
      <c r="D1951" s="942" t="s">
        <v>382</v>
      </c>
      <c r="E1951" s="942" t="s">
        <v>335</v>
      </c>
      <c r="F1951" s="942" t="s">
        <v>2296</v>
      </c>
      <c r="G1951" s="942" t="s">
        <v>1309</v>
      </c>
      <c r="H1951" s="942" t="s">
        <v>1218</v>
      </c>
      <c r="I1951" s="942" t="s">
        <v>51</v>
      </c>
      <c r="J1951" s="942" t="s">
        <v>1219</v>
      </c>
      <c r="K1951" s="942" t="s">
        <v>1229</v>
      </c>
      <c r="L1951" s="942" t="s">
        <v>1221</v>
      </c>
      <c r="M1951" s="942" t="s">
        <v>233</v>
      </c>
      <c r="N1951" s="942" t="s">
        <v>1222</v>
      </c>
      <c r="O1951" s="942" t="s">
        <v>1223</v>
      </c>
      <c r="P1951" s="955">
        <v>-63830388</v>
      </c>
      <c r="Q1951" s="959">
        <v>-8759609</v>
      </c>
      <c r="R1951" s="943" t="s">
        <v>182</v>
      </c>
    </row>
    <row r="1952" spans="1:18" x14ac:dyDescent="0.25">
      <c r="B1952" s="944" t="s">
        <v>2295</v>
      </c>
      <c r="C1952" s="945" t="s">
        <v>367</v>
      </c>
      <c r="D1952" s="945" t="s">
        <v>416</v>
      </c>
      <c r="E1952" s="945" t="s">
        <v>309</v>
      </c>
      <c r="F1952" s="945" t="s">
        <v>1402</v>
      </c>
      <c r="G1952" s="945" t="s">
        <v>1309</v>
      </c>
      <c r="H1952" s="945" t="s">
        <v>69</v>
      </c>
      <c r="I1952" s="945" t="s">
        <v>1231</v>
      </c>
      <c r="J1952" s="945" t="s">
        <v>1219</v>
      </c>
      <c r="K1952" s="945" t="s">
        <v>1229</v>
      </c>
      <c r="L1952" s="945" t="s">
        <v>69</v>
      </c>
      <c r="M1952" s="945" t="s">
        <v>233</v>
      </c>
      <c r="N1952" s="945" t="s">
        <v>69</v>
      </c>
      <c r="O1952" s="945" t="s">
        <v>69</v>
      </c>
      <c r="P1952" s="956">
        <v>-63889305</v>
      </c>
      <c r="Q1952" s="960">
        <v>-8749252</v>
      </c>
      <c r="R1952" s="946" t="s">
        <v>69</v>
      </c>
    </row>
    <row r="1953" spans="2:18" x14ac:dyDescent="0.25">
      <c r="B1953" s="941" t="s">
        <v>2295</v>
      </c>
      <c r="C1953" s="942" t="s">
        <v>374</v>
      </c>
      <c r="D1953" s="942" t="s">
        <v>462</v>
      </c>
      <c r="E1953" s="942" t="s">
        <v>303</v>
      </c>
      <c r="F1953" s="942" t="s">
        <v>1270</v>
      </c>
      <c r="G1953" s="942" t="s">
        <v>1309</v>
      </c>
      <c r="H1953" s="942" t="s">
        <v>69</v>
      </c>
      <c r="I1953" s="942" t="s">
        <v>1225</v>
      </c>
      <c r="J1953" s="942" t="s">
        <v>1219</v>
      </c>
      <c r="K1953" s="942" t="s">
        <v>1229</v>
      </c>
      <c r="L1953" s="942" t="s">
        <v>69</v>
      </c>
      <c r="M1953" s="942" t="s">
        <v>233</v>
      </c>
      <c r="N1953" s="942" t="s">
        <v>69</v>
      </c>
      <c r="O1953" s="942" t="s">
        <v>69</v>
      </c>
      <c r="P1953" s="955">
        <v>-63875903</v>
      </c>
      <c r="Q1953" s="959">
        <v>-8755819</v>
      </c>
      <c r="R1953" s="943" t="s">
        <v>69</v>
      </c>
    </row>
    <row r="1954" spans="2:18" x14ac:dyDescent="0.25">
      <c r="B1954" s="944" t="s">
        <v>2297</v>
      </c>
      <c r="C1954" s="945" t="s">
        <v>396</v>
      </c>
      <c r="D1954" s="945" t="s">
        <v>370</v>
      </c>
      <c r="E1954" s="945" t="s">
        <v>308</v>
      </c>
      <c r="F1954" s="945" t="s">
        <v>1589</v>
      </c>
      <c r="G1954" s="945" t="s">
        <v>1317</v>
      </c>
      <c r="H1954" s="945" t="s">
        <v>1218</v>
      </c>
      <c r="I1954" s="945" t="s">
        <v>1225</v>
      </c>
      <c r="J1954" s="945" t="s">
        <v>1219</v>
      </c>
      <c r="K1954" s="945" t="s">
        <v>1229</v>
      </c>
      <c r="L1954" s="945" t="s">
        <v>1221</v>
      </c>
      <c r="M1954" s="945" t="s">
        <v>233</v>
      </c>
      <c r="N1954" s="945" t="s">
        <v>1222</v>
      </c>
      <c r="O1954" s="945" t="s">
        <v>69</v>
      </c>
      <c r="P1954" s="956">
        <v>-63893156</v>
      </c>
      <c r="Q1954" s="960">
        <v>-8773656</v>
      </c>
      <c r="R1954" s="946" t="s">
        <v>1258</v>
      </c>
    </row>
    <row r="1955" spans="2:18" x14ac:dyDescent="0.25">
      <c r="B1955" s="941" t="s">
        <v>2297</v>
      </c>
      <c r="C1955" s="942" t="s">
        <v>370</v>
      </c>
      <c r="D1955" s="942" t="s">
        <v>371</v>
      </c>
      <c r="E1955" s="942" t="s">
        <v>318</v>
      </c>
      <c r="F1955" s="942" t="s">
        <v>1642</v>
      </c>
      <c r="G1955" s="942" t="s">
        <v>1317</v>
      </c>
      <c r="H1955" s="942" t="s">
        <v>1218</v>
      </c>
      <c r="I1955" s="942" t="s">
        <v>1225</v>
      </c>
      <c r="J1955" s="942" t="s">
        <v>1219</v>
      </c>
      <c r="K1955" s="942" t="s">
        <v>1229</v>
      </c>
      <c r="L1955" s="942" t="s">
        <v>1221</v>
      </c>
      <c r="M1955" s="942" t="s">
        <v>1239</v>
      </c>
      <c r="N1955" s="942" t="s">
        <v>1222</v>
      </c>
      <c r="O1955" s="942" t="s">
        <v>1256</v>
      </c>
      <c r="P1955" s="955">
        <v>-63843365</v>
      </c>
      <c r="Q1955" s="959">
        <v>-8762508</v>
      </c>
      <c r="R1955" s="943" t="s">
        <v>1341</v>
      </c>
    </row>
    <row r="1956" spans="2:18" x14ac:dyDescent="0.25">
      <c r="B1956" s="944" t="s">
        <v>2297</v>
      </c>
      <c r="C1956" s="945" t="s">
        <v>401</v>
      </c>
      <c r="D1956" s="945" t="s">
        <v>372</v>
      </c>
      <c r="E1956" s="945" t="s">
        <v>1142</v>
      </c>
      <c r="F1956" s="945" t="s">
        <v>2213</v>
      </c>
      <c r="G1956" s="945" t="s">
        <v>1317</v>
      </c>
      <c r="H1956" s="945" t="s">
        <v>1218</v>
      </c>
      <c r="I1956" s="945" t="s">
        <v>1231</v>
      </c>
      <c r="J1956" s="945" t="s">
        <v>1219</v>
      </c>
      <c r="K1956" s="945" t="s">
        <v>1220</v>
      </c>
      <c r="L1956" s="945" t="s">
        <v>1221</v>
      </c>
      <c r="M1956" s="945" t="s">
        <v>233</v>
      </c>
      <c r="N1956" s="945" t="s">
        <v>1222</v>
      </c>
      <c r="O1956" s="945" t="s">
        <v>1223</v>
      </c>
      <c r="P1956" s="956">
        <v>-63887474</v>
      </c>
      <c r="Q1956" s="960">
        <v>-8765311</v>
      </c>
      <c r="R1956" s="946" t="s">
        <v>1232</v>
      </c>
    </row>
    <row r="1957" spans="2:18" x14ac:dyDescent="0.25">
      <c r="B1957" s="941" t="s">
        <v>2297</v>
      </c>
      <c r="C1957" s="942" t="s">
        <v>783</v>
      </c>
      <c r="D1957" s="942" t="s">
        <v>401</v>
      </c>
      <c r="E1957" s="942" t="s">
        <v>304</v>
      </c>
      <c r="F1957" s="942" t="s">
        <v>2298</v>
      </c>
      <c r="G1957" s="942" t="s">
        <v>1317</v>
      </c>
      <c r="H1957" s="942" t="s">
        <v>1218</v>
      </c>
      <c r="I1957" s="942" t="s">
        <v>1231</v>
      </c>
      <c r="J1957" s="942" t="s">
        <v>1219</v>
      </c>
      <c r="K1957" s="942" t="s">
        <v>1220</v>
      </c>
      <c r="L1957" s="942" t="s">
        <v>1221</v>
      </c>
      <c r="M1957" s="942" t="s">
        <v>233</v>
      </c>
      <c r="N1957" s="942" t="s">
        <v>1222</v>
      </c>
      <c r="O1957" s="942" t="s">
        <v>1256</v>
      </c>
      <c r="P1957" s="955">
        <v>-63888846</v>
      </c>
      <c r="Q1957" s="959">
        <v>-8759125</v>
      </c>
      <c r="R1957" s="943" t="s">
        <v>182</v>
      </c>
    </row>
    <row r="1958" spans="2:18" x14ac:dyDescent="0.25">
      <c r="B1958" s="944" t="s">
        <v>2297</v>
      </c>
      <c r="C1958" s="945" t="s">
        <v>367</v>
      </c>
      <c r="D1958" s="945" t="s">
        <v>443</v>
      </c>
      <c r="E1958" s="945" t="s">
        <v>307</v>
      </c>
      <c r="F1958" s="945" t="s">
        <v>1444</v>
      </c>
      <c r="G1958" s="945" t="s">
        <v>1317</v>
      </c>
      <c r="H1958" s="945" t="s">
        <v>1218</v>
      </c>
      <c r="I1958" s="945" t="s">
        <v>1231</v>
      </c>
      <c r="J1958" s="945" t="s">
        <v>1219</v>
      </c>
      <c r="K1958" s="945" t="s">
        <v>1229</v>
      </c>
      <c r="L1958" s="945" t="s">
        <v>1221</v>
      </c>
      <c r="M1958" s="945" t="s">
        <v>231</v>
      </c>
      <c r="N1958" s="945" t="s">
        <v>1222</v>
      </c>
      <c r="O1958" s="945" t="s">
        <v>69</v>
      </c>
      <c r="P1958" s="956">
        <v>-63866809</v>
      </c>
      <c r="Q1958" s="960">
        <v>-8744378</v>
      </c>
      <c r="R1958" s="946" t="s">
        <v>1258</v>
      </c>
    </row>
    <row r="1959" spans="2:18" x14ac:dyDescent="0.25">
      <c r="B1959" s="941" t="s">
        <v>2297</v>
      </c>
      <c r="C1959" s="942" t="s">
        <v>413</v>
      </c>
      <c r="D1959" s="942" t="s">
        <v>404</v>
      </c>
      <c r="E1959" s="942" t="s">
        <v>335</v>
      </c>
      <c r="F1959" s="942" t="s">
        <v>1648</v>
      </c>
      <c r="G1959" s="942" t="s">
        <v>1317</v>
      </c>
      <c r="H1959" s="942" t="s">
        <v>1235</v>
      </c>
      <c r="I1959" s="942" t="s">
        <v>51</v>
      </c>
      <c r="J1959" s="942" t="s">
        <v>1219</v>
      </c>
      <c r="K1959" s="942" t="s">
        <v>1220</v>
      </c>
      <c r="L1959" s="942" t="s">
        <v>1221</v>
      </c>
      <c r="M1959" s="942" t="s">
        <v>234</v>
      </c>
      <c r="N1959" s="942" t="s">
        <v>1240</v>
      </c>
      <c r="O1959" s="942" t="s">
        <v>1223</v>
      </c>
      <c r="P1959" s="955">
        <v>-63827083</v>
      </c>
      <c r="Q1959" s="959">
        <v>-8760931</v>
      </c>
      <c r="R1959" s="943" t="s">
        <v>182</v>
      </c>
    </row>
    <row r="1960" spans="2:18" x14ac:dyDescent="0.25">
      <c r="B1960" s="944" t="s">
        <v>2297</v>
      </c>
      <c r="C1960" s="945" t="s">
        <v>376</v>
      </c>
      <c r="D1960" s="945" t="s">
        <v>513</v>
      </c>
      <c r="E1960" s="945" t="s">
        <v>1141</v>
      </c>
      <c r="F1960" s="945" t="s">
        <v>2256</v>
      </c>
      <c r="G1960" s="945" t="s">
        <v>1317</v>
      </c>
      <c r="H1960" s="945" t="s">
        <v>1235</v>
      </c>
      <c r="I1960" s="945" t="s">
        <v>51</v>
      </c>
      <c r="J1960" s="945" t="s">
        <v>1219</v>
      </c>
      <c r="K1960" s="945" t="s">
        <v>1220</v>
      </c>
      <c r="L1960" s="945" t="s">
        <v>1221</v>
      </c>
      <c r="M1960" s="945" t="s">
        <v>233</v>
      </c>
      <c r="N1960" s="945" t="s">
        <v>1222</v>
      </c>
      <c r="O1960" s="945" t="s">
        <v>69</v>
      </c>
      <c r="P1960" s="956">
        <v>-63865698</v>
      </c>
      <c r="Q1960" s="960">
        <v>-8765167</v>
      </c>
      <c r="R1960" s="946" t="s">
        <v>1258</v>
      </c>
    </row>
    <row r="1961" spans="2:18" x14ac:dyDescent="0.25">
      <c r="B1961" s="941" t="s">
        <v>2297</v>
      </c>
      <c r="C1961" s="942" t="s">
        <v>388</v>
      </c>
      <c r="D1961" s="942" t="s">
        <v>781</v>
      </c>
      <c r="E1961" s="942" t="s">
        <v>1143</v>
      </c>
      <c r="F1961" s="942" t="s">
        <v>2299</v>
      </c>
      <c r="G1961" s="942" t="s">
        <v>1317</v>
      </c>
      <c r="H1961" s="942" t="s">
        <v>1218</v>
      </c>
      <c r="I1961" s="942" t="s">
        <v>51</v>
      </c>
      <c r="J1961" s="942" t="s">
        <v>1219</v>
      </c>
      <c r="K1961" s="942" t="s">
        <v>1220</v>
      </c>
      <c r="L1961" s="942" t="s">
        <v>1221</v>
      </c>
      <c r="M1961" s="942" t="s">
        <v>1297</v>
      </c>
      <c r="N1961" s="942" t="s">
        <v>1222</v>
      </c>
      <c r="O1961" s="942" t="s">
        <v>69</v>
      </c>
      <c r="P1961" s="955">
        <v>-63836243</v>
      </c>
      <c r="Q1961" s="959">
        <v>-8766636</v>
      </c>
      <c r="R1961" s="943" t="s">
        <v>182</v>
      </c>
    </row>
    <row r="1962" spans="2:18" x14ac:dyDescent="0.25">
      <c r="B1962" s="944" t="s">
        <v>2297</v>
      </c>
      <c r="C1962" s="945" t="s">
        <v>381</v>
      </c>
      <c r="D1962" s="945" t="s">
        <v>469</v>
      </c>
      <c r="E1962" s="945" t="s">
        <v>312</v>
      </c>
      <c r="F1962" s="945" t="s">
        <v>1405</v>
      </c>
      <c r="G1962" s="945" t="s">
        <v>1317</v>
      </c>
      <c r="H1962" s="945" t="s">
        <v>1218</v>
      </c>
      <c r="I1962" s="945" t="s">
        <v>51</v>
      </c>
      <c r="J1962" s="945" t="s">
        <v>1219</v>
      </c>
      <c r="K1962" s="945" t="s">
        <v>1220</v>
      </c>
      <c r="L1962" s="945" t="s">
        <v>1221</v>
      </c>
      <c r="M1962" s="945" t="s">
        <v>233</v>
      </c>
      <c r="N1962" s="945" t="s">
        <v>1222</v>
      </c>
      <c r="O1962" s="945" t="s">
        <v>1223</v>
      </c>
      <c r="P1962" s="956">
        <v>-63886017</v>
      </c>
      <c r="Q1962" s="960">
        <v>-8797373</v>
      </c>
      <c r="R1962" s="946" t="s">
        <v>182</v>
      </c>
    </row>
    <row r="1963" spans="2:18" x14ac:dyDescent="0.25">
      <c r="B1963" s="941" t="s">
        <v>2297</v>
      </c>
      <c r="C1963" s="942" t="s">
        <v>533</v>
      </c>
      <c r="D1963" s="942" t="s">
        <v>805</v>
      </c>
      <c r="E1963" s="942" t="s">
        <v>306</v>
      </c>
      <c r="F1963" s="942" t="s">
        <v>33</v>
      </c>
      <c r="G1963" s="942" t="s">
        <v>1317</v>
      </c>
      <c r="H1963" s="942" t="s">
        <v>1218</v>
      </c>
      <c r="I1963" s="942" t="s">
        <v>69</v>
      </c>
      <c r="J1963" s="942" t="s">
        <v>1219</v>
      </c>
      <c r="K1963" s="942" t="s">
        <v>1220</v>
      </c>
      <c r="L1963" s="942" t="s">
        <v>1221</v>
      </c>
      <c r="M1963" s="942" t="s">
        <v>233</v>
      </c>
      <c r="N1963" s="942" t="s">
        <v>1222</v>
      </c>
      <c r="O1963" s="942" t="s">
        <v>1223</v>
      </c>
      <c r="P1963" s="955">
        <v>-63856411</v>
      </c>
      <c r="Q1963" s="959">
        <v>-8738621</v>
      </c>
      <c r="R1963" s="943" t="s">
        <v>1232</v>
      </c>
    </row>
    <row r="1964" spans="2:18" x14ac:dyDescent="0.25">
      <c r="B1964" s="944" t="s">
        <v>2300</v>
      </c>
      <c r="C1964" s="945" t="s">
        <v>680</v>
      </c>
      <c r="D1964" s="945" t="s">
        <v>839</v>
      </c>
      <c r="E1964" s="945" t="s">
        <v>317</v>
      </c>
      <c r="F1964" s="945" t="s">
        <v>2301</v>
      </c>
      <c r="G1964" s="945" t="s">
        <v>1217</v>
      </c>
      <c r="H1964" s="945" t="s">
        <v>1294</v>
      </c>
      <c r="I1964" s="945" t="s">
        <v>1225</v>
      </c>
      <c r="J1964" s="945" t="s">
        <v>1219</v>
      </c>
      <c r="K1964" s="945" t="s">
        <v>1220</v>
      </c>
      <c r="L1964" s="945" t="s">
        <v>1221</v>
      </c>
      <c r="M1964" s="945" t="s">
        <v>231</v>
      </c>
      <c r="N1964" s="945" t="s">
        <v>1222</v>
      </c>
      <c r="O1964" s="945" t="s">
        <v>1256</v>
      </c>
      <c r="P1964" s="956">
        <v>-63877478</v>
      </c>
      <c r="Q1964" s="960">
        <v>-8793456</v>
      </c>
      <c r="R1964" s="946" t="s">
        <v>69</v>
      </c>
    </row>
    <row r="1965" spans="2:18" x14ac:dyDescent="0.25">
      <c r="B1965" s="941" t="s">
        <v>2300</v>
      </c>
      <c r="C1965" s="942" t="s">
        <v>780</v>
      </c>
      <c r="D1965" s="942" t="s">
        <v>398</v>
      </c>
      <c r="E1965" s="942" t="s">
        <v>301</v>
      </c>
      <c r="F1965" s="942" t="s">
        <v>2302</v>
      </c>
      <c r="G1965" s="942" t="s">
        <v>1217</v>
      </c>
      <c r="H1965" s="942" t="s">
        <v>1218</v>
      </c>
      <c r="I1965" s="942" t="s">
        <v>1225</v>
      </c>
      <c r="J1965" s="942" t="s">
        <v>1219</v>
      </c>
      <c r="K1965" s="942" t="s">
        <v>1229</v>
      </c>
      <c r="L1965" s="942" t="s">
        <v>1221</v>
      </c>
      <c r="M1965" s="942" t="s">
        <v>233</v>
      </c>
      <c r="N1965" s="942" t="s">
        <v>1222</v>
      </c>
      <c r="O1965" s="942" t="s">
        <v>1256</v>
      </c>
      <c r="P1965" s="955">
        <v>-63898376</v>
      </c>
      <c r="Q1965" s="959">
        <v>-8763522</v>
      </c>
      <c r="R1965" s="943" t="s">
        <v>182</v>
      </c>
    </row>
    <row r="1966" spans="2:18" x14ac:dyDescent="0.25">
      <c r="B1966" s="944" t="s">
        <v>2300</v>
      </c>
      <c r="C1966" s="945" t="s">
        <v>373</v>
      </c>
      <c r="D1966" s="945" t="s">
        <v>392</v>
      </c>
      <c r="E1966" s="945" t="s">
        <v>305</v>
      </c>
      <c r="F1966" s="945" t="s">
        <v>2112</v>
      </c>
      <c r="G1966" s="945" t="s">
        <v>1217</v>
      </c>
      <c r="H1966" s="945" t="s">
        <v>1218</v>
      </c>
      <c r="I1966" s="945" t="s">
        <v>1225</v>
      </c>
      <c r="J1966" s="945" t="s">
        <v>1323</v>
      </c>
      <c r="K1966" s="945" t="s">
        <v>1229</v>
      </c>
      <c r="L1966" s="945" t="s">
        <v>1221</v>
      </c>
      <c r="M1966" s="945" t="s">
        <v>233</v>
      </c>
      <c r="N1966" s="945" t="s">
        <v>1222</v>
      </c>
      <c r="O1966" s="945" t="s">
        <v>1256</v>
      </c>
      <c r="P1966" s="956">
        <v>-63901063</v>
      </c>
      <c r="Q1966" s="960">
        <v>-8758443</v>
      </c>
      <c r="R1966" s="946" t="s">
        <v>182</v>
      </c>
    </row>
    <row r="1967" spans="2:18" x14ac:dyDescent="0.25">
      <c r="B1967" s="941" t="s">
        <v>2300</v>
      </c>
      <c r="C1967" s="942" t="s">
        <v>1162</v>
      </c>
      <c r="D1967" s="942" t="s">
        <v>385</v>
      </c>
      <c r="E1967" s="942" t="s">
        <v>316</v>
      </c>
      <c r="F1967" s="942" t="s">
        <v>1469</v>
      </c>
      <c r="G1967" s="942" t="s">
        <v>1217</v>
      </c>
      <c r="H1967" s="942" t="s">
        <v>1218</v>
      </c>
      <c r="I1967" s="942" t="s">
        <v>1225</v>
      </c>
      <c r="J1967" s="942" t="s">
        <v>1219</v>
      </c>
      <c r="K1967" s="942" t="s">
        <v>1220</v>
      </c>
      <c r="L1967" s="942" t="s">
        <v>1221</v>
      </c>
      <c r="M1967" s="942" t="s">
        <v>233</v>
      </c>
      <c r="N1967" s="942" t="s">
        <v>1222</v>
      </c>
      <c r="O1967" s="942" t="s">
        <v>1256</v>
      </c>
      <c r="P1967" s="955">
        <v>-63882554</v>
      </c>
      <c r="Q1967" s="959">
        <v>-8790078</v>
      </c>
      <c r="R1967" s="943" t="s">
        <v>69</v>
      </c>
    </row>
    <row r="1968" spans="2:18" x14ac:dyDescent="0.25">
      <c r="B1968" s="944" t="s">
        <v>2300</v>
      </c>
      <c r="C1968" s="945" t="s">
        <v>496</v>
      </c>
      <c r="D1968" s="945" t="s">
        <v>818</v>
      </c>
      <c r="E1968" s="945" t="s">
        <v>305</v>
      </c>
      <c r="F1968" s="945" t="s">
        <v>1699</v>
      </c>
      <c r="G1968" s="945" t="s">
        <v>1217</v>
      </c>
      <c r="H1968" s="945" t="s">
        <v>1218</v>
      </c>
      <c r="I1968" s="945" t="s">
        <v>1225</v>
      </c>
      <c r="J1968" s="945" t="s">
        <v>1219</v>
      </c>
      <c r="K1968" s="945" t="s">
        <v>1220</v>
      </c>
      <c r="L1968" s="945" t="s">
        <v>1221</v>
      </c>
      <c r="M1968" s="945" t="s">
        <v>233</v>
      </c>
      <c r="N1968" s="945" t="s">
        <v>1222</v>
      </c>
      <c r="O1968" s="945" t="s">
        <v>1256</v>
      </c>
      <c r="P1968" s="956">
        <v>-63903268</v>
      </c>
      <c r="Q1968" s="960">
        <v>-8756675</v>
      </c>
      <c r="R1968" s="946" t="s">
        <v>182</v>
      </c>
    </row>
    <row r="1969" spans="2:18" x14ac:dyDescent="0.25">
      <c r="B1969" s="941" t="s">
        <v>2300</v>
      </c>
      <c r="C1969" s="942" t="s">
        <v>375</v>
      </c>
      <c r="D1969" s="942" t="s">
        <v>446</v>
      </c>
      <c r="E1969" s="942" t="s">
        <v>307</v>
      </c>
      <c r="F1969" s="942" t="s">
        <v>1829</v>
      </c>
      <c r="G1969" s="942" t="s">
        <v>1217</v>
      </c>
      <c r="H1969" s="942" t="s">
        <v>1218</v>
      </c>
      <c r="I1969" s="942" t="s">
        <v>1231</v>
      </c>
      <c r="J1969" s="942" t="s">
        <v>1219</v>
      </c>
      <c r="K1969" s="942" t="s">
        <v>1229</v>
      </c>
      <c r="L1969" s="942" t="s">
        <v>1221</v>
      </c>
      <c r="M1969" s="942" t="s">
        <v>233</v>
      </c>
      <c r="N1969" s="942" t="s">
        <v>1222</v>
      </c>
      <c r="O1969" s="942" t="s">
        <v>1256</v>
      </c>
      <c r="P1969" s="955">
        <v>-63863987</v>
      </c>
      <c r="Q1969" s="959">
        <v>-8744943</v>
      </c>
      <c r="R1969" s="943" t="s">
        <v>1258</v>
      </c>
    </row>
    <row r="1970" spans="2:18" x14ac:dyDescent="0.25">
      <c r="B1970" s="944" t="s">
        <v>2300</v>
      </c>
      <c r="C1970" s="945" t="s">
        <v>412</v>
      </c>
      <c r="D1970" s="945" t="s">
        <v>503</v>
      </c>
      <c r="E1970" s="945" t="s">
        <v>323</v>
      </c>
      <c r="F1970" s="945" t="s">
        <v>1257</v>
      </c>
      <c r="G1970" s="945" t="s">
        <v>1217</v>
      </c>
      <c r="H1970" s="945" t="s">
        <v>1235</v>
      </c>
      <c r="I1970" s="945" t="s">
        <v>1231</v>
      </c>
      <c r="J1970" s="945" t="s">
        <v>1219</v>
      </c>
      <c r="K1970" s="945" t="s">
        <v>1220</v>
      </c>
      <c r="L1970" s="945" t="s">
        <v>1221</v>
      </c>
      <c r="M1970" s="945" t="s">
        <v>233</v>
      </c>
      <c r="N1970" s="945" t="s">
        <v>1236</v>
      </c>
      <c r="O1970" s="945" t="s">
        <v>1256</v>
      </c>
      <c r="P1970" s="956">
        <v>-63908401</v>
      </c>
      <c r="Q1970" s="960">
        <v>-8747869</v>
      </c>
      <c r="R1970" s="946" t="s">
        <v>1232</v>
      </c>
    </row>
    <row r="1971" spans="2:18" x14ac:dyDescent="0.25">
      <c r="B1971" s="941" t="s">
        <v>2300</v>
      </c>
      <c r="C1971" s="942" t="s">
        <v>393</v>
      </c>
      <c r="D1971" s="942" t="s">
        <v>412</v>
      </c>
      <c r="E1971" s="942" t="s">
        <v>301</v>
      </c>
      <c r="F1971" s="942" t="s">
        <v>2256</v>
      </c>
      <c r="G1971" s="942" t="s">
        <v>1217</v>
      </c>
      <c r="H1971" s="942" t="s">
        <v>1218</v>
      </c>
      <c r="I1971" s="942" t="s">
        <v>51</v>
      </c>
      <c r="J1971" s="942" t="s">
        <v>1219</v>
      </c>
      <c r="K1971" s="942" t="s">
        <v>1220</v>
      </c>
      <c r="L1971" s="942" t="s">
        <v>1221</v>
      </c>
      <c r="M1971" s="942" t="s">
        <v>233</v>
      </c>
      <c r="N1971" s="942" t="s">
        <v>1222</v>
      </c>
      <c r="O1971" s="942" t="s">
        <v>1256</v>
      </c>
      <c r="P1971" s="955">
        <v>-63904398</v>
      </c>
      <c r="Q1971" s="959">
        <v>-8766955</v>
      </c>
      <c r="R1971" s="943" t="s">
        <v>182</v>
      </c>
    </row>
    <row r="1972" spans="2:18" x14ac:dyDescent="0.25">
      <c r="B1972" s="944" t="s">
        <v>2303</v>
      </c>
      <c r="C1972" s="945" t="s">
        <v>341</v>
      </c>
      <c r="D1972" s="945" t="s">
        <v>367</v>
      </c>
      <c r="E1972" s="945" t="s">
        <v>303</v>
      </c>
      <c r="F1972" s="945" t="s">
        <v>2304</v>
      </c>
      <c r="G1972" s="945" t="s">
        <v>1246</v>
      </c>
      <c r="H1972" s="945" t="s">
        <v>1218</v>
      </c>
      <c r="I1972" s="945" t="s">
        <v>1225</v>
      </c>
      <c r="J1972" s="945" t="s">
        <v>1219</v>
      </c>
      <c r="K1972" s="945" t="s">
        <v>1220</v>
      </c>
      <c r="L1972" s="945" t="s">
        <v>1221</v>
      </c>
      <c r="M1972" s="945" t="s">
        <v>231</v>
      </c>
      <c r="N1972" s="945" t="s">
        <v>1222</v>
      </c>
      <c r="O1972" s="945" t="s">
        <v>1223</v>
      </c>
      <c r="P1972" s="956">
        <v>-63876997</v>
      </c>
      <c r="Q1972" s="960">
        <v>-8746629</v>
      </c>
      <c r="R1972" s="946" t="s">
        <v>1258</v>
      </c>
    </row>
    <row r="1973" spans="2:18" x14ac:dyDescent="0.25">
      <c r="B1973" s="941" t="s">
        <v>2303</v>
      </c>
      <c r="C1973" s="942" t="s">
        <v>801</v>
      </c>
      <c r="D1973" s="942" t="s">
        <v>558</v>
      </c>
      <c r="E1973" s="942" t="s">
        <v>350</v>
      </c>
      <c r="F1973" s="942" t="s">
        <v>1245</v>
      </c>
      <c r="G1973" s="942" t="s">
        <v>1246</v>
      </c>
      <c r="H1973" s="942" t="s">
        <v>1235</v>
      </c>
      <c r="I1973" s="942" t="s">
        <v>1225</v>
      </c>
      <c r="J1973" s="942" t="s">
        <v>1219</v>
      </c>
      <c r="K1973" s="942" t="s">
        <v>1220</v>
      </c>
      <c r="L1973" s="942" t="s">
        <v>1221</v>
      </c>
      <c r="M1973" s="942" t="s">
        <v>233</v>
      </c>
      <c r="N1973" s="942" t="s">
        <v>1236</v>
      </c>
      <c r="O1973" s="942" t="s">
        <v>1223</v>
      </c>
      <c r="P1973" s="955">
        <v>-63802169</v>
      </c>
      <c r="Q1973" s="959">
        <v>-8774958</v>
      </c>
      <c r="R1973" s="943" t="s">
        <v>69</v>
      </c>
    </row>
    <row r="1974" spans="2:18" x14ac:dyDescent="0.25">
      <c r="B1974" s="944" t="s">
        <v>2303</v>
      </c>
      <c r="C1974" s="945" t="s">
        <v>401</v>
      </c>
      <c r="D1974" s="945" t="s">
        <v>373</v>
      </c>
      <c r="E1974" s="945" t="s">
        <v>304</v>
      </c>
      <c r="F1974" s="945" t="s">
        <v>1742</v>
      </c>
      <c r="G1974" s="945" t="s">
        <v>1246</v>
      </c>
      <c r="H1974" s="945" t="s">
        <v>1235</v>
      </c>
      <c r="I1974" s="945" t="s">
        <v>1225</v>
      </c>
      <c r="J1974" s="945" t="s">
        <v>1219</v>
      </c>
      <c r="K1974" s="945" t="s">
        <v>1220</v>
      </c>
      <c r="L1974" s="945" t="s">
        <v>1221</v>
      </c>
      <c r="M1974" s="945" t="s">
        <v>233</v>
      </c>
      <c r="N1974" s="945" t="s">
        <v>1236</v>
      </c>
      <c r="O1974" s="945" t="s">
        <v>69</v>
      </c>
      <c r="P1974" s="956">
        <v>-63889542</v>
      </c>
      <c r="Q1974" s="960">
        <v>-8755976</v>
      </c>
      <c r="R1974" s="946" t="s">
        <v>182</v>
      </c>
    </row>
    <row r="1975" spans="2:18" x14ac:dyDescent="0.25">
      <c r="B1975" s="941" t="s">
        <v>2303</v>
      </c>
      <c r="C1975" s="942" t="s">
        <v>328</v>
      </c>
      <c r="D1975" s="942" t="s">
        <v>341</v>
      </c>
      <c r="E1975" s="942" t="s">
        <v>319</v>
      </c>
      <c r="F1975" s="942" t="s">
        <v>1327</v>
      </c>
      <c r="G1975" s="942" t="s">
        <v>1246</v>
      </c>
      <c r="H1975" s="942" t="s">
        <v>1235</v>
      </c>
      <c r="I1975" s="942" t="s">
        <v>1225</v>
      </c>
      <c r="J1975" s="942" t="s">
        <v>1219</v>
      </c>
      <c r="K1975" s="942" t="s">
        <v>1220</v>
      </c>
      <c r="L1975" s="942" t="s">
        <v>1221</v>
      </c>
      <c r="M1975" s="942" t="s">
        <v>233</v>
      </c>
      <c r="N1975" s="942" t="s">
        <v>1236</v>
      </c>
      <c r="O1975" s="942" t="s">
        <v>1256</v>
      </c>
      <c r="P1975" s="955">
        <v>-63878079</v>
      </c>
      <c r="Q1975" s="959">
        <v>-8742064</v>
      </c>
      <c r="R1975" s="943" t="s">
        <v>182</v>
      </c>
    </row>
    <row r="1976" spans="2:18" x14ac:dyDescent="0.25">
      <c r="B1976" s="944" t="s">
        <v>2303</v>
      </c>
      <c r="C1976" s="945" t="s">
        <v>428</v>
      </c>
      <c r="D1976" s="945" t="s">
        <v>396</v>
      </c>
      <c r="E1976" s="945" t="s">
        <v>304</v>
      </c>
      <c r="F1976" s="945" t="s">
        <v>1270</v>
      </c>
      <c r="G1976" s="945" t="s">
        <v>1246</v>
      </c>
      <c r="H1976" s="945" t="s">
        <v>1218</v>
      </c>
      <c r="I1976" s="945" t="s">
        <v>1231</v>
      </c>
      <c r="J1976" s="945" t="s">
        <v>1219</v>
      </c>
      <c r="K1976" s="945" t="s">
        <v>1220</v>
      </c>
      <c r="L1976" s="945" t="s">
        <v>1221</v>
      </c>
      <c r="M1976" s="945" t="s">
        <v>233</v>
      </c>
      <c r="N1976" s="945" t="s">
        <v>1222</v>
      </c>
      <c r="O1976" s="945" t="s">
        <v>1256</v>
      </c>
      <c r="P1976" s="956">
        <v>-63896449</v>
      </c>
      <c r="Q1976" s="960">
        <v>-8758557</v>
      </c>
      <c r="R1976" s="946" t="s">
        <v>1232</v>
      </c>
    </row>
    <row r="1977" spans="2:18" x14ac:dyDescent="0.25">
      <c r="B1977" s="941" t="s">
        <v>2303</v>
      </c>
      <c r="C1977" s="942" t="s">
        <v>376</v>
      </c>
      <c r="D1977" s="942" t="s">
        <v>449</v>
      </c>
      <c r="E1977" s="942" t="s">
        <v>310</v>
      </c>
      <c r="F1977" s="942" t="s">
        <v>1921</v>
      </c>
      <c r="G1977" s="942" t="s">
        <v>1246</v>
      </c>
      <c r="H1977" s="942" t="s">
        <v>1218</v>
      </c>
      <c r="I1977" s="942" t="s">
        <v>1231</v>
      </c>
      <c r="J1977" s="942" t="s">
        <v>1219</v>
      </c>
      <c r="K1977" s="942" t="s">
        <v>1220</v>
      </c>
      <c r="L1977" s="942" t="s">
        <v>1221</v>
      </c>
      <c r="M1977" s="942" t="s">
        <v>233</v>
      </c>
      <c r="N1977" s="942" t="s">
        <v>1222</v>
      </c>
      <c r="O1977" s="942" t="s">
        <v>69</v>
      </c>
      <c r="P1977" s="955">
        <v>-63842673</v>
      </c>
      <c r="Q1977" s="959">
        <v>-8760017</v>
      </c>
      <c r="R1977" s="943" t="s">
        <v>182</v>
      </c>
    </row>
    <row r="1978" spans="2:18" x14ac:dyDescent="0.25">
      <c r="B1978" s="944" t="s">
        <v>2303</v>
      </c>
      <c r="C1978" s="945" t="s">
        <v>374</v>
      </c>
      <c r="D1978" s="945" t="s">
        <v>794</v>
      </c>
      <c r="E1978" s="945" t="s">
        <v>313</v>
      </c>
      <c r="F1978" s="945" t="s">
        <v>1334</v>
      </c>
      <c r="G1978" s="945" t="s">
        <v>1246</v>
      </c>
      <c r="H1978" s="945" t="s">
        <v>1218</v>
      </c>
      <c r="I1978" s="945" t="s">
        <v>51</v>
      </c>
      <c r="J1978" s="945" t="s">
        <v>1219</v>
      </c>
      <c r="K1978" s="945" t="s">
        <v>1229</v>
      </c>
      <c r="L1978" s="945" t="s">
        <v>1221</v>
      </c>
      <c r="M1978" s="945" t="s">
        <v>233</v>
      </c>
      <c r="N1978" s="945" t="s">
        <v>1222</v>
      </c>
      <c r="O1978" s="945" t="s">
        <v>1256</v>
      </c>
      <c r="P1978" s="956">
        <v>-63859574</v>
      </c>
      <c r="Q1978" s="960">
        <v>-8752303</v>
      </c>
      <c r="R1978" s="946" t="s">
        <v>182</v>
      </c>
    </row>
    <row r="1979" spans="2:18" x14ac:dyDescent="0.25">
      <c r="B1979" s="941" t="s">
        <v>2303</v>
      </c>
      <c r="C1979" s="942" t="s">
        <v>373</v>
      </c>
      <c r="D1979" s="942" t="s">
        <v>375</v>
      </c>
      <c r="E1979" s="942" t="s">
        <v>307</v>
      </c>
      <c r="F1979" s="942" t="s">
        <v>1774</v>
      </c>
      <c r="G1979" s="942" t="s">
        <v>1246</v>
      </c>
      <c r="H1979" s="942" t="s">
        <v>69</v>
      </c>
      <c r="I1979" s="942" t="s">
        <v>1231</v>
      </c>
      <c r="J1979" s="942" t="s">
        <v>1323</v>
      </c>
      <c r="K1979" s="942" t="s">
        <v>1229</v>
      </c>
      <c r="L1979" s="942" t="s">
        <v>69</v>
      </c>
      <c r="M1979" s="942" t="s">
        <v>233</v>
      </c>
      <c r="N1979" s="942" t="s">
        <v>69</v>
      </c>
      <c r="O1979" s="942" t="s">
        <v>69</v>
      </c>
      <c r="P1979" s="955">
        <v>-63862879</v>
      </c>
      <c r="Q1979" s="959">
        <v>-8750241</v>
      </c>
      <c r="R1979" s="943" t="s">
        <v>1258</v>
      </c>
    </row>
    <row r="1980" spans="2:18" x14ac:dyDescent="0.25">
      <c r="B1980" s="944" t="s">
        <v>2305</v>
      </c>
      <c r="C1980" s="945" t="s">
        <v>375</v>
      </c>
      <c r="D1980" s="945" t="s">
        <v>784</v>
      </c>
      <c r="E1980" s="945" t="s">
        <v>341</v>
      </c>
      <c r="F1980" s="945" t="s">
        <v>1291</v>
      </c>
      <c r="G1980" s="945" t="s">
        <v>1268</v>
      </c>
      <c r="H1980" s="945" t="s">
        <v>1218</v>
      </c>
      <c r="I1980" s="945" t="s">
        <v>51</v>
      </c>
      <c r="J1980" s="945" t="s">
        <v>1219</v>
      </c>
      <c r="K1980" s="945" t="s">
        <v>1229</v>
      </c>
      <c r="L1980" s="945" t="s">
        <v>1221</v>
      </c>
      <c r="M1980" s="945" t="s">
        <v>1239</v>
      </c>
      <c r="N1980" s="945" t="s">
        <v>1222</v>
      </c>
      <c r="O1980" s="945" t="s">
        <v>1223</v>
      </c>
      <c r="P1980" s="956">
        <v>-63865755</v>
      </c>
      <c r="Q1980" s="960">
        <v>-8736845</v>
      </c>
      <c r="R1980" s="946" t="s">
        <v>182</v>
      </c>
    </row>
    <row r="1981" spans="2:18" x14ac:dyDescent="0.25">
      <c r="B1981" s="941" t="s">
        <v>2305</v>
      </c>
      <c r="C1981" s="942" t="s">
        <v>373</v>
      </c>
      <c r="D1981" s="942" t="s">
        <v>401</v>
      </c>
      <c r="E1981" s="942" t="s">
        <v>304</v>
      </c>
      <c r="F1981" s="942" t="s">
        <v>1517</v>
      </c>
      <c r="G1981" s="942" t="s">
        <v>1268</v>
      </c>
      <c r="H1981" s="942" t="s">
        <v>1218</v>
      </c>
      <c r="I1981" s="942" t="s">
        <v>1225</v>
      </c>
      <c r="J1981" s="942" t="s">
        <v>1323</v>
      </c>
      <c r="K1981" s="942" t="s">
        <v>1229</v>
      </c>
      <c r="L1981" s="942" t="s">
        <v>1221</v>
      </c>
      <c r="M1981" s="942" t="s">
        <v>233</v>
      </c>
      <c r="N1981" s="942" t="s">
        <v>1222</v>
      </c>
      <c r="O1981" s="942" t="s">
        <v>1256</v>
      </c>
      <c r="P1981" s="955">
        <v>-63889542</v>
      </c>
      <c r="Q1981" s="959">
        <v>-8755976</v>
      </c>
      <c r="R1981" s="943" t="s">
        <v>182</v>
      </c>
    </row>
    <row r="1982" spans="2:18" x14ac:dyDescent="0.25">
      <c r="B1982" s="944" t="s">
        <v>2305</v>
      </c>
      <c r="C1982" s="945" t="s">
        <v>398</v>
      </c>
      <c r="D1982" s="945" t="s">
        <v>831</v>
      </c>
      <c r="E1982" s="945" t="s">
        <v>305</v>
      </c>
      <c r="F1982" s="945" t="s">
        <v>2306</v>
      </c>
      <c r="G1982" s="945" t="s">
        <v>1268</v>
      </c>
      <c r="H1982" s="945" t="s">
        <v>1218</v>
      </c>
      <c r="I1982" s="945" t="s">
        <v>1225</v>
      </c>
      <c r="J1982" s="945" t="s">
        <v>1219</v>
      </c>
      <c r="K1982" s="945" t="s">
        <v>1229</v>
      </c>
      <c r="L1982" s="945" t="s">
        <v>1221</v>
      </c>
      <c r="M1982" s="945" t="s">
        <v>233</v>
      </c>
      <c r="N1982" s="945" t="s">
        <v>1222</v>
      </c>
      <c r="O1982" s="945" t="s">
        <v>1223</v>
      </c>
      <c r="P1982" s="956">
        <v>-63900452</v>
      </c>
      <c r="Q1982" s="960">
        <v>-8753868</v>
      </c>
      <c r="R1982" s="946" t="s">
        <v>182</v>
      </c>
    </row>
    <row r="1983" spans="2:18" x14ac:dyDescent="0.25">
      <c r="B1983" s="941" t="s">
        <v>2305</v>
      </c>
      <c r="C1983" s="942" t="s">
        <v>791</v>
      </c>
      <c r="D1983" s="942" t="s">
        <v>781</v>
      </c>
      <c r="E1983" s="942" t="s">
        <v>1143</v>
      </c>
      <c r="F1983" s="942" t="s">
        <v>1348</v>
      </c>
      <c r="G1983" s="942" t="s">
        <v>1268</v>
      </c>
      <c r="H1983" s="942" t="s">
        <v>1218</v>
      </c>
      <c r="I1983" s="942" t="s">
        <v>1231</v>
      </c>
      <c r="J1983" s="942" t="s">
        <v>1219</v>
      </c>
      <c r="K1983" s="942" t="s">
        <v>1220</v>
      </c>
      <c r="L1983" s="942" t="s">
        <v>1221</v>
      </c>
      <c r="M1983" s="942" t="s">
        <v>233</v>
      </c>
      <c r="N1983" s="942" t="s">
        <v>1222</v>
      </c>
      <c r="O1983" s="942" t="s">
        <v>1223</v>
      </c>
      <c r="P1983" s="955">
        <v>-63834897</v>
      </c>
      <c r="Q1983" s="959">
        <v>-8772675</v>
      </c>
      <c r="R1983" s="943" t="s">
        <v>182</v>
      </c>
    </row>
    <row r="1984" spans="2:18" x14ac:dyDescent="0.25">
      <c r="B1984" s="944" t="s">
        <v>2305</v>
      </c>
      <c r="C1984" s="945" t="s">
        <v>376</v>
      </c>
      <c r="D1984" s="945" t="s">
        <v>798</v>
      </c>
      <c r="E1984" s="945" t="s">
        <v>310</v>
      </c>
      <c r="F1984" s="945" t="s">
        <v>1711</v>
      </c>
      <c r="G1984" s="945" t="s">
        <v>1268</v>
      </c>
      <c r="H1984" s="945" t="s">
        <v>1218</v>
      </c>
      <c r="I1984" s="945" t="s">
        <v>1231</v>
      </c>
      <c r="J1984" s="945" t="s">
        <v>1219</v>
      </c>
      <c r="K1984" s="945" t="s">
        <v>1220</v>
      </c>
      <c r="L1984" s="945" t="s">
        <v>1221</v>
      </c>
      <c r="M1984" s="945" t="s">
        <v>233</v>
      </c>
      <c r="N1984" s="945" t="s">
        <v>1222</v>
      </c>
      <c r="O1984" s="945" t="s">
        <v>1256</v>
      </c>
      <c r="P1984" s="956">
        <v>-63836841</v>
      </c>
      <c r="Q1984" s="960">
        <v>-8758719</v>
      </c>
      <c r="R1984" s="946" t="s">
        <v>182</v>
      </c>
    </row>
    <row r="1985" spans="2:18" x14ac:dyDescent="0.25">
      <c r="B1985" s="941" t="s">
        <v>2305</v>
      </c>
      <c r="C1985" s="942" t="s">
        <v>779</v>
      </c>
      <c r="D1985" s="942" t="s">
        <v>341</v>
      </c>
      <c r="E1985" s="942" t="s">
        <v>302</v>
      </c>
      <c r="F1985" s="942" t="s">
        <v>1595</v>
      </c>
      <c r="G1985" s="942" t="s">
        <v>1268</v>
      </c>
      <c r="H1985" s="942" t="s">
        <v>1218</v>
      </c>
      <c r="I1985" s="942" t="s">
        <v>1231</v>
      </c>
      <c r="J1985" s="942" t="s">
        <v>1219</v>
      </c>
      <c r="K1985" s="942" t="s">
        <v>1220</v>
      </c>
      <c r="L1985" s="942" t="s">
        <v>1221</v>
      </c>
      <c r="M1985" s="942" t="s">
        <v>231</v>
      </c>
      <c r="N1985" s="942" t="s">
        <v>1222</v>
      </c>
      <c r="O1985" s="942" t="s">
        <v>1223</v>
      </c>
      <c r="P1985" s="955">
        <v>-63872986</v>
      </c>
      <c r="Q1985" s="959">
        <v>-8764748</v>
      </c>
      <c r="R1985" s="943" t="s">
        <v>69</v>
      </c>
    </row>
    <row r="1986" spans="2:18" x14ac:dyDescent="0.25">
      <c r="B1986" s="944" t="s">
        <v>2305</v>
      </c>
      <c r="C1986" s="945" t="s">
        <v>386</v>
      </c>
      <c r="D1986" s="945" t="s">
        <v>961</v>
      </c>
      <c r="E1986" s="945" t="s">
        <v>318</v>
      </c>
      <c r="F1986" s="945" t="s">
        <v>1277</v>
      </c>
      <c r="G1986" s="945" t="s">
        <v>1268</v>
      </c>
      <c r="H1986" s="945" t="s">
        <v>1218</v>
      </c>
      <c r="I1986" s="945" t="s">
        <v>51</v>
      </c>
      <c r="J1986" s="945" t="s">
        <v>1219</v>
      </c>
      <c r="K1986" s="945" t="s">
        <v>1220</v>
      </c>
      <c r="L1986" s="945" t="s">
        <v>1221</v>
      </c>
      <c r="M1986" s="945" t="s">
        <v>230</v>
      </c>
      <c r="N1986" s="945" t="s">
        <v>1222</v>
      </c>
      <c r="O1986" s="945" t="s">
        <v>69</v>
      </c>
      <c r="P1986" s="956">
        <v>-63848906</v>
      </c>
      <c r="Q1986" s="960">
        <v>-8767621</v>
      </c>
      <c r="R1986" s="946" t="s">
        <v>1330</v>
      </c>
    </row>
    <row r="1987" spans="2:18" x14ac:dyDescent="0.25">
      <c r="B1987" s="941" t="s">
        <v>2305</v>
      </c>
      <c r="C1987" s="942" t="s">
        <v>376</v>
      </c>
      <c r="D1987" s="942" t="s">
        <v>386</v>
      </c>
      <c r="E1987" s="942" t="s">
        <v>318</v>
      </c>
      <c r="F1987" s="942" t="s">
        <v>1393</v>
      </c>
      <c r="G1987" s="942" t="s">
        <v>1268</v>
      </c>
      <c r="H1987" s="942" t="s">
        <v>1218</v>
      </c>
      <c r="I1987" s="942" t="s">
        <v>51</v>
      </c>
      <c r="J1987" s="942" t="s">
        <v>1219</v>
      </c>
      <c r="K1987" s="942" t="s">
        <v>1220</v>
      </c>
      <c r="L1987" s="942" t="s">
        <v>1221</v>
      </c>
      <c r="M1987" s="942" t="s">
        <v>233</v>
      </c>
      <c r="N1987" s="942" t="s">
        <v>1222</v>
      </c>
      <c r="O1987" s="942" t="s">
        <v>1256</v>
      </c>
      <c r="P1987" s="955">
        <v>-63848031</v>
      </c>
      <c r="Q1987" s="959">
        <v>-8761445</v>
      </c>
      <c r="R1987" s="943" t="s">
        <v>69</v>
      </c>
    </row>
    <row r="1988" spans="2:18" x14ac:dyDescent="0.25">
      <c r="B1988" s="944" t="s">
        <v>2305</v>
      </c>
      <c r="C1988" s="945" t="s">
        <v>374</v>
      </c>
      <c r="D1988" s="945" t="s">
        <v>395</v>
      </c>
      <c r="E1988" s="945" t="s">
        <v>303</v>
      </c>
      <c r="F1988" s="945" t="s">
        <v>2307</v>
      </c>
      <c r="G1988" s="945" t="s">
        <v>1268</v>
      </c>
      <c r="H1988" s="945" t="s">
        <v>1218</v>
      </c>
      <c r="I1988" s="945" t="s">
        <v>51</v>
      </c>
      <c r="J1988" s="945" t="s">
        <v>1219</v>
      </c>
      <c r="K1988" s="945" t="s">
        <v>1220</v>
      </c>
      <c r="L1988" s="945" t="s">
        <v>1221</v>
      </c>
      <c r="M1988" s="945" t="s">
        <v>231</v>
      </c>
      <c r="N1988" s="945" t="s">
        <v>1222</v>
      </c>
      <c r="O1988" s="945" t="s">
        <v>1256</v>
      </c>
      <c r="P1988" s="956">
        <v>-63881726</v>
      </c>
      <c r="Q1988" s="960">
        <v>-8757074</v>
      </c>
      <c r="R1988" s="946" t="s">
        <v>69</v>
      </c>
    </row>
    <row r="1989" spans="2:18" x14ac:dyDescent="0.25">
      <c r="B1989" s="941" t="s">
        <v>2305</v>
      </c>
      <c r="C1989" s="942" t="s">
        <v>416</v>
      </c>
      <c r="D1989" s="942" t="s">
        <v>424</v>
      </c>
      <c r="E1989" s="942" t="s">
        <v>309</v>
      </c>
      <c r="F1989" s="942" t="s">
        <v>1922</v>
      </c>
      <c r="G1989" s="942" t="s">
        <v>1268</v>
      </c>
      <c r="H1989" s="942" t="s">
        <v>1218</v>
      </c>
      <c r="I1989" s="942" t="s">
        <v>51</v>
      </c>
      <c r="J1989" s="942" t="s">
        <v>1219</v>
      </c>
      <c r="K1989" s="942" t="s">
        <v>1220</v>
      </c>
      <c r="L1989" s="942" t="s">
        <v>1221</v>
      </c>
      <c r="M1989" s="942" t="s">
        <v>232</v>
      </c>
      <c r="N1989" s="942" t="s">
        <v>1222</v>
      </c>
      <c r="O1989" s="942" t="s">
        <v>1223</v>
      </c>
      <c r="P1989" s="955">
        <v>-63889785</v>
      </c>
      <c r="Q1989" s="959">
        <v>-8747031</v>
      </c>
      <c r="R1989" s="943" t="s">
        <v>69</v>
      </c>
    </row>
    <row r="1990" spans="2:18" x14ac:dyDescent="0.25">
      <c r="B1990" s="944" t="s">
        <v>2305</v>
      </c>
      <c r="C1990" s="945" t="s">
        <v>378</v>
      </c>
      <c r="D1990" s="945" t="s">
        <v>359</v>
      </c>
      <c r="E1990" s="945" t="s">
        <v>1142</v>
      </c>
      <c r="F1990" s="945" t="s">
        <v>1703</v>
      </c>
      <c r="G1990" s="945" t="s">
        <v>1268</v>
      </c>
      <c r="H1990" s="945" t="s">
        <v>1218</v>
      </c>
      <c r="I1990" s="945" t="s">
        <v>51</v>
      </c>
      <c r="J1990" s="945" t="s">
        <v>1219</v>
      </c>
      <c r="K1990" s="945" t="s">
        <v>1220</v>
      </c>
      <c r="L1990" s="945" t="s">
        <v>1221</v>
      </c>
      <c r="M1990" s="945" t="s">
        <v>233</v>
      </c>
      <c r="N1990" s="945" t="s">
        <v>1222</v>
      </c>
      <c r="O1990" s="945" t="s">
        <v>1256</v>
      </c>
      <c r="P1990" s="956">
        <v>-63889836</v>
      </c>
      <c r="Q1990" s="960">
        <v>-8766959</v>
      </c>
      <c r="R1990" s="946" t="s">
        <v>182</v>
      </c>
    </row>
    <row r="1991" spans="2:18" x14ac:dyDescent="0.25">
      <c r="B1991" s="941" t="s">
        <v>2308</v>
      </c>
      <c r="C1991" s="942" t="s">
        <v>359</v>
      </c>
      <c r="D1991" s="942" t="s">
        <v>402</v>
      </c>
      <c r="E1991" s="942" t="s">
        <v>302</v>
      </c>
      <c r="F1991" s="942" t="s">
        <v>2309</v>
      </c>
      <c r="G1991" s="942" t="s">
        <v>1268</v>
      </c>
      <c r="H1991" s="942" t="s">
        <v>1218</v>
      </c>
      <c r="I1991" s="942" t="s">
        <v>1225</v>
      </c>
      <c r="J1991" s="942" t="s">
        <v>1219</v>
      </c>
      <c r="K1991" s="942" t="s">
        <v>1220</v>
      </c>
      <c r="L1991" s="942" t="s">
        <v>1221</v>
      </c>
      <c r="M1991" s="942" t="s">
        <v>233</v>
      </c>
      <c r="N1991" s="942" t="s">
        <v>1222</v>
      </c>
      <c r="O1991" s="942" t="s">
        <v>1256</v>
      </c>
      <c r="P1991" s="955">
        <v>-63881028</v>
      </c>
      <c r="Q1991" s="959">
        <v>-8765033</v>
      </c>
      <c r="R1991" s="943" t="s">
        <v>69</v>
      </c>
    </row>
    <row r="1992" spans="2:18" x14ac:dyDescent="0.25">
      <c r="B1992" s="944" t="s">
        <v>2308</v>
      </c>
      <c r="C1992" s="945" t="s">
        <v>369</v>
      </c>
      <c r="D1992" s="945" t="s">
        <v>394</v>
      </c>
      <c r="E1992" s="945" t="s">
        <v>301</v>
      </c>
      <c r="F1992" s="945" t="s">
        <v>1490</v>
      </c>
      <c r="G1992" s="945" t="s">
        <v>1268</v>
      </c>
      <c r="H1992" s="945" t="s">
        <v>69</v>
      </c>
      <c r="I1992" s="945" t="s">
        <v>1225</v>
      </c>
      <c r="J1992" s="945" t="s">
        <v>1219</v>
      </c>
      <c r="K1992" s="945" t="s">
        <v>1229</v>
      </c>
      <c r="L1992" s="945" t="s">
        <v>1221</v>
      </c>
      <c r="M1992" s="945" t="s">
        <v>233</v>
      </c>
      <c r="N1992" s="945" t="s">
        <v>1222</v>
      </c>
      <c r="O1992" s="945" t="s">
        <v>1256</v>
      </c>
      <c r="P1992" s="956">
        <v>-63898028</v>
      </c>
      <c r="Q1992" s="960">
        <v>-8760025</v>
      </c>
      <c r="R1992" s="946" t="s">
        <v>1258</v>
      </c>
    </row>
    <row r="1993" spans="2:18" x14ac:dyDescent="0.25">
      <c r="B1993" s="941" t="s">
        <v>2308</v>
      </c>
      <c r="C1993" s="942" t="s">
        <v>780</v>
      </c>
      <c r="D1993" s="942" t="s">
        <v>805</v>
      </c>
      <c r="E1993" s="942" t="s">
        <v>320</v>
      </c>
      <c r="F1993" s="942" t="s">
        <v>2310</v>
      </c>
      <c r="G1993" s="942" t="s">
        <v>1268</v>
      </c>
      <c r="H1993" s="942" t="s">
        <v>1218</v>
      </c>
      <c r="I1993" s="942" t="s">
        <v>1225</v>
      </c>
      <c r="J1993" s="942" t="s">
        <v>1219</v>
      </c>
      <c r="K1993" s="942" t="s">
        <v>1229</v>
      </c>
      <c r="L1993" s="942" t="s">
        <v>1221</v>
      </c>
      <c r="M1993" s="942" t="s">
        <v>233</v>
      </c>
      <c r="N1993" s="942" t="s">
        <v>1222</v>
      </c>
      <c r="O1993" s="942" t="s">
        <v>1256</v>
      </c>
      <c r="P1993" s="955">
        <v>-63853183</v>
      </c>
      <c r="Q1993" s="959">
        <v>-8753503</v>
      </c>
      <c r="R1993" s="943" t="s">
        <v>69</v>
      </c>
    </row>
    <row r="1994" spans="2:18" x14ac:dyDescent="0.25">
      <c r="B1994" s="944" t="s">
        <v>2308</v>
      </c>
      <c r="C1994" s="945" t="s">
        <v>1036</v>
      </c>
      <c r="D1994" s="945" t="s">
        <v>371</v>
      </c>
      <c r="E1994" s="945" t="s">
        <v>328</v>
      </c>
      <c r="F1994" s="945" t="s">
        <v>1363</v>
      </c>
      <c r="G1994" s="945" t="s">
        <v>1268</v>
      </c>
      <c r="H1994" s="945" t="s">
        <v>1218</v>
      </c>
      <c r="I1994" s="945" t="s">
        <v>1225</v>
      </c>
      <c r="J1994" s="945" t="s">
        <v>1219</v>
      </c>
      <c r="K1994" s="945" t="s">
        <v>1220</v>
      </c>
      <c r="L1994" s="945" t="s">
        <v>1221</v>
      </c>
      <c r="M1994" s="945" t="s">
        <v>233</v>
      </c>
      <c r="N1994" s="945" t="s">
        <v>1222</v>
      </c>
      <c r="O1994" s="945" t="s">
        <v>1223</v>
      </c>
      <c r="P1994" s="956">
        <v>-63844455</v>
      </c>
      <c r="Q1994" s="960">
        <v>-8757699</v>
      </c>
      <c r="R1994" s="946" t="s">
        <v>1232</v>
      </c>
    </row>
    <row r="1995" spans="2:18" x14ac:dyDescent="0.25">
      <c r="B1995" s="941" t="s">
        <v>2308</v>
      </c>
      <c r="C1995" s="942" t="s">
        <v>370</v>
      </c>
      <c r="D1995" s="942" t="s">
        <v>463</v>
      </c>
      <c r="E1995" s="942" t="s">
        <v>1141</v>
      </c>
      <c r="F1995" s="942" t="s">
        <v>1421</v>
      </c>
      <c r="G1995" s="942" t="s">
        <v>1268</v>
      </c>
      <c r="H1995" s="942" t="s">
        <v>1218</v>
      </c>
      <c r="I1995" s="942" t="s">
        <v>1231</v>
      </c>
      <c r="J1995" s="942" t="s">
        <v>1219</v>
      </c>
      <c r="K1995" s="942" t="s">
        <v>1229</v>
      </c>
      <c r="L1995" s="942" t="s">
        <v>1221</v>
      </c>
      <c r="M1995" s="942" t="s">
        <v>231</v>
      </c>
      <c r="N1995" s="942" t="s">
        <v>1222</v>
      </c>
      <c r="O1995" s="942" t="s">
        <v>1256</v>
      </c>
      <c r="P1995" s="955">
        <v>-63861264</v>
      </c>
      <c r="Q1995" s="959">
        <v>-8766578</v>
      </c>
      <c r="R1995" s="943" t="s">
        <v>69</v>
      </c>
    </row>
    <row r="1996" spans="2:18" x14ac:dyDescent="0.25">
      <c r="B1996" s="944" t="s">
        <v>2308</v>
      </c>
      <c r="C1996" s="945" t="s">
        <v>396</v>
      </c>
      <c r="D1996" s="945" t="s">
        <v>428</v>
      </c>
      <c r="E1996" s="945" t="s">
        <v>304</v>
      </c>
      <c r="F1996" s="945" t="s">
        <v>1432</v>
      </c>
      <c r="G1996" s="945" t="s">
        <v>1268</v>
      </c>
      <c r="H1996" s="945" t="s">
        <v>1218</v>
      </c>
      <c r="I1996" s="945" t="s">
        <v>1231</v>
      </c>
      <c r="J1996" s="945" t="s">
        <v>1219</v>
      </c>
      <c r="K1996" s="945" t="s">
        <v>1229</v>
      </c>
      <c r="L1996" s="945" t="s">
        <v>1221</v>
      </c>
      <c r="M1996" s="945" t="s">
        <v>232</v>
      </c>
      <c r="N1996" s="945" t="s">
        <v>1222</v>
      </c>
      <c r="O1996" s="945" t="s">
        <v>1223</v>
      </c>
      <c r="P1996" s="956">
        <v>-63896449</v>
      </c>
      <c r="Q1996" s="960">
        <v>-8758557</v>
      </c>
      <c r="R1996" s="946" t="s">
        <v>1258</v>
      </c>
    </row>
    <row r="1997" spans="2:18" x14ac:dyDescent="0.25">
      <c r="B1997" s="941" t="s">
        <v>2308</v>
      </c>
      <c r="C1997" s="942" t="s">
        <v>388</v>
      </c>
      <c r="D1997" s="942" t="s">
        <v>506</v>
      </c>
      <c r="E1997" s="942" t="s">
        <v>318</v>
      </c>
      <c r="F1997" s="942" t="s">
        <v>1618</v>
      </c>
      <c r="G1997" s="942" t="s">
        <v>1268</v>
      </c>
      <c r="H1997" s="942" t="s">
        <v>1218</v>
      </c>
      <c r="I1997" s="942" t="s">
        <v>51</v>
      </c>
      <c r="J1997" s="942" t="s">
        <v>1219</v>
      </c>
      <c r="K1997" s="942" t="s">
        <v>1220</v>
      </c>
      <c r="L1997" s="942" t="s">
        <v>1221</v>
      </c>
      <c r="M1997" s="942" t="s">
        <v>233</v>
      </c>
      <c r="N1997" s="942" t="s">
        <v>1222</v>
      </c>
      <c r="O1997" s="942" t="s">
        <v>1223</v>
      </c>
      <c r="P1997" s="955">
        <v>-63850093</v>
      </c>
      <c r="Q1997" s="959">
        <v>-8770045</v>
      </c>
      <c r="R1997" s="943" t="s">
        <v>182</v>
      </c>
    </row>
    <row r="1998" spans="2:18" x14ac:dyDescent="0.25">
      <c r="B1998" s="944" t="s">
        <v>2308</v>
      </c>
      <c r="C1998" s="945" t="s">
        <v>368</v>
      </c>
      <c r="D1998" s="945" t="s">
        <v>696</v>
      </c>
      <c r="E1998" s="945" t="s">
        <v>333</v>
      </c>
      <c r="F1998" s="945" t="s">
        <v>1355</v>
      </c>
      <c r="G1998" s="945" t="s">
        <v>1268</v>
      </c>
      <c r="H1998" s="945" t="s">
        <v>1218</v>
      </c>
      <c r="I1998" s="945" t="s">
        <v>51</v>
      </c>
      <c r="J1998" s="945" t="s">
        <v>1219</v>
      </c>
      <c r="K1998" s="945" t="s">
        <v>1220</v>
      </c>
      <c r="L1998" s="945" t="s">
        <v>1221</v>
      </c>
      <c r="M1998" s="945" t="s">
        <v>233</v>
      </c>
      <c r="N1998" s="945" t="s">
        <v>1222</v>
      </c>
      <c r="O1998" s="945" t="s">
        <v>1223</v>
      </c>
      <c r="P1998" s="956">
        <v>-63874687</v>
      </c>
      <c r="Q1998" s="960">
        <v>-8783023</v>
      </c>
      <c r="R1998" s="946" t="s">
        <v>182</v>
      </c>
    </row>
    <row r="1999" spans="2:18" x14ac:dyDescent="0.25">
      <c r="B1999" s="941" t="s">
        <v>2308</v>
      </c>
      <c r="C1999" s="942" t="s">
        <v>375</v>
      </c>
      <c r="D1999" s="942" t="s">
        <v>541</v>
      </c>
      <c r="E1999" s="942" t="s">
        <v>311</v>
      </c>
      <c r="F1999" s="942" t="s">
        <v>1677</v>
      </c>
      <c r="G1999" s="942" t="s">
        <v>1268</v>
      </c>
      <c r="H1999" s="942" t="s">
        <v>1218</v>
      </c>
      <c r="I1999" s="942" t="s">
        <v>1225</v>
      </c>
      <c r="J1999" s="942" t="s">
        <v>1219</v>
      </c>
      <c r="K1999" s="942" t="s">
        <v>1229</v>
      </c>
      <c r="L1999" s="942" t="s">
        <v>1221</v>
      </c>
      <c r="M1999" s="942" t="s">
        <v>233</v>
      </c>
      <c r="N1999" s="942" t="s">
        <v>1222</v>
      </c>
      <c r="O1999" s="942" t="s">
        <v>1223</v>
      </c>
      <c r="P1999" s="955">
        <v>-63858577</v>
      </c>
      <c r="Q1999" s="959">
        <v>-8769648</v>
      </c>
      <c r="R1999" s="943" t="s">
        <v>69</v>
      </c>
    </row>
    <row r="2000" spans="2:18" x14ac:dyDescent="0.25">
      <c r="B2000" s="944" t="s">
        <v>2311</v>
      </c>
      <c r="C2000" s="945" t="s">
        <v>368</v>
      </c>
      <c r="D2000" s="945" t="s">
        <v>1162</v>
      </c>
      <c r="E2000" s="945" t="s">
        <v>316</v>
      </c>
      <c r="F2000" s="945" t="s">
        <v>1531</v>
      </c>
      <c r="G2000" s="945" t="s">
        <v>1309</v>
      </c>
      <c r="H2000" s="945" t="s">
        <v>1218</v>
      </c>
      <c r="I2000" s="945" t="s">
        <v>1225</v>
      </c>
      <c r="J2000" s="945" t="s">
        <v>1219</v>
      </c>
      <c r="K2000" s="945" t="s">
        <v>1220</v>
      </c>
      <c r="L2000" s="945" t="s">
        <v>1221</v>
      </c>
      <c r="M2000" s="945" t="s">
        <v>231</v>
      </c>
      <c r="N2000" s="945" t="s">
        <v>1222</v>
      </c>
      <c r="O2000" s="945" t="s">
        <v>1223</v>
      </c>
      <c r="P2000" s="956">
        <v>-63878258</v>
      </c>
      <c r="Q2000" s="960">
        <v>-8789178</v>
      </c>
      <c r="R2000" s="946" t="s">
        <v>1232</v>
      </c>
    </row>
    <row r="2001" spans="2:18" x14ac:dyDescent="0.25">
      <c r="B2001" s="941" t="s">
        <v>2311</v>
      </c>
      <c r="C2001" s="942" t="s">
        <v>782</v>
      </c>
      <c r="D2001" s="942" t="s">
        <v>554</v>
      </c>
      <c r="E2001" s="942" t="s">
        <v>301</v>
      </c>
      <c r="F2001" s="942" t="s">
        <v>33</v>
      </c>
      <c r="G2001" s="942" t="s">
        <v>1309</v>
      </c>
      <c r="H2001" s="942" t="s">
        <v>1218</v>
      </c>
      <c r="I2001" s="942" t="s">
        <v>1225</v>
      </c>
      <c r="J2001" s="942" t="s">
        <v>1219</v>
      </c>
      <c r="K2001" s="942" t="s">
        <v>1229</v>
      </c>
      <c r="L2001" s="942" t="s">
        <v>1221</v>
      </c>
      <c r="M2001" s="942" t="s">
        <v>234</v>
      </c>
      <c r="N2001" s="942" t="s">
        <v>1222</v>
      </c>
      <c r="O2001" s="942" t="s">
        <v>1223</v>
      </c>
      <c r="P2001" s="955">
        <v>-63907883</v>
      </c>
      <c r="Q2001" s="959">
        <v>-8764407</v>
      </c>
      <c r="R2001" s="943" t="s">
        <v>1258</v>
      </c>
    </row>
    <row r="2002" spans="2:18" x14ac:dyDescent="0.25">
      <c r="B2002" s="944" t="s">
        <v>2311</v>
      </c>
      <c r="C2002" s="945" t="s">
        <v>368</v>
      </c>
      <c r="D2002" s="945" t="s">
        <v>426</v>
      </c>
      <c r="E2002" s="945" t="s">
        <v>316</v>
      </c>
      <c r="F2002" s="945" t="s">
        <v>1384</v>
      </c>
      <c r="G2002" s="945" t="s">
        <v>1309</v>
      </c>
      <c r="H2002" s="945" t="s">
        <v>1218</v>
      </c>
      <c r="I2002" s="945" t="s">
        <v>1225</v>
      </c>
      <c r="J2002" s="945" t="s">
        <v>1219</v>
      </c>
      <c r="K2002" s="945" t="s">
        <v>1220</v>
      </c>
      <c r="L2002" s="945" t="s">
        <v>1221</v>
      </c>
      <c r="M2002" s="945" t="s">
        <v>233</v>
      </c>
      <c r="N2002" s="945" t="s">
        <v>1222</v>
      </c>
      <c r="O2002" s="945" t="s">
        <v>1256</v>
      </c>
      <c r="P2002" s="956">
        <v>-63889033</v>
      </c>
      <c r="Q2002" s="960">
        <v>-8792154</v>
      </c>
      <c r="R2002" s="946" t="s">
        <v>69</v>
      </c>
    </row>
    <row r="2003" spans="2:18" x14ac:dyDescent="0.25">
      <c r="B2003" s="941" t="s">
        <v>2311</v>
      </c>
      <c r="C2003" s="942" t="s">
        <v>375</v>
      </c>
      <c r="D2003" s="942" t="s">
        <v>367</v>
      </c>
      <c r="E2003" s="942" t="s">
        <v>307</v>
      </c>
      <c r="F2003" s="942" t="s">
        <v>1693</v>
      </c>
      <c r="G2003" s="942" t="s">
        <v>1309</v>
      </c>
      <c r="H2003" s="942" t="s">
        <v>1218</v>
      </c>
      <c r="I2003" s="942" t="s">
        <v>1225</v>
      </c>
      <c r="J2003" s="942" t="s">
        <v>1219</v>
      </c>
      <c r="K2003" s="942" t="s">
        <v>1229</v>
      </c>
      <c r="L2003" s="942" t="s">
        <v>1221</v>
      </c>
      <c r="M2003" s="942" t="s">
        <v>231</v>
      </c>
      <c r="N2003" s="942" t="s">
        <v>1222</v>
      </c>
      <c r="O2003" s="942" t="s">
        <v>1223</v>
      </c>
      <c r="P2003" s="955">
        <v>-63864235</v>
      </c>
      <c r="Q2003" s="959">
        <v>-8743825</v>
      </c>
      <c r="R2003" s="943" t="s">
        <v>69</v>
      </c>
    </row>
    <row r="2004" spans="2:18" x14ac:dyDescent="0.25">
      <c r="B2004" s="944" t="s">
        <v>2311</v>
      </c>
      <c r="C2004" s="945" t="s">
        <v>782</v>
      </c>
      <c r="D2004" s="945" t="s">
        <v>647</v>
      </c>
      <c r="E2004" s="945" t="s">
        <v>355</v>
      </c>
      <c r="F2004" s="945" t="s">
        <v>33</v>
      </c>
      <c r="G2004" s="945" t="s">
        <v>1309</v>
      </c>
      <c r="H2004" s="945" t="s">
        <v>1218</v>
      </c>
      <c r="I2004" s="945" t="s">
        <v>1231</v>
      </c>
      <c r="J2004" s="945" t="s">
        <v>1219</v>
      </c>
      <c r="K2004" s="945" t="s">
        <v>1229</v>
      </c>
      <c r="L2004" s="945" t="s">
        <v>1221</v>
      </c>
      <c r="M2004" s="945" t="s">
        <v>233</v>
      </c>
      <c r="N2004" s="945" t="s">
        <v>1222</v>
      </c>
      <c r="O2004" s="945" t="s">
        <v>1256</v>
      </c>
      <c r="P2004" s="956">
        <v>-63911473</v>
      </c>
      <c r="Q2004" s="960">
        <v>-8747284</v>
      </c>
      <c r="R2004" s="946" t="s">
        <v>182</v>
      </c>
    </row>
    <row r="2005" spans="2:18" x14ac:dyDescent="0.25">
      <c r="B2005" s="941" t="s">
        <v>2311</v>
      </c>
      <c r="C2005" s="942" t="s">
        <v>372</v>
      </c>
      <c r="D2005" s="942" t="s">
        <v>798</v>
      </c>
      <c r="E2005" s="942" t="s">
        <v>1501</v>
      </c>
      <c r="F2005" s="942" t="s">
        <v>1980</v>
      </c>
      <c r="G2005" s="942" t="s">
        <v>1309</v>
      </c>
      <c r="H2005" s="942" t="s">
        <v>1218</v>
      </c>
      <c r="I2005" s="942" t="s">
        <v>1231</v>
      </c>
      <c r="J2005" s="942" t="s">
        <v>1219</v>
      </c>
      <c r="K2005" s="942" t="s">
        <v>1229</v>
      </c>
      <c r="L2005" s="942" t="s">
        <v>1221</v>
      </c>
      <c r="M2005" s="942" t="s">
        <v>233</v>
      </c>
      <c r="N2005" s="942" t="s">
        <v>1222</v>
      </c>
      <c r="O2005" s="942" t="s">
        <v>1256</v>
      </c>
      <c r="P2005" s="955">
        <v>-63837823</v>
      </c>
      <c r="Q2005" s="959">
        <v>-8754398</v>
      </c>
      <c r="R2005" s="943" t="s">
        <v>182</v>
      </c>
    </row>
    <row r="2006" spans="2:18" x14ac:dyDescent="0.25">
      <c r="B2006" s="944" t="s">
        <v>2311</v>
      </c>
      <c r="C2006" s="945" t="s">
        <v>374</v>
      </c>
      <c r="D2006" s="945" t="s">
        <v>375</v>
      </c>
      <c r="E2006" s="945" t="s">
        <v>307</v>
      </c>
      <c r="F2006" s="945" t="s">
        <v>33</v>
      </c>
      <c r="G2006" s="945" t="s">
        <v>1309</v>
      </c>
      <c r="H2006" s="945" t="s">
        <v>1218</v>
      </c>
      <c r="I2006" s="945" t="s">
        <v>1231</v>
      </c>
      <c r="J2006" s="945" t="s">
        <v>1219</v>
      </c>
      <c r="K2006" s="945" t="s">
        <v>1220</v>
      </c>
      <c r="L2006" s="945" t="s">
        <v>1221</v>
      </c>
      <c r="M2006" s="945" t="s">
        <v>233</v>
      </c>
      <c r="N2006" s="945" t="s">
        <v>1222</v>
      </c>
      <c r="O2006" s="945" t="s">
        <v>1223</v>
      </c>
      <c r="P2006" s="956">
        <v>-63862302</v>
      </c>
      <c r="Q2006" s="960">
        <v>-8752918</v>
      </c>
      <c r="R2006" s="946" t="s">
        <v>182</v>
      </c>
    </row>
    <row r="2007" spans="2:18" x14ac:dyDescent="0.25">
      <c r="B2007" s="941" t="s">
        <v>2311</v>
      </c>
      <c r="C2007" s="942" t="s">
        <v>780</v>
      </c>
      <c r="D2007" s="942" t="s">
        <v>401</v>
      </c>
      <c r="E2007" s="942" t="s">
        <v>1142</v>
      </c>
      <c r="F2007" s="942" t="s">
        <v>1431</v>
      </c>
      <c r="G2007" s="942" t="s">
        <v>1309</v>
      </c>
      <c r="H2007" s="942" t="s">
        <v>1218</v>
      </c>
      <c r="I2007" s="942" t="s">
        <v>51</v>
      </c>
      <c r="J2007" s="942" t="s">
        <v>1219</v>
      </c>
      <c r="K2007" s="942" t="s">
        <v>1229</v>
      </c>
      <c r="L2007" s="942" t="s">
        <v>1221</v>
      </c>
      <c r="M2007" s="942" t="s">
        <v>1297</v>
      </c>
      <c r="N2007" s="942" t="s">
        <v>1222</v>
      </c>
      <c r="O2007" s="942" t="s">
        <v>1256</v>
      </c>
      <c r="P2007" s="955">
        <v>-63888346</v>
      </c>
      <c r="Q2007" s="959">
        <v>-8761357</v>
      </c>
      <c r="R2007" s="943" t="s">
        <v>69</v>
      </c>
    </row>
    <row r="2008" spans="2:18" x14ac:dyDescent="0.25">
      <c r="B2008" s="944" t="s">
        <v>2311</v>
      </c>
      <c r="C2008" s="945" t="s">
        <v>783</v>
      </c>
      <c r="D2008" s="945" t="s">
        <v>401</v>
      </c>
      <c r="E2008" s="945" t="s">
        <v>304</v>
      </c>
      <c r="F2008" s="945" t="s">
        <v>33</v>
      </c>
      <c r="G2008" s="945" t="s">
        <v>1309</v>
      </c>
      <c r="H2008" s="945" t="s">
        <v>1235</v>
      </c>
      <c r="I2008" s="945" t="s">
        <v>51</v>
      </c>
      <c r="J2008" s="945" t="s">
        <v>1219</v>
      </c>
      <c r="K2008" s="945" t="s">
        <v>1220</v>
      </c>
      <c r="L2008" s="945" t="s">
        <v>1221</v>
      </c>
      <c r="M2008" s="945" t="s">
        <v>233</v>
      </c>
      <c r="N2008" s="945" t="s">
        <v>1236</v>
      </c>
      <c r="O2008" s="945" t="s">
        <v>1256</v>
      </c>
      <c r="P2008" s="956">
        <v>-63888846</v>
      </c>
      <c r="Q2008" s="960">
        <v>-8759125</v>
      </c>
      <c r="R2008" s="946" t="s">
        <v>182</v>
      </c>
    </row>
    <row r="2009" spans="2:18" x14ac:dyDescent="0.25">
      <c r="B2009" s="941" t="s">
        <v>2312</v>
      </c>
      <c r="C2009" s="942" t="s">
        <v>376</v>
      </c>
      <c r="D2009" s="942" t="s">
        <v>464</v>
      </c>
      <c r="E2009" s="942" t="s">
        <v>1141</v>
      </c>
      <c r="F2009" s="942" t="s">
        <v>2034</v>
      </c>
      <c r="G2009" s="942" t="s">
        <v>1289</v>
      </c>
      <c r="H2009" s="942" t="s">
        <v>1218</v>
      </c>
      <c r="I2009" s="942" t="s">
        <v>1225</v>
      </c>
      <c r="J2009" s="942" t="s">
        <v>1219</v>
      </c>
      <c r="K2009" s="942" t="s">
        <v>1220</v>
      </c>
      <c r="L2009" s="942" t="s">
        <v>1221</v>
      </c>
      <c r="M2009" s="942" t="s">
        <v>233</v>
      </c>
      <c r="N2009" s="942" t="s">
        <v>1222</v>
      </c>
      <c r="O2009" s="942" t="s">
        <v>1223</v>
      </c>
      <c r="P2009" s="955">
        <v>-63866675</v>
      </c>
      <c r="Q2009" s="959">
        <v>-8765389</v>
      </c>
      <c r="R2009" s="943" t="s">
        <v>69</v>
      </c>
    </row>
    <row r="2010" spans="2:18" x14ac:dyDescent="0.25">
      <c r="B2010" s="944" t="s">
        <v>2312</v>
      </c>
      <c r="C2010" s="945" t="s">
        <v>440</v>
      </c>
      <c r="D2010" s="945" t="s">
        <v>394</v>
      </c>
      <c r="E2010" s="945" t="s">
        <v>301</v>
      </c>
      <c r="F2010" s="945" t="s">
        <v>2313</v>
      </c>
      <c r="G2010" s="945" t="s">
        <v>1289</v>
      </c>
      <c r="H2010" s="945" t="s">
        <v>1218</v>
      </c>
      <c r="I2010" s="945" t="s">
        <v>1231</v>
      </c>
      <c r="J2010" s="945" t="s">
        <v>1219</v>
      </c>
      <c r="K2010" s="945" t="s">
        <v>1220</v>
      </c>
      <c r="L2010" s="945" t="s">
        <v>1221</v>
      </c>
      <c r="M2010" s="945" t="s">
        <v>233</v>
      </c>
      <c r="N2010" s="945" t="s">
        <v>1222</v>
      </c>
      <c r="O2010" s="945" t="s">
        <v>1223</v>
      </c>
      <c r="P2010" s="956">
        <v>-63897079</v>
      </c>
      <c r="Q2010" s="960">
        <v>-8764325</v>
      </c>
      <c r="R2010" s="946" t="s">
        <v>1232</v>
      </c>
    </row>
    <row r="2011" spans="2:18" x14ac:dyDescent="0.25">
      <c r="B2011" s="941" t="s">
        <v>2312</v>
      </c>
      <c r="C2011" s="942" t="s">
        <v>779</v>
      </c>
      <c r="D2011" s="942" t="s">
        <v>794</v>
      </c>
      <c r="E2011" s="942" t="s">
        <v>328</v>
      </c>
      <c r="F2011" s="942" t="s">
        <v>1655</v>
      </c>
      <c r="G2011" s="942" t="s">
        <v>1289</v>
      </c>
      <c r="H2011" s="942" t="s">
        <v>1218</v>
      </c>
      <c r="I2011" s="942" t="s">
        <v>1231</v>
      </c>
      <c r="J2011" s="942" t="s">
        <v>1219</v>
      </c>
      <c r="K2011" s="942" t="s">
        <v>1370</v>
      </c>
      <c r="L2011" s="942" t="s">
        <v>1221</v>
      </c>
      <c r="M2011" s="942" t="s">
        <v>233</v>
      </c>
      <c r="N2011" s="942" t="s">
        <v>1222</v>
      </c>
      <c r="O2011" s="942" t="s">
        <v>1223</v>
      </c>
      <c r="P2011" s="955">
        <v>-63857569</v>
      </c>
      <c r="Q2011" s="959">
        <v>-8761375</v>
      </c>
      <c r="R2011" s="943" t="s">
        <v>1232</v>
      </c>
    </row>
    <row r="2012" spans="2:18" x14ac:dyDescent="0.25">
      <c r="B2012" s="944" t="s">
        <v>2312</v>
      </c>
      <c r="C2012" s="945" t="s">
        <v>783</v>
      </c>
      <c r="D2012" s="945" t="s">
        <v>401</v>
      </c>
      <c r="E2012" s="945" t="s">
        <v>304</v>
      </c>
      <c r="F2012" s="945" t="s">
        <v>1866</v>
      </c>
      <c r="G2012" s="945" t="s">
        <v>1289</v>
      </c>
      <c r="H2012" s="945" t="s">
        <v>1218</v>
      </c>
      <c r="I2012" s="945" t="s">
        <v>51</v>
      </c>
      <c r="J2012" s="945" t="s">
        <v>1219</v>
      </c>
      <c r="K2012" s="945" t="s">
        <v>1220</v>
      </c>
      <c r="L2012" s="945" t="s">
        <v>1221</v>
      </c>
      <c r="M2012" s="945" t="s">
        <v>233</v>
      </c>
      <c r="N2012" s="945" t="s">
        <v>1222</v>
      </c>
      <c r="O2012" s="945" t="s">
        <v>69</v>
      </c>
      <c r="P2012" s="956">
        <v>-63888846</v>
      </c>
      <c r="Q2012" s="960">
        <v>-8759125</v>
      </c>
      <c r="R2012" s="946" t="s">
        <v>1258</v>
      </c>
    </row>
    <row r="2013" spans="2:18" x14ac:dyDescent="0.25">
      <c r="B2013" s="941" t="s">
        <v>2312</v>
      </c>
      <c r="C2013" s="942" t="s">
        <v>407</v>
      </c>
      <c r="D2013" s="942" t="s">
        <v>802</v>
      </c>
      <c r="E2013" s="942" t="s">
        <v>322</v>
      </c>
      <c r="F2013" s="942" t="s">
        <v>2314</v>
      </c>
      <c r="G2013" s="942" t="s">
        <v>1289</v>
      </c>
      <c r="H2013" s="942" t="s">
        <v>1218</v>
      </c>
      <c r="I2013" s="942" t="s">
        <v>51</v>
      </c>
      <c r="J2013" s="942" t="s">
        <v>1219</v>
      </c>
      <c r="K2013" s="942" t="s">
        <v>1220</v>
      </c>
      <c r="L2013" s="942" t="s">
        <v>1221</v>
      </c>
      <c r="M2013" s="942" t="s">
        <v>233</v>
      </c>
      <c r="N2013" s="942" t="s">
        <v>1222</v>
      </c>
      <c r="O2013" s="942" t="s">
        <v>1223</v>
      </c>
      <c r="P2013" s="955">
        <v>-63893841</v>
      </c>
      <c r="Q2013" s="959">
        <v>-8751343</v>
      </c>
      <c r="R2013" s="943" t="s">
        <v>182</v>
      </c>
    </row>
    <row r="2014" spans="2:18" x14ac:dyDescent="0.25">
      <c r="B2014" s="944" t="s">
        <v>2312</v>
      </c>
      <c r="C2014" s="945" t="s">
        <v>786</v>
      </c>
      <c r="D2014" s="945" t="s">
        <v>367</v>
      </c>
      <c r="E2014" s="945" t="s">
        <v>309</v>
      </c>
      <c r="F2014" s="945" t="s">
        <v>1248</v>
      </c>
      <c r="G2014" s="945" t="s">
        <v>1289</v>
      </c>
      <c r="H2014" s="945" t="s">
        <v>69</v>
      </c>
      <c r="I2014" s="945" t="s">
        <v>1231</v>
      </c>
      <c r="J2014" s="945" t="s">
        <v>1512</v>
      </c>
      <c r="K2014" s="945" t="s">
        <v>1229</v>
      </c>
      <c r="L2014" s="945" t="s">
        <v>69</v>
      </c>
      <c r="M2014" s="945" t="s">
        <v>233</v>
      </c>
      <c r="N2014" s="945" t="s">
        <v>69</v>
      </c>
      <c r="O2014" s="945" t="s">
        <v>69</v>
      </c>
      <c r="P2014" s="956">
        <v>-63887559</v>
      </c>
      <c r="Q2014" s="960">
        <v>-8748881</v>
      </c>
      <c r="R2014" s="946" t="s">
        <v>1232</v>
      </c>
    </row>
    <row r="2015" spans="2:18" x14ac:dyDescent="0.25">
      <c r="B2015" s="941" t="s">
        <v>2315</v>
      </c>
      <c r="C2015" s="942" t="s">
        <v>371</v>
      </c>
      <c r="D2015" s="942" t="s">
        <v>1022</v>
      </c>
      <c r="E2015" s="942" t="s">
        <v>324</v>
      </c>
      <c r="F2015" s="942" t="s">
        <v>1491</v>
      </c>
      <c r="G2015" s="942" t="s">
        <v>1217</v>
      </c>
      <c r="H2015" s="942" t="s">
        <v>1218</v>
      </c>
      <c r="I2015" s="942" t="s">
        <v>1225</v>
      </c>
      <c r="J2015" s="942" t="s">
        <v>1219</v>
      </c>
      <c r="K2015" s="942" t="s">
        <v>1229</v>
      </c>
      <c r="L2015" s="942" t="s">
        <v>1221</v>
      </c>
      <c r="M2015" s="942" t="s">
        <v>234</v>
      </c>
      <c r="N2015" s="942" t="s">
        <v>1222</v>
      </c>
      <c r="O2015" s="942" t="s">
        <v>1223</v>
      </c>
      <c r="P2015" s="955">
        <v>-63841757</v>
      </c>
      <c r="Q2015" s="959">
        <v>-8769702</v>
      </c>
      <c r="R2015" s="943" t="s">
        <v>182</v>
      </c>
    </row>
    <row r="2016" spans="2:18" x14ac:dyDescent="0.25">
      <c r="B2016" s="944" t="s">
        <v>2315</v>
      </c>
      <c r="C2016" s="945" t="s">
        <v>802</v>
      </c>
      <c r="D2016" s="945" t="s">
        <v>838</v>
      </c>
      <c r="E2016" s="945" t="s">
        <v>322</v>
      </c>
      <c r="F2016" s="945" t="s">
        <v>1216</v>
      </c>
      <c r="G2016" s="945" t="s">
        <v>1217</v>
      </c>
      <c r="H2016" s="945" t="s">
        <v>69</v>
      </c>
      <c r="I2016" s="945" t="s">
        <v>51</v>
      </c>
      <c r="J2016" s="945" t="s">
        <v>1219</v>
      </c>
      <c r="K2016" s="945" t="s">
        <v>1220</v>
      </c>
      <c r="L2016" s="945" t="s">
        <v>69</v>
      </c>
      <c r="M2016" s="945" t="s">
        <v>1239</v>
      </c>
      <c r="N2016" s="945" t="s">
        <v>69</v>
      </c>
      <c r="O2016" s="945" t="s">
        <v>69</v>
      </c>
      <c r="P2016" s="956">
        <v>-63895566</v>
      </c>
      <c r="Q2016" s="960">
        <v>-8743483</v>
      </c>
      <c r="R2016" s="946" t="s">
        <v>182</v>
      </c>
    </row>
    <row r="2017" spans="2:18" x14ac:dyDescent="0.25">
      <c r="B2017" s="941" t="s">
        <v>2315</v>
      </c>
      <c r="C2017" s="942" t="s">
        <v>786</v>
      </c>
      <c r="D2017" s="942" t="s">
        <v>778</v>
      </c>
      <c r="E2017" s="942" t="s">
        <v>309</v>
      </c>
      <c r="F2017" s="942" t="s">
        <v>33</v>
      </c>
      <c r="G2017" s="942" t="s">
        <v>1217</v>
      </c>
      <c r="H2017" s="942" t="s">
        <v>69</v>
      </c>
      <c r="I2017" s="942" t="s">
        <v>1231</v>
      </c>
      <c r="J2017" s="942" t="s">
        <v>1512</v>
      </c>
      <c r="K2017" s="942" t="s">
        <v>1229</v>
      </c>
      <c r="L2017" s="942" t="s">
        <v>69</v>
      </c>
      <c r="M2017" s="942" t="s">
        <v>233</v>
      </c>
      <c r="N2017" s="942" t="s">
        <v>69</v>
      </c>
      <c r="O2017" s="942" t="s">
        <v>69</v>
      </c>
      <c r="P2017" s="955">
        <v>-63889609</v>
      </c>
      <c r="Q2017" s="959">
        <v>-8739503</v>
      </c>
      <c r="R2017" s="943" t="s">
        <v>69</v>
      </c>
    </row>
    <row r="2018" spans="2:18" x14ac:dyDescent="0.25">
      <c r="B2018" s="944" t="s">
        <v>2316</v>
      </c>
      <c r="C2018" s="945" t="s">
        <v>424</v>
      </c>
      <c r="D2018" s="945" t="s">
        <v>504</v>
      </c>
      <c r="E2018" s="945" t="s">
        <v>305</v>
      </c>
      <c r="F2018" s="945" t="s">
        <v>2317</v>
      </c>
      <c r="G2018" s="945" t="s">
        <v>1309</v>
      </c>
      <c r="H2018" s="945" t="s">
        <v>1218</v>
      </c>
      <c r="I2018" s="945" t="s">
        <v>1225</v>
      </c>
      <c r="J2018" s="945" t="s">
        <v>1219</v>
      </c>
      <c r="K2018" s="945" t="s">
        <v>1220</v>
      </c>
      <c r="L2018" s="945" t="s">
        <v>1221</v>
      </c>
      <c r="M2018" s="945" t="s">
        <v>230</v>
      </c>
      <c r="N2018" s="945" t="s">
        <v>1222</v>
      </c>
      <c r="O2018" s="945" t="s">
        <v>1223</v>
      </c>
      <c r="P2018" s="956">
        <v>-63905413</v>
      </c>
      <c r="Q2018" s="960">
        <v>-8750357</v>
      </c>
      <c r="R2018" s="946" t="s">
        <v>182</v>
      </c>
    </row>
    <row r="2019" spans="2:18" x14ac:dyDescent="0.25">
      <c r="B2019" s="941" t="s">
        <v>2316</v>
      </c>
      <c r="C2019" s="942" t="s">
        <v>371</v>
      </c>
      <c r="D2019" s="942" t="s">
        <v>814</v>
      </c>
      <c r="E2019" s="942" t="s">
        <v>324</v>
      </c>
      <c r="F2019" s="942" t="s">
        <v>1465</v>
      </c>
      <c r="G2019" s="942" t="s">
        <v>1309</v>
      </c>
      <c r="H2019" s="942" t="s">
        <v>1218</v>
      </c>
      <c r="I2019" s="942" t="s">
        <v>1225</v>
      </c>
      <c r="J2019" s="942" t="s">
        <v>1219</v>
      </c>
      <c r="K2019" s="942" t="s">
        <v>1229</v>
      </c>
      <c r="L2019" s="942" t="s">
        <v>1221</v>
      </c>
      <c r="M2019" s="942" t="s">
        <v>231</v>
      </c>
      <c r="N2019" s="942" t="s">
        <v>1222</v>
      </c>
      <c r="O2019" s="942" t="s">
        <v>1256</v>
      </c>
      <c r="P2019" s="955">
        <v>-63841992</v>
      </c>
      <c r="Q2019" s="959">
        <v>-8768656</v>
      </c>
      <c r="R2019" s="943" t="s">
        <v>1232</v>
      </c>
    </row>
    <row r="2020" spans="2:18" x14ac:dyDescent="0.25">
      <c r="B2020" s="944" t="s">
        <v>2316</v>
      </c>
      <c r="C2020" s="945" t="s">
        <v>794</v>
      </c>
      <c r="D2020" s="945" t="s">
        <v>376</v>
      </c>
      <c r="E2020" s="945" t="s">
        <v>318</v>
      </c>
      <c r="F2020" s="945" t="s">
        <v>1639</v>
      </c>
      <c r="G2020" s="945" t="s">
        <v>1309</v>
      </c>
      <c r="H2020" s="945" t="s">
        <v>1218</v>
      </c>
      <c r="I2020" s="945" t="s">
        <v>1225</v>
      </c>
      <c r="J2020" s="945" t="s">
        <v>1219</v>
      </c>
      <c r="K2020" s="945" t="s">
        <v>1220</v>
      </c>
      <c r="L2020" s="945" t="s">
        <v>1221</v>
      </c>
      <c r="M2020" s="945" t="s">
        <v>233</v>
      </c>
      <c r="N2020" s="945" t="s">
        <v>1222</v>
      </c>
      <c r="O2020" s="945" t="s">
        <v>1256</v>
      </c>
      <c r="P2020" s="956">
        <v>-63857133</v>
      </c>
      <c r="Q2020" s="960">
        <v>-8763304</v>
      </c>
      <c r="R2020" s="946" t="s">
        <v>69</v>
      </c>
    </row>
    <row r="2021" spans="2:18" x14ac:dyDescent="0.25">
      <c r="B2021" s="941" t="s">
        <v>2316</v>
      </c>
      <c r="C2021" s="942" t="s">
        <v>368</v>
      </c>
      <c r="D2021" s="942" t="s">
        <v>696</v>
      </c>
      <c r="E2021" s="942" t="s">
        <v>333</v>
      </c>
      <c r="F2021" s="942" t="s">
        <v>1727</v>
      </c>
      <c r="G2021" s="942" t="s">
        <v>1309</v>
      </c>
      <c r="H2021" s="942" t="s">
        <v>1218</v>
      </c>
      <c r="I2021" s="942" t="s">
        <v>1225</v>
      </c>
      <c r="J2021" s="942" t="s">
        <v>1219</v>
      </c>
      <c r="K2021" s="942" t="s">
        <v>1220</v>
      </c>
      <c r="L2021" s="942" t="s">
        <v>1221</v>
      </c>
      <c r="M2021" s="942" t="s">
        <v>233</v>
      </c>
      <c r="N2021" s="942" t="s">
        <v>1222</v>
      </c>
      <c r="O2021" s="942" t="s">
        <v>1223</v>
      </c>
      <c r="P2021" s="955">
        <v>-63874687</v>
      </c>
      <c r="Q2021" s="959">
        <v>-8783023</v>
      </c>
      <c r="R2021" s="943" t="s">
        <v>182</v>
      </c>
    </row>
    <row r="2022" spans="2:18" x14ac:dyDescent="0.25">
      <c r="B2022" s="944" t="s">
        <v>2316</v>
      </c>
      <c r="C2022" s="945" t="s">
        <v>401</v>
      </c>
      <c r="D2022" s="945" t="s">
        <v>783</v>
      </c>
      <c r="E2022" s="945" t="s">
        <v>304</v>
      </c>
      <c r="F2022" s="945" t="s">
        <v>1742</v>
      </c>
      <c r="G2022" s="945" t="s">
        <v>1309</v>
      </c>
      <c r="H2022" s="945" t="s">
        <v>1218</v>
      </c>
      <c r="I2022" s="945" t="s">
        <v>1225</v>
      </c>
      <c r="J2022" s="945" t="s">
        <v>1219</v>
      </c>
      <c r="K2022" s="945" t="s">
        <v>1220</v>
      </c>
      <c r="L2022" s="945" t="s">
        <v>1221</v>
      </c>
      <c r="M2022" s="945" t="s">
        <v>233</v>
      </c>
      <c r="N2022" s="945" t="s">
        <v>1222</v>
      </c>
      <c r="O2022" s="945" t="s">
        <v>1256</v>
      </c>
      <c r="P2022" s="956">
        <v>-63888846</v>
      </c>
      <c r="Q2022" s="960">
        <v>-8759125</v>
      </c>
      <c r="R2022" s="946" t="s">
        <v>1232</v>
      </c>
    </row>
    <row r="2023" spans="2:18" x14ac:dyDescent="0.25">
      <c r="B2023" s="941" t="s">
        <v>2316</v>
      </c>
      <c r="C2023" s="942" t="s">
        <v>799</v>
      </c>
      <c r="D2023" s="942" t="s">
        <v>618</v>
      </c>
      <c r="E2023" s="942" t="s">
        <v>301</v>
      </c>
      <c r="F2023" s="942" t="s">
        <v>1956</v>
      </c>
      <c r="G2023" s="942" t="s">
        <v>1309</v>
      </c>
      <c r="H2023" s="942" t="s">
        <v>1218</v>
      </c>
      <c r="I2023" s="942" t="s">
        <v>1231</v>
      </c>
      <c r="J2023" s="942" t="s">
        <v>1219</v>
      </c>
      <c r="K2023" s="942" t="s">
        <v>1220</v>
      </c>
      <c r="L2023" s="942" t="s">
        <v>1221</v>
      </c>
      <c r="M2023" s="942" t="s">
        <v>233</v>
      </c>
      <c r="N2023" s="942" t="s">
        <v>1222</v>
      </c>
      <c r="O2023" s="942" t="s">
        <v>1223</v>
      </c>
      <c r="P2023" s="955">
        <v>-63903824</v>
      </c>
      <c r="Q2023" s="959">
        <v>-8764231</v>
      </c>
      <c r="R2023" s="943" t="s">
        <v>182</v>
      </c>
    </row>
    <row r="2024" spans="2:18" x14ac:dyDescent="0.25">
      <c r="B2024" s="944" t="s">
        <v>2316</v>
      </c>
      <c r="C2024" s="945" t="s">
        <v>372</v>
      </c>
      <c r="D2024" s="945" t="s">
        <v>416</v>
      </c>
      <c r="E2024" s="945" t="s">
        <v>1142</v>
      </c>
      <c r="F2024" s="945" t="s">
        <v>1644</v>
      </c>
      <c r="G2024" s="945" t="s">
        <v>1309</v>
      </c>
      <c r="H2024" s="945" t="s">
        <v>1218</v>
      </c>
      <c r="I2024" s="945" t="s">
        <v>1231</v>
      </c>
      <c r="J2024" s="945" t="s">
        <v>1219</v>
      </c>
      <c r="K2024" s="945" t="s">
        <v>1229</v>
      </c>
      <c r="L2024" s="945" t="s">
        <v>1221</v>
      </c>
      <c r="M2024" s="945" t="s">
        <v>233</v>
      </c>
      <c r="N2024" s="945" t="s">
        <v>1222</v>
      </c>
      <c r="O2024" s="945" t="s">
        <v>1223</v>
      </c>
      <c r="P2024" s="956">
        <v>-63885878</v>
      </c>
      <c r="Q2024" s="960">
        <v>-8764963</v>
      </c>
      <c r="R2024" s="946" t="s">
        <v>69</v>
      </c>
    </row>
    <row r="2025" spans="2:18" x14ac:dyDescent="0.25">
      <c r="B2025" s="941" t="s">
        <v>2316</v>
      </c>
      <c r="C2025" s="942" t="s">
        <v>404</v>
      </c>
      <c r="D2025" s="942" t="s">
        <v>798</v>
      </c>
      <c r="E2025" s="942" t="s">
        <v>310</v>
      </c>
      <c r="F2025" s="942" t="s">
        <v>2186</v>
      </c>
      <c r="G2025" s="942" t="s">
        <v>1309</v>
      </c>
      <c r="H2025" s="942" t="s">
        <v>1218</v>
      </c>
      <c r="I2025" s="942" t="s">
        <v>51</v>
      </c>
      <c r="J2025" s="942" t="s">
        <v>1219</v>
      </c>
      <c r="K2025" s="942" t="s">
        <v>1220</v>
      </c>
      <c r="L2025" s="942" t="s">
        <v>1221</v>
      </c>
      <c r="M2025" s="942" t="s">
        <v>233</v>
      </c>
      <c r="N2025" s="942" t="s">
        <v>1222</v>
      </c>
      <c r="O2025" s="942" t="s">
        <v>1256</v>
      </c>
      <c r="P2025" s="955">
        <v>-63835913</v>
      </c>
      <c r="Q2025" s="959">
        <v>-8762856</v>
      </c>
      <c r="R2025" s="943" t="s">
        <v>1258</v>
      </c>
    </row>
    <row r="2026" spans="2:18" x14ac:dyDescent="0.25">
      <c r="B2026" s="944" t="s">
        <v>2316</v>
      </c>
      <c r="C2026" s="945" t="s">
        <v>367</v>
      </c>
      <c r="D2026" s="945" t="s">
        <v>401</v>
      </c>
      <c r="E2026" s="945" t="s">
        <v>309</v>
      </c>
      <c r="F2026" s="945" t="s">
        <v>1612</v>
      </c>
      <c r="G2026" s="945" t="s">
        <v>1309</v>
      </c>
      <c r="H2026" s="945" t="s">
        <v>1218</v>
      </c>
      <c r="I2026" s="945" t="s">
        <v>51</v>
      </c>
      <c r="J2026" s="945" t="s">
        <v>1219</v>
      </c>
      <c r="K2026" s="945" t="s">
        <v>1229</v>
      </c>
      <c r="L2026" s="945" t="s">
        <v>1221</v>
      </c>
      <c r="M2026" s="945" t="s">
        <v>231</v>
      </c>
      <c r="N2026" s="945" t="s">
        <v>1222</v>
      </c>
      <c r="O2026" s="945" t="s">
        <v>1223</v>
      </c>
      <c r="P2026" s="956">
        <v>-63890918</v>
      </c>
      <c r="Q2026" s="960">
        <v>-8749594</v>
      </c>
      <c r="R2026" s="946" t="s">
        <v>1232</v>
      </c>
    </row>
    <row r="2027" spans="2:18" x14ac:dyDescent="0.25">
      <c r="B2027" s="941" t="s">
        <v>2316</v>
      </c>
      <c r="C2027" s="942" t="s">
        <v>778</v>
      </c>
      <c r="D2027" s="942" t="s">
        <v>341</v>
      </c>
      <c r="E2027" s="942" t="s">
        <v>319</v>
      </c>
      <c r="F2027" s="942" t="s">
        <v>1714</v>
      </c>
      <c r="G2027" s="942" t="s">
        <v>1309</v>
      </c>
      <c r="H2027" s="942" t="s">
        <v>1218</v>
      </c>
      <c r="I2027" s="942" t="s">
        <v>51</v>
      </c>
      <c r="J2027" s="942" t="s">
        <v>1219</v>
      </c>
      <c r="K2027" s="942" t="s">
        <v>1229</v>
      </c>
      <c r="L2027" s="942" t="s">
        <v>1221</v>
      </c>
      <c r="M2027" s="942" t="s">
        <v>234</v>
      </c>
      <c r="N2027" s="942" t="s">
        <v>1222</v>
      </c>
      <c r="O2027" s="942" t="s">
        <v>1223</v>
      </c>
      <c r="P2027" s="955">
        <v>-63878139</v>
      </c>
      <c r="Q2027" s="959">
        <v>-8737082</v>
      </c>
      <c r="R2027" s="943" t="s">
        <v>69</v>
      </c>
    </row>
    <row r="2028" spans="2:18" x14ac:dyDescent="0.25">
      <c r="B2028" s="944" t="s">
        <v>2318</v>
      </c>
      <c r="C2028" s="945" t="s">
        <v>394</v>
      </c>
      <c r="D2028" s="945" t="s">
        <v>440</v>
      </c>
      <c r="E2028" s="945" t="s">
        <v>301</v>
      </c>
      <c r="F2028" s="945" t="s">
        <v>33</v>
      </c>
      <c r="G2028" s="945" t="s">
        <v>1317</v>
      </c>
      <c r="H2028" s="945" t="s">
        <v>1218</v>
      </c>
      <c r="I2028" s="945" t="s">
        <v>51</v>
      </c>
      <c r="J2028" s="945" t="s">
        <v>1219</v>
      </c>
      <c r="K2028" s="945" t="s">
        <v>1220</v>
      </c>
      <c r="L2028" s="945" t="s">
        <v>1221</v>
      </c>
      <c r="M2028" s="945" t="s">
        <v>233</v>
      </c>
      <c r="N2028" s="945" t="s">
        <v>1222</v>
      </c>
      <c r="O2028" s="945" t="s">
        <v>1223</v>
      </c>
      <c r="P2028" s="956">
        <v>-63897079</v>
      </c>
      <c r="Q2028" s="960">
        <v>-8764325</v>
      </c>
      <c r="R2028" s="946" t="s">
        <v>182</v>
      </c>
    </row>
    <row r="2029" spans="2:18" x14ac:dyDescent="0.25">
      <c r="B2029" s="941" t="s">
        <v>2318</v>
      </c>
      <c r="C2029" s="942" t="s">
        <v>374</v>
      </c>
      <c r="D2029" s="942" t="s">
        <v>375</v>
      </c>
      <c r="E2029" s="942" t="s">
        <v>307</v>
      </c>
      <c r="F2029" s="942" t="s">
        <v>33</v>
      </c>
      <c r="G2029" s="942" t="s">
        <v>1317</v>
      </c>
      <c r="H2029" s="942" t="s">
        <v>1218</v>
      </c>
      <c r="I2029" s="942" t="s">
        <v>51</v>
      </c>
      <c r="J2029" s="942" t="s">
        <v>1219</v>
      </c>
      <c r="K2029" s="942" t="s">
        <v>1229</v>
      </c>
      <c r="L2029" s="942" t="s">
        <v>1221</v>
      </c>
      <c r="M2029" s="942" t="s">
        <v>233</v>
      </c>
      <c r="N2029" s="942" t="s">
        <v>1222</v>
      </c>
      <c r="O2029" s="942" t="s">
        <v>1223</v>
      </c>
      <c r="P2029" s="955">
        <v>-63862302</v>
      </c>
      <c r="Q2029" s="959">
        <v>-8752918</v>
      </c>
      <c r="R2029" s="943" t="s">
        <v>182</v>
      </c>
    </row>
    <row r="2030" spans="2:18" x14ac:dyDescent="0.25">
      <c r="B2030" s="944" t="s">
        <v>2318</v>
      </c>
      <c r="C2030" s="945" t="s">
        <v>375</v>
      </c>
      <c r="D2030" s="945" t="s">
        <v>374</v>
      </c>
      <c r="E2030" s="945" t="s">
        <v>307</v>
      </c>
      <c r="F2030" s="945" t="s">
        <v>2288</v>
      </c>
      <c r="G2030" s="945" t="s">
        <v>1317</v>
      </c>
      <c r="H2030" s="945" t="s">
        <v>1218</v>
      </c>
      <c r="I2030" s="945" t="s">
        <v>1225</v>
      </c>
      <c r="J2030" s="945" t="s">
        <v>1219</v>
      </c>
      <c r="K2030" s="945" t="s">
        <v>1229</v>
      </c>
      <c r="L2030" s="945" t="s">
        <v>1221</v>
      </c>
      <c r="M2030" s="945" t="s">
        <v>230</v>
      </c>
      <c r="N2030" s="945" t="s">
        <v>1222</v>
      </c>
      <c r="O2030" s="945" t="s">
        <v>1223</v>
      </c>
      <c r="P2030" s="956">
        <v>-63862302</v>
      </c>
      <c r="Q2030" s="960">
        <v>-8752918</v>
      </c>
      <c r="R2030" s="946" t="s">
        <v>1258</v>
      </c>
    </row>
    <row r="2031" spans="2:18" x14ac:dyDescent="0.25">
      <c r="B2031" s="941" t="s">
        <v>2318</v>
      </c>
      <c r="C2031" s="942" t="s">
        <v>372</v>
      </c>
      <c r="D2031" s="942" t="s">
        <v>378</v>
      </c>
      <c r="E2031" s="942" t="s">
        <v>1142</v>
      </c>
      <c r="F2031" s="942" t="s">
        <v>33</v>
      </c>
      <c r="G2031" s="942" t="s">
        <v>1317</v>
      </c>
      <c r="H2031" s="942" t="s">
        <v>1218</v>
      </c>
      <c r="I2031" s="942" t="s">
        <v>1225</v>
      </c>
      <c r="J2031" s="942" t="s">
        <v>1219</v>
      </c>
      <c r="K2031" s="942" t="s">
        <v>1229</v>
      </c>
      <c r="L2031" s="942" t="s">
        <v>1221</v>
      </c>
      <c r="M2031" s="942" t="s">
        <v>233</v>
      </c>
      <c r="N2031" s="942" t="s">
        <v>1222</v>
      </c>
      <c r="O2031" s="942" t="s">
        <v>1223</v>
      </c>
      <c r="P2031" s="955">
        <v>-63891294</v>
      </c>
      <c r="Q2031" s="959">
        <v>-8766145</v>
      </c>
      <c r="R2031" s="943" t="s">
        <v>1258</v>
      </c>
    </row>
    <row r="2032" spans="2:18" x14ac:dyDescent="0.25">
      <c r="B2032" s="944" t="s">
        <v>2318</v>
      </c>
      <c r="C2032" s="945" t="s">
        <v>378</v>
      </c>
      <c r="D2032" s="945" t="s">
        <v>359</v>
      </c>
      <c r="E2032" s="945" t="s">
        <v>1142</v>
      </c>
      <c r="F2032" s="945" t="s">
        <v>2057</v>
      </c>
      <c r="G2032" s="945" t="s">
        <v>1317</v>
      </c>
      <c r="H2032" s="945" t="s">
        <v>1218</v>
      </c>
      <c r="I2032" s="945" t="s">
        <v>51</v>
      </c>
      <c r="J2032" s="945" t="s">
        <v>1219</v>
      </c>
      <c r="K2032" s="945" t="s">
        <v>1220</v>
      </c>
      <c r="L2032" s="945" t="s">
        <v>1221</v>
      </c>
      <c r="M2032" s="945" t="s">
        <v>1297</v>
      </c>
      <c r="N2032" s="945" t="s">
        <v>1222</v>
      </c>
      <c r="O2032" s="945" t="s">
        <v>1223</v>
      </c>
      <c r="P2032" s="956">
        <v>-63889836</v>
      </c>
      <c r="Q2032" s="960">
        <v>-8766959</v>
      </c>
      <c r="R2032" s="946" t="s">
        <v>182</v>
      </c>
    </row>
    <row r="2033" spans="2:18" x14ac:dyDescent="0.25">
      <c r="B2033" s="941" t="s">
        <v>2318</v>
      </c>
      <c r="C2033" s="942" t="s">
        <v>374</v>
      </c>
      <c r="D2033" s="942" t="s">
        <v>375</v>
      </c>
      <c r="E2033" s="942" t="s">
        <v>307</v>
      </c>
      <c r="F2033" s="942" t="s">
        <v>33</v>
      </c>
      <c r="G2033" s="942" t="s">
        <v>1317</v>
      </c>
      <c r="H2033" s="942" t="s">
        <v>1218</v>
      </c>
      <c r="I2033" s="942" t="s">
        <v>51</v>
      </c>
      <c r="J2033" s="942" t="s">
        <v>1219</v>
      </c>
      <c r="K2033" s="942" t="s">
        <v>1229</v>
      </c>
      <c r="L2033" s="942" t="s">
        <v>1221</v>
      </c>
      <c r="M2033" s="942" t="s">
        <v>233</v>
      </c>
      <c r="N2033" s="942" t="s">
        <v>1222</v>
      </c>
      <c r="O2033" s="942" t="s">
        <v>1223</v>
      </c>
      <c r="P2033" s="955">
        <v>-63862302</v>
      </c>
      <c r="Q2033" s="959">
        <v>-8752918</v>
      </c>
      <c r="R2033" s="943" t="s">
        <v>182</v>
      </c>
    </row>
    <row r="2034" spans="2:18" x14ac:dyDescent="0.25">
      <c r="B2034" s="944" t="s">
        <v>2319</v>
      </c>
      <c r="C2034" s="945" t="s">
        <v>780</v>
      </c>
      <c r="D2034" s="945" t="s">
        <v>366</v>
      </c>
      <c r="E2034" s="945" t="s">
        <v>301</v>
      </c>
      <c r="F2034" s="945" t="s">
        <v>2009</v>
      </c>
      <c r="G2034" s="945" t="s">
        <v>1278</v>
      </c>
      <c r="H2034" s="945" t="s">
        <v>1218</v>
      </c>
      <c r="I2034" s="945" t="s">
        <v>51</v>
      </c>
      <c r="J2034" s="945" t="s">
        <v>1219</v>
      </c>
      <c r="K2034" s="945" t="s">
        <v>1229</v>
      </c>
      <c r="L2034" s="945" t="s">
        <v>1221</v>
      </c>
      <c r="M2034" s="945" t="s">
        <v>233</v>
      </c>
      <c r="N2034" s="945" t="s">
        <v>1222</v>
      </c>
      <c r="O2034" s="945" t="s">
        <v>1223</v>
      </c>
      <c r="P2034" s="956">
        <v>-63900953</v>
      </c>
      <c r="Q2034" s="960">
        <v>-8764074</v>
      </c>
      <c r="R2034" s="946" t="s">
        <v>69</v>
      </c>
    </row>
    <row r="2035" spans="2:18" x14ac:dyDescent="0.25">
      <c r="B2035" s="941" t="s">
        <v>2319</v>
      </c>
      <c r="C2035" s="942" t="s">
        <v>783</v>
      </c>
      <c r="D2035" s="942" t="s">
        <v>392</v>
      </c>
      <c r="E2035" s="942" t="s">
        <v>301</v>
      </c>
      <c r="F2035" s="942" t="s">
        <v>2153</v>
      </c>
      <c r="G2035" s="942" t="s">
        <v>1278</v>
      </c>
      <c r="H2035" s="942" t="s">
        <v>1235</v>
      </c>
      <c r="I2035" s="942" t="s">
        <v>1225</v>
      </c>
      <c r="J2035" s="942" t="s">
        <v>1219</v>
      </c>
      <c r="K2035" s="942" t="s">
        <v>1220</v>
      </c>
      <c r="L2035" s="942" t="s">
        <v>1221</v>
      </c>
      <c r="M2035" s="942" t="s">
        <v>233</v>
      </c>
      <c r="N2035" s="942" t="s">
        <v>1236</v>
      </c>
      <c r="O2035" s="942" t="s">
        <v>1223</v>
      </c>
      <c r="P2035" s="955">
        <v>-63900383</v>
      </c>
      <c r="Q2035" s="959">
        <v>-8761616</v>
      </c>
      <c r="R2035" s="943" t="s">
        <v>182</v>
      </c>
    </row>
    <row r="2036" spans="2:18" x14ac:dyDescent="0.25">
      <c r="B2036" s="944" t="s">
        <v>2319</v>
      </c>
      <c r="C2036" s="945" t="s">
        <v>373</v>
      </c>
      <c r="D2036" s="945" t="s">
        <v>416</v>
      </c>
      <c r="E2036" s="945" t="s">
        <v>304</v>
      </c>
      <c r="F2036" s="945" t="s">
        <v>2320</v>
      </c>
      <c r="G2036" s="945" t="s">
        <v>1278</v>
      </c>
      <c r="H2036" s="945" t="s">
        <v>1235</v>
      </c>
      <c r="I2036" s="945" t="s">
        <v>1231</v>
      </c>
      <c r="J2036" s="945" t="s">
        <v>1323</v>
      </c>
      <c r="K2036" s="945" t="s">
        <v>1229</v>
      </c>
      <c r="L2036" s="945" t="s">
        <v>1221</v>
      </c>
      <c r="M2036" s="945" t="s">
        <v>234</v>
      </c>
      <c r="N2036" s="945" t="s">
        <v>182</v>
      </c>
      <c r="O2036" s="945" t="s">
        <v>69</v>
      </c>
      <c r="P2036" s="956">
        <v>-63887919</v>
      </c>
      <c r="Q2036" s="960">
        <v>-8755635</v>
      </c>
      <c r="R2036" s="946" t="s">
        <v>1258</v>
      </c>
    </row>
    <row r="2037" spans="2:18" x14ac:dyDescent="0.25">
      <c r="B2037" s="941" t="s">
        <v>2319</v>
      </c>
      <c r="C2037" s="942" t="s">
        <v>784</v>
      </c>
      <c r="D2037" s="942" t="s">
        <v>778</v>
      </c>
      <c r="E2037" s="942" t="s">
        <v>341</v>
      </c>
      <c r="F2037" s="942" t="s">
        <v>2321</v>
      </c>
      <c r="G2037" s="942" t="s">
        <v>1278</v>
      </c>
      <c r="H2037" s="942" t="s">
        <v>1235</v>
      </c>
      <c r="I2037" s="942" t="s">
        <v>1231</v>
      </c>
      <c r="J2037" s="942" t="s">
        <v>1323</v>
      </c>
      <c r="K2037" s="942" t="s">
        <v>1574</v>
      </c>
      <c r="L2037" s="942" t="s">
        <v>1221</v>
      </c>
      <c r="M2037" s="942" t="s">
        <v>233</v>
      </c>
      <c r="N2037" s="942" t="s">
        <v>1236</v>
      </c>
      <c r="O2037" s="942" t="s">
        <v>1256</v>
      </c>
      <c r="P2037" s="955">
        <v>-63863181</v>
      </c>
      <c r="Q2037" s="959">
        <v>-8734243</v>
      </c>
      <c r="R2037" s="943" t="s">
        <v>1232</v>
      </c>
    </row>
    <row r="2038" spans="2:18" x14ac:dyDescent="0.25">
      <c r="B2038" s="944" t="s">
        <v>2319</v>
      </c>
      <c r="C2038" s="945" t="s">
        <v>374</v>
      </c>
      <c r="D2038" s="945" t="s">
        <v>371</v>
      </c>
      <c r="E2038" s="945" t="s">
        <v>339</v>
      </c>
      <c r="F2038" s="945" t="s">
        <v>1379</v>
      </c>
      <c r="G2038" s="945" t="s">
        <v>1278</v>
      </c>
      <c r="H2038" s="945" t="s">
        <v>1218</v>
      </c>
      <c r="I2038" s="945" t="s">
        <v>1231</v>
      </c>
      <c r="J2038" s="945" t="s">
        <v>1219</v>
      </c>
      <c r="K2038" s="945" t="s">
        <v>1220</v>
      </c>
      <c r="L2038" s="945" t="s">
        <v>1221</v>
      </c>
      <c r="M2038" s="945" t="s">
        <v>233</v>
      </c>
      <c r="N2038" s="945" t="s">
        <v>1222</v>
      </c>
      <c r="O2038" s="945" t="s">
        <v>69</v>
      </c>
      <c r="P2038" s="956">
        <v>-63846314</v>
      </c>
      <c r="Q2038" s="960">
        <v>-8749427</v>
      </c>
      <c r="R2038" s="946" t="s">
        <v>69</v>
      </c>
    </row>
    <row r="2039" spans="2:18" x14ac:dyDescent="0.25">
      <c r="B2039" s="941" t="s">
        <v>2319</v>
      </c>
      <c r="C2039" s="942" t="s">
        <v>1125</v>
      </c>
      <c r="D2039" s="942" t="s">
        <v>960</v>
      </c>
      <c r="E2039" s="942" t="s">
        <v>350</v>
      </c>
      <c r="F2039" s="942" t="s">
        <v>1237</v>
      </c>
      <c r="G2039" s="942" t="s">
        <v>1278</v>
      </c>
      <c r="H2039" s="942" t="s">
        <v>1218</v>
      </c>
      <c r="I2039" s="942" t="s">
        <v>51</v>
      </c>
      <c r="J2039" s="942" t="s">
        <v>1219</v>
      </c>
      <c r="K2039" s="942" t="s">
        <v>1220</v>
      </c>
      <c r="L2039" s="942" t="s">
        <v>1221</v>
      </c>
      <c r="M2039" s="942" t="s">
        <v>233</v>
      </c>
      <c r="N2039" s="942" t="s">
        <v>1222</v>
      </c>
      <c r="O2039" s="942" t="s">
        <v>1223</v>
      </c>
      <c r="P2039" s="955">
        <v>-63798991</v>
      </c>
      <c r="Q2039" s="959">
        <v>-8775416</v>
      </c>
      <c r="R2039" s="943" t="s">
        <v>1341</v>
      </c>
    </row>
    <row r="2040" spans="2:18" x14ac:dyDescent="0.25">
      <c r="B2040" s="944" t="s">
        <v>2319</v>
      </c>
      <c r="C2040" s="945" t="s">
        <v>779</v>
      </c>
      <c r="D2040" s="945" t="s">
        <v>462</v>
      </c>
      <c r="E2040" s="945" t="s">
        <v>302</v>
      </c>
      <c r="F2040" s="945" t="s">
        <v>2322</v>
      </c>
      <c r="G2040" s="945" t="s">
        <v>1278</v>
      </c>
      <c r="H2040" s="945" t="s">
        <v>1218</v>
      </c>
      <c r="I2040" s="945" t="s">
        <v>51</v>
      </c>
      <c r="J2040" s="945" t="s">
        <v>1219</v>
      </c>
      <c r="K2040" s="945" t="s">
        <v>1370</v>
      </c>
      <c r="L2040" s="945" t="s">
        <v>1221</v>
      </c>
      <c r="M2040" s="945" t="s">
        <v>233</v>
      </c>
      <c r="N2040" s="945" t="s">
        <v>1222</v>
      </c>
      <c r="O2040" s="945" t="s">
        <v>1223</v>
      </c>
      <c r="P2040" s="956">
        <v>-63873949</v>
      </c>
      <c r="Q2040" s="960">
        <v>-8764965</v>
      </c>
      <c r="R2040" s="946" t="s">
        <v>1258</v>
      </c>
    </row>
    <row r="2041" spans="2:18" x14ac:dyDescent="0.25">
      <c r="B2041" s="941" t="s">
        <v>2323</v>
      </c>
      <c r="C2041" s="942" t="s">
        <v>370</v>
      </c>
      <c r="D2041" s="942" t="s">
        <v>815</v>
      </c>
      <c r="E2041" s="942" t="s">
        <v>1141</v>
      </c>
      <c r="F2041" s="942" t="s">
        <v>2238</v>
      </c>
      <c r="G2041" s="942" t="s">
        <v>1246</v>
      </c>
      <c r="H2041" s="942" t="s">
        <v>1218</v>
      </c>
      <c r="I2041" s="942" t="s">
        <v>1225</v>
      </c>
      <c r="J2041" s="942" t="s">
        <v>1219</v>
      </c>
      <c r="K2041" s="942" t="s">
        <v>1229</v>
      </c>
      <c r="L2041" s="942" t="s">
        <v>1221</v>
      </c>
      <c r="M2041" s="942" t="s">
        <v>230</v>
      </c>
      <c r="N2041" s="942" t="s">
        <v>1222</v>
      </c>
      <c r="O2041" s="942" t="s">
        <v>1223</v>
      </c>
      <c r="P2041" s="955">
        <v>-63863232</v>
      </c>
      <c r="Q2041" s="959">
        <v>-8767004</v>
      </c>
      <c r="R2041" s="943" t="s">
        <v>69</v>
      </c>
    </row>
    <row r="2042" spans="2:18" x14ac:dyDescent="0.25">
      <c r="B2042" s="944" t="s">
        <v>2323</v>
      </c>
      <c r="C2042" s="945" t="s">
        <v>370</v>
      </c>
      <c r="D2042" s="945" t="s">
        <v>464</v>
      </c>
      <c r="E2042" s="945" t="s">
        <v>1141</v>
      </c>
      <c r="F2042" s="945" t="s">
        <v>2324</v>
      </c>
      <c r="G2042" s="945" t="s">
        <v>1246</v>
      </c>
      <c r="H2042" s="945" t="s">
        <v>1218</v>
      </c>
      <c r="I2042" s="945" t="s">
        <v>1225</v>
      </c>
      <c r="J2042" s="945" t="s">
        <v>1219</v>
      </c>
      <c r="K2042" s="945" t="s">
        <v>1229</v>
      </c>
      <c r="L2042" s="945" t="s">
        <v>1221</v>
      </c>
      <c r="M2042" s="945" t="s">
        <v>231</v>
      </c>
      <c r="N2042" s="945" t="s">
        <v>1222</v>
      </c>
      <c r="O2042" s="945" t="s">
        <v>1223</v>
      </c>
      <c r="P2042" s="956">
        <v>-63866191</v>
      </c>
      <c r="Q2042" s="960">
        <v>-8767649</v>
      </c>
      <c r="R2042" s="946" t="s">
        <v>69</v>
      </c>
    </row>
    <row r="2043" spans="2:18" x14ac:dyDescent="0.25">
      <c r="B2043" s="941" t="s">
        <v>2323</v>
      </c>
      <c r="C2043" s="942" t="s">
        <v>398</v>
      </c>
      <c r="D2043" s="942" t="s">
        <v>428</v>
      </c>
      <c r="E2043" s="942" t="s">
        <v>301</v>
      </c>
      <c r="F2043" s="942" t="s">
        <v>1729</v>
      </c>
      <c r="G2043" s="942" t="s">
        <v>1246</v>
      </c>
      <c r="H2043" s="942" t="s">
        <v>1218</v>
      </c>
      <c r="I2043" s="942" t="s">
        <v>1225</v>
      </c>
      <c r="J2043" s="942" t="s">
        <v>1219</v>
      </c>
      <c r="K2043" s="942" t="s">
        <v>1229</v>
      </c>
      <c r="L2043" s="942" t="s">
        <v>1221</v>
      </c>
      <c r="M2043" s="942" t="s">
        <v>233</v>
      </c>
      <c r="N2043" s="942" t="s">
        <v>1222</v>
      </c>
      <c r="O2043" s="942" t="s">
        <v>1223</v>
      </c>
      <c r="P2043" s="955">
        <v>-63899334</v>
      </c>
      <c r="Q2043" s="959">
        <v>-8759165</v>
      </c>
      <c r="R2043" s="943" t="s">
        <v>182</v>
      </c>
    </row>
    <row r="2044" spans="2:18" x14ac:dyDescent="0.25">
      <c r="B2044" s="944" t="s">
        <v>2323</v>
      </c>
      <c r="C2044" s="945" t="s">
        <v>1164</v>
      </c>
      <c r="D2044" s="945" t="s">
        <v>468</v>
      </c>
      <c r="E2044" s="945" t="s">
        <v>316</v>
      </c>
      <c r="F2044" s="945" t="s">
        <v>2325</v>
      </c>
      <c r="G2044" s="945" t="s">
        <v>1246</v>
      </c>
      <c r="H2044" s="945" t="s">
        <v>1218</v>
      </c>
      <c r="I2044" s="945" t="s">
        <v>1225</v>
      </c>
      <c r="J2044" s="945" t="s">
        <v>1219</v>
      </c>
      <c r="K2044" s="945" t="s">
        <v>1220</v>
      </c>
      <c r="L2044" s="945" t="s">
        <v>1221</v>
      </c>
      <c r="M2044" s="945" t="s">
        <v>233</v>
      </c>
      <c r="N2044" s="945" t="s">
        <v>1222</v>
      </c>
      <c r="O2044" s="945" t="s">
        <v>1223</v>
      </c>
      <c r="P2044" s="956">
        <v>-63893574</v>
      </c>
      <c r="Q2044" s="960">
        <v>-8790885</v>
      </c>
      <c r="R2044" s="946" t="s">
        <v>69</v>
      </c>
    </row>
    <row r="2045" spans="2:18" x14ac:dyDescent="0.25">
      <c r="B2045" s="941" t="s">
        <v>2323</v>
      </c>
      <c r="C2045" s="942" t="s">
        <v>372</v>
      </c>
      <c r="D2045" s="942" t="s">
        <v>391</v>
      </c>
      <c r="E2045" s="942" t="s">
        <v>302</v>
      </c>
      <c r="F2045" s="942" t="s">
        <v>1533</v>
      </c>
      <c r="G2045" s="942" t="s">
        <v>1246</v>
      </c>
      <c r="H2045" s="942" t="s">
        <v>1218</v>
      </c>
      <c r="I2045" s="942" t="s">
        <v>1225</v>
      </c>
      <c r="J2045" s="942" t="s">
        <v>1219</v>
      </c>
      <c r="K2045" s="942" t="s">
        <v>1229</v>
      </c>
      <c r="L2045" s="942" t="s">
        <v>1221</v>
      </c>
      <c r="M2045" s="942" t="s">
        <v>233</v>
      </c>
      <c r="N2045" s="942" t="s">
        <v>1222</v>
      </c>
      <c r="O2045" s="942" t="s">
        <v>1256</v>
      </c>
      <c r="P2045" s="955">
        <v>-63879325</v>
      </c>
      <c r="Q2045" s="959">
        <v>-8763528</v>
      </c>
      <c r="R2045" s="943" t="s">
        <v>182</v>
      </c>
    </row>
    <row r="2046" spans="2:18" x14ac:dyDescent="0.25">
      <c r="B2046" s="944" t="s">
        <v>2323</v>
      </c>
      <c r="C2046" s="945" t="s">
        <v>381</v>
      </c>
      <c r="D2046" s="945" t="s">
        <v>410</v>
      </c>
      <c r="E2046" s="945" t="s">
        <v>312</v>
      </c>
      <c r="F2046" s="945" t="s">
        <v>1622</v>
      </c>
      <c r="G2046" s="945" t="s">
        <v>1246</v>
      </c>
      <c r="H2046" s="945" t="s">
        <v>1218</v>
      </c>
      <c r="I2046" s="945" t="s">
        <v>1231</v>
      </c>
      <c r="J2046" s="945" t="s">
        <v>1219</v>
      </c>
      <c r="K2046" s="945" t="s">
        <v>1220</v>
      </c>
      <c r="L2046" s="945" t="s">
        <v>1221</v>
      </c>
      <c r="M2046" s="945" t="s">
        <v>233</v>
      </c>
      <c r="N2046" s="945" t="s">
        <v>1222</v>
      </c>
      <c r="O2046" s="945" t="s">
        <v>1223</v>
      </c>
      <c r="P2046" s="956">
        <v>-63886857</v>
      </c>
      <c r="Q2046" s="960">
        <v>-8793681</v>
      </c>
      <c r="R2046" s="946" t="s">
        <v>69</v>
      </c>
    </row>
    <row r="2047" spans="2:18" x14ac:dyDescent="0.25">
      <c r="B2047" s="941" t="s">
        <v>2323</v>
      </c>
      <c r="C2047" s="942" t="s">
        <v>370</v>
      </c>
      <c r="D2047" s="942" t="s">
        <v>386</v>
      </c>
      <c r="E2047" s="942" t="s">
        <v>318</v>
      </c>
      <c r="F2047" s="942" t="s">
        <v>1921</v>
      </c>
      <c r="G2047" s="942" t="s">
        <v>1246</v>
      </c>
      <c r="H2047" s="942" t="s">
        <v>1218</v>
      </c>
      <c r="I2047" s="942" t="s">
        <v>1231</v>
      </c>
      <c r="J2047" s="942" t="s">
        <v>1219</v>
      </c>
      <c r="K2047" s="942" t="s">
        <v>1229</v>
      </c>
      <c r="L2047" s="942" t="s">
        <v>1221</v>
      </c>
      <c r="M2047" s="942" t="s">
        <v>233</v>
      </c>
      <c r="N2047" s="942" t="s">
        <v>1222</v>
      </c>
      <c r="O2047" s="942" t="s">
        <v>69</v>
      </c>
      <c r="P2047" s="955">
        <v>-63847515</v>
      </c>
      <c r="Q2047" s="959">
        <v>-8763679</v>
      </c>
      <c r="R2047" s="943" t="s">
        <v>182</v>
      </c>
    </row>
    <row r="2048" spans="2:18" x14ac:dyDescent="0.25">
      <c r="B2048" s="944" t="s">
        <v>2323</v>
      </c>
      <c r="C2048" s="945" t="s">
        <v>373</v>
      </c>
      <c r="D2048" s="945" t="s">
        <v>386</v>
      </c>
      <c r="E2048" s="945" t="s">
        <v>313</v>
      </c>
      <c r="F2048" s="945" t="s">
        <v>1778</v>
      </c>
      <c r="G2048" s="945" t="s">
        <v>1246</v>
      </c>
      <c r="H2048" s="945" t="s">
        <v>1218</v>
      </c>
      <c r="I2048" s="945" t="s">
        <v>51</v>
      </c>
      <c r="J2048" s="945" t="s">
        <v>1323</v>
      </c>
      <c r="K2048" s="945" t="s">
        <v>1229</v>
      </c>
      <c r="L2048" s="945" t="s">
        <v>1221</v>
      </c>
      <c r="M2048" s="945" t="s">
        <v>233</v>
      </c>
      <c r="N2048" s="945" t="s">
        <v>1222</v>
      </c>
      <c r="O2048" s="945" t="s">
        <v>1223</v>
      </c>
      <c r="P2048" s="956">
        <v>-63851082</v>
      </c>
      <c r="Q2048" s="960">
        <v>-8747675</v>
      </c>
      <c r="R2048" s="946" t="s">
        <v>182</v>
      </c>
    </row>
    <row r="2049" spans="2:18" x14ac:dyDescent="0.25">
      <c r="B2049" s="941" t="s">
        <v>2326</v>
      </c>
      <c r="C2049" s="942" t="s">
        <v>367</v>
      </c>
      <c r="D2049" s="942" t="s">
        <v>794</v>
      </c>
      <c r="E2049" s="942" t="s">
        <v>306</v>
      </c>
      <c r="F2049" s="942" t="s">
        <v>2327</v>
      </c>
      <c r="G2049" s="942" t="s">
        <v>1268</v>
      </c>
      <c r="H2049" s="942" t="s">
        <v>1218</v>
      </c>
      <c r="I2049" s="942" t="s">
        <v>1225</v>
      </c>
      <c r="J2049" s="942" t="s">
        <v>1219</v>
      </c>
      <c r="K2049" s="942" t="s">
        <v>1229</v>
      </c>
      <c r="L2049" s="942" t="s">
        <v>1221</v>
      </c>
      <c r="M2049" s="942" t="s">
        <v>231</v>
      </c>
      <c r="N2049" s="942" t="s">
        <v>1222</v>
      </c>
      <c r="O2049" s="942" t="s">
        <v>1223</v>
      </c>
      <c r="P2049" s="955">
        <v>-63861625</v>
      </c>
      <c r="Q2049" s="959">
        <v>-8743254</v>
      </c>
      <c r="R2049" s="943" t="s">
        <v>69</v>
      </c>
    </row>
    <row r="2050" spans="2:18" x14ac:dyDescent="0.25">
      <c r="B2050" s="944" t="s">
        <v>2326</v>
      </c>
      <c r="C2050" s="945" t="s">
        <v>366</v>
      </c>
      <c r="D2050" s="945" t="s">
        <v>410</v>
      </c>
      <c r="E2050" s="945" t="s">
        <v>315</v>
      </c>
      <c r="F2050" s="945" t="s">
        <v>1996</v>
      </c>
      <c r="G2050" s="945" t="s">
        <v>1268</v>
      </c>
      <c r="H2050" s="945" t="s">
        <v>1218</v>
      </c>
      <c r="I2050" s="945" t="s">
        <v>1231</v>
      </c>
      <c r="J2050" s="945" t="s">
        <v>1219</v>
      </c>
      <c r="K2050" s="945" t="s">
        <v>1229</v>
      </c>
      <c r="L2050" s="945" t="s">
        <v>1221</v>
      </c>
      <c r="M2050" s="945" t="s">
        <v>1297</v>
      </c>
      <c r="N2050" s="945" t="s">
        <v>1222</v>
      </c>
      <c r="O2050" s="945" t="s">
        <v>69</v>
      </c>
      <c r="P2050" s="956">
        <v>-63894125</v>
      </c>
      <c r="Q2050" s="960">
        <v>-8795228</v>
      </c>
      <c r="R2050" s="946" t="s">
        <v>1258</v>
      </c>
    </row>
    <row r="2051" spans="2:18" x14ac:dyDescent="0.25">
      <c r="B2051" s="941" t="s">
        <v>2326</v>
      </c>
      <c r="C2051" s="942" t="s">
        <v>374</v>
      </c>
      <c r="D2051" s="942" t="s">
        <v>386</v>
      </c>
      <c r="E2051" s="942" t="s">
        <v>313</v>
      </c>
      <c r="F2051" s="942" t="s">
        <v>2328</v>
      </c>
      <c r="G2051" s="942" t="s">
        <v>1268</v>
      </c>
      <c r="H2051" s="942" t="s">
        <v>1218</v>
      </c>
      <c r="I2051" s="942" t="s">
        <v>1231</v>
      </c>
      <c r="J2051" s="942" t="s">
        <v>1219</v>
      </c>
      <c r="K2051" s="942" t="s">
        <v>1220</v>
      </c>
      <c r="L2051" s="942" t="s">
        <v>1221</v>
      </c>
      <c r="M2051" s="942" t="s">
        <v>234</v>
      </c>
      <c r="N2051" s="942" t="s">
        <v>1222</v>
      </c>
      <c r="O2051" s="942" t="s">
        <v>1223</v>
      </c>
      <c r="P2051" s="955">
        <v>-63850496</v>
      </c>
      <c r="Q2051" s="959">
        <v>-8750293</v>
      </c>
      <c r="R2051" s="943" t="s">
        <v>69</v>
      </c>
    </row>
    <row r="2052" spans="2:18" x14ac:dyDescent="0.25">
      <c r="B2052" s="944" t="s">
        <v>2326</v>
      </c>
      <c r="C2052" s="945" t="s">
        <v>416</v>
      </c>
      <c r="D2052" s="945" t="s">
        <v>424</v>
      </c>
      <c r="E2052" s="945" t="s">
        <v>309</v>
      </c>
      <c r="F2052" s="945" t="s">
        <v>1262</v>
      </c>
      <c r="G2052" s="945" t="s">
        <v>1268</v>
      </c>
      <c r="H2052" s="945" t="s">
        <v>1218</v>
      </c>
      <c r="I2052" s="945" t="s">
        <v>1231</v>
      </c>
      <c r="J2052" s="945" t="s">
        <v>1219</v>
      </c>
      <c r="K2052" s="945" t="s">
        <v>1220</v>
      </c>
      <c r="L2052" s="945" t="s">
        <v>1221</v>
      </c>
      <c r="M2052" s="945" t="s">
        <v>233</v>
      </c>
      <c r="N2052" s="945" t="s">
        <v>1222</v>
      </c>
      <c r="O2052" s="945" t="s">
        <v>1256</v>
      </c>
      <c r="P2052" s="956">
        <v>-63889785</v>
      </c>
      <c r="Q2052" s="960">
        <v>-8747031</v>
      </c>
      <c r="R2052" s="946" t="s">
        <v>69</v>
      </c>
    </row>
    <row r="2053" spans="2:18" x14ac:dyDescent="0.25">
      <c r="B2053" s="941" t="s">
        <v>2326</v>
      </c>
      <c r="C2053" s="942" t="s">
        <v>366</v>
      </c>
      <c r="D2053" s="942" t="s">
        <v>410</v>
      </c>
      <c r="E2053" s="942" t="s">
        <v>315</v>
      </c>
      <c r="F2053" s="942" t="s">
        <v>2329</v>
      </c>
      <c r="G2053" s="942" t="s">
        <v>1268</v>
      </c>
      <c r="H2053" s="942" t="s">
        <v>1218</v>
      </c>
      <c r="I2053" s="942" t="s">
        <v>1231</v>
      </c>
      <c r="J2053" s="942" t="s">
        <v>1219</v>
      </c>
      <c r="K2053" s="942" t="s">
        <v>1229</v>
      </c>
      <c r="L2053" s="942" t="s">
        <v>1221</v>
      </c>
      <c r="M2053" s="942" t="s">
        <v>233</v>
      </c>
      <c r="N2053" s="942" t="s">
        <v>1222</v>
      </c>
      <c r="O2053" s="942" t="s">
        <v>1223</v>
      </c>
      <c r="P2053" s="955">
        <v>-63894125</v>
      </c>
      <c r="Q2053" s="959">
        <v>-8795228</v>
      </c>
      <c r="R2053" s="943" t="s">
        <v>1232</v>
      </c>
    </row>
    <row r="2054" spans="2:18" x14ac:dyDescent="0.25">
      <c r="B2054" s="944" t="s">
        <v>2326</v>
      </c>
      <c r="C2054" s="945" t="s">
        <v>460</v>
      </c>
      <c r="D2054" s="945" t="s">
        <v>508</v>
      </c>
      <c r="E2054" s="945" t="s">
        <v>325</v>
      </c>
      <c r="F2054" s="945" t="s">
        <v>1460</v>
      </c>
      <c r="G2054" s="945" t="s">
        <v>1268</v>
      </c>
      <c r="H2054" s="945" t="s">
        <v>1218</v>
      </c>
      <c r="I2054" s="945" t="s">
        <v>1231</v>
      </c>
      <c r="J2054" s="945" t="s">
        <v>1219</v>
      </c>
      <c r="K2054" s="945" t="s">
        <v>1220</v>
      </c>
      <c r="L2054" s="945" t="s">
        <v>1221</v>
      </c>
      <c r="M2054" s="945" t="s">
        <v>230</v>
      </c>
      <c r="N2054" s="945" t="s">
        <v>1222</v>
      </c>
      <c r="O2054" s="945" t="s">
        <v>1223</v>
      </c>
      <c r="P2054" s="956">
        <v>-63892804</v>
      </c>
      <c r="Q2054" s="960">
        <v>-8738065</v>
      </c>
      <c r="R2054" s="946" t="s">
        <v>182</v>
      </c>
    </row>
    <row r="2055" spans="2:18" x14ac:dyDescent="0.25">
      <c r="B2055" s="941" t="s">
        <v>2330</v>
      </c>
      <c r="C2055" s="942" t="s">
        <v>782</v>
      </c>
      <c r="D2055" s="942" t="s">
        <v>428</v>
      </c>
      <c r="E2055" s="942" t="s">
        <v>301</v>
      </c>
      <c r="F2055" s="942" t="s">
        <v>2331</v>
      </c>
      <c r="G2055" s="942" t="s">
        <v>1278</v>
      </c>
      <c r="H2055" s="942" t="s">
        <v>1218</v>
      </c>
      <c r="I2055" s="942" t="s">
        <v>1225</v>
      </c>
      <c r="J2055" s="942" t="s">
        <v>1219</v>
      </c>
      <c r="K2055" s="942" t="s">
        <v>1229</v>
      </c>
      <c r="L2055" s="942" t="s">
        <v>1221</v>
      </c>
      <c r="M2055" s="942" t="s">
        <v>233</v>
      </c>
      <c r="N2055" s="942" t="s">
        <v>1222</v>
      </c>
      <c r="O2055" s="942" t="s">
        <v>1223</v>
      </c>
      <c r="P2055" s="955">
        <v>-63908565</v>
      </c>
      <c r="Q2055" s="959">
        <v>-8761153</v>
      </c>
      <c r="R2055" s="943" t="s">
        <v>1232</v>
      </c>
    </row>
    <row r="2056" spans="2:18" x14ac:dyDescent="0.25">
      <c r="B2056" s="944" t="s">
        <v>2330</v>
      </c>
      <c r="C2056" s="945" t="s">
        <v>395</v>
      </c>
      <c r="D2056" s="945" t="s">
        <v>359</v>
      </c>
      <c r="E2056" s="945" t="s">
        <v>302</v>
      </c>
      <c r="F2056" s="945" t="s">
        <v>2183</v>
      </c>
      <c r="G2056" s="945" t="s">
        <v>1278</v>
      </c>
      <c r="H2056" s="945" t="s">
        <v>1218</v>
      </c>
      <c r="I2056" s="945" t="s">
        <v>1231</v>
      </c>
      <c r="J2056" s="945" t="s">
        <v>1219</v>
      </c>
      <c r="K2056" s="945" t="s">
        <v>1220</v>
      </c>
      <c r="L2056" s="945" t="s">
        <v>1221</v>
      </c>
      <c r="M2056" s="945" t="s">
        <v>233</v>
      </c>
      <c r="N2056" s="945" t="s">
        <v>1222</v>
      </c>
      <c r="O2056" s="945" t="s">
        <v>1223</v>
      </c>
      <c r="P2056" s="956">
        <v>-63880024</v>
      </c>
      <c r="Q2056" s="960">
        <v>-8764821</v>
      </c>
      <c r="R2056" s="946" t="s">
        <v>182</v>
      </c>
    </row>
    <row r="2057" spans="2:18" x14ac:dyDescent="0.25">
      <c r="B2057" s="941" t="s">
        <v>2330</v>
      </c>
      <c r="C2057" s="942" t="s">
        <v>367</v>
      </c>
      <c r="D2057" s="942" t="s">
        <v>794</v>
      </c>
      <c r="E2057" s="942" t="s">
        <v>306</v>
      </c>
      <c r="F2057" s="942" t="s">
        <v>1819</v>
      </c>
      <c r="G2057" s="942" t="s">
        <v>1278</v>
      </c>
      <c r="H2057" s="942" t="s">
        <v>1218</v>
      </c>
      <c r="I2057" s="942" t="s">
        <v>51</v>
      </c>
      <c r="J2057" s="942" t="s">
        <v>1219</v>
      </c>
      <c r="K2057" s="942" t="s">
        <v>1229</v>
      </c>
      <c r="L2057" s="942" t="s">
        <v>1221</v>
      </c>
      <c r="M2057" s="942" t="s">
        <v>233</v>
      </c>
      <c r="N2057" s="942" t="s">
        <v>1222</v>
      </c>
      <c r="O2057" s="942" t="s">
        <v>69</v>
      </c>
      <c r="P2057" s="955">
        <v>-63861625</v>
      </c>
      <c r="Q2057" s="959">
        <v>-8743254</v>
      </c>
      <c r="R2057" s="943" t="s">
        <v>69</v>
      </c>
    </row>
    <row r="2058" spans="2:18" x14ac:dyDescent="0.25">
      <c r="B2058" s="944" t="s">
        <v>2330</v>
      </c>
      <c r="C2058" s="945" t="s">
        <v>341</v>
      </c>
      <c r="D2058" s="945" t="s">
        <v>1108</v>
      </c>
      <c r="E2058" s="945" t="s">
        <v>319</v>
      </c>
      <c r="F2058" s="945" t="s">
        <v>1917</v>
      </c>
      <c r="G2058" s="945" t="s">
        <v>1278</v>
      </c>
      <c r="H2058" s="945" t="s">
        <v>1218</v>
      </c>
      <c r="I2058" s="945" t="s">
        <v>51</v>
      </c>
      <c r="J2058" s="945" t="s">
        <v>1219</v>
      </c>
      <c r="K2058" s="945" t="s">
        <v>1220</v>
      </c>
      <c r="L2058" s="945" t="s">
        <v>1221</v>
      </c>
      <c r="M2058" s="945" t="s">
        <v>233</v>
      </c>
      <c r="N2058" s="945" t="s">
        <v>1222</v>
      </c>
      <c r="O2058" s="945" t="s">
        <v>69</v>
      </c>
      <c r="P2058" s="956">
        <v>-63878175</v>
      </c>
      <c r="Q2058" s="960">
        <v>-8732611</v>
      </c>
      <c r="R2058" s="946" t="s">
        <v>182</v>
      </c>
    </row>
    <row r="2059" spans="2:18" x14ac:dyDescent="0.25">
      <c r="B2059" s="941" t="s">
        <v>2332</v>
      </c>
      <c r="C2059" s="942" t="s">
        <v>366</v>
      </c>
      <c r="D2059" s="942" t="s">
        <v>468</v>
      </c>
      <c r="E2059" s="942" t="s">
        <v>315</v>
      </c>
      <c r="F2059" s="942" t="s">
        <v>1910</v>
      </c>
      <c r="G2059" s="942" t="s">
        <v>1289</v>
      </c>
      <c r="H2059" s="942" t="s">
        <v>1218</v>
      </c>
      <c r="I2059" s="942" t="s">
        <v>51</v>
      </c>
      <c r="J2059" s="942" t="s">
        <v>1219</v>
      </c>
      <c r="K2059" s="942" t="s">
        <v>1229</v>
      </c>
      <c r="L2059" s="942" t="s">
        <v>1221</v>
      </c>
      <c r="M2059" s="942" t="s">
        <v>233</v>
      </c>
      <c r="N2059" s="942" t="s">
        <v>1222</v>
      </c>
      <c r="O2059" s="942" t="s">
        <v>1223</v>
      </c>
      <c r="P2059" s="955">
        <v>-63895074</v>
      </c>
      <c r="Q2059" s="959">
        <v>-8790893</v>
      </c>
      <c r="R2059" s="943" t="s">
        <v>182</v>
      </c>
    </row>
    <row r="2060" spans="2:18" x14ac:dyDescent="0.25">
      <c r="B2060" s="944" t="s">
        <v>2332</v>
      </c>
      <c r="C2060" s="945" t="s">
        <v>372</v>
      </c>
      <c r="D2060" s="945" t="s">
        <v>439</v>
      </c>
      <c r="E2060" s="945" t="s">
        <v>302</v>
      </c>
      <c r="F2060" s="945" t="s">
        <v>1412</v>
      </c>
      <c r="G2060" s="945" t="s">
        <v>1289</v>
      </c>
      <c r="H2060" s="945" t="s">
        <v>1218</v>
      </c>
      <c r="I2060" s="945" t="s">
        <v>1225</v>
      </c>
      <c r="J2060" s="945" t="s">
        <v>1219</v>
      </c>
      <c r="K2060" s="945" t="s">
        <v>1229</v>
      </c>
      <c r="L2060" s="945" t="s">
        <v>1221</v>
      </c>
      <c r="M2060" s="945" t="s">
        <v>230</v>
      </c>
      <c r="N2060" s="945" t="s">
        <v>1222</v>
      </c>
      <c r="O2060" s="945" t="s">
        <v>1223</v>
      </c>
      <c r="P2060" s="956">
        <v>-63877385</v>
      </c>
      <c r="Q2060" s="960">
        <v>-8763103</v>
      </c>
      <c r="R2060" s="946" t="s">
        <v>69</v>
      </c>
    </row>
    <row r="2061" spans="2:18" x14ac:dyDescent="0.25">
      <c r="B2061" s="941" t="s">
        <v>2332</v>
      </c>
      <c r="C2061" s="942" t="s">
        <v>788</v>
      </c>
      <c r="D2061" s="942" t="s">
        <v>783</v>
      </c>
      <c r="E2061" s="942" t="s">
        <v>301</v>
      </c>
      <c r="F2061" s="942" t="s">
        <v>2333</v>
      </c>
      <c r="G2061" s="942" t="s">
        <v>1289</v>
      </c>
      <c r="H2061" s="942" t="s">
        <v>1218</v>
      </c>
      <c r="I2061" s="942" t="s">
        <v>1231</v>
      </c>
      <c r="J2061" s="942" t="s">
        <v>1219</v>
      </c>
      <c r="K2061" s="942" t="s">
        <v>1229</v>
      </c>
      <c r="L2061" s="942" t="s">
        <v>1221</v>
      </c>
      <c r="M2061" s="942" t="s">
        <v>233</v>
      </c>
      <c r="N2061" s="942" t="s">
        <v>1222</v>
      </c>
      <c r="O2061" s="942" t="s">
        <v>1256</v>
      </c>
      <c r="P2061" s="955">
        <v>-63906435</v>
      </c>
      <c r="Q2061" s="959">
        <v>-8762925</v>
      </c>
      <c r="R2061" s="943" t="s">
        <v>69</v>
      </c>
    </row>
    <row r="2062" spans="2:18" x14ac:dyDescent="0.25">
      <c r="B2062" s="944" t="s">
        <v>2332</v>
      </c>
      <c r="C2062" s="945" t="s">
        <v>783</v>
      </c>
      <c r="D2062" s="945" t="s">
        <v>399</v>
      </c>
      <c r="E2062" s="945" t="s">
        <v>304</v>
      </c>
      <c r="F2062" s="945" t="s">
        <v>1906</v>
      </c>
      <c r="G2062" s="945" t="s">
        <v>1289</v>
      </c>
      <c r="H2062" s="945" t="s">
        <v>1218</v>
      </c>
      <c r="I2062" s="945" t="s">
        <v>1231</v>
      </c>
      <c r="J2062" s="945" t="s">
        <v>1219</v>
      </c>
      <c r="K2062" s="945" t="s">
        <v>1220</v>
      </c>
      <c r="L2062" s="945" t="s">
        <v>1221</v>
      </c>
      <c r="M2062" s="945" t="s">
        <v>231</v>
      </c>
      <c r="N2062" s="945" t="s">
        <v>1222</v>
      </c>
      <c r="O2062" s="945" t="s">
        <v>69</v>
      </c>
      <c r="P2062" s="956">
        <v>-63890416</v>
      </c>
      <c r="Q2062" s="960">
        <v>-8759457</v>
      </c>
      <c r="R2062" s="946" t="s">
        <v>182</v>
      </c>
    </row>
    <row r="2063" spans="2:18" x14ac:dyDescent="0.25">
      <c r="B2063" s="941" t="s">
        <v>2332</v>
      </c>
      <c r="C2063" s="942" t="s">
        <v>428</v>
      </c>
      <c r="D2063" s="942" t="s">
        <v>473</v>
      </c>
      <c r="E2063" s="942" t="s">
        <v>332</v>
      </c>
      <c r="F2063" s="942" t="s">
        <v>1743</v>
      </c>
      <c r="G2063" s="942" t="s">
        <v>1289</v>
      </c>
      <c r="H2063" s="942" t="s">
        <v>1218</v>
      </c>
      <c r="I2063" s="942" t="s">
        <v>1231</v>
      </c>
      <c r="J2063" s="942" t="s">
        <v>1219</v>
      </c>
      <c r="K2063" s="942" t="s">
        <v>1220</v>
      </c>
      <c r="L2063" s="942" t="s">
        <v>1221</v>
      </c>
      <c r="M2063" s="942" t="s">
        <v>233</v>
      </c>
      <c r="N2063" s="942" t="s">
        <v>1222</v>
      </c>
      <c r="O2063" s="942" t="s">
        <v>1223</v>
      </c>
      <c r="P2063" s="955">
        <v>-63907611</v>
      </c>
      <c r="Q2063" s="959">
        <v>-8760953</v>
      </c>
      <c r="R2063" s="943" t="s">
        <v>69</v>
      </c>
    </row>
    <row r="2064" spans="2:18" x14ac:dyDescent="0.25">
      <c r="B2064" s="944" t="s">
        <v>2332</v>
      </c>
      <c r="C2064" s="945" t="s">
        <v>371</v>
      </c>
      <c r="D2064" s="945" t="s">
        <v>524</v>
      </c>
      <c r="E2064" s="945" t="s">
        <v>324</v>
      </c>
      <c r="F2064" s="945" t="s">
        <v>2334</v>
      </c>
      <c r="G2064" s="945" t="s">
        <v>1289</v>
      </c>
      <c r="H2064" s="945" t="s">
        <v>1218</v>
      </c>
      <c r="I2064" s="945" t="s">
        <v>1231</v>
      </c>
      <c r="J2064" s="945" t="s">
        <v>1219</v>
      </c>
      <c r="K2064" s="945" t="s">
        <v>1229</v>
      </c>
      <c r="L2064" s="945" t="s">
        <v>1221</v>
      </c>
      <c r="M2064" s="945" t="s">
        <v>233</v>
      </c>
      <c r="N2064" s="945" t="s">
        <v>1222</v>
      </c>
      <c r="O2064" s="945" t="s">
        <v>69</v>
      </c>
      <c r="P2064" s="956">
        <v>-63839565</v>
      </c>
      <c r="Q2064" s="960">
        <v>-8779515</v>
      </c>
      <c r="R2064" s="946" t="s">
        <v>69</v>
      </c>
    </row>
    <row r="2065" spans="2:18" x14ac:dyDescent="0.25">
      <c r="B2065" s="941" t="s">
        <v>2332</v>
      </c>
      <c r="C2065" s="942" t="s">
        <v>310</v>
      </c>
      <c r="D2065" s="942" t="s">
        <v>1080</v>
      </c>
      <c r="E2065" s="942" t="s">
        <v>314</v>
      </c>
      <c r="F2065" s="942" t="s">
        <v>1840</v>
      </c>
      <c r="G2065" s="942" t="s">
        <v>1289</v>
      </c>
      <c r="H2065" s="942" t="s">
        <v>1218</v>
      </c>
      <c r="I2065" s="942" t="s">
        <v>51</v>
      </c>
      <c r="J2065" s="942" t="s">
        <v>1219</v>
      </c>
      <c r="K2065" s="942" t="s">
        <v>1220</v>
      </c>
      <c r="L2065" s="942" t="s">
        <v>1221</v>
      </c>
      <c r="M2065" s="942" t="s">
        <v>233</v>
      </c>
      <c r="N2065" s="942" t="s">
        <v>69</v>
      </c>
      <c r="O2065" s="942" t="s">
        <v>69</v>
      </c>
      <c r="P2065" s="955">
        <v>-63884015</v>
      </c>
      <c r="Q2065" s="959">
        <v>-8791761</v>
      </c>
      <c r="R2065" s="943" t="s">
        <v>69</v>
      </c>
    </row>
    <row r="2066" spans="2:18" x14ac:dyDescent="0.25">
      <c r="B2066" s="944" t="s">
        <v>2332</v>
      </c>
      <c r="C2066" s="945" t="s">
        <v>373</v>
      </c>
      <c r="D2066" s="945" t="s">
        <v>406</v>
      </c>
      <c r="E2066" s="945" t="s">
        <v>304</v>
      </c>
      <c r="F2066" s="945" t="s">
        <v>1457</v>
      </c>
      <c r="G2066" s="945" t="s">
        <v>1289</v>
      </c>
      <c r="H2066" s="945" t="s">
        <v>1218</v>
      </c>
      <c r="I2066" s="945" t="s">
        <v>51</v>
      </c>
      <c r="J2066" s="945" t="s">
        <v>1323</v>
      </c>
      <c r="K2066" s="945" t="s">
        <v>1229</v>
      </c>
      <c r="L2066" s="945" t="s">
        <v>1221</v>
      </c>
      <c r="M2066" s="945" t="s">
        <v>233</v>
      </c>
      <c r="N2066" s="945" t="s">
        <v>1222</v>
      </c>
      <c r="O2066" s="945" t="s">
        <v>1223</v>
      </c>
      <c r="P2066" s="956">
        <v>-63894225</v>
      </c>
      <c r="Q2066" s="960">
        <v>-8756975</v>
      </c>
      <c r="R2066" s="946" t="s">
        <v>182</v>
      </c>
    </row>
    <row r="2067" spans="2:18" x14ac:dyDescent="0.25">
      <c r="B2067" s="941" t="s">
        <v>2332</v>
      </c>
      <c r="C2067" s="942" t="s">
        <v>368</v>
      </c>
      <c r="D2067" s="942" t="s">
        <v>437</v>
      </c>
      <c r="E2067" s="942" t="s">
        <v>333</v>
      </c>
      <c r="F2067" s="942" t="s">
        <v>2261</v>
      </c>
      <c r="G2067" s="942" t="s">
        <v>1289</v>
      </c>
      <c r="H2067" s="942" t="s">
        <v>1218</v>
      </c>
      <c r="I2067" s="942" t="s">
        <v>51</v>
      </c>
      <c r="J2067" s="942" t="s">
        <v>1219</v>
      </c>
      <c r="K2067" s="942" t="s">
        <v>1220</v>
      </c>
      <c r="L2067" s="942" t="s">
        <v>1221</v>
      </c>
      <c r="M2067" s="942" t="s">
        <v>231</v>
      </c>
      <c r="N2067" s="942" t="s">
        <v>1222</v>
      </c>
      <c r="O2067" s="942" t="s">
        <v>69</v>
      </c>
      <c r="P2067" s="955">
        <v>-63876215</v>
      </c>
      <c r="Q2067" s="959">
        <v>-8785634</v>
      </c>
      <c r="R2067" s="943" t="s">
        <v>182</v>
      </c>
    </row>
    <row r="2068" spans="2:18" x14ac:dyDescent="0.25">
      <c r="B2068" s="944" t="s">
        <v>2335</v>
      </c>
      <c r="C2068" s="945" t="s">
        <v>778</v>
      </c>
      <c r="D2068" s="945" t="s">
        <v>784</v>
      </c>
      <c r="E2068" s="945" t="s">
        <v>341</v>
      </c>
      <c r="F2068" s="945" t="s">
        <v>1771</v>
      </c>
      <c r="G2068" s="945" t="s">
        <v>1217</v>
      </c>
      <c r="H2068" s="945" t="s">
        <v>1235</v>
      </c>
      <c r="I2068" s="945" t="s">
        <v>1225</v>
      </c>
      <c r="J2068" s="945" t="s">
        <v>1219</v>
      </c>
      <c r="K2068" s="945" t="s">
        <v>1229</v>
      </c>
      <c r="L2068" s="945" t="s">
        <v>1221</v>
      </c>
      <c r="M2068" s="945" t="s">
        <v>231</v>
      </c>
      <c r="N2068" s="945" t="s">
        <v>1222</v>
      </c>
      <c r="O2068" s="945" t="s">
        <v>1223</v>
      </c>
      <c r="P2068" s="956">
        <v>-63863181</v>
      </c>
      <c r="Q2068" s="960">
        <v>-8734243</v>
      </c>
      <c r="R2068" s="946" t="s">
        <v>69</v>
      </c>
    </row>
    <row r="2069" spans="2:18" x14ac:dyDescent="0.25">
      <c r="B2069" s="941" t="s">
        <v>2335</v>
      </c>
      <c r="C2069" s="942" t="s">
        <v>389</v>
      </c>
      <c r="D2069" s="942" t="s">
        <v>787</v>
      </c>
      <c r="E2069" s="942" t="s">
        <v>346</v>
      </c>
      <c r="F2069" s="942" t="s">
        <v>2038</v>
      </c>
      <c r="G2069" s="942" t="s">
        <v>1217</v>
      </c>
      <c r="H2069" s="942" t="s">
        <v>2336</v>
      </c>
      <c r="I2069" s="942" t="s">
        <v>1225</v>
      </c>
      <c r="J2069" s="942" t="s">
        <v>1219</v>
      </c>
      <c r="K2069" s="942" t="s">
        <v>1220</v>
      </c>
      <c r="L2069" s="942" t="s">
        <v>1364</v>
      </c>
      <c r="M2069" s="942" t="s">
        <v>1239</v>
      </c>
      <c r="N2069" s="942" t="s">
        <v>1236</v>
      </c>
      <c r="O2069" s="942" t="s">
        <v>1256</v>
      </c>
      <c r="P2069" s="955">
        <v>-63818284</v>
      </c>
      <c r="Q2069" s="959">
        <v>-8766459</v>
      </c>
      <c r="R2069" s="943" t="s">
        <v>1232</v>
      </c>
    </row>
    <row r="2070" spans="2:18" x14ac:dyDescent="0.25">
      <c r="B2070" s="944" t="s">
        <v>2335</v>
      </c>
      <c r="C2070" s="945" t="s">
        <v>375</v>
      </c>
      <c r="D2070" s="945" t="s">
        <v>374</v>
      </c>
      <c r="E2070" s="945" t="s">
        <v>307</v>
      </c>
      <c r="F2070" s="945" t="s">
        <v>1979</v>
      </c>
      <c r="G2070" s="945" t="s">
        <v>1217</v>
      </c>
      <c r="H2070" s="945" t="s">
        <v>1218</v>
      </c>
      <c r="I2070" s="945" t="s">
        <v>1225</v>
      </c>
      <c r="J2070" s="945" t="s">
        <v>1219</v>
      </c>
      <c r="K2070" s="945" t="s">
        <v>1229</v>
      </c>
      <c r="L2070" s="945" t="s">
        <v>1221</v>
      </c>
      <c r="M2070" s="945" t="s">
        <v>231</v>
      </c>
      <c r="N2070" s="945" t="s">
        <v>1222</v>
      </c>
      <c r="O2070" s="945" t="s">
        <v>1223</v>
      </c>
      <c r="P2070" s="956">
        <v>-63862302</v>
      </c>
      <c r="Q2070" s="960">
        <v>-8752918</v>
      </c>
      <c r="R2070" s="946" t="s">
        <v>1232</v>
      </c>
    </row>
    <row r="2071" spans="2:18" x14ac:dyDescent="0.25">
      <c r="B2071" s="941" t="s">
        <v>2335</v>
      </c>
      <c r="C2071" s="942" t="s">
        <v>799</v>
      </c>
      <c r="D2071" s="942" t="s">
        <v>783</v>
      </c>
      <c r="E2071" s="942" t="s">
        <v>301</v>
      </c>
      <c r="F2071" s="942" t="s">
        <v>2337</v>
      </c>
      <c r="G2071" s="942" t="s">
        <v>1217</v>
      </c>
      <c r="H2071" s="942" t="s">
        <v>1218</v>
      </c>
      <c r="I2071" s="942" t="s">
        <v>1225</v>
      </c>
      <c r="J2071" s="942" t="s">
        <v>1219</v>
      </c>
      <c r="K2071" s="942" t="s">
        <v>1220</v>
      </c>
      <c r="L2071" s="942" t="s">
        <v>1221</v>
      </c>
      <c r="M2071" s="942" t="s">
        <v>233</v>
      </c>
      <c r="N2071" s="942" t="s">
        <v>1222</v>
      </c>
      <c r="O2071" s="942" t="s">
        <v>1223</v>
      </c>
      <c r="P2071" s="955">
        <v>-63903917</v>
      </c>
      <c r="Q2071" s="959">
        <v>-8762381</v>
      </c>
      <c r="R2071" s="943" t="s">
        <v>69</v>
      </c>
    </row>
    <row r="2072" spans="2:18" x14ac:dyDescent="0.25">
      <c r="B2072" s="944" t="s">
        <v>2335</v>
      </c>
      <c r="C2072" s="945" t="s">
        <v>375</v>
      </c>
      <c r="D2072" s="945" t="s">
        <v>998</v>
      </c>
      <c r="E2072" s="945" t="s">
        <v>307</v>
      </c>
      <c r="F2072" s="945" t="s">
        <v>1711</v>
      </c>
      <c r="G2072" s="945" t="s">
        <v>1217</v>
      </c>
      <c r="H2072" s="945" t="s">
        <v>1218</v>
      </c>
      <c r="I2072" s="945" t="s">
        <v>1231</v>
      </c>
      <c r="J2072" s="945" t="s">
        <v>1219</v>
      </c>
      <c r="K2072" s="945" t="s">
        <v>1229</v>
      </c>
      <c r="L2072" s="945" t="s">
        <v>1221</v>
      </c>
      <c r="M2072" s="945" t="s">
        <v>230</v>
      </c>
      <c r="N2072" s="945" t="s">
        <v>1222</v>
      </c>
      <c r="O2072" s="945" t="s">
        <v>1223</v>
      </c>
      <c r="P2072" s="956">
        <v>-63864727</v>
      </c>
      <c r="Q2072" s="960">
        <v>-8741581</v>
      </c>
      <c r="R2072" s="946" t="s">
        <v>182</v>
      </c>
    </row>
    <row r="2073" spans="2:18" x14ac:dyDescent="0.25">
      <c r="B2073" s="941" t="s">
        <v>2335</v>
      </c>
      <c r="C2073" s="942" t="s">
        <v>386</v>
      </c>
      <c r="D2073" s="942" t="s">
        <v>825</v>
      </c>
      <c r="E2073" s="942" t="s">
        <v>313</v>
      </c>
      <c r="F2073" s="942" t="s">
        <v>1743</v>
      </c>
      <c r="G2073" s="942" t="s">
        <v>1217</v>
      </c>
      <c r="H2073" s="942" t="s">
        <v>1218</v>
      </c>
      <c r="I2073" s="942" t="s">
        <v>1231</v>
      </c>
      <c r="J2073" s="942" t="s">
        <v>1219</v>
      </c>
      <c r="K2073" s="942" t="s">
        <v>1220</v>
      </c>
      <c r="L2073" s="942" t="s">
        <v>1221</v>
      </c>
      <c r="M2073" s="942" t="s">
        <v>232</v>
      </c>
      <c r="N2073" s="942" t="s">
        <v>1222</v>
      </c>
      <c r="O2073" s="942" t="s">
        <v>1256</v>
      </c>
      <c r="P2073" s="955">
        <v>-63851965</v>
      </c>
      <c r="Q2073" s="959">
        <v>-8743835</v>
      </c>
      <c r="R2073" s="943" t="s">
        <v>182</v>
      </c>
    </row>
    <row r="2074" spans="2:18" x14ac:dyDescent="0.25">
      <c r="B2074" s="944" t="s">
        <v>2335</v>
      </c>
      <c r="C2074" s="945" t="s">
        <v>830</v>
      </c>
      <c r="D2074" s="945" t="s">
        <v>868</v>
      </c>
      <c r="E2074" s="945" t="s">
        <v>335</v>
      </c>
      <c r="F2074" s="945" t="s">
        <v>1460</v>
      </c>
      <c r="G2074" s="945" t="s">
        <v>1217</v>
      </c>
      <c r="H2074" s="945" t="s">
        <v>1218</v>
      </c>
      <c r="I2074" s="945" t="s">
        <v>1231</v>
      </c>
      <c r="J2074" s="945" t="s">
        <v>1219</v>
      </c>
      <c r="K2074" s="945" t="s">
        <v>1220</v>
      </c>
      <c r="L2074" s="945" t="s">
        <v>1221</v>
      </c>
      <c r="M2074" s="945" t="s">
        <v>233</v>
      </c>
      <c r="N2074" s="945" t="s">
        <v>1222</v>
      </c>
      <c r="O2074" s="945" t="s">
        <v>1256</v>
      </c>
      <c r="P2074" s="956">
        <v>-63830155</v>
      </c>
      <c r="Q2074" s="960">
        <v>-8767723</v>
      </c>
      <c r="R2074" s="946" t="s">
        <v>69</v>
      </c>
    </row>
    <row r="2075" spans="2:18" x14ac:dyDescent="0.25">
      <c r="B2075" s="941" t="s">
        <v>2335</v>
      </c>
      <c r="C2075" s="942" t="s">
        <v>529</v>
      </c>
      <c r="D2075" s="942" t="s">
        <v>366</v>
      </c>
      <c r="E2075" s="942" t="s">
        <v>1147</v>
      </c>
      <c r="F2075" s="942" t="s">
        <v>2040</v>
      </c>
      <c r="G2075" s="942" t="s">
        <v>1217</v>
      </c>
      <c r="H2075" s="942" t="s">
        <v>1218</v>
      </c>
      <c r="I2075" s="942" t="s">
        <v>51</v>
      </c>
      <c r="J2075" s="942" t="s">
        <v>1219</v>
      </c>
      <c r="K2075" s="942" t="s">
        <v>1220</v>
      </c>
      <c r="L2075" s="942" t="s">
        <v>1221</v>
      </c>
      <c r="M2075" s="942" t="s">
        <v>234</v>
      </c>
      <c r="N2075" s="942" t="s">
        <v>1222</v>
      </c>
      <c r="O2075" s="942" t="s">
        <v>1223</v>
      </c>
      <c r="P2075" s="955">
        <v>-63897229</v>
      </c>
      <c r="Q2075" s="959">
        <v>-8781227</v>
      </c>
      <c r="R2075" s="943" t="s">
        <v>69</v>
      </c>
    </row>
    <row r="2076" spans="2:18" x14ac:dyDescent="0.25">
      <c r="B2076" s="944" t="s">
        <v>2335</v>
      </c>
      <c r="C2076" s="945" t="s">
        <v>780</v>
      </c>
      <c r="D2076" s="945" t="s">
        <v>366</v>
      </c>
      <c r="E2076" s="945" t="s">
        <v>301</v>
      </c>
      <c r="F2076" s="945" t="s">
        <v>1387</v>
      </c>
      <c r="G2076" s="945" t="s">
        <v>1217</v>
      </c>
      <c r="H2076" s="945" t="s">
        <v>1218</v>
      </c>
      <c r="I2076" s="945" t="s">
        <v>1231</v>
      </c>
      <c r="J2076" s="945" t="s">
        <v>1219</v>
      </c>
      <c r="K2076" s="945" t="s">
        <v>1229</v>
      </c>
      <c r="L2076" s="945" t="s">
        <v>1221</v>
      </c>
      <c r="M2076" s="945" t="s">
        <v>234</v>
      </c>
      <c r="N2076" s="945" t="s">
        <v>1222</v>
      </c>
      <c r="O2076" s="945" t="s">
        <v>1223</v>
      </c>
      <c r="P2076" s="956">
        <v>-63900953</v>
      </c>
      <c r="Q2076" s="960">
        <v>-8764074</v>
      </c>
      <c r="R2076" s="946" t="s">
        <v>69</v>
      </c>
    </row>
    <row r="2077" spans="2:18" x14ac:dyDescent="0.25">
      <c r="B2077" s="941" t="s">
        <v>2338</v>
      </c>
      <c r="C2077" s="942" t="s">
        <v>376</v>
      </c>
      <c r="D2077" s="942" t="s">
        <v>628</v>
      </c>
      <c r="E2077" s="942" t="s">
        <v>308</v>
      </c>
      <c r="F2077" s="942" t="s">
        <v>1481</v>
      </c>
      <c r="G2077" s="942" t="s">
        <v>1217</v>
      </c>
      <c r="H2077" s="942" t="s">
        <v>1218</v>
      </c>
      <c r="I2077" s="942" t="s">
        <v>1225</v>
      </c>
      <c r="J2077" s="942" t="s">
        <v>1219</v>
      </c>
      <c r="K2077" s="942" t="s">
        <v>1220</v>
      </c>
      <c r="L2077" s="942" t="s">
        <v>1221</v>
      </c>
      <c r="M2077" s="942" t="s">
        <v>233</v>
      </c>
      <c r="N2077" s="942" t="s">
        <v>182</v>
      </c>
      <c r="O2077" s="942" t="s">
        <v>1256</v>
      </c>
      <c r="P2077" s="955">
        <v>-63900959</v>
      </c>
      <c r="Q2077" s="959">
        <v>-8773187</v>
      </c>
      <c r="R2077" s="943" t="s">
        <v>69</v>
      </c>
    </row>
    <row r="2078" spans="2:18" x14ac:dyDescent="0.25">
      <c r="B2078" s="944" t="s">
        <v>2338</v>
      </c>
      <c r="C2078" s="945" t="s">
        <v>366</v>
      </c>
      <c r="D2078" s="945" t="s">
        <v>428</v>
      </c>
      <c r="E2078" s="945" t="s">
        <v>301</v>
      </c>
      <c r="F2078" s="945" t="s">
        <v>1729</v>
      </c>
      <c r="G2078" s="945" t="s">
        <v>1217</v>
      </c>
      <c r="H2078" s="945" t="s">
        <v>1218</v>
      </c>
      <c r="I2078" s="945" t="s">
        <v>1225</v>
      </c>
      <c r="J2078" s="945" t="s">
        <v>1219</v>
      </c>
      <c r="K2078" s="945" t="s">
        <v>1229</v>
      </c>
      <c r="L2078" s="945" t="s">
        <v>1221</v>
      </c>
      <c r="M2078" s="945" t="s">
        <v>233</v>
      </c>
      <c r="N2078" s="945" t="s">
        <v>1222</v>
      </c>
      <c r="O2078" s="945" t="s">
        <v>1223</v>
      </c>
      <c r="P2078" s="956">
        <v>-63901891</v>
      </c>
      <c r="Q2078" s="960">
        <v>-8759727</v>
      </c>
      <c r="R2078" s="946" t="s">
        <v>69</v>
      </c>
    </row>
    <row r="2079" spans="2:18" x14ac:dyDescent="0.25">
      <c r="B2079" s="941" t="s">
        <v>2338</v>
      </c>
      <c r="C2079" s="942" t="s">
        <v>368</v>
      </c>
      <c r="D2079" s="942" t="s">
        <v>1162</v>
      </c>
      <c r="E2079" s="942" t="s">
        <v>316</v>
      </c>
      <c r="F2079" s="942" t="s">
        <v>1348</v>
      </c>
      <c r="G2079" s="942" t="s">
        <v>1217</v>
      </c>
      <c r="H2079" s="942" t="s">
        <v>1218</v>
      </c>
      <c r="I2079" s="942" t="s">
        <v>1231</v>
      </c>
      <c r="J2079" s="942" t="s">
        <v>1219</v>
      </c>
      <c r="K2079" s="942" t="s">
        <v>1220</v>
      </c>
      <c r="L2079" s="942" t="s">
        <v>1221</v>
      </c>
      <c r="M2079" s="942" t="s">
        <v>233</v>
      </c>
      <c r="N2079" s="942" t="s">
        <v>1222</v>
      </c>
      <c r="O2079" s="942" t="s">
        <v>1256</v>
      </c>
      <c r="P2079" s="955">
        <v>-63878258</v>
      </c>
      <c r="Q2079" s="959">
        <v>-8789178</v>
      </c>
      <c r="R2079" s="943" t="s">
        <v>69</v>
      </c>
    </row>
    <row r="2080" spans="2:18" x14ac:dyDescent="0.25">
      <c r="B2080" s="944" t="s">
        <v>2338</v>
      </c>
      <c r="C2080" s="945" t="s">
        <v>375</v>
      </c>
      <c r="D2080" s="945" t="s">
        <v>779</v>
      </c>
      <c r="E2080" s="945" t="s">
        <v>1141</v>
      </c>
      <c r="F2080" s="945" t="s">
        <v>1862</v>
      </c>
      <c r="G2080" s="945" t="s">
        <v>1217</v>
      </c>
      <c r="H2080" s="945" t="s">
        <v>1218</v>
      </c>
      <c r="I2080" s="945" t="s">
        <v>1231</v>
      </c>
      <c r="J2080" s="945" t="s">
        <v>1219</v>
      </c>
      <c r="K2080" s="945" t="s">
        <v>1229</v>
      </c>
      <c r="L2080" s="945" t="s">
        <v>1221</v>
      </c>
      <c r="M2080" s="945" t="s">
        <v>231</v>
      </c>
      <c r="N2080" s="945" t="s">
        <v>1222</v>
      </c>
      <c r="O2080" s="945" t="s">
        <v>1223</v>
      </c>
      <c r="P2080" s="956">
        <v>-63860256</v>
      </c>
      <c r="Q2080" s="960">
        <v>-8761956</v>
      </c>
      <c r="R2080" s="946" t="s">
        <v>69</v>
      </c>
    </row>
    <row r="2081" spans="2:18" x14ac:dyDescent="0.25">
      <c r="B2081" s="941" t="s">
        <v>2338</v>
      </c>
      <c r="C2081" s="942" t="s">
        <v>779</v>
      </c>
      <c r="D2081" s="942" t="s">
        <v>341</v>
      </c>
      <c r="E2081" s="942" t="s">
        <v>302</v>
      </c>
      <c r="F2081" s="942" t="s">
        <v>1542</v>
      </c>
      <c r="G2081" s="942" t="s">
        <v>1217</v>
      </c>
      <c r="H2081" s="942" t="s">
        <v>1218</v>
      </c>
      <c r="I2081" s="942" t="s">
        <v>1231</v>
      </c>
      <c r="J2081" s="942" t="s">
        <v>1219</v>
      </c>
      <c r="K2081" s="942" t="s">
        <v>1220</v>
      </c>
      <c r="L2081" s="942" t="s">
        <v>1221</v>
      </c>
      <c r="M2081" s="942" t="s">
        <v>234</v>
      </c>
      <c r="N2081" s="942" t="s">
        <v>1222</v>
      </c>
      <c r="O2081" s="942" t="s">
        <v>1223</v>
      </c>
      <c r="P2081" s="955">
        <v>-63872986</v>
      </c>
      <c r="Q2081" s="959">
        <v>-8764748</v>
      </c>
      <c r="R2081" s="943" t="s">
        <v>69</v>
      </c>
    </row>
    <row r="2082" spans="2:18" x14ac:dyDescent="0.25">
      <c r="B2082" s="944" t="s">
        <v>2338</v>
      </c>
      <c r="C2082" s="945" t="s">
        <v>368</v>
      </c>
      <c r="D2082" s="945" t="s">
        <v>408</v>
      </c>
      <c r="E2082" s="945" t="s">
        <v>333</v>
      </c>
      <c r="F2082" s="945" t="s">
        <v>1424</v>
      </c>
      <c r="G2082" s="945" t="s">
        <v>1217</v>
      </c>
      <c r="H2082" s="945" t="s">
        <v>1218</v>
      </c>
      <c r="I2082" s="945" t="s">
        <v>1231</v>
      </c>
      <c r="J2082" s="945" t="s">
        <v>1219</v>
      </c>
      <c r="K2082" s="945" t="s">
        <v>1220</v>
      </c>
      <c r="L2082" s="945" t="s">
        <v>1221</v>
      </c>
      <c r="M2082" s="945" t="s">
        <v>231</v>
      </c>
      <c r="N2082" s="945" t="s">
        <v>1222</v>
      </c>
      <c r="O2082" s="945" t="s">
        <v>1223</v>
      </c>
      <c r="P2082" s="956">
        <v>-63875051</v>
      </c>
      <c r="Q2082" s="960">
        <v>-8783648</v>
      </c>
      <c r="R2082" s="946" t="s">
        <v>69</v>
      </c>
    </row>
    <row r="2083" spans="2:18" x14ac:dyDescent="0.25">
      <c r="B2083" s="941" t="s">
        <v>2338</v>
      </c>
      <c r="C2083" s="942" t="s">
        <v>407</v>
      </c>
      <c r="D2083" s="942" t="s">
        <v>395</v>
      </c>
      <c r="E2083" s="942" t="s">
        <v>303</v>
      </c>
      <c r="F2083" s="942" t="s">
        <v>1461</v>
      </c>
      <c r="G2083" s="942" t="s">
        <v>1217</v>
      </c>
      <c r="H2083" s="942" t="s">
        <v>1218</v>
      </c>
      <c r="I2083" s="942" t="s">
        <v>1231</v>
      </c>
      <c r="J2083" s="942" t="s">
        <v>1219</v>
      </c>
      <c r="K2083" s="942" t="s">
        <v>1220</v>
      </c>
      <c r="L2083" s="942" t="s">
        <v>1221</v>
      </c>
      <c r="M2083" s="942" t="s">
        <v>233</v>
      </c>
      <c r="N2083" s="942" t="s">
        <v>1222</v>
      </c>
      <c r="O2083" s="942" t="s">
        <v>1256</v>
      </c>
      <c r="P2083" s="955">
        <v>-63883465</v>
      </c>
      <c r="Q2083" s="959">
        <v>-8749118</v>
      </c>
      <c r="R2083" s="943" t="s">
        <v>1232</v>
      </c>
    </row>
    <row r="2084" spans="2:18" x14ac:dyDescent="0.25">
      <c r="B2084" s="944" t="s">
        <v>2338</v>
      </c>
      <c r="C2084" s="945" t="s">
        <v>572</v>
      </c>
      <c r="D2084" s="945" t="s">
        <v>661</v>
      </c>
      <c r="E2084" s="945" t="s">
        <v>324</v>
      </c>
      <c r="F2084" s="945" t="s">
        <v>1913</v>
      </c>
      <c r="G2084" s="945" t="s">
        <v>1217</v>
      </c>
      <c r="H2084" s="945" t="s">
        <v>1218</v>
      </c>
      <c r="I2084" s="945" t="s">
        <v>51</v>
      </c>
      <c r="J2084" s="945" t="s">
        <v>1219</v>
      </c>
      <c r="K2084" s="945" t="s">
        <v>1220</v>
      </c>
      <c r="L2084" s="945" t="s">
        <v>1221</v>
      </c>
      <c r="M2084" s="945" t="s">
        <v>233</v>
      </c>
      <c r="N2084" s="945" t="s">
        <v>1222</v>
      </c>
      <c r="O2084" s="945" t="s">
        <v>69</v>
      </c>
      <c r="P2084" s="956">
        <v>-63848631</v>
      </c>
      <c r="Q2084" s="960">
        <v>-8778479</v>
      </c>
      <c r="R2084" s="946" t="s">
        <v>69</v>
      </c>
    </row>
    <row r="2085" spans="2:18" x14ac:dyDescent="0.25">
      <c r="B2085" s="941" t="s">
        <v>2338</v>
      </c>
      <c r="C2085" s="942" t="s">
        <v>341</v>
      </c>
      <c r="D2085" s="942" t="s">
        <v>457</v>
      </c>
      <c r="E2085" s="942" t="s">
        <v>302</v>
      </c>
      <c r="F2085" s="942" t="s">
        <v>1406</v>
      </c>
      <c r="G2085" s="942" t="s">
        <v>1217</v>
      </c>
      <c r="H2085" s="942" t="s">
        <v>1235</v>
      </c>
      <c r="I2085" s="942" t="s">
        <v>51</v>
      </c>
      <c r="J2085" s="942" t="s">
        <v>1219</v>
      </c>
      <c r="K2085" s="942" t="s">
        <v>1220</v>
      </c>
      <c r="L2085" s="942" t="s">
        <v>1221</v>
      </c>
      <c r="M2085" s="942" t="s">
        <v>233</v>
      </c>
      <c r="N2085" s="942" t="s">
        <v>182</v>
      </c>
      <c r="O2085" s="942" t="s">
        <v>69</v>
      </c>
      <c r="P2085" s="955">
        <v>-63872152</v>
      </c>
      <c r="Q2085" s="959">
        <v>-8774189</v>
      </c>
      <c r="R2085" s="943" t="s">
        <v>182</v>
      </c>
    </row>
    <row r="2086" spans="2:18" x14ac:dyDescent="0.25">
      <c r="B2086" s="944" t="s">
        <v>2338</v>
      </c>
      <c r="C2086" s="945" t="s">
        <v>371</v>
      </c>
      <c r="D2086" s="945" t="s">
        <v>787</v>
      </c>
      <c r="E2086" s="945" t="s">
        <v>324</v>
      </c>
      <c r="F2086" s="945" t="s">
        <v>2339</v>
      </c>
      <c r="G2086" s="945" t="s">
        <v>1217</v>
      </c>
      <c r="H2086" s="945" t="s">
        <v>1218</v>
      </c>
      <c r="I2086" s="945" t="s">
        <v>51</v>
      </c>
      <c r="J2086" s="945" t="s">
        <v>1219</v>
      </c>
      <c r="K2086" s="945" t="s">
        <v>1229</v>
      </c>
      <c r="L2086" s="945" t="s">
        <v>1221</v>
      </c>
      <c r="M2086" s="945" t="s">
        <v>234</v>
      </c>
      <c r="N2086" s="945" t="s">
        <v>1222</v>
      </c>
      <c r="O2086" s="945" t="s">
        <v>1256</v>
      </c>
      <c r="P2086" s="956">
        <v>-63841312</v>
      </c>
      <c r="Q2086" s="960">
        <v>-8771674</v>
      </c>
      <c r="R2086" s="946" t="s">
        <v>1232</v>
      </c>
    </row>
    <row r="2087" spans="2:18" x14ac:dyDescent="0.25">
      <c r="B2087" s="941" t="s">
        <v>2338</v>
      </c>
      <c r="C2087" s="942" t="s">
        <v>341</v>
      </c>
      <c r="D2087" s="942" t="s">
        <v>374</v>
      </c>
      <c r="E2087" s="942" t="s">
        <v>303</v>
      </c>
      <c r="F2087" s="942" t="s">
        <v>1254</v>
      </c>
      <c r="G2087" s="942" t="s">
        <v>1217</v>
      </c>
      <c r="H2087" s="942" t="s">
        <v>69</v>
      </c>
      <c r="I2087" s="942" t="s">
        <v>1225</v>
      </c>
      <c r="J2087" s="942" t="s">
        <v>1219</v>
      </c>
      <c r="K2087" s="942" t="s">
        <v>1227</v>
      </c>
      <c r="L2087" s="942" t="s">
        <v>69</v>
      </c>
      <c r="M2087" s="942" t="s">
        <v>230</v>
      </c>
      <c r="N2087" s="942" t="s">
        <v>69</v>
      </c>
      <c r="O2087" s="942" t="s">
        <v>69</v>
      </c>
      <c r="P2087" s="955">
        <v>-63874945</v>
      </c>
      <c r="Q2087" s="959">
        <v>-8755612</v>
      </c>
      <c r="R2087" s="943" t="s">
        <v>1258</v>
      </c>
    </row>
    <row r="2088" spans="2:18" x14ac:dyDescent="0.25">
      <c r="B2088" s="944" t="s">
        <v>2338</v>
      </c>
      <c r="C2088" s="945" t="s">
        <v>401</v>
      </c>
      <c r="D2088" s="945" t="s">
        <v>428</v>
      </c>
      <c r="E2088" s="945" t="s">
        <v>304</v>
      </c>
      <c r="F2088" s="945" t="s">
        <v>1897</v>
      </c>
      <c r="G2088" s="945" t="s">
        <v>1217</v>
      </c>
      <c r="H2088" s="945" t="s">
        <v>69</v>
      </c>
      <c r="I2088" s="945" t="s">
        <v>1231</v>
      </c>
      <c r="J2088" s="945" t="s">
        <v>1219</v>
      </c>
      <c r="K2088" s="945" t="s">
        <v>1220</v>
      </c>
      <c r="L2088" s="945" t="s">
        <v>69</v>
      </c>
      <c r="M2088" s="945" t="s">
        <v>233</v>
      </c>
      <c r="N2088" s="945" t="s">
        <v>69</v>
      </c>
      <c r="O2088" s="945" t="s">
        <v>69</v>
      </c>
      <c r="P2088" s="956">
        <v>-63889303</v>
      </c>
      <c r="Q2088" s="960">
        <v>-8757044</v>
      </c>
      <c r="R2088" s="946" t="s">
        <v>1258</v>
      </c>
    </row>
    <row r="2089" spans="2:18" x14ac:dyDescent="0.25">
      <c r="B2089" s="941" t="s">
        <v>2340</v>
      </c>
      <c r="C2089" s="942" t="s">
        <v>376</v>
      </c>
      <c r="D2089" s="942" t="s">
        <v>781</v>
      </c>
      <c r="E2089" s="942" t="s">
        <v>310</v>
      </c>
      <c r="F2089" s="942" t="s">
        <v>2039</v>
      </c>
      <c r="G2089" s="942" t="s">
        <v>1246</v>
      </c>
      <c r="H2089" s="942" t="s">
        <v>1218</v>
      </c>
      <c r="I2089" s="942" t="s">
        <v>1231</v>
      </c>
      <c r="J2089" s="942" t="s">
        <v>1219</v>
      </c>
      <c r="K2089" s="942" t="s">
        <v>1220</v>
      </c>
      <c r="L2089" s="942" t="s">
        <v>1221</v>
      </c>
      <c r="M2089" s="942" t="s">
        <v>233</v>
      </c>
      <c r="N2089" s="942" t="s">
        <v>1222</v>
      </c>
      <c r="O2089" s="942" t="s">
        <v>1223</v>
      </c>
      <c r="P2089" s="955">
        <v>-63837991</v>
      </c>
      <c r="Q2089" s="959">
        <v>-8758976</v>
      </c>
      <c r="R2089" s="943" t="s">
        <v>182</v>
      </c>
    </row>
    <row r="2090" spans="2:18" x14ac:dyDescent="0.25">
      <c r="B2090" s="944" t="s">
        <v>2340</v>
      </c>
      <c r="C2090" s="945" t="s">
        <v>378</v>
      </c>
      <c r="D2090" s="945" t="s">
        <v>359</v>
      </c>
      <c r="E2090" s="945" t="s">
        <v>1142</v>
      </c>
      <c r="F2090" s="945" t="s">
        <v>1897</v>
      </c>
      <c r="G2090" s="945" t="s">
        <v>1246</v>
      </c>
      <c r="H2090" s="945" t="s">
        <v>1218</v>
      </c>
      <c r="I2090" s="945" t="s">
        <v>1231</v>
      </c>
      <c r="J2090" s="945" t="s">
        <v>1219</v>
      </c>
      <c r="K2090" s="945" t="s">
        <v>1220</v>
      </c>
      <c r="L2090" s="945" t="s">
        <v>1221</v>
      </c>
      <c r="M2090" s="945" t="s">
        <v>234</v>
      </c>
      <c r="N2090" s="945" t="s">
        <v>1222</v>
      </c>
      <c r="O2090" s="945" t="s">
        <v>69</v>
      </c>
      <c r="P2090" s="956">
        <v>-63889836</v>
      </c>
      <c r="Q2090" s="960">
        <v>-8766959</v>
      </c>
      <c r="R2090" s="946" t="s">
        <v>182</v>
      </c>
    </row>
    <row r="2091" spans="2:18" x14ac:dyDescent="0.25">
      <c r="B2091" s="941" t="s">
        <v>2340</v>
      </c>
      <c r="C2091" s="942" t="s">
        <v>359</v>
      </c>
      <c r="D2091" s="942" t="s">
        <v>420</v>
      </c>
      <c r="E2091" s="942" t="s">
        <v>302</v>
      </c>
      <c r="F2091" s="942" t="s">
        <v>33</v>
      </c>
      <c r="G2091" s="942" t="s">
        <v>1246</v>
      </c>
      <c r="H2091" s="942" t="s">
        <v>1235</v>
      </c>
      <c r="I2091" s="942" t="s">
        <v>1231</v>
      </c>
      <c r="J2091" s="942" t="s">
        <v>1219</v>
      </c>
      <c r="K2091" s="942" t="s">
        <v>1220</v>
      </c>
      <c r="L2091" s="942" t="s">
        <v>1221</v>
      </c>
      <c r="M2091" s="942" t="s">
        <v>233</v>
      </c>
      <c r="N2091" s="942" t="s">
        <v>1236</v>
      </c>
      <c r="O2091" s="942" t="s">
        <v>1223</v>
      </c>
      <c r="P2091" s="955">
        <v>-63876142</v>
      </c>
      <c r="Q2091" s="959">
        <v>-8763984</v>
      </c>
      <c r="R2091" s="943" t="s">
        <v>182</v>
      </c>
    </row>
    <row r="2092" spans="2:18" x14ac:dyDescent="0.25">
      <c r="B2092" s="944" t="s">
        <v>2340</v>
      </c>
      <c r="C2092" s="945" t="s">
        <v>370</v>
      </c>
      <c r="D2092" s="945" t="s">
        <v>395</v>
      </c>
      <c r="E2092" s="945" t="s">
        <v>302</v>
      </c>
      <c r="F2092" s="945" t="s">
        <v>33</v>
      </c>
      <c r="G2092" s="945" t="s">
        <v>1246</v>
      </c>
      <c r="H2092" s="945" t="s">
        <v>1235</v>
      </c>
      <c r="I2092" s="945" t="s">
        <v>1231</v>
      </c>
      <c r="J2092" s="945" t="s">
        <v>1219</v>
      </c>
      <c r="K2092" s="945" t="s">
        <v>1229</v>
      </c>
      <c r="L2092" s="945" t="s">
        <v>1221</v>
      </c>
      <c r="M2092" s="945" t="s">
        <v>233</v>
      </c>
      <c r="N2092" s="945" t="s">
        <v>1240</v>
      </c>
      <c r="O2092" s="945" t="s">
        <v>69</v>
      </c>
      <c r="P2092" s="956">
        <v>-63878794</v>
      </c>
      <c r="Q2092" s="960">
        <v>-8770455</v>
      </c>
      <c r="R2092" s="946" t="s">
        <v>182</v>
      </c>
    </row>
    <row r="2093" spans="2:18" x14ac:dyDescent="0.25">
      <c r="B2093" s="941" t="s">
        <v>2340</v>
      </c>
      <c r="C2093" s="942" t="s">
        <v>388</v>
      </c>
      <c r="D2093" s="942" t="s">
        <v>781</v>
      </c>
      <c r="E2093" s="942" t="s">
        <v>1143</v>
      </c>
      <c r="F2093" s="942" t="s">
        <v>33</v>
      </c>
      <c r="G2093" s="942" t="s">
        <v>1246</v>
      </c>
      <c r="H2093" s="942" t="s">
        <v>1218</v>
      </c>
      <c r="I2093" s="942" t="s">
        <v>1231</v>
      </c>
      <c r="J2093" s="942" t="s">
        <v>1219</v>
      </c>
      <c r="K2093" s="942" t="s">
        <v>1220</v>
      </c>
      <c r="L2093" s="942" t="s">
        <v>1221</v>
      </c>
      <c r="M2093" s="942" t="s">
        <v>230</v>
      </c>
      <c r="N2093" s="942" t="s">
        <v>1222</v>
      </c>
      <c r="O2093" s="942" t="s">
        <v>1223</v>
      </c>
      <c r="P2093" s="955">
        <v>-63836243</v>
      </c>
      <c r="Q2093" s="959">
        <v>-8766636</v>
      </c>
      <c r="R2093" s="943" t="s">
        <v>69</v>
      </c>
    </row>
    <row r="2094" spans="2:18" x14ac:dyDescent="0.25">
      <c r="B2094" s="944" t="s">
        <v>2340</v>
      </c>
      <c r="C2094" s="945" t="s">
        <v>374</v>
      </c>
      <c r="D2094" s="945" t="s">
        <v>878</v>
      </c>
      <c r="E2094" s="945" t="s">
        <v>307</v>
      </c>
      <c r="F2094" s="945" t="s">
        <v>33</v>
      </c>
      <c r="G2094" s="945" t="s">
        <v>1246</v>
      </c>
      <c r="H2094" s="945" t="s">
        <v>1235</v>
      </c>
      <c r="I2094" s="945" t="s">
        <v>51</v>
      </c>
      <c r="J2094" s="945" t="s">
        <v>1219</v>
      </c>
      <c r="K2094" s="945" t="s">
        <v>1220</v>
      </c>
      <c r="L2094" s="945" t="s">
        <v>1221</v>
      </c>
      <c r="M2094" s="945" t="s">
        <v>234</v>
      </c>
      <c r="N2094" s="945" t="s">
        <v>1236</v>
      </c>
      <c r="O2094" s="945" t="s">
        <v>1223</v>
      </c>
      <c r="P2094" s="956">
        <v>-63867954</v>
      </c>
      <c r="Q2094" s="960">
        <v>-8754124</v>
      </c>
      <c r="R2094" s="946" t="s">
        <v>69</v>
      </c>
    </row>
    <row r="2095" spans="2:18" x14ac:dyDescent="0.25">
      <c r="B2095" s="941" t="s">
        <v>2340</v>
      </c>
      <c r="C2095" s="942" t="s">
        <v>376</v>
      </c>
      <c r="D2095" s="942" t="s">
        <v>789</v>
      </c>
      <c r="E2095" s="942" t="s">
        <v>308</v>
      </c>
      <c r="F2095" s="942" t="s">
        <v>33</v>
      </c>
      <c r="G2095" s="942" t="s">
        <v>1246</v>
      </c>
      <c r="H2095" s="942" t="s">
        <v>1235</v>
      </c>
      <c r="I2095" s="942" t="s">
        <v>51</v>
      </c>
      <c r="J2095" s="942" t="s">
        <v>1219</v>
      </c>
      <c r="K2095" s="942" t="s">
        <v>1220</v>
      </c>
      <c r="L2095" s="942" t="s">
        <v>1221</v>
      </c>
      <c r="M2095" s="942" t="s">
        <v>233</v>
      </c>
      <c r="N2095" s="942" t="s">
        <v>1240</v>
      </c>
      <c r="O2095" s="942" t="s">
        <v>1223</v>
      </c>
      <c r="P2095" s="955">
        <v>-63899763</v>
      </c>
      <c r="Q2095" s="959">
        <v>-8772945</v>
      </c>
      <c r="R2095" s="943" t="s">
        <v>69</v>
      </c>
    </row>
    <row r="2096" spans="2:18" x14ac:dyDescent="0.25">
      <c r="B2096" s="944" t="s">
        <v>2341</v>
      </c>
      <c r="C2096" s="945" t="s">
        <v>429</v>
      </c>
      <c r="D2096" s="945" t="s">
        <v>393</v>
      </c>
      <c r="E2096" s="945" t="s">
        <v>1141</v>
      </c>
      <c r="F2096" s="945" t="s">
        <v>2045</v>
      </c>
      <c r="G2096" s="945" t="s">
        <v>1317</v>
      </c>
      <c r="H2096" s="945" t="s">
        <v>1218</v>
      </c>
      <c r="I2096" s="945" t="s">
        <v>1231</v>
      </c>
      <c r="J2096" s="945" t="s">
        <v>1219</v>
      </c>
      <c r="K2096" s="945" t="s">
        <v>1220</v>
      </c>
      <c r="L2096" s="945" t="s">
        <v>1221</v>
      </c>
      <c r="M2096" s="945" t="s">
        <v>233</v>
      </c>
      <c r="N2096" s="945" t="s">
        <v>1222</v>
      </c>
      <c r="O2096" s="945" t="s">
        <v>1223</v>
      </c>
      <c r="P2096" s="956">
        <v>-63872891</v>
      </c>
      <c r="Q2096" s="960">
        <v>-8760157</v>
      </c>
      <c r="R2096" s="946" t="s">
        <v>182</v>
      </c>
    </row>
    <row r="2097" spans="2:18" x14ac:dyDescent="0.25">
      <c r="B2097" s="941" t="s">
        <v>2341</v>
      </c>
      <c r="C2097" s="942" t="s">
        <v>378</v>
      </c>
      <c r="D2097" s="942" t="s">
        <v>359</v>
      </c>
      <c r="E2097" s="942" t="s">
        <v>1142</v>
      </c>
      <c r="F2097" s="942" t="s">
        <v>2342</v>
      </c>
      <c r="G2097" s="942" t="s">
        <v>1317</v>
      </c>
      <c r="H2097" s="942" t="s">
        <v>1218</v>
      </c>
      <c r="I2097" s="942" t="s">
        <v>51</v>
      </c>
      <c r="J2097" s="942" t="s">
        <v>1219</v>
      </c>
      <c r="K2097" s="942" t="s">
        <v>1220</v>
      </c>
      <c r="L2097" s="942" t="s">
        <v>1221</v>
      </c>
      <c r="M2097" s="942" t="s">
        <v>233</v>
      </c>
      <c r="N2097" s="942" t="s">
        <v>1222</v>
      </c>
      <c r="O2097" s="942" t="s">
        <v>69</v>
      </c>
      <c r="P2097" s="955">
        <v>-63889836</v>
      </c>
      <c r="Q2097" s="959">
        <v>-8766959</v>
      </c>
      <c r="R2097" s="943" t="s">
        <v>1258</v>
      </c>
    </row>
    <row r="2098" spans="2:18" x14ac:dyDescent="0.25">
      <c r="B2098" s="944" t="s">
        <v>2341</v>
      </c>
      <c r="C2098" s="945" t="s">
        <v>371</v>
      </c>
      <c r="D2098" s="945" t="s">
        <v>388</v>
      </c>
      <c r="E2098" s="945" t="s">
        <v>318</v>
      </c>
      <c r="F2098" s="945" t="s">
        <v>1961</v>
      </c>
      <c r="G2098" s="945" t="s">
        <v>1317</v>
      </c>
      <c r="H2098" s="945" t="s">
        <v>1218</v>
      </c>
      <c r="I2098" s="945" t="s">
        <v>51</v>
      </c>
      <c r="J2098" s="945" t="s">
        <v>1219</v>
      </c>
      <c r="K2098" s="945" t="s">
        <v>1229</v>
      </c>
      <c r="L2098" s="945" t="s">
        <v>1221</v>
      </c>
      <c r="M2098" s="945" t="s">
        <v>233</v>
      </c>
      <c r="N2098" s="945" t="s">
        <v>1222</v>
      </c>
      <c r="O2098" s="945" t="s">
        <v>1223</v>
      </c>
      <c r="P2098" s="956">
        <v>-63842149</v>
      </c>
      <c r="Q2098" s="960">
        <v>-8767958</v>
      </c>
      <c r="R2098" s="946" t="s">
        <v>69</v>
      </c>
    </row>
    <row r="2099" spans="2:18" x14ac:dyDescent="0.25">
      <c r="B2099" s="941" t="s">
        <v>2341</v>
      </c>
      <c r="C2099" s="942" t="s">
        <v>477</v>
      </c>
      <c r="D2099" s="942" t="s">
        <v>807</v>
      </c>
      <c r="E2099" s="942" t="s">
        <v>303</v>
      </c>
      <c r="F2099" s="942" t="s">
        <v>2343</v>
      </c>
      <c r="G2099" s="942" t="s">
        <v>1317</v>
      </c>
      <c r="H2099" s="942" t="s">
        <v>1218</v>
      </c>
      <c r="I2099" s="942" t="s">
        <v>51</v>
      </c>
      <c r="J2099" s="942" t="s">
        <v>1219</v>
      </c>
      <c r="K2099" s="942" t="s">
        <v>1220</v>
      </c>
      <c r="L2099" s="942" t="s">
        <v>1221</v>
      </c>
      <c r="M2099" s="942" t="s">
        <v>234</v>
      </c>
      <c r="N2099" s="942" t="s">
        <v>1222</v>
      </c>
      <c r="O2099" s="942" t="s">
        <v>1223</v>
      </c>
      <c r="P2099" s="955">
        <v>-63886824</v>
      </c>
      <c r="Q2099" s="959">
        <v>-8747509</v>
      </c>
      <c r="R2099" s="943" t="s">
        <v>182</v>
      </c>
    </row>
    <row r="2100" spans="2:18" x14ac:dyDescent="0.25">
      <c r="B2100" s="944" t="s">
        <v>2341</v>
      </c>
      <c r="C2100" s="945" t="s">
        <v>372</v>
      </c>
      <c r="D2100" s="945" t="s">
        <v>781</v>
      </c>
      <c r="E2100" s="945" t="s">
        <v>1501</v>
      </c>
      <c r="F2100" s="945" t="s">
        <v>2344</v>
      </c>
      <c r="G2100" s="945" t="s">
        <v>1317</v>
      </c>
      <c r="H2100" s="945" t="s">
        <v>1218</v>
      </c>
      <c r="I2100" s="945" t="s">
        <v>51</v>
      </c>
      <c r="J2100" s="945" t="s">
        <v>1219</v>
      </c>
      <c r="K2100" s="945" t="s">
        <v>1229</v>
      </c>
      <c r="L2100" s="945" t="s">
        <v>1221</v>
      </c>
      <c r="M2100" s="945" t="s">
        <v>233</v>
      </c>
      <c r="N2100" s="945" t="s">
        <v>1222</v>
      </c>
      <c r="O2100" s="945" t="s">
        <v>69</v>
      </c>
      <c r="P2100" s="956">
        <v>-63838985</v>
      </c>
      <c r="Q2100" s="960">
        <v>-8754632</v>
      </c>
      <c r="R2100" s="946" t="s">
        <v>182</v>
      </c>
    </row>
    <row r="2101" spans="2:18" x14ac:dyDescent="0.25">
      <c r="B2101" s="941" t="s">
        <v>2341</v>
      </c>
      <c r="C2101" s="942" t="s">
        <v>373</v>
      </c>
      <c r="D2101" s="942" t="s">
        <v>395</v>
      </c>
      <c r="E2101" s="942" t="s">
        <v>303</v>
      </c>
      <c r="F2101" s="942" t="s">
        <v>2209</v>
      </c>
      <c r="G2101" s="942" t="s">
        <v>1317</v>
      </c>
      <c r="H2101" s="942" t="s">
        <v>1218</v>
      </c>
      <c r="I2101" s="942" t="s">
        <v>51</v>
      </c>
      <c r="J2101" s="942" t="s">
        <v>1323</v>
      </c>
      <c r="K2101" s="942" t="s">
        <v>1229</v>
      </c>
      <c r="L2101" s="942" t="s">
        <v>1221</v>
      </c>
      <c r="M2101" s="942" t="s">
        <v>233</v>
      </c>
      <c r="N2101" s="942" t="s">
        <v>1222</v>
      </c>
      <c r="O2101" s="942" t="s">
        <v>1223</v>
      </c>
      <c r="P2101" s="955">
        <v>-63882304</v>
      </c>
      <c r="Q2101" s="959">
        <v>-8754423</v>
      </c>
      <c r="R2101" s="943" t="s">
        <v>1232</v>
      </c>
    </row>
    <row r="2102" spans="2:18" x14ac:dyDescent="0.25">
      <c r="B2102" s="944" t="s">
        <v>2345</v>
      </c>
      <c r="C2102" s="945" t="s">
        <v>376</v>
      </c>
      <c r="D2102" s="945" t="s">
        <v>463</v>
      </c>
      <c r="E2102" s="945" t="s">
        <v>1141</v>
      </c>
      <c r="F2102" s="945" t="s">
        <v>1337</v>
      </c>
      <c r="G2102" s="945" t="s">
        <v>1278</v>
      </c>
      <c r="H2102" s="945" t="s">
        <v>1218</v>
      </c>
      <c r="I2102" s="945" t="s">
        <v>1231</v>
      </c>
      <c r="J2102" s="945" t="s">
        <v>1219</v>
      </c>
      <c r="K2102" s="945" t="s">
        <v>1220</v>
      </c>
      <c r="L2102" s="945" t="s">
        <v>1221</v>
      </c>
      <c r="M2102" s="945" t="s">
        <v>233</v>
      </c>
      <c r="N2102" s="945" t="s">
        <v>1222</v>
      </c>
      <c r="O2102" s="945" t="s">
        <v>1223</v>
      </c>
      <c r="P2102" s="956">
        <v>-63861778</v>
      </c>
      <c r="Q2102" s="960">
        <v>-8764313</v>
      </c>
      <c r="R2102" s="946" t="s">
        <v>182</v>
      </c>
    </row>
    <row r="2103" spans="2:18" x14ac:dyDescent="0.25">
      <c r="B2103" s="941" t="s">
        <v>2345</v>
      </c>
      <c r="C2103" s="942" t="s">
        <v>373</v>
      </c>
      <c r="D2103" s="942" t="s">
        <v>401</v>
      </c>
      <c r="E2103" s="942" t="s">
        <v>304</v>
      </c>
      <c r="F2103" s="942" t="s">
        <v>2346</v>
      </c>
      <c r="G2103" s="942" t="s">
        <v>1278</v>
      </c>
      <c r="H2103" s="942" t="s">
        <v>1218</v>
      </c>
      <c r="I2103" s="942" t="s">
        <v>1225</v>
      </c>
      <c r="J2103" s="942" t="s">
        <v>1323</v>
      </c>
      <c r="K2103" s="942" t="s">
        <v>1229</v>
      </c>
      <c r="L2103" s="942" t="s">
        <v>1221</v>
      </c>
      <c r="M2103" s="942" t="s">
        <v>234</v>
      </c>
      <c r="N2103" s="942" t="s">
        <v>1222</v>
      </c>
      <c r="O2103" s="942" t="s">
        <v>1223</v>
      </c>
      <c r="P2103" s="955">
        <v>-63889542</v>
      </c>
      <c r="Q2103" s="959">
        <v>-8755976</v>
      </c>
      <c r="R2103" s="943" t="s">
        <v>182</v>
      </c>
    </row>
    <row r="2104" spans="2:18" x14ac:dyDescent="0.25">
      <c r="B2104" s="944" t="s">
        <v>2345</v>
      </c>
      <c r="C2104" s="945" t="s">
        <v>368</v>
      </c>
      <c r="D2104" s="945" t="s">
        <v>873</v>
      </c>
      <c r="E2104" s="945" t="s">
        <v>333</v>
      </c>
      <c r="F2104" s="945" t="s">
        <v>2347</v>
      </c>
      <c r="G2104" s="945" t="s">
        <v>1278</v>
      </c>
      <c r="H2104" s="945" t="s">
        <v>1218</v>
      </c>
      <c r="I2104" s="945" t="s">
        <v>1225</v>
      </c>
      <c r="J2104" s="945" t="s">
        <v>1219</v>
      </c>
      <c r="K2104" s="945" t="s">
        <v>1220</v>
      </c>
      <c r="L2104" s="945" t="s">
        <v>1221</v>
      </c>
      <c r="M2104" s="945" t="s">
        <v>233</v>
      </c>
      <c r="N2104" s="945" t="s">
        <v>1222</v>
      </c>
      <c r="O2104" s="945" t="s">
        <v>1256</v>
      </c>
      <c r="P2104" s="956">
        <v>-63875415</v>
      </c>
      <c r="Q2104" s="960">
        <v>-8784266</v>
      </c>
      <c r="R2104" s="946" t="s">
        <v>182</v>
      </c>
    </row>
    <row r="2105" spans="2:18" x14ac:dyDescent="0.25">
      <c r="B2105" s="941" t="s">
        <v>2345</v>
      </c>
      <c r="C2105" s="942" t="s">
        <v>341</v>
      </c>
      <c r="D2105" s="942" t="s">
        <v>328</v>
      </c>
      <c r="E2105" s="942" t="s">
        <v>319</v>
      </c>
      <c r="F2105" s="942" t="s">
        <v>1348</v>
      </c>
      <c r="G2105" s="942" t="s">
        <v>1278</v>
      </c>
      <c r="H2105" s="942" t="s">
        <v>1218</v>
      </c>
      <c r="I2105" s="942" t="s">
        <v>1231</v>
      </c>
      <c r="J2105" s="942" t="s">
        <v>1219</v>
      </c>
      <c r="K2105" s="942" t="s">
        <v>1220</v>
      </c>
      <c r="L2105" s="942" t="s">
        <v>1221</v>
      </c>
      <c r="M2105" s="942" t="s">
        <v>233</v>
      </c>
      <c r="N2105" s="942" t="s">
        <v>1222</v>
      </c>
      <c r="O2105" s="942" t="s">
        <v>1223</v>
      </c>
      <c r="P2105" s="955">
        <v>-63878079</v>
      </c>
      <c r="Q2105" s="959">
        <v>-8742064</v>
      </c>
      <c r="R2105" s="943" t="s">
        <v>182</v>
      </c>
    </row>
    <row r="2106" spans="2:18" x14ac:dyDescent="0.25">
      <c r="B2106" s="944" t="s">
        <v>2345</v>
      </c>
      <c r="C2106" s="945" t="s">
        <v>386</v>
      </c>
      <c r="D2106" s="945" t="s">
        <v>373</v>
      </c>
      <c r="E2106" s="945" t="s">
        <v>313</v>
      </c>
      <c r="F2106" s="945" t="s">
        <v>2348</v>
      </c>
      <c r="G2106" s="945" t="s">
        <v>1278</v>
      </c>
      <c r="H2106" s="945" t="s">
        <v>1218</v>
      </c>
      <c r="I2106" s="945" t="s">
        <v>1225</v>
      </c>
      <c r="J2106" s="945" t="s">
        <v>1219</v>
      </c>
      <c r="K2106" s="945" t="s">
        <v>1220</v>
      </c>
      <c r="L2106" s="945" t="s">
        <v>1221</v>
      </c>
      <c r="M2106" s="945" t="s">
        <v>233</v>
      </c>
      <c r="N2106" s="945" t="s">
        <v>1222</v>
      </c>
      <c r="O2106" s="945" t="s">
        <v>1256</v>
      </c>
      <c r="P2106" s="956">
        <v>-63851082</v>
      </c>
      <c r="Q2106" s="960">
        <v>-8747675</v>
      </c>
      <c r="R2106" s="946" t="s">
        <v>182</v>
      </c>
    </row>
    <row r="2107" spans="2:18" x14ac:dyDescent="0.25">
      <c r="B2107" s="941" t="s">
        <v>2345</v>
      </c>
      <c r="C2107" s="942" t="s">
        <v>398</v>
      </c>
      <c r="D2107" s="942" t="s">
        <v>496</v>
      </c>
      <c r="E2107" s="942" t="s">
        <v>305</v>
      </c>
      <c r="F2107" s="942" t="s">
        <v>2138</v>
      </c>
      <c r="G2107" s="942" t="s">
        <v>1278</v>
      </c>
      <c r="H2107" s="942" t="s">
        <v>1218</v>
      </c>
      <c r="I2107" s="942" t="s">
        <v>1231</v>
      </c>
      <c r="J2107" s="942" t="s">
        <v>1219</v>
      </c>
      <c r="K2107" s="942" t="s">
        <v>1229</v>
      </c>
      <c r="L2107" s="942" t="s">
        <v>1221</v>
      </c>
      <c r="M2107" s="942" t="s">
        <v>233</v>
      </c>
      <c r="N2107" s="942" t="s">
        <v>1222</v>
      </c>
      <c r="O2107" s="942" t="s">
        <v>1223</v>
      </c>
      <c r="P2107" s="955">
        <v>-63900011</v>
      </c>
      <c r="Q2107" s="959">
        <v>-8755982</v>
      </c>
      <c r="R2107" s="943" t="s">
        <v>182</v>
      </c>
    </row>
    <row r="2108" spans="2:18" x14ac:dyDescent="0.25">
      <c r="B2108" s="944" t="s">
        <v>2345</v>
      </c>
      <c r="C2108" s="945" t="s">
        <v>370</v>
      </c>
      <c r="D2108" s="945" t="s">
        <v>808</v>
      </c>
      <c r="E2108" s="945" t="s">
        <v>1141</v>
      </c>
      <c r="F2108" s="945" t="s">
        <v>2125</v>
      </c>
      <c r="G2108" s="945" t="s">
        <v>1278</v>
      </c>
      <c r="H2108" s="945" t="s">
        <v>1218</v>
      </c>
      <c r="I2108" s="945" t="s">
        <v>1231</v>
      </c>
      <c r="J2108" s="945" t="s">
        <v>1219</v>
      </c>
      <c r="K2108" s="945" t="s">
        <v>1229</v>
      </c>
      <c r="L2108" s="945" t="s">
        <v>1221</v>
      </c>
      <c r="M2108" s="945" t="s">
        <v>232</v>
      </c>
      <c r="N2108" s="945" t="s">
        <v>1222</v>
      </c>
      <c r="O2108" s="945" t="s">
        <v>1256</v>
      </c>
      <c r="P2108" s="956">
        <v>-63868144</v>
      </c>
      <c r="Q2108" s="960">
        <v>-8768075</v>
      </c>
      <c r="R2108" s="946" t="s">
        <v>182</v>
      </c>
    </row>
    <row r="2109" spans="2:18" x14ac:dyDescent="0.25">
      <c r="B2109" s="941" t="s">
        <v>2345</v>
      </c>
      <c r="C2109" s="942" t="s">
        <v>372</v>
      </c>
      <c r="D2109" s="942" t="s">
        <v>800</v>
      </c>
      <c r="E2109" s="942" t="s">
        <v>1282</v>
      </c>
      <c r="F2109" s="942" t="s">
        <v>2294</v>
      </c>
      <c r="G2109" s="942" t="s">
        <v>1278</v>
      </c>
      <c r="H2109" s="942" t="s">
        <v>1218</v>
      </c>
      <c r="I2109" s="942" t="s">
        <v>1231</v>
      </c>
      <c r="J2109" s="942" t="s">
        <v>1219</v>
      </c>
      <c r="K2109" s="942" t="s">
        <v>1229</v>
      </c>
      <c r="L2109" s="942" t="s">
        <v>1221</v>
      </c>
      <c r="M2109" s="942" t="s">
        <v>233</v>
      </c>
      <c r="N2109" s="942" t="s">
        <v>1222</v>
      </c>
      <c r="O2109" s="942" t="s">
        <v>1223</v>
      </c>
      <c r="P2109" s="955">
        <v>-63834445</v>
      </c>
      <c r="Q2109" s="959">
        <v>-8753639</v>
      </c>
      <c r="R2109" s="943" t="s">
        <v>1258</v>
      </c>
    </row>
    <row r="2110" spans="2:18" x14ac:dyDescent="0.25">
      <c r="B2110" s="944" t="s">
        <v>2345</v>
      </c>
      <c r="C2110" s="945" t="s">
        <v>385</v>
      </c>
      <c r="D2110" s="945" t="s">
        <v>368</v>
      </c>
      <c r="E2110" s="945" t="s">
        <v>316</v>
      </c>
      <c r="F2110" s="945" t="s">
        <v>1743</v>
      </c>
      <c r="G2110" s="945" t="s">
        <v>1278</v>
      </c>
      <c r="H2110" s="945" t="s">
        <v>1218</v>
      </c>
      <c r="I2110" s="945" t="s">
        <v>1231</v>
      </c>
      <c r="J2110" s="945" t="s">
        <v>1219</v>
      </c>
      <c r="K2110" s="945" t="s">
        <v>1220</v>
      </c>
      <c r="L2110" s="945" t="s">
        <v>1221</v>
      </c>
      <c r="M2110" s="945" t="s">
        <v>231</v>
      </c>
      <c r="N2110" s="945" t="s">
        <v>1222</v>
      </c>
      <c r="O2110" s="945" t="s">
        <v>1223</v>
      </c>
      <c r="P2110" s="956">
        <v>-63882411</v>
      </c>
      <c r="Q2110" s="960">
        <v>-8790689</v>
      </c>
      <c r="R2110" s="946" t="s">
        <v>182</v>
      </c>
    </row>
    <row r="2111" spans="2:18" x14ac:dyDescent="0.25">
      <c r="B2111" s="941" t="s">
        <v>2345</v>
      </c>
      <c r="C2111" s="942" t="s">
        <v>380</v>
      </c>
      <c r="D2111" s="942" t="s">
        <v>680</v>
      </c>
      <c r="E2111" s="942" t="s">
        <v>331</v>
      </c>
      <c r="F2111" s="942" t="s">
        <v>2349</v>
      </c>
      <c r="G2111" s="942" t="s">
        <v>1278</v>
      </c>
      <c r="H2111" s="942" t="s">
        <v>1218</v>
      </c>
      <c r="I2111" s="942" t="s">
        <v>51</v>
      </c>
      <c r="J2111" s="942" t="s">
        <v>1219</v>
      </c>
      <c r="K2111" s="942" t="s">
        <v>1220</v>
      </c>
      <c r="L2111" s="942" t="s">
        <v>1221</v>
      </c>
      <c r="M2111" s="942" t="s">
        <v>232</v>
      </c>
      <c r="N2111" s="942" t="s">
        <v>1222</v>
      </c>
      <c r="O2111" s="942" t="s">
        <v>1256</v>
      </c>
      <c r="P2111" s="955">
        <v>-63870055</v>
      </c>
      <c r="Q2111" s="959">
        <v>-8794113</v>
      </c>
      <c r="R2111" s="943" t="s">
        <v>182</v>
      </c>
    </row>
    <row r="2112" spans="2:18" x14ac:dyDescent="0.25">
      <c r="B2112" s="944" t="s">
        <v>2350</v>
      </c>
      <c r="C2112" s="945" t="s">
        <v>408</v>
      </c>
      <c r="D2112" s="945" t="s">
        <v>913</v>
      </c>
      <c r="E2112" s="945" t="s">
        <v>676</v>
      </c>
      <c r="F2112" s="945" t="s">
        <v>2011</v>
      </c>
      <c r="G2112" s="945" t="s">
        <v>1246</v>
      </c>
      <c r="H2112" s="945" t="s">
        <v>1218</v>
      </c>
      <c r="I2112" s="945" t="s">
        <v>1225</v>
      </c>
      <c r="J2112" s="945" t="s">
        <v>1219</v>
      </c>
      <c r="K2112" s="945" t="s">
        <v>1220</v>
      </c>
      <c r="L2112" s="945" t="s">
        <v>1221</v>
      </c>
      <c r="M2112" s="945" t="s">
        <v>233</v>
      </c>
      <c r="N2112" s="945" t="s">
        <v>1222</v>
      </c>
      <c r="O2112" s="945" t="s">
        <v>1256</v>
      </c>
      <c r="P2112" s="956">
        <v>-63862973</v>
      </c>
      <c r="Q2112" s="960">
        <v>-8790695</v>
      </c>
      <c r="R2112" s="946" t="s">
        <v>182</v>
      </c>
    </row>
    <row r="2113" spans="2:18" x14ac:dyDescent="0.25">
      <c r="B2113" s="941" t="s">
        <v>2350</v>
      </c>
      <c r="C2113" s="942" t="s">
        <v>407</v>
      </c>
      <c r="D2113" s="942" t="s">
        <v>379</v>
      </c>
      <c r="E2113" s="942" t="s">
        <v>305</v>
      </c>
      <c r="F2113" s="942" t="s">
        <v>2351</v>
      </c>
      <c r="G2113" s="942" t="s">
        <v>1246</v>
      </c>
      <c r="H2113" s="942" t="s">
        <v>1218</v>
      </c>
      <c r="I2113" s="942" t="s">
        <v>1225</v>
      </c>
      <c r="J2113" s="942" t="s">
        <v>1219</v>
      </c>
      <c r="K2113" s="942" t="s">
        <v>1220</v>
      </c>
      <c r="L2113" s="942" t="s">
        <v>1221</v>
      </c>
      <c r="M2113" s="942" t="s">
        <v>233</v>
      </c>
      <c r="N2113" s="942" t="s">
        <v>1222</v>
      </c>
      <c r="O2113" s="942" t="s">
        <v>1256</v>
      </c>
      <c r="P2113" s="955">
        <v>-63904402</v>
      </c>
      <c r="Q2113" s="959">
        <v>-8753593</v>
      </c>
      <c r="R2113" s="943" t="s">
        <v>182</v>
      </c>
    </row>
    <row r="2114" spans="2:18" x14ac:dyDescent="0.25">
      <c r="B2114" s="944" t="s">
        <v>2350</v>
      </c>
      <c r="C2114" s="945" t="s">
        <v>783</v>
      </c>
      <c r="D2114" s="945" t="s">
        <v>417</v>
      </c>
      <c r="E2114" s="945" t="s">
        <v>332</v>
      </c>
      <c r="F2114" s="945" t="s">
        <v>2352</v>
      </c>
      <c r="G2114" s="945" t="s">
        <v>1246</v>
      </c>
      <c r="H2114" s="945" t="s">
        <v>1218</v>
      </c>
      <c r="I2114" s="945" t="s">
        <v>1225</v>
      </c>
      <c r="J2114" s="945" t="s">
        <v>1219</v>
      </c>
      <c r="K2114" s="945" t="s">
        <v>1220</v>
      </c>
      <c r="L2114" s="945" t="s">
        <v>1221</v>
      </c>
      <c r="M2114" s="945" t="s">
        <v>233</v>
      </c>
      <c r="N2114" s="945" t="s">
        <v>1222</v>
      </c>
      <c r="O2114" s="945" t="s">
        <v>1256</v>
      </c>
      <c r="P2114" s="956">
        <v>-63902913</v>
      </c>
      <c r="Q2114" s="960">
        <v>-8762164</v>
      </c>
      <c r="R2114" s="946" t="s">
        <v>69</v>
      </c>
    </row>
    <row r="2115" spans="2:18" x14ac:dyDescent="0.25">
      <c r="B2115" s="941" t="s">
        <v>2350</v>
      </c>
      <c r="C2115" s="942" t="s">
        <v>779</v>
      </c>
      <c r="D2115" s="942" t="s">
        <v>807</v>
      </c>
      <c r="E2115" s="942" t="s">
        <v>302</v>
      </c>
      <c r="F2115" s="942" t="s">
        <v>1281</v>
      </c>
      <c r="G2115" s="942" t="s">
        <v>1246</v>
      </c>
      <c r="H2115" s="942" t="s">
        <v>1218</v>
      </c>
      <c r="I2115" s="942" t="s">
        <v>1225</v>
      </c>
      <c r="J2115" s="942" t="s">
        <v>1219</v>
      </c>
      <c r="K2115" s="942" t="s">
        <v>1370</v>
      </c>
      <c r="L2115" s="942" t="s">
        <v>1221</v>
      </c>
      <c r="M2115" s="942" t="s">
        <v>233</v>
      </c>
      <c r="N2115" s="942" t="s">
        <v>1222</v>
      </c>
      <c r="O2115" s="942" t="s">
        <v>1256</v>
      </c>
      <c r="P2115" s="955">
        <v>-63882635</v>
      </c>
      <c r="Q2115" s="959">
        <v>-8766855</v>
      </c>
      <c r="R2115" s="943" t="s">
        <v>182</v>
      </c>
    </row>
    <row r="2116" spans="2:18" x14ac:dyDescent="0.25">
      <c r="B2116" s="944" t="s">
        <v>2350</v>
      </c>
      <c r="C2116" s="945" t="s">
        <v>780</v>
      </c>
      <c r="D2116" s="945" t="s">
        <v>395</v>
      </c>
      <c r="E2116" s="945" t="s">
        <v>302</v>
      </c>
      <c r="F2116" s="945" t="s">
        <v>2107</v>
      </c>
      <c r="G2116" s="945" t="s">
        <v>1246</v>
      </c>
      <c r="H2116" s="945" t="s">
        <v>1218</v>
      </c>
      <c r="I2116" s="945" t="s">
        <v>1225</v>
      </c>
      <c r="J2116" s="945" t="s">
        <v>1219</v>
      </c>
      <c r="K2116" s="945" t="s">
        <v>1229</v>
      </c>
      <c r="L2116" s="945" t="s">
        <v>1221</v>
      </c>
      <c r="M2116" s="945" t="s">
        <v>233</v>
      </c>
      <c r="N2116" s="945" t="s">
        <v>1222</v>
      </c>
      <c r="O2116" s="945" t="s">
        <v>1223</v>
      </c>
      <c r="P2116" s="956">
        <v>-63881615</v>
      </c>
      <c r="Q2116" s="960">
        <v>-8760125</v>
      </c>
      <c r="R2116" s="946" t="s">
        <v>1341</v>
      </c>
    </row>
    <row r="2117" spans="2:18" x14ac:dyDescent="0.25">
      <c r="B2117" s="941" t="s">
        <v>2350</v>
      </c>
      <c r="C2117" s="942" t="s">
        <v>803</v>
      </c>
      <c r="D2117" s="942" t="s">
        <v>794</v>
      </c>
      <c r="E2117" s="942" t="s">
        <v>306</v>
      </c>
      <c r="F2117" s="942" t="s">
        <v>1678</v>
      </c>
      <c r="G2117" s="942" t="s">
        <v>1246</v>
      </c>
      <c r="H2117" s="942" t="s">
        <v>1218</v>
      </c>
      <c r="I2117" s="942" t="s">
        <v>1225</v>
      </c>
      <c r="J2117" s="942" t="s">
        <v>1219</v>
      </c>
      <c r="K2117" s="942" t="s">
        <v>1220</v>
      </c>
      <c r="L2117" s="942" t="s">
        <v>1221</v>
      </c>
      <c r="M2117" s="942" t="s">
        <v>233</v>
      </c>
      <c r="N2117" s="942" t="s">
        <v>1222</v>
      </c>
      <c r="O2117" s="942" t="s">
        <v>1256</v>
      </c>
      <c r="P2117" s="955">
        <v>-63861868</v>
      </c>
      <c r="Q2117" s="959">
        <v>-8742109</v>
      </c>
      <c r="R2117" s="943" t="s">
        <v>69</v>
      </c>
    </row>
    <row r="2118" spans="2:18" x14ac:dyDescent="0.25">
      <c r="B2118" s="944" t="s">
        <v>2350</v>
      </c>
      <c r="C2118" s="945" t="s">
        <v>367</v>
      </c>
      <c r="D2118" s="945" t="s">
        <v>379</v>
      </c>
      <c r="E2118" s="945" t="s">
        <v>305</v>
      </c>
      <c r="F2118" s="945" t="s">
        <v>2353</v>
      </c>
      <c r="G2118" s="945" t="s">
        <v>1246</v>
      </c>
      <c r="H2118" s="945" t="s">
        <v>1218</v>
      </c>
      <c r="I2118" s="945" t="s">
        <v>1231</v>
      </c>
      <c r="J2118" s="945" t="s">
        <v>1219</v>
      </c>
      <c r="K2118" s="945" t="s">
        <v>1229</v>
      </c>
      <c r="L2118" s="945" t="s">
        <v>1221</v>
      </c>
      <c r="M2118" s="945" t="s">
        <v>233</v>
      </c>
      <c r="N2118" s="945" t="s">
        <v>1222</v>
      </c>
      <c r="O2118" s="945" t="s">
        <v>1256</v>
      </c>
      <c r="P2118" s="956">
        <v>-63904186</v>
      </c>
      <c r="Q2118" s="960">
        <v>-8752455</v>
      </c>
      <c r="R2118" s="946" t="s">
        <v>69</v>
      </c>
    </row>
    <row r="2119" spans="2:18" x14ac:dyDescent="0.25">
      <c r="B2119" s="941" t="s">
        <v>2350</v>
      </c>
      <c r="C2119" s="942" t="s">
        <v>398</v>
      </c>
      <c r="D2119" s="942" t="s">
        <v>496</v>
      </c>
      <c r="E2119" s="942" t="s">
        <v>305</v>
      </c>
      <c r="F2119" s="942" t="s">
        <v>1519</v>
      </c>
      <c r="G2119" s="942" t="s">
        <v>1246</v>
      </c>
      <c r="H2119" s="942" t="s">
        <v>1218</v>
      </c>
      <c r="I2119" s="942" t="s">
        <v>1231</v>
      </c>
      <c r="J2119" s="942" t="s">
        <v>1219</v>
      </c>
      <c r="K2119" s="942" t="s">
        <v>1229</v>
      </c>
      <c r="L2119" s="942" t="s">
        <v>1221</v>
      </c>
      <c r="M2119" s="942" t="s">
        <v>231</v>
      </c>
      <c r="N2119" s="942" t="s">
        <v>1222</v>
      </c>
      <c r="O2119" s="942" t="s">
        <v>1256</v>
      </c>
      <c r="P2119" s="955">
        <v>-63900011</v>
      </c>
      <c r="Q2119" s="959">
        <v>-8755982</v>
      </c>
      <c r="R2119" s="943" t="s">
        <v>182</v>
      </c>
    </row>
    <row r="2120" spans="2:18" x14ac:dyDescent="0.25">
      <c r="B2120" s="944" t="s">
        <v>2350</v>
      </c>
      <c r="C2120" s="945" t="s">
        <v>375</v>
      </c>
      <c r="D2120" s="945" t="s">
        <v>367</v>
      </c>
      <c r="E2120" s="945" t="s">
        <v>307</v>
      </c>
      <c r="F2120" s="945" t="s">
        <v>2354</v>
      </c>
      <c r="G2120" s="945" t="s">
        <v>1246</v>
      </c>
      <c r="H2120" s="945" t="s">
        <v>1218</v>
      </c>
      <c r="I2120" s="945" t="s">
        <v>51</v>
      </c>
      <c r="J2120" s="945" t="s">
        <v>1219</v>
      </c>
      <c r="K2120" s="945" t="s">
        <v>1229</v>
      </c>
      <c r="L2120" s="945" t="s">
        <v>1221</v>
      </c>
      <c r="M2120" s="945" t="s">
        <v>234</v>
      </c>
      <c r="N2120" s="945" t="s">
        <v>1222</v>
      </c>
      <c r="O2120" s="945" t="s">
        <v>1256</v>
      </c>
      <c r="P2120" s="956">
        <v>-63864235</v>
      </c>
      <c r="Q2120" s="960">
        <v>-8743825</v>
      </c>
      <c r="R2120" s="946" t="s">
        <v>182</v>
      </c>
    </row>
    <row r="2121" spans="2:18" x14ac:dyDescent="0.25">
      <c r="B2121" s="941" t="s">
        <v>2350</v>
      </c>
      <c r="C2121" s="942" t="s">
        <v>373</v>
      </c>
      <c r="D2121" s="942" t="s">
        <v>395</v>
      </c>
      <c r="E2121" s="942" t="s">
        <v>303</v>
      </c>
      <c r="F2121" s="942" t="s">
        <v>1648</v>
      </c>
      <c r="G2121" s="942" t="s">
        <v>1246</v>
      </c>
      <c r="H2121" s="942" t="s">
        <v>1218</v>
      </c>
      <c r="I2121" s="942" t="s">
        <v>51</v>
      </c>
      <c r="J2121" s="942" t="s">
        <v>1323</v>
      </c>
      <c r="K2121" s="942" t="s">
        <v>1229</v>
      </c>
      <c r="L2121" s="942" t="s">
        <v>1221</v>
      </c>
      <c r="M2121" s="942" t="s">
        <v>233</v>
      </c>
      <c r="N2121" s="942" t="s">
        <v>1222</v>
      </c>
      <c r="O2121" s="942" t="s">
        <v>1223</v>
      </c>
      <c r="P2121" s="955">
        <v>-63882304</v>
      </c>
      <c r="Q2121" s="959">
        <v>-8754423</v>
      </c>
      <c r="R2121" s="943" t="s">
        <v>1341</v>
      </c>
    </row>
    <row r="2122" spans="2:18" x14ac:dyDescent="0.25">
      <c r="B2122" s="944" t="s">
        <v>2350</v>
      </c>
      <c r="C2122" s="945" t="s">
        <v>373</v>
      </c>
      <c r="D2122" s="945" t="s">
        <v>406</v>
      </c>
      <c r="E2122" s="945" t="s">
        <v>304</v>
      </c>
      <c r="F2122" s="945" t="s">
        <v>2051</v>
      </c>
      <c r="G2122" s="945" t="s">
        <v>1246</v>
      </c>
      <c r="H2122" s="945" t="s">
        <v>1218</v>
      </c>
      <c r="I2122" s="945" t="s">
        <v>51</v>
      </c>
      <c r="J2122" s="945" t="s">
        <v>1323</v>
      </c>
      <c r="K2122" s="945" t="s">
        <v>1229</v>
      </c>
      <c r="L2122" s="945" t="s">
        <v>1221</v>
      </c>
      <c r="M2122" s="945" t="s">
        <v>233</v>
      </c>
      <c r="N2122" s="945" t="s">
        <v>1222</v>
      </c>
      <c r="O2122" s="945" t="s">
        <v>1256</v>
      </c>
      <c r="P2122" s="956">
        <v>-63894225</v>
      </c>
      <c r="Q2122" s="960">
        <v>-8756975</v>
      </c>
      <c r="R2122" s="946" t="s">
        <v>182</v>
      </c>
    </row>
    <row r="2123" spans="2:18" x14ac:dyDescent="0.25">
      <c r="B2123" s="941" t="s">
        <v>2350</v>
      </c>
      <c r="C2123" s="942" t="s">
        <v>376</v>
      </c>
      <c r="D2123" s="942" t="s">
        <v>386</v>
      </c>
      <c r="E2123" s="942" t="s">
        <v>318</v>
      </c>
      <c r="F2123" s="942" t="s">
        <v>2355</v>
      </c>
      <c r="G2123" s="942" t="s">
        <v>1246</v>
      </c>
      <c r="H2123" s="942" t="s">
        <v>1218</v>
      </c>
      <c r="I2123" s="942" t="s">
        <v>51</v>
      </c>
      <c r="J2123" s="942" t="s">
        <v>1219</v>
      </c>
      <c r="K2123" s="942" t="s">
        <v>1220</v>
      </c>
      <c r="L2123" s="942" t="s">
        <v>1221</v>
      </c>
      <c r="M2123" s="942" t="s">
        <v>233</v>
      </c>
      <c r="N2123" s="942" t="s">
        <v>1222</v>
      </c>
      <c r="O2123" s="942" t="s">
        <v>1256</v>
      </c>
      <c r="P2123" s="955">
        <v>-63848031</v>
      </c>
      <c r="Q2123" s="959">
        <v>-8761445</v>
      </c>
      <c r="R2123" s="943" t="s">
        <v>182</v>
      </c>
    </row>
    <row r="2124" spans="2:18" x14ac:dyDescent="0.25">
      <c r="B2124" s="944" t="s">
        <v>2350</v>
      </c>
      <c r="C2124" s="945" t="s">
        <v>418</v>
      </c>
      <c r="D2124" s="945" t="s">
        <v>386</v>
      </c>
      <c r="E2124" s="945" t="s">
        <v>324</v>
      </c>
      <c r="F2124" s="945" t="s">
        <v>2110</v>
      </c>
      <c r="G2124" s="945" t="s">
        <v>1246</v>
      </c>
      <c r="H2124" s="945" t="s">
        <v>1218</v>
      </c>
      <c r="I2124" s="945" t="s">
        <v>51</v>
      </c>
      <c r="J2124" s="945" t="s">
        <v>1219</v>
      </c>
      <c r="K2124" s="945" t="s">
        <v>1220</v>
      </c>
      <c r="L2124" s="945" t="s">
        <v>1221</v>
      </c>
      <c r="M2124" s="945" t="s">
        <v>232</v>
      </c>
      <c r="N2124" s="945" t="s">
        <v>1222</v>
      </c>
      <c r="O2124" s="945" t="s">
        <v>1256</v>
      </c>
      <c r="P2124" s="956">
        <v>-63852621</v>
      </c>
      <c r="Q2124" s="960">
        <v>-8777037</v>
      </c>
      <c r="R2124" s="946" t="s">
        <v>182</v>
      </c>
    </row>
    <row r="2125" spans="2:18" x14ac:dyDescent="0.25">
      <c r="B2125" s="941" t="s">
        <v>2350</v>
      </c>
      <c r="C2125" s="942" t="s">
        <v>388</v>
      </c>
      <c r="D2125" s="942" t="s">
        <v>382</v>
      </c>
      <c r="E2125" s="942" t="s">
        <v>335</v>
      </c>
      <c r="F2125" s="942" t="s">
        <v>1513</v>
      </c>
      <c r="G2125" s="942" t="s">
        <v>1246</v>
      </c>
      <c r="H2125" s="942" t="s">
        <v>69</v>
      </c>
      <c r="I2125" s="942" t="s">
        <v>1231</v>
      </c>
      <c r="J2125" s="942" t="s">
        <v>1219</v>
      </c>
      <c r="K2125" s="942" t="s">
        <v>1220</v>
      </c>
      <c r="L2125" s="942" t="s">
        <v>69</v>
      </c>
      <c r="M2125" s="942" t="s">
        <v>230</v>
      </c>
      <c r="N2125" s="942" t="s">
        <v>69</v>
      </c>
      <c r="O2125" s="942" t="s">
        <v>69</v>
      </c>
      <c r="P2125" s="955">
        <v>-63829052</v>
      </c>
      <c r="Q2125" s="959">
        <v>-8766422</v>
      </c>
      <c r="R2125" s="943" t="s">
        <v>182</v>
      </c>
    </row>
    <row r="2126" spans="2:18" x14ac:dyDescent="0.25">
      <c r="B2126" s="944" t="s">
        <v>2356</v>
      </c>
      <c r="C2126" s="945" t="s">
        <v>373</v>
      </c>
      <c r="D2126" s="945" t="s">
        <v>416</v>
      </c>
      <c r="E2126" s="945" t="s">
        <v>304</v>
      </c>
      <c r="F2126" s="945" t="s">
        <v>2357</v>
      </c>
      <c r="G2126" s="945" t="s">
        <v>1268</v>
      </c>
      <c r="H2126" s="945" t="s">
        <v>1218</v>
      </c>
      <c r="I2126" s="945" t="s">
        <v>1225</v>
      </c>
      <c r="J2126" s="945" t="s">
        <v>1323</v>
      </c>
      <c r="K2126" s="945" t="s">
        <v>1229</v>
      </c>
      <c r="L2126" s="945" t="s">
        <v>1221</v>
      </c>
      <c r="M2126" s="945" t="s">
        <v>233</v>
      </c>
      <c r="N2126" s="945" t="s">
        <v>1222</v>
      </c>
      <c r="O2126" s="945" t="s">
        <v>69</v>
      </c>
      <c r="P2126" s="956">
        <v>-63887919</v>
      </c>
      <c r="Q2126" s="960">
        <v>-8755635</v>
      </c>
      <c r="R2126" s="946" t="s">
        <v>1258</v>
      </c>
    </row>
    <row r="2127" spans="2:18" x14ac:dyDescent="0.25">
      <c r="B2127" s="941" t="s">
        <v>2356</v>
      </c>
      <c r="C2127" s="942" t="s">
        <v>401</v>
      </c>
      <c r="D2127" s="942" t="s">
        <v>407</v>
      </c>
      <c r="E2127" s="942" t="s">
        <v>309</v>
      </c>
      <c r="F2127" s="942" t="s">
        <v>2358</v>
      </c>
      <c r="G2127" s="942" t="s">
        <v>1268</v>
      </c>
      <c r="H2127" s="942" t="s">
        <v>1218</v>
      </c>
      <c r="I2127" s="942" t="s">
        <v>1225</v>
      </c>
      <c r="J2127" s="942" t="s">
        <v>1219</v>
      </c>
      <c r="K2127" s="942" t="s">
        <v>1220</v>
      </c>
      <c r="L2127" s="942" t="s">
        <v>1221</v>
      </c>
      <c r="M2127" s="942" t="s">
        <v>233</v>
      </c>
      <c r="N2127" s="942" t="s">
        <v>1222</v>
      </c>
      <c r="O2127" s="942" t="s">
        <v>1223</v>
      </c>
      <c r="P2127" s="955">
        <v>-63890681</v>
      </c>
      <c r="Q2127" s="959">
        <v>-8750684</v>
      </c>
      <c r="R2127" s="943" t="s">
        <v>182</v>
      </c>
    </row>
    <row r="2128" spans="2:18" x14ac:dyDescent="0.25">
      <c r="B2128" s="944" t="s">
        <v>2356</v>
      </c>
      <c r="C2128" s="945" t="s">
        <v>376</v>
      </c>
      <c r="D2128" s="945" t="s">
        <v>798</v>
      </c>
      <c r="E2128" s="945" t="s">
        <v>310</v>
      </c>
      <c r="F2128" s="945" t="s">
        <v>2337</v>
      </c>
      <c r="G2128" s="945" t="s">
        <v>1268</v>
      </c>
      <c r="H2128" s="945" t="s">
        <v>1218</v>
      </c>
      <c r="I2128" s="945" t="s">
        <v>1225</v>
      </c>
      <c r="J2128" s="945" t="s">
        <v>1219</v>
      </c>
      <c r="K2128" s="945" t="s">
        <v>1220</v>
      </c>
      <c r="L2128" s="945" t="s">
        <v>1221</v>
      </c>
      <c r="M2128" s="945" t="s">
        <v>232</v>
      </c>
      <c r="N2128" s="945" t="s">
        <v>1222</v>
      </c>
      <c r="O2128" s="945" t="s">
        <v>1223</v>
      </c>
      <c r="P2128" s="956">
        <v>-63836841</v>
      </c>
      <c r="Q2128" s="960">
        <v>-8758719</v>
      </c>
      <c r="R2128" s="946" t="s">
        <v>182</v>
      </c>
    </row>
    <row r="2129" spans="1:18" x14ac:dyDescent="0.25">
      <c r="B2129" s="941" t="s">
        <v>2356</v>
      </c>
      <c r="C2129" s="942" t="s">
        <v>375</v>
      </c>
      <c r="D2129" s="942" t="s">
        <v>446</v>
      </c>
      <c r="E2129" s="942" t="s">
        <v>307</v>
      </c>
      <c r="F2129" s="942" t="s">
        <v>2359</v>
      </c>
      <c r="G2129" s="942" t="s">
        <v>1268</v>
      </c>
      <c r="H2129" s="942" t="s">
        <v>1218</v>
      </c>
      <c r="I2129" s="942" t="s">
        <v>1225</v>
      </c>
      <c r="J2129" s="942" t="s">
        <v>1219</v>
      </c>
      <c r="K2129" s="942" t="s">
        <v>1229</v>
      </c>
      <c r="L2129" s="942" t="s">
        <v>1221</v>
      </c>
      <c r="M2129" s="942" t="s">
        <v>234</v>
      </c>
      <c r="N2129" s="942" t="s">
        <v>1222</v>
      </c>
      <c r="O2129" s="942" t="s">
        <v>69</v>
      </c>
      <c r="P2129" s="955">
        <v>-63863987</v>
      </c>
      <c r="Q2129" s="959">
        <v>-8744943</v>
      </c>
      <c r="R2129" s="943" t="s">
        <v>182</v>
      </c>
    </row>
    <row r="2130" spans="1:18" x14ac:dyDescent="0.25">
      <c r="B2130" s="944" t="s">
        <v>2356</v>
      </c>
      <c r="C2130" s="945" t="s">
        <v>407</v>
      </c>
      <c r="D2130" s="945" t="s">
        <v>398</v>
      </c>
      <c r="E2130" s="945" t="s">
        <v>305</v>
      </c>
      <c r="F2130" s="945" t="s">
        <v>1327</v>
      </c>
      <c r="G2130" s="945" t="s">
        <v>1268</v>
      </c>
      <c r="H2130" s="945" t="s">
        <v>1218</v>
      </c>
      <c r="I2130" s="945" t="s">
        <v>1225</v>
      </c>
      <c r="J2130" s="945" t="s">
        <v>1219</v>
      </c>
      <c r="K2130" s="945" t="s">
        <v>1220</v>
      </c>
      <c r="L2130" s="945" t="s">
        <v>1221</v>
      </c>
      <c r="M2130" s="945" t="s">
        <v>233</v>
      </c>
      <c r="N2130" s="945" t="s">
        <v>1222</v>
      </c>
      <c r="O2130" s="945" t="s">
        <v>1256</v>
      </c>
      <c r="P2130" s="956">
        <v>-63900687</v>
      </c>
      <c r="Q2130" s="960">
        <v>-8752804</v>
      </c>
      <c r="R2130" s="946" t="s">
        <v>182</v>
      </c>
    </row>
    <row r="2131" spans="1:18" x14ac:dyDescent="0.25">
      <c r="B2131" s="941" t="s">
        <v>2356</v>
      </c>
      <c r="C2131" s="942" t="s">
        <v>781</v>
      </c>
      <c r="D2131" s="942" t="s">
        <v>370</v>
      </c>
      <c r="E2131" s="942" t="s">
        <v>310</v>
      </c>
      <c r="F2131" s="942" t="s">
        <v>1989</v>
      </c>
      <c r="G2131" s="942" t="s">
        <v>1268</v>
      </c>
      <c r="H2131" s="942" t="s">
        <v>1218</v>
      </c>
      <c r="I2131" s="942" t="s">
        <v>1231</v>
      </c>
      <c r="J2131" s="942" t="s">
        <v>1219</v>
      </c>
      <c r="K2131" s="942" t="s">
        <v>1220</v>
      </c>
      <c r="L2131" s="942" t="s">
        <v>1221</v>
      </c>
      <c r="M2131" s="942" t="s">
        <v>233</v>
      </c>
      <c r="N2131" s="942" t="s">
        <v>1222</v>
      </c>
      <c r="O2131" s="942" t="s">
        <v>69</v>
      </c>
      <c r="P2131" s="955">
        <v>-63837495</v>
      </c>
      <c r="Q2131" s="959">
        <v>-8761205</v>
      </c>
      <c r="R2131" s="943" t="s">
        <v>182</v>
      </c>
    </row>
    <row r="2132" spans="1:18" x14ac:dyDescent="0.25">
      <c r="A2132" s="952" t="s">
        <v>37</v>
      </c>
      <c r="B2132" s="944" t="s">
        <v>2356</v>
      </c>
      <c r="C2132" s="945" t="s">
        <v>368</v>
      </c>
      <c r="D2132" s="945" t="s">
        <v>400</v>
      </c>
      <c r="E2132" s="945" t="s">
        <v>316</v>
      </c>
      <c r="F2132" s="945" t="s">
        <v>2360</v>
      </c>
      <c r="G2132" s="945" t="s">
        <v>1268</v>
      </c>
      <c r="H2132" s="945" t="s">
        <v>1218</v>
      </c>
      <c r="I2132" s="945" t="s">
        <v>1231</v>
      </c>
      <c r="J2132" s="945" t="s">
        <v>1219</v>
      </c>
      <c r="K2132" s="945" t="s">
        <v>1220</v>
      </c>
      <c r="L2132" s="945" t="s">
        <v>1221</v>
      </c>
      <c r="M2132" s="945" t="s">
        <v>233</v>
      </c>
      <c r="N2132" s="945" t="s">
        <v>1222</v>
      </c>
      <c r="O2132" s="945" t="s">
        <v>69</v>
      </c>
      <c r="P2132" s="956">
        <v>-63890771</v>
      </c>
      <c r="Q2132" s="960">
        <v>-8792537</v>
      </c>
      <c r="R2132" s="946" t="s">
        <v>182</v>
      </c>
    </row>
    <row r="2133" spans="1:18" x14ac:dyDescent="0.25">
      <c r="A2133" s="953" t="s">
        <v>112</v>
      </c>
      <c r="B2133" s="941" t="s">
        <v>2356</v>
      </c>
      <c r="C2133" s="942" t="s">
        <v>367</v>
      </c>
      <c r="D2133" s="942" t="s">
        <v>807</v>
      </c>
      <c r="E2133" s="942" t="s">
        <v>303</v>
      </c>
      <c r="F2133" s="942" t="s">
        <v>1711</v>
      </c>
      <c r="G2133" s="942" t="s">
        <v>1268</v>
      </c>
      <c r="H2133" s="942" t="s">
        <v>1218</v>
      </c>
      <c r="I2133" s="942" t="s">
        <v>1231</v>
      </c>
      <c r="J2133" s="942" t="s">
        <v>1219</v>
      </c>
      <c r="K2133" s="942" t="s">
        <v>1229</v>
      </c>
      <c r="L2133" s="942" t="s">
        <v>1221</v>
      </c>
      <c r="M2133" s="942" t="s">
        <v>233</v>
      </c>
      <c r="N2133" s="942" t="s">
        <v>1222</v>
      </c>
      <c r="O2133" s="942" t="s">
        <v>1223</v>
      </c>
      <c r="P2133" s="955">
        <v>-63886577</v>
      </c>
      <c r="Q2133" s="959">
        <v>-8748672</v>
      </c>
      <c r="R2133" s="943" t="s">
        <v>182</v>
      </c>
    </row>
    <row r="2134" spans="1:18" x14ac:dyDescent="0.25">
      <c r="A2134" s="953" t="s">
        <v>63</v>
      </c>
      <c r="B2134" s="944" t="s">
        <v>2356</v>
      </c>
      <c r="C2134" s="945" t="s">
        <v>814</v>
      </c>
      <c r="D2134" s="945" t="s">
        <v>461</v>
      </c>
      <c r="E2134" s="945" t="s">
        <v>324</v>
      </c>
      <c r="F2134" s="945" t="s">
        <v>2361</v>
      </c>
      <c r="G2134" s="945" t="s">
        <v>1268</v>
      </c>
      <c r="H2134" s="945" t="s">
        <v>1218</v>
      </c>
      <c r="I2134" s="945" t="s">
        <v>51</v>
      </c>
      <c r="J2134" s="945" t="s">
        <v>1219</v>
      </c>
      <c r="K2134" s="945" t="s">
        <v>1220</v>
      </c>
      <c r="L2134" s="945" t="s">
        <v>1221</v>
      </c>
      <c r="M2134" s="945" t="s">
        <v>234</v>
      </c>
      <c r="N2134" s="945" t="s">
        <v>1222</v>
      </c>
      <c r="O2134" s="945" t="s">
        <v>1223</v>
      </c>
      <c r="P2134" s="956">
        <v>-63844231</v>
      </c>
      <c r="Q2134" s="960">
        <v>-8771748</v>
      </c>
      <c r="R2134" s="946" t="s">
        <v>69</v>
      </c>
    </row>
    <row r="2135" spans="1:18" x14ac:dyDescent="0.25">
      <c r="B2135" s="941" t="s">
        <v>2356</v>
      </c>
      <c r="C2135" s="942" t="s">
        <v>370</v>
      </c>
      <c r="D2135" s="942" t="s">
        <v>375</v>
      </c>
      <c r="E2135" s="942" t="s">
        <v>1141</v>
      </c>
      <c r="F2135" s="942" t="s">
        <v>1293</v>
      </c>
      <c r="G2135" s="942" t="s">
        <v>1268</v>
      </c>
      <c r="H2135" s="942" t="s">
        <v>1218</v>
      </c>
      <c r="I2135" s="942" t="s">
        <v>51</v>
      </c>
      <c r="J2135" s="942" t="s">
        <v>1219</v>
      </c>
      <c r="K2135" s="942" t="s">
        <v>1229</v>
      </c>
      <c r="L2135" s="942" t="s">
        <v>1221</v>
      </c>
      <c r="M2135" s="942" t="s">
        <v>231</v>
      </c>
      <c r="N2135" s="942" t="s">
        <v>1222</v>
      </c>
      <c r="O2135" s="942" t="s">
        <v>1223</v>
      </c>
      <c r="P2135" s="955">
        <v>-63859345</v>
      </c>
      <c r="Q2135" s="959">
        <v>-8766162</v>
      </c>
      <c r="R2135" s="943" t="s">
        <v>182</v>
      </c>
    </row>
    <row r="2136" spans="1:18" x14ac:dyDescent="0.25">
      <c r="B2136" s="944" t="s">
        <v>2356</v>
      </c>
      <c r="C2136" s="945" t="s">
        <v>780</v>
      </c>
      <c r="D2136" s="945" t="s">
        <v>392</v>
      </c>
      <c r="E2136" s="945" t="s">
        <v>301</v>
      </c>
      <c r="F2136" s="945" t="s">
        <v>1585</v>
      </c>
      <c r="G2136" s="945" t="s">
        <v>1268</v>
      </c>
      <c r="H2136" s="945" t="s">
        <v>69</v>
      </c>
      <c r="I2136" s="945" t="s">
        <v>51</v>
      </c>
      <c r="J2136" s="945" t="s">
        <v>1219</v>
      </c>
      <c r="K2136" s="945" t="s">
        <v>1229</v>
      </c>
      <c r="L2136" s="945" t="s">
        <v>69</v>
      </c>
      <c r="M2136" s="945" t="s">
        <v>233</v>
      </c>
      <c r="N2136" s="945" t="s">
        <v>69</v>
      </c>
      <c r="O2136" s="945" t="s">
        <v>69</v>
      </c>
      <c r="P2136" s="956">
        <v>-63899886</v>
      </c>
      <c r="Q2136" s="960">
        <v>-8763845</v>
      </c>
      <c r="R2136" s="946" t="s">
        <v>182</v>
      </c>
    </row>
    <row r="2137" spans="1:18" x14ac:dyDescent="0.25">
      <c r="B2137" s="941" t="s">
        <v>2356</v>
      </c>
      <c r="C2137" s="942" t="s">
        <v>376</v>
      </c>
      <c r="D2137" s="942" t="s">
        <v>781</v>
      </c>
      <c r="E2137" s="942" t="s">
        <v>310</v>
      </c>
      <c r="F2137" s="942" t="s">
        <v>1662</v>
      </c>
      <c r="G2137" s="942" t="s">
        <v>1268</v>
      </c>
      <c r="H2137" s="942" t="s">
        <v>69</v>
      </c>
      <c r="I2137" s="942" t="s">
        <v>1225</v>
      </c>
      <c r="J2137" s="942" t="s">
        <v>1219</v>
      </c>
      <c r="K2137" s="942" t="s">
        <v>1220</v>
      </c>
      <c r="L2137" s="942" t="s">
        <v>69</v>
      </c>
      <c r="M2137" s="942" t="s">
        <v>232</v>
      </c>
      <c r="N2137" s="942" t="s">
        <v>69</v>
      </c>
      <c r="O2137" s="942" t="s">
        <v>69</v>
      </c>
      <c r="P2137" s="955">
        <v>-63837991</v>
      </c>
      <c r="Q2137" s="959">
        <v>-8758976</v>
      </c>
      <c r="R2137" s="943" t="s">
        <v>69</v>
      </c>
    </row>
    <row r="2138" spans="1:18" x14ac:dyDescent="0.25">
      <c r="B2138" s="944" t="s">
        <v>2362</v>
      </c>
      <c r="C2138" s="945" t="s">
        <v>410</v>
      </c>
      <c r="D2138" s="945" t="s">
        <v>918</v>
      </c>
      <c r="E2138" s="945" t="s">
        <v>317</v>
      </c>
      <c r="F2138" s="945" t="s">
        <v>1746</v>
      </c>
      <c r="G2138" s="945" t="s">
        <v>1309</v>
      </c>
      <c r="H2138" s="945" t="s">
        <v>1294</v>
      </c>
      <c r="I2138" s="945" t="s">
        <v>1225</v>
      </c>
      <c r="J2138" s="945" t="s">
        <v>1219</v>
      </c>
      <c r="K2138" s="945" t="s">
        <v>1220</v>
      </c>
      <c r="L2138" s="945" t="s">
        <v>1221</v>
      </c>
      <c r="M2138" s="945" t="s">
        <v>230</v>
      </c>
      <c r="N2138" s="945" t="s">
        <v>1222</v>
      </c>
      <c r="O2138" s="945" t="s">
        <v>1223</v>
      </c>
      <c r="P2138" s="956">
        <v>-63877508</v>
      </c>
      <c r="Q2138" s="960">
        <v>-8791645</v>
      </c>
      <c r="R2138" s="946" t="s">
        <v>69</v>
      </c>
    </row>
    <row r="2139" spans="1:18" x14ac:dyDescent="0.25">
      <c r="B2139" s="941" t="s">
        <v>2362</v>
      </c>
      <c r="C2139" s="942" t="s">
        <v>407</v>
      </c>
      <c r="D2139" s="942" t="s">
        <v>379</v>
      </c>
      <c r="E2139" s="942" t="s">
        <v>305</v>
      </c>
      <c r="F2139" s="942" t="s">
        <v>1921</v>
      </c>
      <c r="G2139" s="942" t="s">
        <v>1309</v>
      </c>
      <c r="H2139" s="942" t="s">
        <v>1218</v>
      </c>
      <c r="I2139" s="942" t="s">
        <v>1231</v>
      </c>
      <c r="J2139" s="942" t="s">
        <v>1219</v>
      </c>
      <c r="K2139" s="942" t="s">
        <v>1220</v>
      </c>
      <c r="L2139" s="942" t="s">
        <v>1221</v>
      </c>
      <c r="M2139" s="942" t="s">
        <v>233</v>
      </c>
      <c r="N2139" s="942" t="s">
        <v>1222</v>
      </c>
      <c r="O2139" s="942" t="s">
        <v>1223</v>
      </c>
      <c r="P2139" s="955">
        <v>-63904402</v>
      </c>
      <c r="Q2139" s="959">
        <v>-8753593</v>
      </c>
      <c r="R2139" s="943" t="s">
        <v>69</v>
      </c>
    </row>
    <row r="2140" spans="1:18" x14ac:dyDescent="0.25">
      <c r="B2140" s="944" t="s">
        <v>2362</v>
      </c>
      <c r="C2140" s="945" t="s">
        <v>366</v>
      </c>
      <c r="D2140" s="945" t="s">
        <v>946</v>
      </c>
      <c r="E2140" s="945" t="s">
        <v>315</v>
      </c>
      <c r="F2140" s="945" t="s">
        <v>1510</v>
      </c>
      <c r="G2140" s="945" t="s">
        <v>1309</v>
      </c>
      <c r="H2140" s="945" t="s">
        <v>1218</v>
      </c>
      <c r="I2140" s="945" t="s">
        <v>1231</v>
      </c>
      <c r="J2140" s="945" t="s">
        <v>1219</v>
      </c>
      <c r="K2140" s="945" t="s">
        <v>1229</v>
      </c>
      <c r="L2140" s="945" t="s">
        <v>1221</v>
      </c>
      <c r="M2140" s="945" t="s">
        <v>233</v>
      </c>
      <c r="N2140" s="945" t="s">
        <v>1222</v>
      </c>
      <c r="O2140" s="945" t="s">
        <v>1223</v>
      </c>
      <c r="P2140" s="956">
        <v>-63893526</v>
      </c>
      <c r="Q2140" s="960">
        <v>-8798563</v>
      </c>
      <c r="R2140" s="946" t="s">
        <v>1232</v>
      </c>
    </row>
    <row r="2141" spans="1:18" x14ac:dyDescent="0.25">
      <c r="B2141" s="941" t="s">
        <v>2362</v>
      </c>
      <c r="C2141" s="942" t="s">
        <v>521</v>
      </c>
      <c r="D2141" s="942" t="s">
        <v>376</v>
      </c>
      <c r="E2141" s="942" t="s">
        <v>310</v>
      </c>
      <c r="F2141" s="942" t="s">
        <v>1429</v>
      </c>
      <c r="G2141" s="942" t="s">
        <v>1309</v>
      </c>
      <c r="H2141" s="942" t="s">
        <v>1235</v>
      </c>
      <c r="I2141" s="942" t="s">
        <v>1231</v>
      </c>
      <c r="J2141" s="942" t="s">
        <v>1219</v>
      </c>
      <c r="K2141" s="942" t="s">
        <v>1220</v>
      </c>
      <c r="L2141" s="942" t="s">
        <v>1221</v>
      </c>
      <c r="M2141" s="942" t="s">
        <v>233</v>
      </c>
      <c r="N2141" s="942" t="s">
        <v>1222</v>
      </c>
      <c r="O2141" s="942" t="s">
        <v>1223</v>
      </c>
      <c r="P2141" s="955">
        <v>-63839165</v>
      </c>
      <c r="Q2141" s="959">
        <v>-8759231</v>
      </c>
      <c r="R2141" s="943" t="s">
        <v>1330</v>
      </c>
    </row>
    <row r="2142" spans="1:18" x14ac:dyDescent="0.25">
      <c r="B2142" s="944" t="s">
        <v>2362</v>
      </c>
      <c r="C2142" s="945" t="s">
        <v>382</v>
      </c>
      <c r="D2142" s="945" t="s">
        <v>397</v>
      </c>
      <c r="E2142" s="945" t="s">
        <v>237</v>
      </c>
      <c r="F2142" s="945" t="s">
        <v>1505</v>
      </c>
      <c r="G2142" s="945" t="s">
        <v>1309</v>
      </c>
      <c r="H2142" s="945" t="s">
        <v>1218</v>
      </c>
      <c r="I2142" s="945" t="s">
        <v>51</v>
      </c>
      <c r="J2142" s="945" t="s">
        <v>1219</v>
      </c>
      <c r="K2142" s="945" t="s">
        <v>1220</v>
      </c>
      <c r="L2142" s="945" t="s">
        <v>1221</v>
      </c>
      <c r="M2142" s="945" t="s">
        <v>233</v>
      </c>
      <c r="N2142" s="945" t="s">
        <v>1222</v>
      </c>
      <c r="O2142" s="945" t="s">
        <v>1223</v>
      </c>
      <c r="P2142" s="956">
        <v>-63828235</v>
      </c>
      <c r="Q2142" s="960">
        <v>-8772964</v>
      </c>
      <c r="R2142" s="946" t="s">
        <v>69</v>
      </c>
    </row>
    <row r="2143" spans="1:18" x14ac:dyDescent="0.25">
      <c r="B2143" s="941" t="s">
        <v>2362</v>
      </c>
      <c r="C2143" s="942" t="s">
        <v>781</v>
      </c>
      <c r="D2143" s="942" t="s">
        <v>427</v>
      </c>
      <c r="E2143" s="942" t="s">
        <v>1143</v>
      </c>
      <c r="F2143" s="942" t="s">
        <v>2119</v>
      </c>
      <c r="G2143" s="942" t="s">
        <v>1309</v>
      </c>
      <c r="H2143" s="942" t="s">
        <v>1218</v>
      </c>
      <c r="I2143" s="942" t="s">
        <v>51</v>
      </c>
      <c r="J2143" s="942" t="s">
        <v>1219</v>
      </c>
      <c r="K2143" s="942" t="s">
        <v>1220</v>
      </c>
      <c r="L2143" s="942" t="s">
        <v>1221</v>
      </c>
      <c r="M2143" s="942" t="s">
        <v>233</v>
      </c>
      <c r="N2143" s="942" t="s">
        <v>1222</v>
      </c>
      <c r="O2143" s="942" t="s">
        <v>1223</v>
      </c>
      <c r="P2143" s="955">
        <v>-63836637</v>
      </c>
      <c r="Q2143" s="959">
        <v>-8764905</v>
      </c>
      <c r="R2143" s="943" t="s">
        <v>69</v>
      </c>
    </row>
    <row r="2144" spans="1:18" x14ac:dyDescent="0.25">
      <c r="B2144" s="944" t="s">
        <v>2363</v>
      </c>
      <c r="C2144" s="945" t="s">
        <v>783</v>
      </c>
      <c r="D2144" s="945" t="s">
        <v>392</v>
      </c>
      <c r="E2144" s="945" t="s">
        <v>301</v>
      </c>
      <c r="F2144" s="945" t="s">
        <v>2364</v>
      </c>
      <c r="G2144" s="945" t="s">
        <v>1289</v>
      </c>
      <c r="H2144" s="945" t="s">
        <v>1235</v>
      </c>
      <c r="I2144" s="945" t="s">
        <v>1225</v>
      </c>
      <c r="J2144" s="945" t="s">
        <v>1219</v>
      </c>
      <c r="K2144" s="945" t="s">
        <v>1220</v>
      </c>
      <c r="L2144" s="945" t="s">
        <v>1221</v>
      </c>
      <c r="M2144" s="945" t="s">
        <v>233</v>
      </c>
      <c r="N2144" s="945" t="s">
        <v>1236</v>
      </c>
      <c r="O2144" s="945" t="s">
        <v>1223</v>
      </c>
      <c r="P2144" s="956">
        <v>-63900383</v>
      </c>
      <c r="Q2144" s="960">
        <v>-8761616</v>
      </c>
      <c r="R2144" s="946" t="s">
        <v>69</v>
      </c>
    </row>
    <row r="2145" spans="2:18" x14ac:dyDescent="0.25">
      <c r="B2145" s="941" t="s">
        <v>2363</v>
      </c>
      <c r="C2145" s="942" t="s">
        <v>393</v>
      </c>
      <c r="D2145" s="942" t="s">
        <v>398</v>
      </c>
      <c r="E2145" s="942" t="s">
        <v>301</v>
      </c>
      <c r="F2145" s="942" t="s">
        <v>33</v>
      </c>
      <c r="G2145" s="942" t="s">
        <v>1289</v>
      </c>
      <c r="H2145" s="942" t="s">
        <v>1218</v>
      </c>
      <c r="I2145" s="942" t="s">
        <v>69</v>
      </c>
      <c r="J2145" s="942" t="s">
        <v>1219</v>
      </c>
      <c r="K2145" s="942" t="s">
        <v>1220</v>
      </c>
      <c r="L2145" s="942" t="s">
        <v>1221</v>
      </c>
      <c r="M2145" s="942" t="s">
        <v>232</v>
      </c>
      <c r="N2145" s="942" t="s">
        <v>1222</v>
      </c>
      <c r="O2145" s="942" t="s">
        <v>1223</v>
      </c>
      <c r="P2145" s="955">
        <v>-63897918</v>
      </c>
      <c r="Q2145" s="959">
        <v>-8765597</v>
      </c>
      <c r="R2145" s="943" t="s">
        <v>1232</v>
      </c>
    </row>
    <row r="2146" spans="2:18" x14ac:dyDescent="0.25">
      <c r="B2146" s="944" t="s">
        <v>2363</v>
      </c>
      <c r="C2146" s="945" t="s">
        <v>374</v>
      </c>
      <c r="D2146" s="945" t="s">
        <v>849</v>
      </c>
      <c r="E2146" s="945" t="s">
        <v>339</v>
      </c>
      <c r="F2146" s="945" t="s">
        <v>1584</v>
      </c>
      <c r="G2146" s="945" t="s">
        <v>1289</v>
      </c>
      <c r="H2146" s="945" t="s">
        <v>1235</v>
      </c>
      <c r="I2146" s="945" t="s">
        <v>1231</v>
      </c>
      <c r="J2146" s="945" t="s">
        <v>1219</v>
      </c>
      <c r="K2146" s="945" t="s">
        <v>1220</v>
      </c>
      <c r="L2146" s="945" t="s">
        <v>1221</v>
      </c>
      <c r="M2146" s="945" t="s">
        <v>233</v>
      </c>
      <c r="N2146" s="945" t="s">
        <v>1240</v>
      </c>
      <c r="O2146" s="945" t="s">
        <v>1256</v>
      </c>
      <c r="P2146" s="956">
        <v>-63848009</v>
      </c>
      <c r="Q2146" s="960">
        <v>-8749815</v>
      </c>
      <c r="R2146" s="946" t="s">
        <v>182</v>
      </c>
    </row>
    <row r="2147" spans="2:18" x14ac:dyDescent="0.25">
      <c r="B2147" s="941" t="s">
        <v>2365</v>
      </c>
      <c r="C2147" s="942" t="s">
        <v>787</v>
      </c>
      <c r="D2147" s="942" t="s">
        <v>498</v>
      </c>
      <c r="E2147" s="942" t="s">
        <v>335</v>
      </c>
      <c r="F2147" s="942" t="s">
        <v>2366</v>
      </c>
      <c r="G2147" s="942" t="s">
        <v>1217</v>
      </c>
      <c r="H2147" s="942" t="s">
        <v>1235</v>
      </c>
      <c r="I2147" s="942" t="s">
        <v>1225</v>
      </c>
      <c r="J2147" s="942" t="s">
        <v>1219</v>
      </c>
      <c r="K2147" s="942" t="s">
        <v>1220</v>
      </c>
      <c r="L2147" s="942" t="s">
        <v>1221</v>
      </c>
      <c r="M2147" s="942" t="s">
        <v>233</v>
      </c>
      <c r="N2147" s="942" t="s">
        <v>1236</v>
      </c>
      <c r="O2147" s="942" t="s">
        <v>1223</v>
      </c>
      <c r="P2147" s="955">
        <v>-63826175</v>
      </c>
      <c r="Q2147" s="959">
        <v>-8768267</v>
      </c>
      <c r="R2147" s="943" t="s">
        <v>182</v>
      </c>
    </row>
    <row r="2148" spans="2:18" x14ac:dyDescent="0.25">
      <c r="B2148" s="944" t="s">
        <v>2365</v>
      </c>
      <c r="C2148" s="945" t="s">
        <v>398</v>
      </c>
      <c r="D2148" s="945" t="s">
        <v>779</v>
      </c>
      <c r="E2148" s="945" t="s">
        <v>308</v>
      </c>
      <c r="F2148" s="945" t="s">
        <v>33</v>
      </c>
      <c r="G2148" s="945" t="s">
        <v>1217</v>
      </c>
      <c r="H2148" s="945" t="s">
        <v>69</v>
      </c>
      <c r="I2148" s="945" t="s">
        <v>1225</v>
      </c>
      <c r="J2148" s="945" t="s">
        <v>1219</v>
      </c>
      <c r="K2148" s="945" t="s">
        <v>1229</v>
      </c>
      <c r="L2148" s="945" t="s">
        <v>1221</v>
      </c>
      <c r="M2148" s="945" t="s">
        <v>233</v>
      </c>
      <c r="N2148" s="945" t="s">
        <v>1222</v>
      </c>
      <c r="O2148" s="945" t="s">
        <v>69</v>
      </c>
      <c r="P2148" s="956">
        <v>-63896888</v>
      </c>
      <c r="Q2148" s="960">
        <v>-8770288</v>
      </c>
      <c r="R2148" s="946" t="s">
        <v>69</v>
      </c>
    </row>
    <row r="2149" spans="2:18" x14ac:dyDescent="0.25">
      <c r="B2149" s="941" t="s">
        <v>2365</v>
      </c>
      <c r="C2149" s="942" t="s">
        <v>369</v>
      </c>
      <c r="D2149" s="942" t="s">
        <v>401</v>
      </c>
      <c r="E2149" s="942" t="s">
        <v>304</v>
      </c>
      <c r="F2149" s="942" t="s">
        <v>33</v>
      </c>
      <c r="G2149" s="942" t="s">
        <v>1217</v>
      </c>
      <c r="H2149" s="942" t="s">
        <v>1218</v>
      </c>
      <c r="I2149" s="942" t="s">
        <v>1225</v>
      </c>
      <c r="J2149" s="942" t="s">
        <v>1219</v>
      </c>
      <c r="K2149" s="942" t="s">
        <v>1229</v>
      </c>
      <c r="L2149" s="942" t="s">
        <v>1221</v>
      </c>
      <c r="M2149" s="942" t="s">
        <v>231</v>
      </c>
      <c r="N2149" s="942" t="s">
        <v>1222</v>
      </c>
      <c r="O2149" s="942" t="s">
        <v>1223</v>
      </c>
      <c r="P2149" s="955">
        <v>-63889063</v>
      </c>
      <c r="Q2149" s="959">
        <v>-8758106</v>
      </c>
      <c r="R2149" s="943" t="s">
        <v>69</v>
      </c>
    </row>
    <row r="2150" spans="2:18" x14ac:dyDescent="0.25">
      <c r="B2150" s="944" t="s">
        <v>2365</v>
      </c>
      <c r="C2150" s="945" t="s">
        <v>392</v>
      </c>
      <c r="D2150" s="945" t="s">
        <v>783</v>
      </c>
      <c r="E2150" s="945" t="s">
        <v>301</v>
      </c>
      <c r="F2150" s="945" t="s">
        <v>33</v>
      </c>
      <c r="G2150" s="945" t="s">
        <v>1217</v>
      </c>
      <c r="H2150" s="945" t="s">
        <v>1218</v>
      </c>
      <c r="I2150" s="945" t="s">
        <v>1225</v>
      </c>
      <c r="J2150" s="945" t="s">
        <v>1219</v>
      </c>
      <c r="K2150" s="945" t="s">
        <v>1220</v>
      </c>
      <c r="L2150" s="945" t="s">
        <v>1221</v>
      </c>
      <c r="M2150" s="945" t="s">
        <v>233</v>
      </c>
      <c r="N2150" s="945" t="s">
        <v>1222</v>
      </c>
      <c r="O2150" s="945" t="s">
        <v>69</v>
      </c>
      <c r="P2150" s="956">
        <v>-63900383</v>
      </c>
      <c r="Q2150" s="960">
        <v>-8761616</v>
      </c>
      <c r="R2150" s="946" t="s">
        <v>1232</v>
      </c>
    </row>
    <row r="2151" spans="2:18" x14ac:dyDescent="0.25">
      <c r="B2151" s="941" t="s">
        <v>2365</v>
      </c>
      <c r="C2151" s="942" t="s">
        <v>392</v>
      </c>
      <c r="D2151" s="942" t="s">
        <v>783</v>
      </c>
      <c r="E2151" s="942" t="s">
        <v>301</v>
      </c>
      <c r="F2151" s="942" t="s">
        <v>33</v>
      </c>
      <c r="G2151" s="942" t="s">
        <v>1217</v>
      </c>
      <c r="H2151" s="942" t="s">
        <v>1218</v>
      </c>
      <c r="I2151" s="942" t="s">
        <v>1231</v>
      </c>
      <c r="J2151" s="942" t="s">
        <v>1219</v>
      </c>
      <c r="K2151" s="942" t="s">
        <v>1220</v>
      </c>
      <c r="L2151" s="942" t="s">
        <v>1221</v>
      </c>
      <c r="M2151" s="942" t="s">
        <v>233</v>
      </c>
      <c r="N2151" s="942" t="s">
        <v>1222</v>
      </c>
      <c r="O2151" s="942" t="s">
        <v>69</v>
      </c>
      <c r="P2151" s="955">
        <v>-63900383</v>
      </c>
      <c r="Q2151" s="959">
        <v>-8761616</v>
      </c>
      <c r="R2151" s="943" t="s">
        <v>69</v>
      </c>
    </row>
    <row r="2152" spans="2:18" x14ac:dyDescent="0.25">
      <c r="B2152" s="944" t="s">
        <v>2365</v>
      </c>
      <c r="C2152" s="945" t="s">
        <v>368</v>
      </c>
      <c r="D2152" s="945" t="s">
        <v>1162</v>
      </c>
      <c r="E2152" s="945" t="s">
        <v>316</v>
      </c>
      <c r="F2152" s="945" t="s">
        <v>33</v>
      </c>
      <c r="G2152" s="945" t="s">
        <v>1217</v>
      </c>
      <c r="H2152" s="945" t="s">
        <v>1218</v>
      </c>
      <c r="I2152" s="945" t="s">
        <v>1231</v>
      </c>
      <c r="J2152" s="945" t="s">
        <v>1219</v>
      </c>
      <c r="K2152" s="945" t="s">
        <v>1220</v>
      </c>
      <c r="L2152" s="945" t="s">
        <v>1221</v>
      </c>
      <c r="M2152" s="945" t="s">
        <v>233</v>
      </c>
      <c r="N2152" s="945" t="s">
        <v>1222</v>
      </c>
      <c r="O2152" s="945" t="s">
        <v>1256</v>
      </c>
      <c r="P2152" s="956">
        <v>-63878258</v>
      </c>
      <c r="Q2152" s="960">
        <v>-8789178</v>
      </c>
      <c r="R2152" s="946" t="s">
        <v>182</v>
      </c>
    </row>
    <row r="2153" spans="2:18" x14ac:dyDescent="0.25">
      <c r="B2153" s="941" t="s">
        <v>2365</v>
      </c>
      <c r="C2153" s="942" t="s">
        <v>375</v>
      </c>
      <c r="D2153" s="942" t="s">
        <v>803</v>
      </c>
      <c r="E2153" s="942" t="s">
        <v>307</v>
      </c>
      <c r="F2153" s="942" t="s">
        <v>2036</v>
      </c>
      <c r="G2153" s="942" t="s">
        <v>1217</v>
      </c>
      <c r="H2153" s="942" t="s">
        <v>1218</v>
      </c>
      <c r="I2153" s="942" t="s">
        <v>51</v>
      </c>
      <c r="J2153" s="942" t="s">
        <v>1219</v>
      </c>
      <c r="K2153" s="942" t="s">
        <v>1229</v>
      </c>
      <c r="L2153" s="942" t="s">
        <v>1221</v>
      </c>
      <c r="M2153" s="942" t="s">
        <v>233</v>
      </c>
      <c r="N2153" s="942" t="s">
        <v>1222</v>
      </c>
      <c r="O2153" s="942" t="s">
        <v>1223</v>
      </c>
      <c r="P2153" s="955">
        <v>-63864485</v>
      </c>
      <c r="Q2153" s="959">
        <v>-8742681</v>
      </c>
      <c r="R2153" s="943" t="s">
        <v>182</v>
      </c>
    </row>
    <row r="2154" spans="2:18" x14ac:dyDescent="0.25">
      <c r="B2154" s="944" t="s">
        <v>2367</v>
      </c>
      <c r="C2154" s="945" t="s">
        <v>371</v>
      </c>
      <c r="D2154" s="945" t="s">
        <v>833</v>
      </c>
      <c r="E2154" s="945" t="s">
        <v>339</v>
      </c>
      <c r="F2154" s="945" t="s">
        <v>33</v>
      </c>
      <c r="G2154" s="945" t="s">
        <v>1309</v>
      </c>
      <c r="H2154" s="945" t="s">
        <v>1235</v>
      </c>
      <c r="I2154" s="945" t="s">
        <v>1225</v>
      </c>
      <c r="J2154" s="945" t="s">
        <v>1219</v>
      </c>
      <c r="K2154" s="945" t="s">
        <v>1229</v>
      </c>
      <c r="L2154" s="945" t="s">
        <v>1221</v>
      </c>
      <c r="M2154" s="945" t="s">
        <v>234</v>
      </c>
      <c r="N2154" s="945" t="s">
        <v>1222</v>
      </c>
      <c r="O2154" s="945" t="s">
        <v>1256</v>
      </c>
      <c r="P2154" s="956">
        <v>-63847106</v>
      </c>
      <c r="Q2154" s="960">
        <v>-8745934</v>
      </c>
      <c r="R2154" s="946" t="s">
        <v>1232</v>
      </c>
    </row>
    <row r="2155" spans="2:18" x14ac:dyDescent="0.25">
      <c r="B2155" s="941" t="s">
        <v>2367</v>
      </c>
      <c r="C2155" s="942" t="s">
        <v>374</v>
      </c>
      <c r="D2155" s="942" t="s">
        <v>1039</v>
      </c>
      <c r="E2155" s="942" t="s">
        <v>339</v>
      </c>
      <c r="F2155" s="942" t="s">
        <v>33</v>
      </c>
      <c r="G2155" s="942" t="s">
        <v>1309</v>
      </c>
      <c r="H2155" s="942" t="s">
        <v>1218</v>
      </c>
      <c r="I2155" s="942" t="s">
        <v>1225</v>
      </c>
      <c r="J2155" s="942" t="s">
        <v>1219</v>
      </c>
      <c r="K2155" s="942" t="s">
        <v>1229</v>
      </c>
      <c r="L2155" s="942" t="s">
        <v>1221</v>
      </c>
      <c r="M2155" s="942" t="s">
        <v>231</v>
      </c>
      <c r="N2155" s="942" t="s">
        <v>1222</v>
      </c>
      <c r="O2155" s="942" t="s">
        <v>1223</v>
      </c>
      <c r="P2155" s="955">
        <v>-63839051</v>
      </c>
      <c r="Q2155" s="959">
        <v>-8747713</v>
      </c>
      <c r="R2155" s="943" t="s">
        <v>182</v>
      </c>
    </row>
    <row r="2156" spans="2:18" x14ac:dyDescent="0.25">
      <c r="B2156" s="944" t="s">
        <v>2367</v>
      </c>
      <c r="C2156" s="945" t="s">
        <v>386</v>
      </c>
      <c r="D2156" s="945" t="s">
        <v>825</v>
      </c>
      <c r="E2156" s="945" t="s">
        <v>313</v>
      </c>
      <c r="F2156" s="945" t="s">
        <v>33</v>
      </c>
      <c r="G2156" s="945" t="s">
        <v>1309</v>
      </c>
      <c r="H2156" s="945" t="s">
        <v>1218</v>
      </c>
      <c r="I2156" s="945" t="s">
        <v>1231</v>
      </c>
      <c r="J2156" s="945" t="s">
        <v>1219</v>
      </c>
      <c r="K2156" s="945" t="s">
        <v>1220</v>
      </c>
      <c r="L2156" s="945" t="s">
        <v>1221</v>
      </c>
      <c r="M2156" s="945" t="s">
        <v>233</v>
      </c>
      <c r="N2156" s="945" t="s">
        <v>1222</v>
      </c>
      <c r="O2156" s="945" t="s">
        <v>1223</v>
      </c>
      <c r="P2156" s="956">
        <v>-63851965</v>
      </c>
      <c r="Q2156" s="960">
        <v>-8743835</v>
      </c>
      <c r="R2156" s="946" t="s">
        <v>182</v>
      </c>
    </row>
    <row r="2157" spans="2:18" x14ac:dyDescent="0.25">
      <c r="B2157" s="941" t="s">
        <v>2367</v>
      </c>
      <c r="C2157" s="942" t="s">
        <v>373</v>
      </c>
      <c r="D2157" s="942" t="s">
        <v>392</v>
      </c>
      <c r="E2157" s="942" t="s">
        <v>305</v>
      </c>
      <c r="F2157" s="942" t="s">
        <v>33</v>
      </c>
      <c r="G2157" s="942" t="s">
        <v>1309</v>
      </c>
      <c r="H2157" s="942" t="s">
        <v>69</v>
      </c>
      <c r="I2157" s="942" t="s">
        <v>1231</v>
      </c>
      <c r="J2157" s="942" t="s">
        <v>1323</v>
      </c>
      <c r="K2157" s="942" t="s">
        <v>1229</v>
      </c>
      <c r="L2157" s="942" t="s">
        <v>1221</v>
      </c>
      <c r="M2157" s="942" t="s">
        <v>233</v>
      </c>
      <c r="N2157" s="942" t="s">
        <v>1222</v>
      </c>
      <c r="O2157" s="942" t="s">
        <v>1223</v>
      </c>
      <c r="P2157" s="955">
        <v>-63901063</v>
      </c>
      <c r="Q2157" s="959">
        <v>-8758443</v>
      </c>
      <c r="R2157" s="943" t="s">
        <v>1258</v>
      </c>
    </row>
    <row r="2158" spans="2:18" x14ac:dyDescent="0.25">
      <c r="B2158" s="944" t="s">
        <v>2367</v>
      </c>
      <c r="C2158" s="945" t="s">
        <v>407</v>
      </c>
      <c r="D2158" s="945" t="s">
        <v>392</v>
      </c>
      <c r="E2158" s="945" t="s">
        <v>305</v>
      </c>
      <c r="F2158" s="945" t="s">
        <v>1441</v>
      </c>
      <c r="G2158" s="945" t="s">
        <v>1309</v>
      </c>
      <c r="H2158" s="945" t="s">
        <v>69</v>
      </c>
      <c r="I2158" s="945" t="s">
        <v>51</v>
      </c>
      <c r="J2158" s="945" t="s">
        <v>1219</v>
      </c>
      <c r="K2158" s="945" t="s">
        <v>1220</v>
      </c>
      <c r="L2158" s="945" t="s">
        <v>69</v>
      </c>
      <c r="M2158" s="945" t="s">
        <v>233</v>
      </c>
      <c r="N2158" s="945" t="s">
        <v>69</v>
      </c>
      <c r="O2158" s="945" t="s">
        <v>69</v>
      </c>
      <c r="P2158" s="956">
        <v>-63902215</v>
      </c>
      <c r="Q2158" s="960">
        <v>-8753124</v>
      </c>
      <c r="R2158" s="946" t="s">
        <v>1258</v>
      </c>
    </row>
    <row r="2159" spans="2:18" x14ac:dyDescent="0.25">
      <c r="B2159" s="941" t="s">
        <v>2368</v>
      </c>
      <c r="C2159" s="942" t="s">
        <v>368</v>
      </c>
      <c r="D2159" s="942" t="s">
        <v>408</v>
      </c>
      <c r="E2159" s="942" t="s">
        <v>333</v>
      </c>
      <c r="F2159" s="942" t="s">
        <v>33</v>
      </c>
      <c r="G2159" s="942" t="s">
        <v>1317</v>
      </c>
      <c r="H2159" s="942" t="s">
        <v>69</v>
      </c>
      <c r="I2159" s="942" t="s">
        <v>51</v>
      </c>
      <c r="J2159" s="942" t="s">
        <v>1219</v>
      </c>
      <c r="K2159" s="942" t="s">
        <v>1220</v>
      </c>
      <c r="L2159" s="942" t="s">
        <v>69</v>
      </c>
      <c r="M2159" s="942" t="s">
        <v>234</v>
      </c>
      <c r="N2159" s="942" t="s">
        <v>1222</v>
      </c>
      <c r="O2159" s="942" t="s">
        <v>1223</v>
      </c>
      <c r="P2159" s="955">
        <v>-63875051</v>
      </c>
      <c r="Q2159" s="959">
        <v>-8783648</v>
      </c>
      <c r="R2159" s="943" t="s">
        <v>182</v>
      </c>
    </row>
    <row r="2160" spans="2:18" x14ac:dyDescent="0.25">
      <c r="B2160" s="944" t="s">
        <v>2368</v>
      </c>
      <c r="C2160" s="945" t="s">
        <v>376</v>
      </c>
      <c r="D2160" s="945" t="s">
        <v>794</v>
      </c>
      <c r="E2160" s="945" t="s">
        <v>318</v>
      </c>
      <c r="F2160" s="945" t="s">
        <v>33</v>
      </c>
      <c r="G2160" s="945" t="s">
        <v>1317</v>
      </c>
      <c r="H2160" s="945" t="s">
        <v>1218</v>
      </c>
      <c r="I2160" s="945" t="s">
        <v>1231</v>
      </c>
      <c r="J2160" s="945" t="s">
        <v>1219</v>
      </c>
      <c r="K2160" s="945" t="s">
        <v>1220</v>
      </c>
      <c r="L2160" s="945" t="s">
        <v>1221</v>
      </c>
      <c r="M2160" s="945" t="s">
        <v>233</v>
      </c>
      <c r="N2160" s="945" t="s">
        <v>1222</v>
      </c>
      <c r="O2160" s="945" t="s">
        <v>1223</v>
      </c>
      <c r="P2160" s="956">
        <v>-63857133</v>
      </c>
      <c r="Q2160" s="960">
        <v>-8763304</v>
      </c>
      <c r="R2160" s="946" t="s">
        <v>182</v>
      </c>
    </row>
    <row r="2161" spans="2:18" x14ac:dyDescent="0.25">
      <c r="B2161" s="941" t="s">
        <v>2368</v>
      </c>
      <c r="C2161" s="942" t="s">
        <v>778</v>
      </c>
      <c r="D2161" s="942" t="s">
        <v>721</v>
      </c>
      <c r="E2161" s="942" t="s">
        <v>341</v>
      </c>
      <c r="F2161" s="942" t="s">
        <v>33</v>
      </c>
      <c r="G2161" s="942" t="s">
        <v>1317</v>
      </c>
      <c r="H2161" s="942" t="s">
        <v>1218</v>
      </c>
      <c r="I2161" s="942" t="s">
        <v>51</v>
      </c>
      <c r="J2161" s="942" t="s">
        <v>1219</v>
      </c>
      <c r="K2161" s="942" t="s">
        <v>1229</v>
      </c>
      <c r="L2161" s="942" t="s">
        <v>1221</v>
      </c>
      <c r="M2161" s="942" t="s">
        <v>234</v>
      </c>
      <c r="N2161" s="942" t="s">
        <v>1222</v>
      </c>
      <c r="O2161" s="942" t="s">
        <v>1223</v>
      </c>
      <c r="P2161" s="955">
        <v>-63872652</v>
      </c>
      <c r="Q2161" s="959">
        <v>-8735936</v>
      </c>
      <c r="R2161" s="943" t="s">
        <v>69</v>
      </c>
    </row>
    <row r="2162" spans="2:18" x14ac:dyDescent="0.25">
      <c r="B2162" s="944" t="s">
        <v>2368</v>
      </c>
      <c r="C2162" s="945" t="s">
        <v>444</v>
      </c>
      <c r="D2162" s="945" t="s">
        <v>492</v>
      </c>
      <c r="E2162" s="945" t="s">
        <v>306</v>
      </c>
      <c r="F2162" s="945" t="s">
        <v>33</v>
      </c>
      <c r="G2162" s="945" t="s">
        <v>1317</v>
      </c>
      <c r="H2162" s="945" t="s">
        <v>1218</v>
      </c>
      <c r="I2162" s="945" t="s">
        <v>1225</v>
      </c>
      <c r="J2162" s="945" t="s">
        <v>1219</v>
      </c>
      <c r="K2162" s="945" t="s">
        <v>1220</v>
      </c>
      <c r="L2162" s="945" t="s">
        <v>1221</v>
      </c>
      <c r="M2162" s="945" t="s">
        <v>233</v>
      </c>
      <c r="N2162" s="945" t="s">
        <v>1222</v>
      </c>
      <c r="O2162" s="945" t="s">
        <v>1223</v>
      </c>
      <c r="P2162" s="956">
        <v>-63861254</v>
      </c>
      <c r="Q2162" s="960">
        <v>-8738539</v>
      </c>
      <c r="R2162" s="946" t="s">
        <v>182</v>
      </c>
    </row>
    <row r="2163" spans="2:18" x14ac:dyDescent="0.25">
      <c r="B2163" s="941" t="s">
        <v>2368</v>
      </c>
      <c r="C2163" s="942" t="s">
        <v>395</v>
      </c>
      <c r="D2163" s="942" t="s">
        <v>374</v>
      </c>
      <c r="E2163" s="942" t="s">
        <v>303</v>
      </c>
      <c r="F2163" s="942" t="s">
        <v>33</v>
      </c>
      <c r="G2163" s="942" t="s">
        <v>1317</v>
      </c>
      <c r="H2163" s="942" t="s">
        <v>1218</v>
      </c>
      <c r="I2163" s="942" t="s">
        <v>1231</v>
      </c>
      <c r="J2163" s="942" t="s">
        <v>1219</v>
      </c>
      <c r="K2163" s="942" t="s">
        <v>1220</v>
      </c>
      <c r="L2163" s="942" t="s">
        <v>1221</v>
      </c>
      <c r="M2163" s="942" t="s">
        <v>233</v>
      </c>
      <c r="N2163" s="942" t="s">
        <v>1222</v>
      </c>
      <c r="O2163" s="942" t="s">
        <v>1223</v>
      </c>
      <c r="P2163" s="955">
        <v>-63881726</v>
      </c>
      <c r="Q2163" s="959">
        <v>-8757074</v>
      </c>
      <c r="R2163" s="943" t="s">
        <v>182</v>
      </c>
    </row>
    <row r="2164" spans="2:18" x14ac:dyDescent="0.25">
      <c r="B2164" s="944" t="s">
        <v>2368</v>
      </c>
      <c r="C2164" s="945" t="s">
        <v>371</v>
      </c>
      <c r="D2164" s="945" t="s">
        <v>482</v>
      </c>
      <c r="E2164" s="945" t="s">
        <v>339</v>
      </c>
      <c r="F2164" s="945" t="s">
        <v>33</v>
      </c>
      <c r="G2164" s="945" t="s">
        <v>1317</v>
      </c>
      <c r="H2164" s="945" t="s">
        <v>1218</v>
      </c>
      <c r="I2164" s="945" t="s">
        <v>1231</v>
      </c>
      <c r="J2164" s="945" t="s">
        <v>1219</v>
      </c>
      <c r="K2164" s="945" t="s">
        <v>1229</v>
      </c>
      <c r="L2164" s="945" t="s">
        <v>1221</v>
      </c>
      <c r="M2164" s="945" t="s">
        <v>233</v>
      </c>
      <c r="N2164" s="945" t="s">
        <v>1222</v>
      </c>
      <c r="O2164" s="945" t="s">
        <v>1256</v>
      </c>
      <c r="P2164" s="956">
        <v>-63847451</v>
      </c>
      <c r="Q2164" s="960">
        <v>-8744398</v>
      </c>
      <c r="R2164" s="946" t="s">
        <v>1232</v>
      </c>
    </row>
    <row r="2165" spans="2:18" x14ac:dyDescent="0.25">
      <c r="B2165" s="941" t="s">
        <v>2368</v>
      </c>
      <c r="C2165" s="942" t="s">
        <v>387</v>
      </c>
      <c r="D2165" s="942" t="s">
        <v>426</v>
      </c>
      <c r="E2165" s="942" t="s">
        <v>312</v>
      </c>
      <c r="F2165" s="942" t="s">
        <v>33</v>
      </c>
      <c r="G2165" s="942" t="s">
        <v>1317</v>
      </c>
      <c r="H2165" s="942" t="s">
        <v>1218</v>
      </c>
      <c r="I2165" s="942" t="s">
        <v>1225</v>
      </c>
      <c r="J2165" s="942" t="s">
        <v>1219</v>
      </c>
      <c r="K2165" s="942" t="s">
        <v>1220</v>
      </c>
      <c r="L2165" s="942" t="s">
        <v>1221</v>
      </c>
      <c r="M2165" s="942" t="s">
        <v>233</v>
      </c>
      <c r="N2165" s="942" t="s">
        <v>1222</v>
      </c>
      <c r="O2165" s="942" t="s">
        <v>69</v>
      </c>
      <c r="P2165" s="955">
        <v>-63888332</v>
      </c>
      <c r="Q2165" s="959">
        <v>-8795229</v>
      </c>
      <c r="R2165" s="943" t="s">
        <v>1232</v>
      </c>
    </row>
    <row r="2166" spans="2:18" x14ac:dyDescent="0.25">
      <c r="B2166" s="944" t="s">
        <v>2368</v>
      </c>
      <c r="C2166" s="945" t="s">
        <v>783</v>
      </c>
      <c r="D2166" s="945" t="s">
        <v>392</v>
      </c>
      <c r="E2166" s="945" t="s">
        <v>301</v>
      </c>
      <c r="F2166" s="945" t="s">
        <v>2084</v>
      </c>
      <c r="G2166" s="945" t="s">
        <v>1317</v>
      </c>
      <c r="H2166" s="945" t="s">
        <v>1218</v>
      </c>
      <c r="I2166" s="945" t="s">
        <v>51</v>
      </c>
      <c r="J2166" s="945" t="s">
        <v>1219</v>
      </c>
      <c r="K2166" s="945" t="s">
        <v>1220</v>
      </c>
      <c r="L2166" s="945" t="s">
        <v>1221</v>
      </c>
      <c r="M2166" s="945" t="s">
        <v>233</v>
      </c>
      <c r="N2166" s="945" t="s">
        <v>1222</v>
      </c>
      <c r="O2166" s="945" t="s">
        <v>1223</v>
      </c>
      <c r="P2166" s="956">
        <v>-63900383</v>
      </c>
      <c r="Q2166" s="960">
        <v>-8761616</v>
      </c>
      <c r="R2166" s="946" t="s">
        <v>182</v>
      </c>
    </row>
    <row r="2167" spans="2:18" x14ac:dyDescent="0.25">
      <c r="B2167" s="941" t="s">
        <v>2368</v>
      </c>
      <c r="C2167" s="942" t="s">
        <v>341</v>
      </c>
      <c r="D2167" s="942" t="s">
        <v>376</v>
      </c>
      <c r="E2167" s="942" t="s">
        <v>302</v>
      </c>
      <c r="F2167" s="942" t="s">
        <v>33</v>
      </c>
      <c r="G2167" s="942" t="s">
        <v>1317</v>
      </c>
      <c r="H2167" s="942" t="s">
        <v>1235</v>
      </c>
      <c r="I2167" s="942" t="s">
        <v>51</v>
      </c>
      <c r="J2167" s="942" t="s">
        <v>1219</v>
      </c>
      <c r="K2167" s="942" t="s">
        <v>1227</v>
      </c>
      <c r="L2167" s="942" t="s">
        <v>1221</v>
      </c>
      <c r="M2167" s="942" t="s">
        <v>233</v>
      </c>
      <c r="N2167" s="942" t="s">
        <v>1236</v>
      </c>
      <c r="O2167" s="942" t="s">
        <v>1223</v>
      </c>
      <c r="P2167" s="955">
        <v>-63872606</v>
      </c>
      <c r="Q2167" s="959">
        <v>-8766719</v>
      </c>
      <c r="R2167" s="943" t="s">
        <v>182</v>
      </c>
    </row>
    <row r="2168" spans="2:18" x14ac:dyDescent="0.25">
      <c r="B2168" s="944" t="s">
        <v>2368</v>
      </c>
      <c r="C2168" s="945" t="s">
        <v>370</v>
      </c>
      <c r="D2168" s="945" t="s">
        <v>794</v>
      </c>
      <c r="E2168" s="945" t="s">
        <v>318</v>
      </c>
      <c r="F2168" s="945" t="s">
        <v>2369</v>
      </c>
      <c r="G2168" s="945" t="s">
        <v>1317</v>
      </c>
      <c r="H2168" s="945" t="s">
        <v>1218</v>
      </c>
      <c r="I2168" s="945" t="s">
        <v>51</v>
      </c>
      <c r="J2168" s="945" t="s">
        <v>1219</v>
      </c>
      <c r="K2168" s="945" t="s">
        <v>1229</v>
      </c>
      <c r="L2168" s="945" t="s">
        <v>1221</v>
      </c>
      <c r="M2168" s="945" t="s">
        <v>233</v>
      </c>
      <c r="N2168" s="945" t="s">
        <v>1222</v>
      </c>
      <c r="O2168" s="945" t="s">
        <v>1223</v>
      </c>
      <c r="P2168" s="956">
        <v>-63856637</v>
      </c>
      <c r="Q2168" s="960">
        <v>-8765559</v>
      </c>
      <c r="R2168" s="946" t="s">
        <v>69</v>
      </c>
    </row>
    <row r="2169" spans="2:18" x14ac:dyDescent="0.25">
      <c r="B2169" s="941" t="s">
        <v>2368</v>
      </c>
      <c r="C2169" s="942" t="s">
        <v>370</v>
      </c>
      <c r="D2169" s="942" t="s">
        <v>395</v>
      </c>
      <c r="E2169" s="942" t="s">
        <v>302</v>
      </c>
      <c r="F2169" s="942" t="s">
        <v>33</v>
      </c>
      <c r="G2169" s="942" t="s">
        <v>1317</v>
      </c>
      <c r="H2169" s="942" t="s">
        <v>1235</v>
      </c>
      <c r="I2169" s="942" t="s">
        <v>51</v>
      </c>
      <c r="J2169" s="942" t="s">
        <v>1219</v>
      </c>
      <c r="K2169" s="942" t="s">
        <v>1229</v>
      </c>
      <c r="L2169" s="942" t="s">
        <v>1221</v>
      </c>
      <c r="M2169" s="942" t="s">
        <v>233</v>
      </c>
      <c r="N2169" s="942" t="s">
        <v>1236</v>
      </c>
      <c r="O2169" s="942" t="s">
        <v>1223</v>
      </c>
      <c r="P2169" s="955">
        <v>-63878794</v>
      </c>
      <c r="Q2169" s="959">
        <v>-8770455</v>
      </c>
      <c r="R2169" s="943" t="s">
        <v>69</v>
      </c>
    </row>
    <row r="2170" spans="2:18" x14ac:dyDescent="0.25">
      <c r="B2170" s="944" t="s">
        <v>2368</v>
      </c>
      <c r="C2170" s="945" t="s">
        <v>461</v>
      </c>
      <c r="D2170" s="945" t="s">
        <v>910</v>
      </c>
      <c r="E2170" s="945" t="s">
        <v>324</v>
      </c>
      <c r="F2170" s="945" t="s">
        <v>1608</v>
      </c>
      <c r="G2170" s="945" t="s">
        <v>1317</v>
      </c>
      <c r="H2170" s="945" t="s">
        <v>69</v>
      </c>
      <c r="I2170" s="945" t="s">
        <v>1231</v>
      </c>
      <c r="J2170" s="945" t="s">
        <v>1219</v>
      </c>
      <c r="K2170" s="945" t="s">
        <v>1220</v>
      </c>
      <c r="L2170" s="945" t="s">
        <v>69</v>
      </c>
      <c r="M2170" s="945" t="s">
        <v>233</v>
      </c>
      <c r="N2170" s="945" t="s">
        <v>69</v>
      </c>
      <c r="O2170" s="945" t="s">
        <v>69</v>
      </c>
      <c r="P2170" s="956">
        <v>-63843569</v>
      </c>
      <c r="Q2170" s="960">
        <v>-8771596</v>
      </c>
      <c r="R2170" s="946" t="s">
        <v>182</v>
      </c>
    </row>
    <row r="2171" spans="2:18" x14ac:dyDescent="0.25">
      <c r="B2171" s="941" t="s">
        <v>2368</v>
      </c>
      <c r="C2171" s="942" t="s">
        <v>372</v>
      </c>
      <c r="D2171" s="942" t="s">
        <v>781</v>
      </c>
      <c r="E2171" s="942" t="s">
        <v>1501</v>
      </c>
      <c r="F2171" s="942" t="s">
        <v>1484</v>
      </c>
      <c r="G2171" s="942" t="s">
        <v>1317</v>
      </c>
      <c r="H2171" s="942" t="s">
        <v>69</v>
      </c>
      <c r="I2171" s="942" t="s">
        <v>51</v>
      </c>
      <c r="J2171" s="942" t="s">
        <v>1219</v>
      </c>
      <c r="K2171" s="942" t="s">
        <v>1229</v>
      </c>
      <c r="L2171" s="942" t="s">
        <v>69</v>
      </c>
      <c r="M2171" s="942" t="s">
        <v>233</v>
      </c>
      <c r="N2171" s="942" t="s">
        <v>69</v>
      </c>
      <c r="O2171" s="942" t="s">
        <v>69</v>
      </c>
      <c r="P2171" s="955">
        <v>-63838985</v>
      </c>
      <c r="Q2171" s="959">
        <v>-8754632</v>
      </c>
      <c r="R2171" s="943" t="s">
        <v>182</v>
      </c>
    </row>
    <row r="2172" spans="2:18" x14ac:dyDescent="0.25">
      <c r="B2172" s="944" t="s">
        <v>2370</v>
      </c>
      <c r="C2172" s="945" t="s">
        <v>386</v>
      </c>
      <c r="D2172" s="945" t="s">
        <v>780</v>
      </c>
      <c r="E2172" s="945" t="s">
        <v>320</v>
      </c>
      <c r="F2172" s="945" t="s">
        <v>2005</v>
      </c>
      <c r="G2172" s="945" t="s">
        <v>1278</v>
      </c>
      <c r="H2172" s="945" t="s">
        <v>1218</v>
      </c>
      <c r="I2172" s="945" t="s">
        <v>1225</v>
      </c>
      <c r="J2172" s="945" t="s">
        <v>1219</v>
      </c>
      <c r="K2172" s="945" t="s">
        <v>1220</v>
      </c>
      <c r="L2172" s="945" t="s">
        <v>1221</v>
      </c>
      <c r="M2172" s="945" t="s">
        <v>233</v>
      </c>
      <c r="N2172" s="945" t="s">
        <v>1222</v>
      </c>
      <c r="O2172" s="945" t="s">
        <v>69</v>
      </c>
      <c r="P2172" s="956">
        <v>-63849978</v>
      </c>
      <c r="Q2172" s="960">
        <v>-8752799</v>
      </c>
      <c r="R2172" s="946" t="s">
        <v>182</v>
      </c>
    </row>
    <row r="2173" spans="2:18" x14ac:dyDescent="0.25">
      <c r="B2173" s="941" t="s">
        <v>2370</v>
      </c>
      <c r="C2173" s="942" t="s">
        <v>783</v>
      </c>
      <c r="D2173" s="942" t="s">
        <v>401</v>
      </c>
      <c r="E2173" s="942" t="s">
        <v>304</v>
      </c>
      <c r="F2173" s="942" t="s">
        <v>33</v>
      </c>
      <c r="G2173" s="942" t="s">
        <v>1278</v>
      </c>
      <c r="H2173" s="942" t="s">
        <v>1218</v>
      </c>
      <c r="I2173" s="942" t="s">
        <v>51</v>
      </c>
      <c r="J2173" s="942" t="s">
        <v>1219</v>
      </c>
      <c r="K2173" s="942" t="s">
        <v>1220</v>
      </c>
      <c r="L2173" s="942" t="s">
        <v>1221</v>
      </c>
      <c r="M2173" s="942" t="s">
        <v>233</v>
      </c>
      <c r="N2173" s="942" t="s">
        <v>1222</v>
      </c>
      <c r="O2173" s="942" t="s">
        <v>69</v>
      </c>
      <c r="P2173" s="955">
        <v>-63888846</v>
      </c>
      <c r="Q2173" s="959">
        <v>-8759125</v>
      </c>
      <c r="R2173" s="943" t="s">
        <v>182</v>
      </c>
    </row>
    <row r="2174" spans="2:18" x14ac:dyDescent="0.25">
      <c r="B2174" s="944" t="s">
        <v>2370</v>
      </c>
      <c r="C2174" s="945" t="s">
        <v>372</v>
      </c>
      <c r="D2174" s="945" t="s">
        <v>510</v>
      </c>
      <c r="E2174" s="945" t="s">
        <v>1501</v>
      </c>
      <c r="F2174" s="945" t="s">
        <v>1466</v>
      </c>
      <c r="G2174" s="945" t="s">
        <v>1278</v>
      </c>
      <c r="H2174" s="945" t="s">
        <v>1218</v>
      </c>
      <c r="I2174" s="945" t="s">
        <v>1225</v>
      </c>
      <c r="J2174" s="945" t="s">
        <v>1219</v>
      </c>
      <c r="K2174" s="945" t="s">
        <v>1229</v>
      </c>
      <c r="L2174" s="945" t="s">
        <v>1221</v>
      </c>
      <c r="M2174" s="945" t="s">
        <v>234</v>
      </c>
      <c r="N2174" s="945" t="s">
        <v>1222</v>
      </c>
      <c r="O2174" s="945" t="s">
        <v>1223</v>
      </c>
      <c r="P2174" s="956">
        <v>-63843468</v>
      </c>
      <c r="Q2174" s="960">
        <v>-8755628</v>
      </c>
      <c r="R2174" s="946" t="s">
        <v>182</v>
      </c>
    </row>
    <row r="2175" spans="2:18" x14ac:dyDescent="0.25">
      <c r="B2175" s="941" t="s">
        <v>2370</v>
      </c>
      <c r="C2175" s="942" t="s">
        <v>374</v>
      </c>
      <c r="D2175" s="942" t="s">
        <v>375</v>
      </c>
      <c r="E2175" s="942" t="s">
        <v>307</v>
      </c>
      <c r="F2175" s="942" t="s">
        <v>1314</v>
      </c>
      <c r="G2175" s="942" t="s">
        <v>1278</v>
      </c>
      <c r="H2175" s="942" t="s">
        <v>1218</v>
      </c>
      <c r="I2175" s="942" t="s">
        <v>1225</v>
      </c>
      <c r="J2175" s="942" t="s">
        <v>1219</v>
      </c>
      <c r="K2175" s="942" t="s">
        <v>1229</v>
      </c>
      <c r="L2175" s="942" t="s">
        <v>1221</v>
      </c>
      <c r="M2175" s="942" t="s">
        <v>233</v>
      </c>
      <c r="N2175" s="942" t="s">
        <v>1222</v>
      </c>
      <c r="O2175" s="942" t="s">
        <v>1256</v>
      </c>
      <c r="P2175" s="955">
        <v>-63862302</v>
      </c>
      <c r="Q2175" s="959">
        <v>-8752918</v>
      </c>
      <c r="R2175" s="943" t="s">
        <v>182</v>
      </c>
    </row>
    <row r="2176" spans="2:18" x14ac:dyDescent="0.25">
      <c r="B2176" s="944" t="s">
        <v>2370</v>
      </c>
      <c r="C2176" s="945" t="s">
        <v>416</v>
      </c>
      <c r="D2176" s="945" t="s">
        <v>496</v>
      </c>
      <c r="E2176" s="945" t="s">
        <v>304</v>
      </c>
      <c r="F2176" s="945" t="s">
        <v>1712</v>
      </c>
      <c r="G2176" s="945" t="s">
        <v>1278</v>
      </c>
      <c r="H2176" s="945" t="s">
        <v>1218</v>
      </c>
      <c r="I2176" s="945" t="s">
        <v>1231</v>
      </c>
      <c r="J2176" s="945" t="s">
        <v>1219</v>
      </c>
      <c r="K2176" s="945" t="s">
        <v>1220</v>
      </c>
      <c r="L2176" s="945" t="s">
        <v>1221</v>
      </c>
      <c r="M2176" s="945" t="s">
        <v>233</v>
      </c>
      <c r="N2176" s="945" t="s">
        <v>1222</v>
      </c>
      <c r="O2176" s="945" t="s">
        <v>1223</v>
      </c>
      <c r="P2176" s="956">
        <v>-63888363</v>
      </c>
      <c r="Q2176" s="960">
        <v>-8753555</v>
      </c>
      <c r="R2176" s="946" t="s">
        <v>182</v>
      </c>
    </row>
    <row r="2177" spans="2:18" x14ac:dyDescent="0.25">
      <c r="B2177" s="941" t="s">
        <v>2370</v>
      </c>
      <c r="C2177" s="942" t="s">
        <v>374</v>
      </c>
      <c r="D2177" s="942" t="s">
        <v>439</v>
      </c>
      <c r="E2177" s="942" t="s">
        <v>303</v>
      </c>
      <c r="F2177" s="942" t="s">
        <v>2219</v>
      </c>
      <c r="G2177" s="942" t="s">
        <v>1278</v>
      </c>
      <c r="H2177" s="942" t="s">
        <v>1218</v>
      </c>
      <c r="I2177" s="942" t="s">
        <v>51</v>
      </c>
      <c r="J2177" s="942" t="s">
        <v>1219</v>
      </c>
      <c r="K2177" s="942" t="s">
        <v>1229</v>
      </c>
      <c r="L2177" s="942" t="s">
        <v>1221</v>
      </c>
      <c r="M2177" s="942" t="s">
        <v>233</v>
      </c>
      <c r="N2177" s="942" t="s">
        <v>1222</v>
      </c>
      <c r="O2177" s="942" t="s">
        <v>1223</v>
      </c>
      <c r="P2177" s="955">
        <v>-63878793</v>
      </c>
      <c r="Q2177" s="959">
        <v>-8756442</v>
      </c>
      <c r="R2177" s="943" t="s">
        <v>182</v>
      </c>
    </row>
    <row r="2178" spans="2:18" x14ac:dyDescent="0.25">
      <c r="B2178" s="944" t="s">
        <v>2370</v>
      </c>
      <c r="C2178" s="945" t="s">
        <v>341</v>
      </c>
      <c r="D2178" s="945" t="s">
        <v>491</v>
      </c>
      <c r="E2178" s="945" t="s">
        <v>319</v>
      </c>
      <c r="F2178" s="945" t="s">
        <v>1411</v>
      </c>
      <c r="G2178" s="945" t="s">
        <v>1278</v>
      </c>
      <c r="H2178" s="945" t="s">
        <v>1218</v>
      </c>
      <c r="I2178" s="945" t="s">
        <v>51</v>
      </c>
      <c r="J2178" s="945" t="s">
        <v>1219</v>
      </c>
      <c r="K2178" s="945" t="s">
        <v>1229</v>
      </c>
      <c r="L2178" s="945" t="s">
        <v>1221</v>
      </c>
      <c r="M2178" s="945" t="s">
        <v>231</v>
      </c>
      <c r="N2178" s="945" t="s">
        <v>1222</v>
      </c>
      <c r="O2178" s="945" t="s">
        <v>1256</v>
      </c>
      <c r="P2178" s="956">
        <v>-63878155</v>
      </c>
      <c r="Q2178" s="960">
        <v>-8734865</v>
      </c>
      <c r="R2178" s="946" t="s">
        <v>182</v>
      </c>
    </row>
    <row r="2179" spans="2:18" x14ac:dyDescent="0.25">
      <c r="B2179" s="941" t="s">
        <v>2370</v>
      </c>
      <c r="C2179" s="942" t="s">
        <v>370</v>
      </c>
      <c r="D2179" s="942" t="s">
        <v>392</v>
      </c>
      <c r="E2179" s="942" t="s">
        <v>308</v>
      </c>
      <c r="F2179" s="942" t="s">
        <v>1245</v>
      </c>
      <c r="G2179" s="942" t="s">
        <v>1278</v>
      </c>
      <c r="H2179" s="942" t="s">
        <v>69</v>
      </c>
      <c r="I2179" s="942" t="s">
        <v>1225</v>
      </c>
      <c r="J2179" s="942" t="s">
        <v>1219</v>
      </c>
      <c r="K2179" s="942" t="s">
        <v>1229</v>
      </c>
      <c r="L2179" s="942" t="s">
        <v>69</v>
      </c>
      <c r="M2179" s="942" t="s">
        <v>231</v>
      </c>
      <c r="N2179" s="942" t="s">
        <v>69</v>
      </c>
      <c r="O2179" s="942" t="s">
        <v>69</v>
      </c>
      <c r="P2179" s="955">
        <v>-63897575</v>
      </c>
      <c r="Q2179" s="959">
        <v>-8774597</v>
      </c>
      <c r="R2179" s="943" t="s">
        <v>182</v>
      </c>
    </row>
    <row r="2180" spans="2:18" x14ac:dyDescent="0.25">
      <c r="B2180" s="944" t="s">
        <v>2371</v>
      </c>
      <c r="C2180" s="945" t="s">
        <v>375</v>
      </c>
      <c r="D2180" s="945" t="s">
        <v>779</v>
      </c>
      <c r="E2180" s="945" t="s">
        <v>1141</v>
      </c>
      <c r="F2180" s="945" t="s">
        <v>2372</v>
      </c>
      <c r="G2180" s="945" t="s">
        <v>1278</v>
      </c>
      <c r="H2180" s="945" t="s">
        <v>1218</v>
      </c>
      <c r="I2180" s="945" t="s">
        <v>1225</v>
      </c>
      <c r="J2180" s="945" t="s">
        <v>1219</v>
      </c>
      <c r="K2180" s="945" t="s">
        <v>1229</v>
      </c>
      <c r="L2180" s="945" t="s">
        <v>1221</v>
      </c>
      <c r="M2180" s="945" t="s">
        <v>233</v>
      </c>
      <c r="N2180" s="945" t="s">
        <v>1222</v>
      </c>
      <c r="O2180" s="945" t="s">
        <v>1223</v>
      </c>
      <c r="P2180" s="956">
        <v>-63860256</v>
      </c>
      <c r="Q2180" s="960">
        <v>-8761956</v>
      </c>
      <c r="R2180" s="946" t="s">
        <v>182</v>
      </c>
    </row>
    <row r="2181" spans="2:18" x14ac:dyDescent="0.25">
      <c r="B2181" s="941" t="s">
        <v>2371</v>
      </c>
      <c r="C2181" s="942" t="s">
        <v>780</v>
      </c>
      <c r="D2181" s="942" t="s">
        <v>802</v>
      </c>
      <c r="E2181" s="942" t="s">
        <v>1142</v>
      </c>
      <c r="F2181" s="942" t="s">
        <v>2373</v>
      </c>
      <c r="G2181" s="942" t="s">
        <v>1278</v>
      </c>
      <c r="H2181" s="942" t="s">
        <v>1218</v>
      </c>
      <c r="I2181" s="942" t="s">
        <v>1225</v>
      </c>
      <c r="J2181" s="942" t="s">
        <v>1219</v>
      </c>
      <c r="K2181" s="942" t="s">
        <v>1229</v>
      </c>
      <c r="L2181" s="942" t="s">
        <v>1221</v>
      </c>
      <c r="M2181" s="942" t="s">
        <v>233</v>
      </c>
      <c r="N2181" s="942" t="s">
        <v>1222</v>
      </c>
      <c r="O2181" s="942" t="s">
        <v>1223</v>
      </c>
      <c r="P2181" s="955">
        <v>-63891504</v>
      </c>
      <c r="Q2181" s="959">
        <v>-8762037</v>
      </c>
      <c r="R2181" s="943" t="s">
        <v>182</v>
      </c>
    </row>
    <row r="2182" spans="2:18" x14ac:dyDescent="0.25">
      <c r="B2182" s="944" t="s">
        <v>2371</v>
      </c>
      <c r="C2182" s="945" t="s">
        <v>367</v>
      </c>
      <c r="D2182" s="945" t="s">
        <v>416</v>
      </c>
      <c r="E2182" s="945" t="s">
        <v>309</v>
      </c>
      <c r="F2182" s="945" t="s">
        <v>1303</v>
      </c>
      <c r="G2182" s="945" t="s">
        <v>1278</v>
      </c>
      <c r="H2182" s="945" t="s">
        <v>1218</v>
      </c>
      <c r="I2182" s="945" t="s">
        <v>1231</v>
      </c>
      <c r="J2182" s="945" t="s">
        <v>1219</v>
      </c>
      <c r="K2182" s="945" t="s">
        <v>1229</v>
      </c>
      <c r="L2182" s="945" t="s">
        <v>1221</v>
      </c>
      <c r="M2182" s="945" t="s">
        <v>233</v>
      </c>
      <c r="N2182" s="945" t="s">
        <v>1222</v>
      </c>
      <c r="O2182" s="945" t="s">
        <v>69</v>
      </c>
      <c r="P2182" s="956">
        <v>-63889305</v>
      </c>
      <c r="Q2182" s="960">
        <v>-8749252</v>
      </c>
      <c r="R2182" s="946" t="s">
        <v>69</v>
      </c>
    </row>
    <row r="2183" spans="2:18" x14ac:dyDescent="0.25">
      <c r="B2183" s="941" t="s">
        <v>2371</v>
      </c>
      <c r="C2183" s="942" t="s">
        <v>780</v>
      </c>
      <c r="D2183" s="942" t="s">
        <v>808</v>
      </c>
      <c r="E2183" s="942" t="s">
        <v>1141</v>
      </c>
      <c r="F2183" s="942" t="s">
        <v>1470</v>
      </c>
      <c r="G2183" s="942" t="s">
        <v>1278</v>
      </c>
      <c r="H2183" s="942" t="s">
        <v>1218</v>
      </c>
      <c r="I2183" s="942" t="s">
        <v>1231</v>
      </c>
      <c r="J2183" s="942" t="s">
        <v>1219</v>
      </c>
      <c r="K2183" s="942" t="s">
        <v>1229</v>
      </c>
      <c r="L2183" s="942" t="s">
        <v>1221</v>
      </c>
      <c r="M2183" s="942" t="s">
        <v>233</v>
      </c>
      <c r="N2183" s="942" t="s">
        <v>1222</v>
      </c>
      <c r="O2183" s="942" t="s">
        <v>1223</v>
      </c>
      <c r="P2183" s="955">
        <v>-63870426</v>
      </c>
      <c r="Q2183" s="959">
        <v>-8757407</v>
      </c>
      <c r="R2183" s="943" t="s">
        <v>69</v>
      </c>
    </row>
    <row r="2184" spans="2:18" x14ac:dyDescent="0.25">
      <c r="B2184" s="944" t="s">
        <v>2371</v>
      </c>
      <c r="C2184" s="945" t="s">
        <v>388</v>
      </c>
      <c r="D2184" s="945" t="s">
        <v>935</v>
      </c>
      <c r="E2184" s="945" t="s">
        <v>1143</v>
      </c>
      <c r="F2184" s="945" t="s">
        <v>2374</v>
      </c>
      <c r="G2184" s="945" t="s">
        <v>1278</v>
      </c>
      <c r="H2184" s="945" t="s">
        <v>1218</v>
      </c>
      <c r="I2184" s="945" t="s">
        <v>1231</v>
      </c>
      <c r="J2184" s="945" t="s">
        <v>1219</v>
      </c>
      <c r="K2184" s="945" t="s">
        <v>1220</v>
      </c>
      <c r="L2184" s="945" t="s">
        <v>1221</v>
      </c>
      <c r="M2184" s="945" t="s">
        <v>233</v>
      </c>
      <c r="N2184" s="945" t="s">
        <v>1222</v>
      </c>
      <c r="O2184" s="945" t="s">
        <v>1223</v>
      </c>
      <c r="P2184" s="956">
        <v>-63839731</v>
      </c>
      <c r="Q2184" s="960">
        <v>-8767418</v>
      </c>
      <c r="R2184" s="946" t="s">
        <v>69</v>
      </c>
    </row>
    <row r="2185" spans="2:18" x14ac:dyDescent="0.25">
      <c r="B2185" s="941" t="s">
        <v>2371</v>
      </c>
      <c r="C2185" s="942" t="s">
        <v>401</v>
      </c>
      <c r="D2185" s="942" t="s">
        <v>373</v>
      </c>
      <c r="E2185" s="942" t="s">
        <v>304</v>
      </c>
      <c r="F2185" s="942" t="s">
        <v>1597</v>
      </c>
      <c r="G2185" s="942" t="s">
        <v>1278</v>
      </c>
      <c r="H2185" s="942" t="s">
        <v>1218</v>
      </c>
      <c r="I2185" s="942" t="s">
        <v>1231</v>
      </c>
      <c r="J2185" s="942" t="s">
        <v>1219</v>
      </c>
      <c r="K2185" s="942" t="s">
        <v>1220</v>
      </c>
      <c r="L2185" s="942" t="s">
        <v>1221</v>
      </c>
      <c r="M2185" s="942" t="s">
        <v>233</v>
      </c>
      <c r="N2185" s="942" t="s">
        <v>1222</v>
      </c>
      <c r="O2185" s="942" t="s">
        <v>1256</v>
      </c>
      <c r="P2185" s="955">
        <v>-63889542</v>
      </c>
      <c r="Q2185" s="959">
        <v>-8755976</v>
      </c>
      <c r="R2185" s="943" t="s">
        <v>69</v>
      </c>
    </row>
    <row r="2186" spans="2:18" x14ac:dyDescent="0.25">
      <c r="B2186" s="944" t="s">
        <v>2371</v>
      </c>
      <c r="C2186" s="945" t="s">
        <v>795</v>
      </c>
      <c r="D2186" s="945" t="s">
        <v>411</v>
      </c>
      <c r="E2186" s="945" t="s">
        <v>314</v>
      </c>
      <c r="F2186" s="945" t="s">
        <v>33</v>
      </c>
      <c r="G2186" s="945" t="s">
        <v>1278</v>
      </c>
      <c r="H2186" s="945" t="s">
        <v>1218</v>
      </c>
      <c r="I2186" s="945" t="s">
        <v>69</v>
      </c>
      <c r="J2186" s="945" t="s">
        <v>1219</v>
      </c>
      <c r="K2186" s="945" t="s">
        <v>1220</v>
      </c>
      <c r="L2186" s="945" t="s">
        <v>1221</v>
      </c>
      <c r="M2186" s="945" t="s">
        <v>231</v>
      </c>
      <c r="N2186" s="945" t="s">
        <v>1222</v>
      </c>
      <c r="O2186" s="945" t="s">
        <v>1223</v>
      </c>
      <c r="P2186" s="956">
        <v>-63876199</v>
      </c>
      <c r="Q2186" s="960">
        <v>-8802884</v>
      </c>
      <c r="R2186" s="946" t="s">
        <v>69</v>
      </c>
    </row>
    <row r="2187" spans="2:18" x14ac:dyDescent="0.25">
      <c r="B2187" s="941" t="s">
        <v>2371</v>
      </c>
      <c r="C2187" s="942" t="s">
        <v>373</v>
      </c>
      <c r="D2187" s="942" t="s">
        <v>371</v>
      </c>
      <c r="E2187" s="942" t="s">
        <v>339</v>
      </c>
      <c r="F2187" s="942" t="s">
        <v>1251</v>
      </c>
      <c r="G2187" s="942" t="s">
        <v>1278</v>
      </c>
      <c r="H2187" s="942" t="s">
        <v>1218</v>
      </c>
      <c r="I2187" s="942" t="s">
        <v>51</v>
      </c>
      <c r="J2187" s="942" t="s">
        <v>1323</v>
      </c>
      <c r="K2187" s="942" t="s">
        <v>1229</v>
      </c>
      <c r="L2187" s="942" t="s">
        <v>1221</v>
      </c>
      <c r="M2187" s="942" t="s">
        <v>233</v>
      </c>
      <c r="N2187" s="942" t="s">
        <v>1222</v>
      </c>
      <c r="O2187" s="942" t="s">
        <v>1256</v>
      </c>
      <c r="P2187" s="955">
        <v>-63846921</v>
      </c>
      <c r="Q2187" s="959">
        <v>-8746749</v>
      </c>
      <c r="R2187" s="943" t="s">
        <v>69</v>
      </c>
    </row>
    <row r="2188" spans="2:18" x14ac:dyDescent="0.25">
      <c r="B2188" s="944" t="s">
        <v>2371</v>
      </c>
      <c r="C2188" s="945" t="s">
        <v>388</v>
      </c>
      <c r="D2188" s="945" t="s">
        <v>555</v>
      </c>
      <c r="E2188" s="945" t="s">
        <v>318</v>
      </c>
      <c r="F2188" s="945" t="s">
        <v>1544</v>
      </c>
      <c r="G2188" s="945" t="s">
        <v>1278</v>
      </c>
      <c r="H2188" s="945" t="s">
        <v>1218</v>
      </c>
      <c r="I2188" s="945" t="s">
        <v>51</v>
      </c>
      <c r="J2188" s="945" t="s">
        <v>1219</v>
      </c>
      <c r="K2188" s="945" t="s">
        <v>1220</v>
      </c>
      <c r="L2188" s="945" t="s">
        <v>1221</v>
      </c>
      <c r="M2188" s="945" t="s">
        <v>233</v>
      </c>
      <c r="N2188" s="945" t="s">
        <v>1222</v>
      </c>
      <c r="O2188" s="945" t="s">
        <v>1223</v>
      </c>
      <c r="P2188" s="956">
        <v>-63854751</v>
      </c>
      <c r="Q2188" s="960">
        <v>-8771222</v>
      </c>
      <c r="R2188" s="946" t="s">
        <v>1232</v>
      </c>
    </row>
    <row r="2189" spans="2:18" x14ac:dyDescent="0.25">
      <c r="B2189" s="941" t="s">
        <v>2371</v>
      </c>
      <c r="C2189" s="942" t="s">
        <v>783</v>
      </c>
      <c r="D2189" s="942" t="s">
        <v>401</v>
      </c>
      <c r="E2189" s="942" t="s">
        <v>304</v>
      </c>
      <c r="F2189" s="942" t="s">
        <v>2375</v>
      </c>
      <c r="G2189" s="942" t="s">
        <v>1278</v>
      </c>
      <c r="H2189" s="942" t="s">
        <v>1218</v>
      </c>
      <c r="I2189" s="942" t="s">
        <v>51</v>
      </c>
      <c r="J2189" s="942" t="s">
        <v>1219</v>
      </c>
      <c r="K2189" s="942" t="s">
        <v>1220</v>
      </c>
      <c r="L2189" s="942" t="s">
        <v>1221</v>
      </c>
      <c r="M2189" s="942" t="s">
        <v>233</v>
      </c>
      <c r="N2189" s="942" t="s">
        <v>1222</v>
      </c>
      <c r="O2189" s="942" t="s">
        <v>1256</v>
      </c>
      <c r="P2189" s="955">
        <v>-63888846</v>
      </c>
      <c r="Q2189" s="959">
        <v>-8759125</v>
      </c>
      <c r="R2189" s="943" t="s">
        <v>182</v>
      </c>
    </row>
    <row r="2190" spans="2:18" x14ac:dyDescent="0.25">
      <c r="B2190" s="944" t="s">
        <v>2371</v>
      </c>
      <c r="C2190" s="945" t="s">
        <v>367</v>
      </c>
      <c r="D2190" s="945" t="s">
        <v>802</v>
      </c>
      <c r="E2190" s="945" t="s">
        <v>322</v>
      </c>
      <c r="F2190" s="945" t="s">
        <v>2376</v>
      </c>
      <c r="G2190" s="945" t="s">
        <v>1278</v>
      </c>
      <c r="H2190" s="945" t="s">
        <v>1218</v>
      </c>
      <c r="I2190" s="945" t="s">
        <v>51</v>
      </c>
      <c r="J2190" s="945" t="s">
        <v>1219</v>
      </c>
      <c r="K2190" s="945" t="s">
        <v>1229</v>
      </c>
      <c r="L2190" s="945" t="s">
        <v>1221</v>
      </c>
      <c r="M2190" s="945" t="s">
        <v>1239</v>
      </c>
      <c r="N2190" s="945" t="s">
        <v>1222</v>
      </c>
      <c r="O2190" s="945" t="s">
        <v>1223</v>
      </c>
      <c r="P2190" s="956">
        <v>-63894086</v>
      </c>
      <c r="Q2190" s="960">
        <v>-8750273</v>
      </c>
      <c r="R2190" s="946" t="s">
        <v>69</v>
      </c>
    </row>
    <row r="2191" spans="2:18" x14ac:dyDescent="0.25">
      <c r="B2191" s="941" t="s">
        <v>2371</v>
      </c>
      <c r="C2191" s="942" t="s">
        <v>779</v>
      </c>
      <c r="D2191" s="942" t="s">
        <v>794</v>
      </c>
      <c r="E2191" s="942" t="s">
        <v>328</v>
      </c>
      <c r="F2191" s="942" t="s">
        <v>1686</v>
      </c>
      <c r="G2191" s="942" t="s">
        <v>1278</v>
      </c>
      <c r="H2191" s="942" t="s">
        <v>69</v>
      </c>
      <c r="I2191" s="942" t="s">
        <v>1231</v>
      </c>
      <c r="J2191" s="942" t="s">
        <v>1219</v>
      </c>
      <c r="K2191" s="942" t="s">
        <v>1370</v>
      </c>
      <c r="L2191" s="942" t="s">
        <v>69</v>
      </c>
      <c r="M2191" s="942" t="s">
        <v>233</v>
      </c>
      <c r="N2191" s="942" t="s">
        <v>69</v>
      </c>
      <c r="O2191" s="942" t="s">
        <v>69</v>
      </c>
      <c r="P2191" s="955">
        <v>-63857569</v>
      </c>
      <c r="Q2191" s="959">
        <v>-8761375</v>
      </c>
      <c r="R2191" s="943" t="s">
        <v>182</v>
      </c>
    </row>
    <row r="2192" spans="2:18" x14ac:dyDescent="0.25">
      <c r="B2192" s="944" t="s">
        <v>2377</v>
      </c>
      <c r="C2192" s="945" t="s">
        <v>783</v>
      </c>
      <c r="D2192" s="945" t="s">
        <v>802</v>
      </c>
      <c r="E2192" s="945" t="s">
        <v>304</v>
      </c>
      <c r="F2192" s="945" t="s">
        <v>1835</v>
      </c>
      <c r="G2192" s="945" t="s">
        <v>1289</v>
      </c>
      <c r="H2192" s="945" t="s">
        <v>1218</v>
      </c>
      <c r="I2192" s="945" t="s">
        <v>51</v>
      </c>
      <c r="J2192" s="945" t="s">
        <v>1219</v>
      </c>
      <c r="K2192" s="945" t="s">
        <v>1220</v>
      </c>
      <c r="L2192" s="945" t="s">
        <v>1221</v>
      </c>
      <c r="M2192" s="945" t="s">
        <v>233</v>
      </c>
      <c r="N2192" s="945" t="s">
        <v>1222</v>
      </c>
      <c r="O2192" s="945" t="s">
        <v>1223</v>
      </c>
      <c r="P2192" s="956">
        <v>-63891993</v>
      </c>
      <c r="Q2192" s="960">
        <v>-8759797</v>
      </c>
      <c r="R2192" s="946" t="s">
        <v>69</v>
      </c>
    </row>
    <row r="2193" spans="2:18" x14ac:dyDescent="0.25">
      <c r="B2193" s="941" t="s">
        <v>2377</v>
      </c>
      <c r="C2193" s="942" t="s">
        <v>779</v>
      </c>
      <c r="D2193" s="942" t="s">
        <v>394</v>
      </c>
      <c r="E2193" s="942" t="s">
        <v>308</v>
      </c>
      <c r="F2193" s="942" t="s">
        <v>2378</v>
      </c>
      <c r="G2193" s="942" t="s">
        <v>1289</v>
      </c>
      <c r="H2193" s="942" t="s">
        <v>1218</v>
      </c>
      <c r="I2193" s="942" t="s">
        <v>51</v>
      </c>
      <c r="J2193" s="942" t="s">
        <v>1219</v>
      </c>
      <c r="K2193" s="942" t="s">
        <v>1220</v>
      </c>
      <c r="L2193" s="942" t="s">
        <v>1221</v>
      </c>
      <c r="M2193" s="942" t="s">
        <v>1239</v>
      </c>
      <c r="N2193" s="942" t="s">
        <v>1222</v>
      </c>
      <c r="O2193" s="942" t="s">
        <v>1223</v>
      </c>
      <c r="P2193" s="955">
        <v>-63895832</v>
      </c>
      <c r="Q2193" s="959">
        <v>-8770119</v>
      </c>
      <c r="R2193" s="943" t="s">
        <v>1232</v>
      </c>
    </row>
    <row r="2194" spans="2:18" x14ac:dyDescent="0.25">
      <c r="B2194" s="944" t="s">
        <v>2377</v>
      </c>
      <c r="C2194" s="945" t="s">
        <v>371</v>
      </c>
      <c r="D2194" s="945" t="s">
        <v>372</v>
      </c>
      <c r="E2194" s="945" t="s">
        <v>320</v>
      </c>
      <c r="F2194" s="945" t="s">
        <v>2117</v>
      </c>
      <c r="G2194" s="945" t="s">
        <v>1289</v>
      </c>
      <c r="H2194" s="945" t="s">
        <v>1218</v>
      </c>
      <c r="I2194" s="945" t="s">
        <v>1225</v>
      </c>
      <c r="J2194" s="945" t="s">
        <v>1219</v>
      </c>
      <c r="K2194" s="945" t="s">
        <v>1229</v>
      </c>
      <c r="L2194" s="945" t="s">
        <v>1221</v>
      </c>
      <c r="M2194" s="945" t="s">
        <v>233</v>
      </c>
      <c r="N2194" s="945" t="s">
        <v>1222</v>
      </c>
      <c r="O2194" s="945" t="s">
        <v>1256</v>
      </c>
      <c r="P2194" s="956">
        <v>-63844855</v>
      </c>
      <c r="Q2194" s="960">
        <v>-8755934</v>
      </c>
      <c r="R2194" s="946" t="s">
        <v>182</v>
      </c>
    </row>
    <row r="2195" spans="2:18" x14ac:dyDescent="0.25">
      <c r="B2195" s="941" t="s">
        <v>2377</v>
      </c>
      <c r="C2195" s="942" t="s">
        <v>782</v>
      </c>
      <c r="D2195" s="942" t="s">
        <v>785</v>
      </c>
      <c r="E2195" s="942" t="s">
        <v>326</v>
      </c>
      <c r="F2195" s="942" t="s">
        <v>2379</v>
      </c>
      <c r="G2195" s="942" t="s">
        <v>1289</v>
      </c>
      <c r="H2195" s="942" t="s">
        <v>1218</v>
      </c>
      <c r="I2195" s="942" t="s">
        <v>1225</v>
      </c>
      <c r="J2195" s="942" t="s">
        <v>1219</v>
      </c>
      <c r="K2195" s="942" t="s">
        <v>1229</v>
      </c>
      <c r="L2195" s="942" t="s">
        <v>1221</v>
      </c>
      <c r="M2195" s="942" t="s">
        <v>1474</v>
      </c>
      <c r="N2195" s="942" t="s">
        <v>1222</v>
      </c>
      <c r="O2195" s="942" t="s">
        <v>1256</v>
      </c>
      <c r="P2195" s="955">
        <v>-63913917</v>
      </c>
      <c r="Q2195" s="959">
        <v>-8735169</v>
      </c>
      <c r="R2195" s="943" t="s">
        <v>69</v>
      </c>
    </row>
    <row r="2196" spans="2:18" x14ac:dyDescent="0.25">
      <c r="B2196" s="944" t="s">
        <v>2377</v>
      </c>
      <c r="C2196" s="945" t="s">
        <v>415</v>
      </c>
      <c r="D2196" s="945" t="s">
        <v>498</v>
      </c>
      <c r="E2196" s="945" t="s">
        <v>237</v>
      </c>
      <c r="F2196" s="945" t="s">
        <v>1806</v>
      </c>
      <c r="G2196" s="945" t="s">
        <v>1289</v>
      </c>
      <c r="H2196" s="945" t="s">
        <v>1218</v>
      </c>
      <c r="I2196" s="945" t="s">
        <v>1225</v>
      </c>
      <c r="J2196" s="945" t="s">
        <v>1219</v>
      </c>
      <c r="K2196" s="945" t="s">
        <v>1220</v>
      </c>
      <c r="L2196" s="945" t="s">
        <v>1221</v>
      </c>
      <c r="M2196" s="945" t="s">
        <v>233</v>
      </c>
      <c r="N2196" s="945" t="s">
        <v>1222</v>
      </c>
      <c r="O2196" s="945" t="s">
        <v>1256</v>
      </c>
      <c r="P2196" s="956">
        <v>-63823793</v>
      </c>
      <c r="Q2196" s="960">
        <v>-8778571</v>
      </c>
      <c r="R2196" s="946" t="s">
        <v>69</v>
      </c>
    </row>
    <row r="2197" spans="2:18" x14ac:dyDescent="0.25">
      <c r="B2197" s="941" t="s">
        <v>2377</v>
      </c>
      <c r="C2197" s="942" t="s">
        <v>783</v>
      </c>
      <c r="D2197" s="942" t="s">
        <v>392</v>
      </c>
      <c r="E2197" s="942" t="s">
        <v>301</v>
      </c>
      <c r="F2197" s="942" t="s">
        <v>1245</v>
      </c>
      <c r="G2197" s="942" t="s">
        <v>1289</v>
      </c>
      <c r="H2197" s="942" t="s">
        <v>1218</v>
      </c>
      <c r="I2197" s="942" t="s">
        <v>1225</v>
      </c>
      <c r="J2197" s="942" t="s">
        <v>1219</v>
      </c>
      <c r="K2197" s="942" t="s">
        <v>1220</v>
      </c>
      <c r="L2197" s="942" t="s">
        <v>1221</v>
      </c>
      <c r="M2197" s="942" t="s">
        <v>233</v>
      </c>
      <c r="N2197" s="942" t="s">
        <v>1222</v>
      </c>
      <c r="O2197" s="942" t="s">
        <v>1223</v>
      </c>
      <c r="P2197" s="955">
        <v>-63900383</v>
      </c>
      <c r="Q2197" s="959">
        <v>-8761616</v>
      </c>
      <c r="R2197" s="943" t="s">
        <v>1232</v>
      </c>
    </row>
    <row r="2198" spans="2:18" x14ac:dyDescent="0.25">
      <c r="B2198" s="944" t="s">
        <v>2377</v>
      </c>
      <c r="C2198" s="945" t="s">
        <v>369</v>
      </c>
      <c r="D2198" s="945" t="s">
        <v>796</v>
      </c>
      <c r="E2198" s="945" t="s">
        <v>304</v>
      </c>
      <c r="F2198" s="945" t="s">
        <v>1517</v>
      </c>
      <c r="G2198" s="945" t="s">
        <v>1289</v>
      </c>
      <c r="H2198" s="945" t="s">
        <v>1218</v>
      </c>
      <c r="I2198" s="945" t="s">
        <v>1225</v>
      </c>
      <c r="J2198" s="945" t="s">
        <v>1219</v>
      </c>
      <c r="K2198" s="945" t="s">
        <v>1229</v>
      </c>
      <c r="L2198" s="945" t="s">
        <v>1221</v>
      </c>
      <c r="M2198" s="945" t="s">
        <v>233</v>
      </c>
      <c r="N2198" s="945" t="s">
        <v>1222</v>
      </c>
      <c r="O2198" s="945" t="s">
        <v>1223</v>
      </c>
      <c r="P2198" s="956">
        <v>-63895129</v>
      </c>
      <c r="Q2198" s="960">
        <v>-8759398</v>
      </c>
      <c r="R2198" s="946" t="s">
        <v>182</v>
      </c>
    </row>
    <row r="2199" spans="2:18" x14ac:dyDescent="0.25">
      <c r="B2199" s="941" t="s">
        <v>2377</v>
      </c>
      <c r="C2199" s="942" t="s">
        <v>803</v>
      </c>
      <c r="D2199" s="942" t="s">
        <v>804</v>
      </c>
      <c r="E2199" s="942" t="s">
        <v>306</v>
      </c>
      <c r="F2199" s="942" t="s">
        <v>1270</v>
      </c>
      <c r="G2199" s="942" t="s">
        <v>1289</v>
      </c>
      <c r="H2199" s="942" t="s">
        <v>1218</v>
      </c>
      <c r="I2199" s="942" t="s">
        <v>1231</v>
      </c>
      <c r="J2199" s="942" t="s">
        <v>1219</v>
      </c>
      <c r="K2199" s="942" t="s">
        <v>1220</v>
      </c>
      <c r="L2199" s="942" t="s">
        <v>1221</v>
      </c>
      <c r="M2199" s="942" t="s">
        <v>233</v>
      </c>
      <c r="N2199" s="942" t="s">
        <v>1222</v>
      </c>
      <c r="O2199" s="942" t="s">
        <v>1223</v>
      </c>
      <c r="P2199" s="955">
        <v>-63863153</v>
      </c>
      <c r="Q2199" s="959">
        <v>-8742387</v>
      </c>
      <c r="R2199" s="943" t="s">
        <v>182</v>
      </c>
    </row>
    <row r="2200" spans="2:18" x14ac:dyDescent="0.25">
      <c r="B2200" s="944" t="s">
        <v>2377</v>
      </c>
      <c r="C2200" s="945" t="s">
        <v>388</v>
      </c>
      <c r="D2200" s="945" t="s">
        <v>1176</v>
      </c>
      <c r="E2200" s="945" t="s">
        <v>335</v>
      </c>
      <c r="F2200" s="945" t="s">
        <v>2267</v>
      </c>
      <c r="G2200" s="945" t="s">
        <v>1289</v>
      </c>
      <c r="H2200" s="945" t="s">
        <v>1218</v>
      </c>
      <c r="I2200" s="945" t="s">
        <v>1231</v>
      </c>
      <c r="J2200" s="945" t="s">
        <v>1219</v>
      </c>
      <c r="K2200" s="945" t="s">
        <v>1220</v>
      </c>
      <c r="L2200" s="945" t="s">
        <v>1221</v>
      </c>
      <c r="M2200" s="945" t="s">
        <v>233</v>
      </c>
      <c r="N2200" s="945" t="s">
        <v>1222</v>
      </c>
      <c r="O2200" s="945" t="s">
        <v>1223</v>
      </c>
      <c r="P2200" s="956">
        <v>-63830809</v>
      </c>
      <c r="Q2200" s="960">
        <v>-8766085</v>
      </c>
      <c r="R2200" s="946" t="s">
        <v>1258</v>
      </c>
    </row>
    <row r="2201" spans="2:18" x14ac:dyDescent="0.25">
      <c r="B2201" s="941" t="s">
        <v>2377</v>
      </c>
      <c r="C2201" s="942" t="s">
        <v>341</v>
      </c>
      <c r="D2201" s="942" t="s">
        <v>374</v>
      </c>
      <c r="E2201" s="942" t="s">
        <v>303</v>
      </c>
      <c r="F2201" s="942" t="s">
        <v>1739</v>
      </c>
      <c r="G2201" s="942" t="s">
        <v>1289</v>
      </c>
      <c r="H2201" s="942" t="s">
        <v>1218</v>
      </c>
      <c r="I2201" s="942" t="s">
        <v>51</v>
      </c>
      <c r="J2201" s="942" t="s">
        <v>1219</v>
      </c>
      <c r="K2201" s="942" t="s">
        <v>1227</v>
      </c>
      <c r="L2201" s="942" t="s">
        <v>1221</v>
      </c>
      <c r="M2201" s="942" t="s">
        <v>233</v>
      </c>
      <c r="N2201" s="942" t="s">
        <v>1222</v>
      </c>
      <c r="O2201" s="942" t="s">
        <v>1223</v>
      </c>
      <c r="P2201" s="955">
        <v>-63874945</v>
      </c>
      <c r="Q2201" s="959">
        <v>-8755612</v>
      </c>
      <c r="R2201" s="943" t="s">
        <v>69</v>
      </c>
    </row>
    <row r="2202" spans="2:18" x14ac:dyDescent="0.25">
      <c r="B2202" s="944" t="s">
        <v>2377</v>
      </c>
      <c r="C2202" s="945" t="s">
        <v>396</v>
      </c>
      <c r="D2202" s="945" t="s">
        <v>378</v>
      </c>
      <c r="E2202" s="945" t="s">
        <v>1483</v>
      </c>
      <c r="F2202" s="945" t="s">
        <v>1702</v>
      </c>
      <c r="G2202" s="945" t="s">
        <v>1289</v>
      </c>
      <c r="H2202" s="945" t="s">
        <v>1218</v>
      </c>
      <c r="I2202" s="945" t="s">
        <v>51</v>
      </c>
      <c r="J2202" s="945" t="s">
        <v>1219</v>
      </c>
      <c r="K2202" s="945" t="s">
        <v>1229</v>
      </c>
      <c r="L2202" s="945" t="s">
        <v>1221</v>
      </c>
      <c r="M2202" s="945" t="s">
        <v>231</v>
      </c>
      <c r="N2202" s="945" t="s">
        <v>1222</v>
      </c>
      <c r="O2202" s="945" t="s">
        <v>1223</v>
      </c>
      <c r="P2202" s="956">
        <v>-63895231</v>
      </c>
      <c r="Q2202" s="960">
        <v>-8763938</v>
      </c>
      <c r="R2202" s="946" t="s">
        <v>182</v>
      </c>
    </row>
    <row r="2203" spans="2:18" x14ac:dyDescent="0.25">
      <c r="B2203" s="941" t="s">
        <v>2377</v>
      </c>
      <c r="C2203" s="942" t="s">
        <v>476</v>
      </c>
      <c r="D2203" s="942" t="s">
        <v>2194</v>
      </c>
      <c r="E2203" s="942" t="s">
        <v>345</v>
      </c>
      <c r="F2203" s="942" t="s">
        <v>2251</v>
      </c>
      <c r="G2203" s="942" t="s">
        <v>1289</v>
      </c>
      <c r="H2203" s="942" t="s">
        <v>1235</v>
      </c>
      <c r="I2203" s="942" t="s">
        <v>51</v>
      </c>
      <c r="J2203" s="942" t="s">
        <v>1219</v>
      </c>
      <c r="K2203" s="942" t="s">
        <v>1220</v>
      </c>
      <c r="L2203" s="942" t="s">
        <v>1364</v>
      </c>
      <c r="M2203" s="942" t="s">
        <v>230</v>
      </c>
      <c r="N2203" s="942" t="s">
        <v>1222</v>
      </c>
      <c r="O2203" s="942" t="s">
        <v>1223</v>
      </c>
      <c r="P2203" s="955">
        <v>-63884262</v>
      </c>
      <c r="Q2203" s="959">
        <v>-8802213</v>
      </c>
      <c r="R2203" s="943" t="s">
        <v>1232</v>
      </c>
    </row>
    <row r="2204" spans="2:18" x14ac:dyDescent="0.25">
      <c r="B2204" s="944" t="s">
        <v>2380</v>
      </c>
      <c r="C2204" s="945" t="s">
        <v>393</v>
      </c>
      <c r="D2204" s="945" t="s">
        <v>419</v>
      </c>
      <c r="E2204" s="945" t="s">
        <v>1141</v>
      </c>
      <c r="F2204" s="945" t="s">
        <v>2381</v>
      </c>
      <c r="G2204" s="945" t="s">
        <v>1268</v>
      </c>
      <c r="H2204" s="945" t="s">
        <v>1218</v>
      </c>
      <c r="I2204" s="945" t="s">
        <v>51</v>
      </c>
      <c r="J2204" s="945" t="s">
        <v>1219</v>
      </c>
      <c r="K2204" s="945" t="s">
        <v>1220</v>
      </c>
      <c r="L2204" s="945" t="s">
        <v>1221</v>
      </c>
      <c r="M2204" s="945" t="s">
        <v>233</v>
      </c>
      <c r="N2204" s="945" t="s">
        <v>1222</v>
      </c>
      <c r="O2204" s="945" t="s">
        <v>1223</v>
      </c>
      <c r="P2204" s="956">
        <v>-63870958</v>
      </c>
      <c r="Q2204" s="960">
        <v>-8759745</v>
      </c>
      <c r="R2204" s="946" t="s">
        <v>182</v>
      </c>
    </row>
    <row r="2205" spans="2:18" x14ac:dyDescent="0.25">
      <c r="B2205" s="941" t="s">
        <v>2380</v>
      </c>
      <c r="C2205" s="942" t="s">
        <v>780</v>
      </c>
      <c r="D2205" s="942" t="s">
        <v>391</v>
      </c>
      <c r="E2205" s="942" t="s">
        <v>302</v>
      </c>
      <c r="F2205" s="942" t="s">
        <v>2066</v>
      </c>
      <c r="G2205" s="942" t="s">
        <v>1268</v>
      </c>
      <c r="H2205" s="942" t="s">
        <v>1218</v>
      </c>
      <c r="I2205" s="942" t="s">
        <v>1225</v>
      </c>
      <c r="J2205" s="942" t="s">
        <v>1219</v>
      </c>
      <c r="K2205" s="942" t="s">
        <v>1229</v>
      </c>
      <c r="L2205" s="942" t="s">
        <v>1221</v>
      </c>
      <c r="M2205" s="942" t="s">
        <v>233</v>
      </c>
      <c r="N2205" s="942" t="s">
        <v>1222</v>
      </c>
      <c r="O2205" s="942" t="s">
        <v>1223</v>
      </c>
      <c r="P2205" s="955">
        <v>-63880175</v>
      </c>
      <c r="Q2205" s="959">
        <v>-8759517</v>
      </c>
      <c r="R2205" s="943" t="s">
        <v>182</v>
      </c>
    </row>
    <row r="2206" spans="2:18" x14ac:dyDescent="0.25">
      <c r="B2206" s="944" t="s">
        <v>2380</v>
      </c>
      <c r="C2206" s="945" t="s">
        <v>372</v>
      </c>
      <c r="D2206" s="945" t="s">
        <v>781</v>
      </c>
      <c r="E2206" s="945" t="s">
        <v>1501</v>
      </c>
      <c r="F2206" s="945" t="s">
        <v>1630</v>
      </c>
      <c r="G2206" s="945" t="s">
        <v>1268</v>
      </c>
      <c r="H2206" s="945" t="s">
        <v>1218</v>
      </c>
      <c r="I2206" s="945" t="s">
        <v>1225</v>
      </c>
      <c r="J2206" s="945" t="s">
        <v>1219</v>
      </c>
      <c r="K2206" s="945" t="s">
        <v>1229</v>
      </c>
      <c r="L2206" s="945" t="s">
        <v>1221</v>
      </c>
      <c r="M2206" s="945" t="s">
        <v>1474</v>
      </c>
      <c r="N2206" s="945" t="s">
        <v>1222</v>
      </c>
      <c r="O2206" s="945" t="s">
        <v>1223</v>
      </c>
      <c r="P2206" s="956">
        <v>-63838985</v>
      </c>
      <c r="Q2206" s="960">
        <v>-8754632</v>
      </c>
      <c r="R2206" s="946" t="s">
        <v>182</v>
      </c>
    </row>
    <row r="2207" spans="2:18" x14ac:dyDescent="0.25">
      <c r="B2207" s="941" t="s">
        <v>2380</v>
      </c>
      <c r="C2207" s="942" t="s">
        <v>782</v>
      </c>
      <c r="D2207" s="942" t="s">
        <v>496</v>
      </c>
      <c r="E2207" s="942" t="s">
        <v>329</v>
      </c>
      <c r="F2207" s="942" t="s">
        <v>1270</v>
      </c>
      <c r="G2207" s="942" t="s">
        <v>1268</v>
      </c>
      <c r="H2207" s="942" t="s">
        <v>1218</v>
      </c>
      <c r="I2207" s="942" t="s">
        <v>1231</v>
      </c>
      <c r="J2207" s="942" t="s">
        <v>1219</v>
      </c>
      <c r="K2207" s="942" t="s">
        <v>1229</v>
      </c>
      <c r="L2207" s="942" t="s">
        <v>1221</v>
      </c>
      <c r="M2207" s="942" t="s">
        <v>233</v>
      </c>
      <c r="N2207" s="942" t="s">
        <v>1222</v>
      </c>
      <c r="O2207" s="942" t="s">
        <v>1223</v>
      </c>
      <c r="P2207" s="955">
        <v>-63909217</v>
      </c>
      <c r="Q2207" s="959">
        <v>-8757945</v>
      </c>
      <c r="R2207" s="943" t="s">
        <v>182</v>
      </c>
    </row>
    <row r="2208" spans="2:18" x14ac:dyDescent="0.25">
      <c r="B2208" s="944" t="s">
        <v>2380</v>
      </c>
      <c r="C2208" s="945" t="s">
        <v>341</v>
      </c>
      <c r="D2208" s="945" t="s">
        <v>780</v>
      </c>
      <c r="E2208" s="945" t="s">
        <v>302</v>
      </c>
      <c r="F2208" s="945" t="s">
        <v>2190</v>
      </c>
      <c r="G2208" s="945" t="s">
        <v>1268</v>
      </c>
      <c r="H2208" s="945" t="s">
        <v>1218</v>
      </c>
      <c r="I2208" s="945" t="s">
        <v>1231</v>
      </c>
      <c r="J2208" s="945" t="s">
        <v>1219</v>
      </c>
      <c r="K2208" s="945" t="s">
        <v>1229</v>
      </c>
      <c r="L2208" s="945" t="s">
        <v>1221</v>
      </c>
      <c r="M2208" s="945" t="s">
        <v>233</v>
      </c>
      <c r="N2208" s="945" t="s">
        <v>1222</v>
      </c>
      <c r="O2208" s="945" t="s">
        <v>1256</v>
      </c>
      <c r="P2208" s="956">
        <v>-63874328</v>
      </c>
      <c r="Q2208" s="960">
        <v>-8758311</v>
      </c>
      <c r="R2208" s="946" t="s">
        <v>182</v>
      </c>
    </row>
    <row r="2209" spans="2:18" x14ac:dyDescent="0.25">
      <c r="B2209" s="941" t="s">
        <v>2380</v>
      </c>
      <c r="C2209" s="942" t="s">
        <v>818</v>
      </c>
      <c r="D2209" s="942" t="s">
        <v>428</v>
      </c>
      <c r="E2209" s="942" t="s">
        <v>301</v>
      </c>
      <c r="F2209" s="942" t="s">
        <v>1487</v>
      </c>
      <c r="G2209" s="942" t="s">
        <v>1268</v>
      </c>
      <c r="H2209" s="942" t="s">
        <v>1218</v>
      </c>
      <c r="I2209" s="942" t="s">
        <v>1231</v>
      </c>
      <c r="J2209" s="942" t="s">
        <v>1219</v>
      </c>
      <c r="K2209" s="942" t="s">
        <v>1220</v>
      </c>
      <c r="L2209" s="942" t="s">
        <v>1221</v>
      </c>
      <c r="M2209" s="942" t="s">
        <v>233</v>
      </c>
      <c r="N2209" s="942" t="s">
        <v>1222</v>
      </c>
      <c r="O2209" s="942" t="s">
        <v>1223</v>
      </c>
      <c r="P2209" s="955">
        <v>-63902587</v>
      </c>
      <c r="Q2209" s="959">
        <v>-8759878</v>
      </c>
      <c r="R2209" s="943" t="s">
        <v>182</v>
      </c>
    </row>
    <row r="2210" spans="2:18" x14ac:dyDescent="0.25">
      <c r="B2210" s="944" t="s">
        <v>2380</v>
      </c>
      <c r="C2210" s="945" t="s">
        <v>779</v>
      </c>
      <c r="D2210" s="945" t="s">
        <v>781</v>
      </c>
      <c r="E2210" s="945" t="s">
        <v>328</v>
      </c>
      <c r="F2210" s="945" t="s">
        <v>1595</v>
      </c>
      <c r="G2210" s="945" t="s">
        <v>1268</v>
      </c>
      <c r="H2210" s="945" t="s">
        <v>1218</v>
      </c>
      <c r="I2210" s="945" t="s">
        <v>1231</v>
      </c>
      <c r="J2210" s="945" t="s">
        <v>1219</v>
      </c>
      <c r="K2210" s="945" t="s">
        <v>1220</v>
      </c>
      <c r="L2210" s="945" t="s">
        <v>1221</v>
      </c>
      <c r="M2210" s="945" t="s">
        <v>233</v>
      </c>
      <c r="N2210" s="945" t="s">
        <v>1222</v>
      </c>
      <c r="O2210" s="945" t="s">
        <v>1223</v>
      </c>
      <c r="P2210" s="956">
        <v>-63838446</v>
      </c>
      <c r="Q2210" s="960">
        <v>-8757006</v>
      </c>
      <c r="R2210" s="946" t="s">
        <v>69</v>
      </c>
    </row>
    <row r="2211" spans="2:18" x14ac:dyDescent="0.25">
      <c r="B2211" s="941" t="s">
        <v>2380</v>
      </c>
      <c r="C2211" s="942" t="s">
        <v>400</v>
      </c>
      <c r="D2211" s="942" t="s">
        <v>410</v>
      </c>
      <c r="E2211" s="942" t="s">
        <v>312</v>
      </c>
      <c r="F2211" s="942" t="s">
        <v>1479</v>
      </c>
      <c r="G2211" s="942" t="s">
        <v>1268</v>
      </c>
      <c r="H2211" s="942" t="s">
        <v>1218</v>
      </c>
      <c r="I2211" s="942" t="s">
        <v>1231</v>
      </c>
      <c r="J2211" s="942" t="s">
        <v>1219</v>
      </c>
      <c r="K2211" s="942" t="s">
        <v>1220</v>
      </c>
      <c r="L2211" s="942" t="s">
        <v>1221</v>
      </c>
      <c r="M2211" s="942" t="s">
        <v>233</v>
      </c>
      <c r="N2211" s="942" t="s">
        <v>1222</v>
      </c>
      <c r="O2211" s="942" t="s">
        <v>69</v>
      </c>
      <c r="P2211" s="955">
        <v>-63890336</v>
      </c>
      <c r="Q2211" s="959">
        <v>-8794467</v>
      </c>
      <c r="R2211" s="943" t="s">
        <v>182</v>
      </c>
    </row>
    <row r="2212" spans="2:18" x14ac:dyDescent="0.25">
      <c r="B2212" s="944" t="s">
        <v>2380</v>
      </c>
      <c r="C2212" s="945" t="s">
        <v>780</v>
      </c>
      <c r="D2212" s="945" t="s">
        <v>341</v>
      </c>
      <c r="E2212" s="945" t="s">
        <v>302</v>
      </c>
      <c r="F2212" s="945" t="s">
        <v>1713</v>
      </c>
      <c r="G2212" s="945" t="s">
        <v>1268</v>
      </c>
      <c r="H2212" s="945" t="s">
        <v>1218</v>
      </c>
      <c r="I2212" s="945" t="s">
        <v>1231</v>
      </c>
      <c r="J2212" s="945" t="s">
        <v>1219</v>
      </c>
      <c r="K2212" s="945" t="s">
        <v>1229</v>
      </c>
      <c r="L2212" s="945" t="s">
        <v>1221</v>
      </c>
      <c r="M2212" s="945" t="s">
        <v>233</v>
      </c>
      <c r="N2212" s="945" t="s">
        <v>1222</v>
      </c>
      <c r="O2212" s="945" t="s">
        <v>1223</v>
      </c>
      <c r="P2212" s="956">
        <v>-63874328</v>
      </c>
      <c r="Q2212" s="960">
        <v>-8758311</v>
      </c>
      <c r="R2212" s="946" t="s">
        <v>1258</v>
      </c>
    </row>
    <row r="2213" spans="2:18" x14ac:dyDescent="0.25">
      <c r="B2213" s="941" t="s">
        <v>2382</v>
      </c>
      <c r="C2213" s="942" t="s">
        <v>780</v>
      </c>
      <c r="D2213" s="942" t="s">
        <v>431</v>
      </c>
      <c r="E2213" s="942" t="s">
        <v>320</v>
      </c>
      <c r="F2213" s="942" t="s">
        <v>2383</v>
      </c>
      <c r="G2213" s="942" t="s">
        <v>1309</v>
      </c>
      <c r="H2213" s="942" t="s">
        <v>1218</v>
      </c>
      <c r="I2213" s="942" t="s">
        <v>51</v>
      </c>
      <c r="J2213" s="942" t="s">
        <v>1219</v>
      </c>
      <c r="K2213" s="942" t="s">
        <v>1229</v>
      </c>
      <c r="L2213" s="942" t="s">
        <v>1221</v>
      </c>
      <c r="M2213" s="942" t="s">
        <v>233</v>
      </c>
      <c r="N2213" s="942" t="s">
        <v>1222</v>
      </c>
      <c r="O2213" s="942" t="s">
        <v>1223</v>
      </c>
      <c r="P2213" s="955">
        <v>-63854635</v>
      </c>
      <c r="Q2213" s="959">
        <v>-8753842</v>
      </c>
      <c r="R2213" s="943" t="s">
        <v>182</v>
      </c>
    </row>
    <row r="2214" spans="2:18" x14ac:dyDescent="0.25">
      <c r="B2214" s="944" t="s">
        <v>2382</v>
      </c>
      <c r="C2214" s="945" t="s">
        <v>367</v>
      </c>
      <c r="D2214" s="945" t="s">
        <v>403</v>
      </c>
      <c r="E2214" s="945" t="s">
        <v>303</v>
      </c>
      <c r="F2214" s="945" t="s">
        <v>1642</v>
      </c>
      <c r="G2214" s="945" t="s">
        <v>1309</v>
      </c>
      <c r="H2214" s="945" t="s">
        <v>1218</v>
      </c>
      <c r="I2214" s="945" t="s">
        <v>1225</v>
      </c>
      <c r="J2214" s="945" t="s">
        <v>1219</v>
      </c>
      <c r="K2214" s="945" t="s">
        <v>1229</v>
      </c>
      <c r="L2214" s="945" t="s">
        <v>1221</v>
      </c>
      <c r="M2214" s="945" t="s">
        <v>233</v>
      </c>
      <c r="N2214" s="945" t="s">
        <v>1222</v>
      </c>
      <c r="O2214" s="945" t="s">
        <v>1223</v>
      </c>
      <c r="P2214" s="956">
        <v>-63885644</v>
      </c>
      <c r="Q2214" s="960">
        <v>-8748473</v>
      </c>
      <c r="R2214" s="946" t="s">
        <v>182</v>
      </c>
    </row>
    <row r="2215" spans="2:18" x14ac:dyDescent="0.25">
      <c r="B2215" s="941" t="s">
        <v>2382</v>
      </c>
      <c r="C2215" s="942" t="s">
        <v>378</v>
      </c>
      <c r="D2215" s="942" t="s">
        <v>779</v>
      </c>
      <c r="E2215" s="942" t="s">
        <v>334</v>
      </c>
      <c r="F2215" s="942" t="s">
        <v>1590</v>
      </c>
      <c r="G2215" s="942" t="s">
        <v>1309</v>
      </c>
      <c r="H2215" s="942" t="s">
        <v>1218</v>
      </c>
      <c r="I2215" s="942" t="s">
        <v>1225</v>
      </c>
      <c r="J2215" s="942" t="s">
        <v>1219</v>
      </c>
      <c r="K2215" s="942" t="s">
        <v>1220</v>
      </c>
      <c r="L2215" s="942" t="s">
        <v>1221</v>
      </c>
      <c r="M2215" s="942" t="s">
        <v>231</v>
      </c>
      <c r="N2215" s="942" t="s">
        <v>1222</v>
      </c>
      <c r="O2215" s="942" t="s">
        <v>1223</v>
      </c>
      <c r="P2215" s="955">
        <v>-63886941</v>
      </c>
      <c r="Q2215" s="959">
        <v>-8767784</v>
      </c>
      <c r="R2215" s="943" t="s">
        <v>182</v>
      </c>
    </row>
    <row r="2216" spans="2:18" x14ac:dyDescent="0.25">
      <c r="B2216" s="944" t="s">
        <v>2382</v>
      </c>
      <c r="C2216" s="945" t="s">
        <v>367</v>
      </c>
      <c r="D2216" s="945" t="s">
        <v>341</v>
      </c>
      <c r="E2216" s="945" t="s">
        <v>303</v>
      </c>
      <c r="F2216" s="945" t="s">
        <v>1620</v>
      </c>
      <c r="G2216" s="945" t="s">
        <v>1309</v>
      </c>
      <c r="H2216" s="945" t="s">
        <v>1218</v>
      </c>
      <c r="I2216" s="945" t="s">
        <v>1225</v>
      </c>
      <c r="J2216" s="945" t="s">
        <v>1219</v>
      </c>
      <c r="K2216" s="945" t="s">
        <v>1229</v>
      </c>
      <c r="L2216" s="945" t="s">
        <v>1221</v>
      </c>
      <c r="M2216" s="945" t="s">
        <v>233</v>
      </c>
      <c r="N2216" s="945" t="s">
        <v>1222</v>
      </c>
      <c r="O2216" s="945" t="s">
        <v>1256</v>
      </c>
      <c r="P2216" s="956">
        <v>-63876997</v>
      </c>
      <c r="Q2216" s="960">
        <v>-8746629</v>
      </c>
      <c r="R2216" s="946" t="s">
        <v>182</v>
      </c>
    </row>
    <row r="2217" spans="2:18" x14ac:dyDescent="0.25">
      <c r="B2217" s="941" t="s">
        <v>2382</v>
      </c>
      <c r="C2217" s="942" t="s">
        <v>428</v>
      </c>
      <c r="D2217" s="942" t="s">
        <v>818</v>
      </c>
      <c r="E2217" s="942" t="s">
        <v>301</v>
      </c>
      <c r="F2217" s="942" t="s">
        <v>1386</v>
      </c>
      <c r="G2217" s="942" t="s">
        <v>1309</v>
      </c>
      <c r="H2217" s="942" t="s">
        <v>1218</v>
      </c>
      <c r="I2217" s="942" t="s">
        <v>1225</v>
      </c>
      <c r="J2217" s="942" t="s">
        <v>1219</v>
      </c>
      <c r="K2217" s="942" t="s">
        <v>1220</v>
      </c>
      <c r="L2217" s="942" t="s">
        <v>1221</v>
      </c>
      <c r="M2217" s="942" t="s">
        <v>233</v>
      </c>
      <c r="N2217" s="942" t="s">
        <v>1222</v>
      </c>
      <c r="O2217" s="942" t="s">
        <v>1256</v>
      </c>
      <c r="P2217" s="955">
        <v>-63902587</v>
      </c>
      <c r="Q2217" s="959">
        <v>-8759878</v>
      </c>
      <c r="R2217" s="943" t="s">
        <v>182</v>
      </c>
    </row>
    <row r="2218" spans="2:18" x14ac:dyDescent="0.25">
      <c r="B2218" s="944" t="s">
        <v>2382</v>
      </c>
      <c r="C2218" s="945" t="s">
        <v>830</v>
      </c>
      <c r="D2218" s="945" t="s">
        <v>798</v>
      </c>
      <c r="E2218" s="945" t="s">
        <v>1143</v>
      </c>
      <c r="F2218" s="945" t="s">
        <v>1730</v>
      </c>
      <c r="G2218" s="945" t="s">
        <v>1309</v>
      </c>
      <c r="H2218" s="945" t="s">
        <v>1235</v>
      </c>
      <c r="I2218" s="945" t="s">
        <v>1225</v>
      </c>
      <c r="J2218" s="945" t="s">
        <v>1219</v>
      </c>
      <c r="K2218" s="945" t="s">
        <v>1220</v>
      </c>
      <c r="L2218" s="945" t="s">
        <v>1364</v>
      </c>
      <c r="M2218" s="945" t="s">
        <v>232</v>
      </c>
      <c r="N2218" s="945" t="s">
        <v>1236</v>
      </c>
      <c r="O2218" s="945" t="s">
        <v>1223</v>
      </c>
      <c r="P2218" s="956">
        <v>-63834555</v>
      </c>
      <c r="Q2218" s="960">
        <v>-8768697</v>
      </c>
      <c r="R2218" s="946" t="s">
        <v>69</v>
      </c>
    </row>
    <row r="2219" spans="2:18" x14ac:dyDescent="0.25">
      <c r="B2219" s="941" t="s">
        <v>2382</v>
      </c>
      <c r="C2219" s="942" t="s">
        <v>399</v>
      </c>
      <c r="D2219" s="942" t="s">
        <v>831</v>
      </c>
      <c r="E2219" s="942" t="s">
        <v>322</v>
      </c>
      <c r="F2219" s="942" t="s">
        <v>2384</v>
      </c>
      <c r="G2219" s="942" t="s">
        <v>1309</v>
      </c>
      <c r="H2219" s="942" t="s">
        <v>1218</v>
      </c>
      <c r="I2219" s="942" t="s">
        <v>1231</v>
      </c>
      <c r="J2219" s="942" t="s">
        <v>1219</v>
      </c>
      <c r="K2219" s="942" t="s">
        <v>1220</v>
      </c>
      <c r="L2219" s="942" t="s">
        <v>1221</v>
      </c>
      <c r="M2219" s="942" t="s">
        <v>233</v>
      </c>
      <c r="N2219" s="942" t="s">
        <v>1222</v>
      </c>
      <c r="O2219" s="942" t="s">
        <v>1223</v>
      </c>
      <c r="P2219" s="955">
        <v>-63892027</v>
      </c>
      <c r="Q2219" s="959">
        <v>-8752075</v>
      </c>
      <c r="R2219" s="943" t="s">
        <v>69</v>
      </c>
    </row>
    <row r="2220" spans="2:18" x14ac:dyDescent="0.25">
      <c r="B2220" s="944" t="s">
        <v>2382</v>
      </c>
      <c r="C2220" s="945" t="s">
        <v>373</v>
      </c>
      <c r="D2220" s="945" t="s">
        <v>794</v>
      </c>
      <c r="E2220" s="945" t="s">
        <v>313</v>
      </c>
      <c r="F2220" s="945" t="s">
        <v>1534</v>
      </c>
      <c r="G2220" s="945" t="s">
        <v>1309</v>
      </c>
      <c r="H2220" s="945" t="s">
        <v>1218</v>
      </c>
      <c r="I2220" s="945" t="s">
        <v>1231</v>
      </c>
      <c r="J2220" s="945" t="s">
        <v>1323</v>
      </c>
      <c r="K2220" s="945" t="s">
        <v>1229</v>
      </c>
      <c r="L2220" s="945" t="s">
        <v>1221</v>
      </c>
      <c r="M2220" s="945" t="s">
        <v>233</v>
      </c>
      <c r="N2220" s="945" t="s">
        <v>1222</v>
      </c>
      <c r="O2220" s="945" t="s">
        <v>1223</v>
      </c>
      <c r="P2220" s="956">
        <v>-63860154</v>
      </c>
      <c r="Q2220" s="960">
        <v>-8749679</v>
      </c>
      <c r="R2220" s="946" t="s">
        <v>1258</v>
      </c>
    </row>
    <row r="2221" spans="2:18" x14ac:dyDescent="0.25">
      <c r="B2221" s="941" t="s">
        <v>2382</v>
      </c>
      <c r="C2221" s="942" t="s">
        <v>401</v>
      </c>
      <c r="D2221" s="942" t="s">
        <v>407</v>
      </c>
      <c r="E2221" s="942" t="s">
        <v>309</v>
      </c>
      <c r="F2221" s="942" t="s">
        <v>1939</v>
      </c>
      <c r="G2221" s="942" t="s">
        <v>1309</v>
      </c>
      <c r="H2221" s="942" t="s">
        <v>1218</v>
      </c>
      <c r="I2221" s="942" t="s">
        <v>51</v>
      </c>
      <c r="J2221" s="942" t="s">
        <v>1219</v>
      </c>
      <c r="K2221" s="942" t="s">
        <v>1220</v>
      </c>
      <c r="L2221" s="942" t="s">
        <v>1221</v>
      </c>
      <c r="M2221" s="942" t="s">
        <v>233</v>
      </c>
      <c r="N2221" s="942" t="s">
        <v>1222</v>
      </c>
      <c r="O2221" s="942" t="s">
        <v>1256</v>
      </c>
      <c r="P2221" s="955">
        <v>-63890681</v>
      </c>
      <c r="Q2221" s="959">
        <v>-8750684</v>
      </c>
      <c r="R2221" s="943" t="s">
        <v>1258</v>
      </c>
    </row>
    <row r="2222" spans="2:18" x14ac:dyDescent="0.25">
      <c r="B2222" s="944" t="s">
        <v>2382</v>
      </c>
      <c r="C2222" s="945" t="s">
        <v>366</v>
      </c>
      <c r="D2222" s="945" t="s">
        <v>377</v>
      </c>
      <c r="E2222" s="945" t="s">
        <v>1147</v>
      </c>
      <c r="F2222" s="945" t="s">
        <v>2144</v>
      </c>
      <c r="G2222" s="945" t="s">
        <v>1309</v>
      </c>
      <c r="H2222" s="945" t="s">
        <v>69</v>
      </c>
      <c r="I2222" s="945" t="s">
        <v>1231</v>
      </c>
      <c r="J2222" s="945" t="s">
        <v>1219</v>
      </c>
      <c r="K2222" s="945" t="s">
        <v>1229</v>
      </c>
      <c r="L2222" s="945" t="s">
        <v>69</v>
      </c>
      <c r="M2222" s="945" t="s">
        <v>231</v>
      </c>
      <c r="N2222" s="945" t="s">
        <v>69</v>
      </c>
      <c r="O2222" s="945" t="s">
        <v>69</v>
      </c>
      <c r="P2222" s="956">
        <v>-63896567</v>
      </c>
      <c r="Q2222" s="960">
        <v>-8784297</v>
      </c>
      <c r="R2222" s="946" t="s">
        <v>182</v>
      </c>
    </row>
    <row r="2223" spans="2:18" x14ac:dyDescent="0.25">
      <c r="B2223" s="941" t="s">
        <v>2385</v>
      </c>
      <c r="C2223" s="942" t="s">
        <v>393</v>
      </c>
      <c r="D2223" s="942" t="s">
        <v>412</v>
      </c>
      <c r="E2223" s="942" t="s">
        <v>301</v>
      </c>
      <c r="F2223" s="942" t="s">
        <v>1517</v>
      </c>
      <c r="G2223" s="942" t="s">
        <v>1289</v>
      </c>
      <c r="H2223" s="942" t="s">
        <v>1218</v>
      </c>
      <c r="I2223" s="942" t="s">
        <v>1225</v>
      </c>
      <c r="J2223" s="942" t="s">
        <v>1219</v>
      </c>
      <c r="K2223" s="942" t="s">
        <v>1220</v>
      </c>
      <c r="L2223" s="942" t="s">
        <v>1221</v>
      </c>
      <c r="M2223" s="942" t="s">
        <v>233</v>
      </c>
      <c r="N2223" s="942" t="s">
        <v>1222</v>
      </c>
      <c r="O2223" s="942" t="s">
        <v>1223</v>
      </c>
      <c r="P2223" s="955">
        <v>-63904398</v>
      </c>
      <c r="Q2223" s="959">
        <v>-8766955</v>
      </c>
      <c r="R2223" s="943" t="s">
        <v>182</v>
      </c>
    </row>
    <row r="2224" spans="2:18" x14ac:dyDescent="0.25">
      <c r="B2224" s="944" t="s">
        <v>2385</v>
      </c>
      <c r="C2224" s="945" t="s">
        <v>372</v>
      </c>
      <c r="D2224" s="945" t="s">
        <v>805</v>
      </c>
      <c r="E2224" s="945" t="s">
        <v>320</v>
      </c>
      <c r="F2224" s="945" t="s">
        <v>1300</v>
      </c>
      <c r="G2224" s="945" t="s">
        <v>1289</v>
      </c>
      <c r="H2224" s="945" t="s">
        <v>1218</v>
      </c>
      <c r="I2224" s="945" t="s">
        <v>1225</v>
      </c>
      <c r="J2224" s="945" t="s">
        <v>1219</v>
      </c>
      <c r="K2224" s="945" t="s">
        <v>1229</v>
      </c>
      <c r="L2224" s="945" t="s">
        <v>1221</v>
      </c>
      <c r="M2224" s="945" t="s">
        <v>1239</v>
      </c>
      <c r="N2224" s="945" t="s">
        <v>1222</v>
      </c>
      <c r="O2224" s="945" t="s">
        <v>1223</v>
      </c>
      <c r="P2224" s="956">
        <v>-63852244</v>
      </c>
      <c r="Q2224" s="960">
        <v>-8757588</v>
      </c>
      <c r="R2224" s="946" t="s">
        <v>1232</v>
      </c>
    </row>
    <row r="2225" spans="2:18" x14ac:dyDescent="0.25">
      <c r="B2225" s="941" t="s">
        <v>2385</v>
      </c>
      <c r="C2225" s="942" t="s">
        <v>472</v>
      </c>
      <c r="D2225" s="942" t="s">
        <v>495</v>
      </c>
      <c r="E2225" s="942" t="s">
        <v>306</v>
      </c>
      <c r="F2225" s="942" t="s">
        <v>1401</v>
      </c>
      <c r="G2225" s="942" t="s">
        <v>1289</v>
      </c>
      <c r="H2225" s="942" t="s">
        <v>1218</v>
      </c>
      <c r="I2225" s="942" t="s">
        <v>1231</v>
      </c>
      <c r="J2225" s="942" t="s">
        <v>1219</v>
      </c>
      <c r="K2225" s="942" t="s">
        <v>1220</v>
      </c>
      <c r="L2225" s="942" t="s">
        <v>1221</v>
      </c>
      <c r="M2225" s="942" t="s">
        <v>233</v>
      </c>
      <c r="N2225" s="942" t="s">
        <v>1222</v>
      </c>
      <c r="O2225" s="942" t="s">
        <v>1256</v>
      </c>
      <c r="P2225" s="955">
        <v>-63853629</v>
      </c>
      <c r="Q2225" s="959">
        <v>-8740902</v>
      </c>
      <c r="R2225" s="943" t="s">
        <v>1232</v>
      </c>
    </row>
    <row r="2226" spans="2:18" x14ac:dyDescent="0.25">
      <c r="B2226" s="944" t="s">
        <v>2385</v>
      </c>
      <c r="C2226" s="945" t="s">
        <v>368</v>
      </c>
      <c r="D2226" s="945" t="s">
        <v>817</v>
      </c>
      <c r="E2226" s="945" t="s">
        <v>316</v>
      </c>
      <c r="F2226" s="945" t="s">
        <v>2164</v>
      </c>
      <c r="G2226" s="945" t="s">
        <v>1289</v>
      </c>
      <c r="H2226" s="945" t="s">
        <v>1218</v>
      </c>
      <c r="I2226" s="945" t="s">
        <v>1231</v>
      </c>
      <c r="J2226" s="945" t="s">
        <v>1219</v>
      </c>
      <c r="K2226" s="945" t="s">
        <v>1220</v>
      </c>
      <c r="L2226" s="945" t="s">
        <v>1221</v>
      </c>
      <c r="M2226" s="945" t="s">
        <v>233</v>
      </c>
      <c r="N2226" s="945" t="s">
        <v>1222</v>
      </c>
      <c r="O2226" s="945" t="s">
        <v>1223</v>
      </c>
      <c r="P2226" s="956">
        <v>-63883035</v>
      </c>
      <c r="Q2226" s="960">
        <v>-8790823</v>
      </c>
      <c r="R2226" s="946" t="s">
        <v>69</v>
      </c>
    </row>
    <row r="2227" spans="2:18" x14ac:dyDescent="0.25">
      <c r="B2227" s="941" t="s">
        <v>2385</v>
      </c>
      <c r="C2227" s="942" t="s">
        <v>373</v>
      </c>
      <c r="D2227" s="942" t="s">
        <v>439</v>
      </c>
      <c r="E2227" s="942" t="s">
        <v>303</v>
      </c>
      <c r="F2227" s="942" t="s">
        <v>2386</v>
      </c>
      <c r="G2227" s="942" t="s">
        <v>1289</v>
      </c>
      <c r="H2227" s="942" t="s">
        <v>1218</v>
      </c>
      <c r="I2227" s="942" t="s">
        <v>1231</v>
      </c>
      <c r="J2227" s="942" t="s">
        <v>1323</v>
      </c>
      <c r="K2227" s="942" t="s">
        <v>1229</v>
      </c>
      <c r="L2227" s="942" t="s">
        <v>1221</v>
      </c>
      <c r="M2227" s="942" t="s">
        <v>233</v>
      </c>
      <c r="N2227" s="942" t="s">
        <v>1222</v>
      </c>
      <c r="O2227" s="942" t="s">
        <v>69</v>
      </c>
      <c r="P2227" s="955">
        <v>-63879382</v>
      </c>
      <c r="Q2227" s="959">
        <v>-8753837</v>
      </c>
      <c r="R2227" s="943" t="s">
        <v>1232</v>
      </c>
    </row>
    <row r="2228" spans="2:18" x14ac:dyDescent="0.25">
      <c r="B2228" s="944" t="s">
        <v>2385</v>
      </c>
      <c r="C2228" s="945" t="s">
        <v>376</v>
      </c>
      <c r="D2228" s="945" t="s">
        <v>386</v>
      </c>
      <c r="E2228" s="945" t="s">
        <v>318</v>
      </c>
      <c r="F2228" s="945" t="s">
        <v>2387</v>
      </c>
      <c r="G2228" s="945" t="s">
        <v>1289</v>
      </c>
      <c r="H2228" s="945" t="s">
        <v>1218</v>
      </c>
      <c r="I2228" s="945" t="s">
        <v>51</v>
      </c>
      <c r="J2228" s="945" t="s">
        <v>1219</v>
      </c>
      <c r="K2228" s="945" t="s">
        <v>1220</v>
      </c>
      <c r="L2228" s="945" t="s">
        <v>1221</v>
      </c>
      <c r="M2228" s="945" t="s">
        <v>1239</v>
      </c>
      <c r="N2228" s="945" t="s">
        <v>1222</v>
      </c>
      <c r="O2228" s="945" t="s">
        <v>1223</v>
      </c>
      <c r="P2228" s="956">
        <v>-63848031</v>
      </c>
      <c r="Q2228" s="960">
        <v>-8761445</v>
      </c>
      <c r="R2228" s="946" t="s">
        <v>69</v>
      </c>
    </row>
    <row r="2229" spans="2:18" x14ac:dyDescent="0.25">
      <c r="B2229" s="941" t="s">
        <v>2385</v>
      </c>
      <c r="C2229" s="942" t="s">
        <v>341</v>
      </c>
      <c r="D2229" s="942" t="s">
        <v>660</v>
      </c>
      <c r="E2229" s="942" t="s">
        <v>319</v>
      </c>
      <c r="F2229" s="942" t="s">
        <v>1234</v>
      </c>
      <c r="G2229" s="942" t="s">
        <v>1289</v>
      </c>
      <c r="H2229" s="942" t="s">
        <v>69</v>
      </c>
      <c r="I2229" s="942" t="s">
        <v>1231</v>
      </c>
      <c r="J2229" s="942" t="s">
        <v>1219</v>
      </c>
      <c r="K2229" s="942" t="s">
        <v>1227</v>
      </c>
      <c r="L2229" s="942" t="s">
        <v>69</v>
      </c>
      <c r="M2229" s="942" t="s">
        <v>230</v>
      </c>
      <c r="N2229" s="942" t="s">
        <v>69</v>
      </c>
      <c r="O2229" s="942" t="s">
        <v>69</v>
      </c>
      <c r="P2229" s="955">
        <v>-63878144</v>
      </c>
      <c r="Q2229" s="959">
        <v>-8736336</v>
      </c>
      <c r="R2229" s="943" t="s">
        <v>69</v>
      </c>
    </row>
    <row r="2230" spans="2:18" x14ac:dyDescent="0.25">
      <c r="B2230" s="944" t="s">
        <v>2385</v>
      </c>
      <c r="C2230" s="945" t="s">
        <v>371</v>
      </c>
      <c r="D2230" s="945" t="s">
        <v>388</v>
      </c>
      <c r="E2230" s="945" t="s">
        <v>318</v>
      </c>
      <c r="F2230" s="945" t="s">
        <v>1241</v>
      </c>
      <c r="G2230" s="945" t="s">
        <v>1289</v>
      </c>
      <c r="H2230" s="945" t="s">
        <v>69</v>
      </c>
      <c r="I2230" s="945" t="s">
        <v>51</v>
      </c>
      <c r="J2230" s="945" t="s">
        <v>1219</v>
      </c>
      <c r="K2230" s="945" t="s">
        <v>1229</v>
      </c>
      <c r="L2230" s="945" t="s">
        <v>69</v>
      </c>
      <c r="M2230" s="945" t="s">
        <v>233</v>
      </c>
      <c r="N2230" s="945" t="s">
        <v>69</v>
      </c>
      <c r="O2230" s="945" t="s">
        <v>69</v>
      </c>
      <c r="P2230" s="956">
        <v>-63842149</v>
      </c>
      <c r="Q2230" s="960">
        <v>-8767958</v>
      </c>
      <c r="R2230" s="946" t="s">
        <v>1258</v>
      </c>
    </row>
    <row r="2231" spans="2:18" x14ac:dyDescent="0.25">
      <c r="B2231" s="941" t="s">
        <v>2385</v>
      </c>
      <c r="C2231" s="942" t="s">
        <v>438</v>
      </c>
      <c r="D2231" s="942" t="s">
        <v>469</v>
      </c>
      <c r="E2231" s="942" t="s">
        <v>312</v>
      </c>
      <c r="F2231" s="942" t="s">
        <v>1585</v>
      </c>
      <c r="G2231" s="942" t="s">
        <v>1289</v>
      </c>
      <c r="H2231" s="942" t="s">
        <v>69</v>
      </c>
      <c r="I2231" s="942" t="s">
        <v>51</v>
      </c>
      <c r="J2231" s="942" t="s">
        <v>1219</v>
      </c>
      <c r="K2231" s="942" t="s">
        <v>1220</v>
      </c>
      <c r="L2231" s="942" t="s">
        <v>69</v>
      </c>
      <c r="M2231" s="942" t="s">
        <v>233</v>
      </c>
      <c r="N2231" s="942" t="s">
        <v>69</v>
      </c>
      <c r="O2231" s="942" t="s">
        <v>69</v>
      </c>
      <c r="P2231" s="955">
        <v>-63889189</v>
      </c>
      <c r="Q2231" s="959">
        <v>-8799717</v>
      </c>
      <c r="R2231" s="943" t="s">
        <v>182</v>
      </c>
    </row>
    <row r="2232" spans="2:18" x14ac:dyDescent="0.25">
      <c r="B2232" s="944" t="s">
        <v>2385</v>
      </c>
      <c r="C2232" s="945" t="s">
        <v>376</v>
      </c>
      <c r="D2232" s="945" t="s">
        <v>371</v>
      </c>
      <c r="E2232" s="945" t="s">
        <v>318</v>
      </c>
      <c r="F2232" s="945" t="s">
        <v>1243</v>
      </c>
      <c r="G2232" s="945" t="s">
        <v>1289</v>
      </c>
      <c r="H2232" s="945" t="s">
        <v>69</v>
      </c>
      <c r="I2232" s="945" t="s">
        <v>51</v>
      </c>
      <c r="J2232" s="945" t="s">
        <v>1219</v>
      </c>
      <c r="K2232" s="945" t="s">
        <v>1220</v>
      </c>
      <c r="L2232" s="945" t="s">
        <v>69</v>
      </c>
      <c r="M2232" s="945" t="s">
        <v>233</v>
      </c>
      <c r="N2232" s="945" t="s">
        <v>69</v>
      </c>
      <c r="O2232" s="945" t="s">
        <v>69</v>
      </c>
      <c r="P2232" s="956">
        <v>-63843855</v>
      </c>
      <c r="Q2232" s="960">
        <v>-8760294</v>
      </c>
      <c r="R2232" s="946" t="s">
        <v>69</v>
      </c>
    </row>
    <row r="2233" spans="2:18" x14ac:dyDescent="0.25">
      <c r="B2233" s="941" t="s">
        <v>2388</v>
      </c>
      <c r="C2233" s="942" t="s">
        <v>407</v>
      </c>
      <c r="D2233" s="942" t="s">
        <v>782</v>
      </c>
      <c r="E2233" s="942" t="s">
        <v>329</v>
      </c>
      <c r="F2233" s="942" t="s">
        <v>2184</v>
      </c>
      <c r="G2233" s="942" t="s">
        <v>1217</v>
      </c>
      <c r="H2233" s="942" t="s">
        <v>1218</v>
      </c>
      <c r="I2233" s="942" t="s">
        <v>51</v>
      </c>
      <c r="J2233" s="942" t="s">
        <v>1219</v>
      </c>
      <c r="K2233" s="942" t="s">
        <v>1220</v>
      </c>
      <c r="L2233" s="942" t="s">
        <v>1221</v>
      </c>
      <c r="M2233" s="942" t="s">
        <v>232</v>
      </c>
      <c r="N2233" s="942" t="s">
        <v>1222</v>
      </c>
      <c r="O2233" s="942" t="s">
        <v>1256</v>
      </c>
      <c r="P2233" s="955">
        <v>-63909908</v>
      </c>
      <c r="Q2233" s="959">
        <v>-8754745</v>
      </c>
      <c r="R2233" s="943" t="s">
        <v>1258</v>
      </c>
    </row>
    <row r="2234" spans="2:18" x14ac:dyDescent="0.25">
      <c r="B2234" s="944" t="s">
        <v>2388</v>
      </c>
      <c r="C2234" s="945" t="s">
        <v>341</v>
      </c>
      <c r="D2234" s="945" t="s">
        <v>372</v>
      </c>
      <c r="E2234" s="945" t="s">
        <v>302</v>
      </c>
      <c r="F2234" s="945" t="s">
        <v>1956</v>
      </c>
      <c r="G2234" s="945" t="s">
        <v>1217</v>
      </c>
      <c r="H2234" s="945" t="s">
        <v>1218</v>
      </c>
      <c r="I2234" s="945" t="s">
        <v>1231</v>
      </c>
      <c r="J2234" s="945" t="s">
        <v>1219</v>
      </c>
      <c r="K2234" s="945" t="s">
        <v>1220</v>
      </c>
      <c r="L2234" s="945" t="s">
        <v>1221</v>
      </c>
      <c r="M2234" s="945" t="s">
        <v>233</v>
      </c>
      <c r="N2234" s="945" t="s">
        <v>1222</v>
      </c>
      <c r="O2234" s="945" t="s">
        <v>69</v>
      </c>
      <c r="P2234" s="956">
        <v>-63873469</v>
      </c>
      <c r="Q2234" s="960">
        <v>-8762248</v>
      </c>
      <c r="R2234" s="946" t="s">
        <v>182</v>
      </c>
    </row>
    <row r="2235" spans="2:18" x14ac:dyDescent="0.25">
      <c r="B2235" s="941" t="s">
        <v>2388</v>
      </c>
      <c r="C2235" s="942" t="s">
        <v>370</v>
      </c>
      <c r="D2235" s="942" t="s">
        <v>419</v>
      </c>
      <c r="E2235" s="942" t="s">
        <v>1141</v>
      </c>
      <c r="F2235" s="942" t="s">
        <v>1693</v>
      </c>
      <c r="G2235" s="942" t="s">
        <v>1217</v>
      </c>
      <c r="H2235" s="942" t="s">
        <v>1218</v>
      </c>
      <c r="I2235" s="942" t="s">
        <v>1225</v>
      </c>
      <c r="J2235" s="942" t="s">
        <v>1219</v>
      </c>
      <c r="K2235" s="942" t="s">
        <v>1229</v>
      </c>
      <c r="L2235" s="942" t="s">
        <v>1221</v>
      </c>
      <c r="M2235" s="942" t="s">
        <v>233</v>
      </c>
      <c r="N2235" s="942" t="s">
        <v>1222</v>
      </c>
      <c r="O2235" s="942" t="s">
        <v>1223</v>
      </c>
      <c r="P2235" s="955">
        <v>-63869115</v>
      </c>
      <c r="Q2235" s="959">
        <v>-8768288</v>
      </c>
      <c r="R2235" s="943" t="s">
        <v>1258</v>
      </c>
    </row>
    <row r="2236" spans="2:18" x14ac:dyDescent="0.25">
      <c r="B2236" s="944" t="s">
        <v>2388</v>
      </c>
      <c r="C2236" s="945" t="s">
        <v>407</v>
      </c>
      <c r="D2236" s="945" t="s">
        <v>379</v>
      </c>
      <c r="E2236" s="945" t="s">
        <v>305</v>
      </c>
      <c r="F2236" s="945" t="s">
        <v>2202</v>
      </c>
      <c r="G2236" s="945" t="s">
        <v>1217</v>
      </c>
      <c r="H2236" s="945" t="s">
        <v>1218</v>
      </c>
      <c r="I2236" s="945" t="s">
        <v>1225</v>
      </c>
      <c r="J2236" s="945" t="s">
        <v>1219</v>
      </c>
      <c r="K2236" s="945" t="s">
        <v>1220</v>
      </c>
      <c r="L2236" s="945" t="s">
        <v>1221</v>
      </c>
      <c r="M2236" s="945" t="s">
        <v>233</v>
      </c>
      <c r="N2236" s="945" t="s">
        <v>1222</v>
      </c>
      <c r="O2236" s="945" t="s">
        <v>1223</v>
      </c>
      <c r="P2236" s="956">
        <v>-63904402</v>
      </c>
      <c r="Q2236" s="960">
        <v>-8753593</v>
      </c>
      <c r="R2236" s="946" t="s">
        <v>69</v>
      </c>
    </row>
    <row r="2237" spans="2:18" x14ac:dyDescent="0.25">
      <c r="B2237" s="941" t="s">
        <v>2388</v>
      </c>
      <c r="C2237" s="942" t="s">
        <v>372</v>
      </c>
      <c r="D2237" s="942" t="s">
        <v>815</v>
      </c>
      <c r="E2237" s="942" t="s">
        <v>1141</v>
      </c>
      <c r="F2237" s="942" t="s">
        <v>1363</v>
      </c>
      <c r="G2237" s="942" t="s">
        <v>1217</v>
      </c>
      <c r="H2237" s="942" t="s">
        <v>1218</v>
      </c>
      <c r="I2237" s="942" t="s">
        <v>1225</v>
      </c>
      <c r="J2237" s="942" t="s">
        <v>1219</v>
      </c>
      <c r="K2237" s="942" t="s">
        <v>1229</v>
      </c>
      <c r="L2237" s="942" t="s">
        <v>1221</v>
      </c>
      <c r="M2237" s="942" t="s">
        <v>233</v>
      </c>
      <c r="N2237" s="942" t="s">
        <v>1222</v>
      </c>
      <c r="O2237" s="942" t="s">
        <v>1223</v>
      </c>
      <c r="P2237" s="955">
        <v>-63864705</v>
      </c>
      <c r="Q2237" s="959">
        <v>-8760345</v>
      </c>
      <c r="R2237" s="943" t="s">
        <v>182</v>
      </c>
    </row>
    <row r="2238" spans="2:18" x14ac:dyDescent="0.25">
      <c r="B2238" s="944" t="s">
        <v>2388</v>
      </c>
      <c r="C2238" s="945" t="s">
        <v>803</v>
      </c>
      <c r="D2238" s="945" t="s">
        <v>794</v>
      </c>
      <c r="E2238" s="945" t="s">
        <v>306</v>
      </c>
      <c r="F2238" s="945" t="s">
        <v>1270</v>
      </c>
      <c r="G2238" s="945" t="s">
        <v>1217</v>
      </c>
      <c r="H2238" s="945" t="s">
        <v>1218</v>
      </c>
      <c r="I2238" s="945" t="s">
        <v>1231</v>
      </c>
      <c r="J2238" s="945" t="s">
        <v>1219</v>
      </c>
      <c r="K2238" s="945" t="s">
        <v>1220</v>
      </c>
      <c r="L2238" s="945" t="s">
        <v>1221</v>
      </c>
      <c r="M2238" s="945" t="s">
        <v>233</v>
      </c>
      <c r="N2238" s="945" t="s">
        <v>1222</v>
      </c>
      <c r="O2238" s="945" t="s">
        <v>1256</v>
      </c>
      <c r="P2238" s="956">
        <v>-63861868</v>
      </c>
      <c r="Q2238" s="960">
        <v>-8742109</v>
      </c>
      <c r="R2238" s="946" t="s">
        <v>182</v>
      </c>
    </row>
    <row r="2239" spans="2:18" x14ac:dyDescent="0.25">
      <c r="B2239" s="941" t="s">
        <v>2388</v>
      </c>
      <c r="C2239" s="942" t="s">
        <v>372</v>
      </c>
      <c r="D2239" s="942" t="s">
        <v>419</v>
      </c>
      <c r="E2239" s="942" t="s">
        <v>1141</v>
      </c>
      <c r="F2239" s="942" t="s">
        <v>1300</v>
      </c>
      <c r="G2239" s="942" t="s">
        <v>1217</v>
      </c>
      <c r="H2239" s="942" t="s">
        <v>1218</v>
      </c>
      <c r="I2239" s="942" t="s">
        <v>1225</v>
      </c>
      <c r="J2239" s="942" t="s">
        <v>1219</v>
      </c>
      <c r="K2239" s="942" t="s">
        <v>1229</v>
      </c>
      <c r="L2239" s="942" t="s">
        <v>1221</v>
      </c>
      <c r="M2239" s="942" t="s">
        <v>233</v>
      </c>
      <c r="N2239" s="942" t="s">
        <v>1222</v>
      </c>
      <c r="O2239" s="942" t="s">
        <v>1223</v>
      </c>
      <c r="P2239" s="955">
        <v>-63870535</v>
      </c>
      <c r="Q2239" s="959">
        <v>-8761607</v>
      </c>
      <c r="R2239" s="943" t="s">
        <v>182</v>
      </c>
    </row>
    <row r="2240" spans="2:18" x14ac:dyDescent="0.25">
      <c r="B2240" s="944" t="s">
        <v>2388</v>
      </c>
      <c r="C2240" s="945" t="s">
        <v>370</v>
      </c>
      <c r="D2240" s="945" t="s">
        <v>864</v>
      </c>
      <c r="E2240" s="945" t="s">
        <v>1141</v>
      </c>
      <c r="F2240" s="945" t="s">
        <v>1582</v>
      </c>
      <c r="G2240" s="945" t="s">
        <v>1217</v>
      </c>
      <c r="H2240" s="945" t="s">
        <v>1218</v>
      </c>
      <c r="I2240" s="945" t="s">
        <v>1231</v>
      </c>
      <c r="J2240" s="945" t="s">
        <v>1219</v>
      </c>
      <c r="K2240" s="945" t="s">
        <v>1229</v>
      </c>
      <c r="L2240" s="945" t="s">
        <v>1221</v>
      </c>
      <c r="M2240" s="945" t="s">
        <v>231</v>
      </c>
      <c r="N2240" s="945" t="s">
        <v>1222</v>
      </c>
      <c r="O2240" s="945" t="s">
        <v>1223</v>
      </c>
      <c r="P2240" s="956">
        <v>-63860915</v>
      </c>
      <c r="Q2240" s="960">
        <v>-8766502</v>
      </c>
      <c r="R2240" s="946" t="s">
        <v>182</v>
      </c>
    </row>
    <row r="2241" spans="2:18" x14ac:dyDescent="0.25">
      <c r="B2241" s="941" t="s">
        <v>2388</v>
      </c>
      <c r="C2241" s="942" t="s">
        <v>392</v>
      </c>
      <c r="D2241" s="942" t="s">
        <v>783</v>
      </c>
      <c r="E2241" s="942" t="s">
        <v>301</v>
      </c>
      <c r="F2241" s="942" t="s">
        <v>2389</v>
      </c>
      <c r="G2241" s="942" t="s">
        <v>1217</v>
      </c>
      <c r="H2241" s="942" t="s">
        <v>1218</v>
      </c>
      <c r="I2241" s="942" t="s">
        <v>1225</v>
      </c>
      <c r="J2241" s="942" t="s">
        <v>1219</v>
      </c>
      <c r="K2241" s="942" t="s">
        <v>1220</v>
      </c>
      <c r="L2241" s="942" t="s">
        <v>1221</v>
      </c>
      <c r="M2241" s="942" t="s">
        <v>233</v>
      </c>
      <c r="N2241" s="942" t="s">
        <v>1222</v>
      </c>
      <c r="O2241" s="942" t="s">
        <v>1256</v>
      </c>
      <c r="P2241" s="955">
        <v>-63900383</v>
      </c>
      <c r="Q2241" s="959">
        <v>-8761616</v>
      </c>
      <c r="R2241" s="943" t="s">
        <v>1258</v>
      </c>
    </row>
    <row r="2242" spans="2:18" x14ac:dyDescent="0.25">
      <c r="B2242" s="944" t="s">
        <v>2388</v>
      </c>
      <c r="C2242" s="945" t="s">
        <v>818</v>
      </c>
      <c r="D2242" s="945" t="s">
        <v>423</v>
      </c>
      <c r="E2242" s="945" t="s">
        <v>301</v>
      </c>
      <c r="F2242" s="945" t="s">
        <v>1314</v>
      </c>
      <c r="G2242" s="945" t="s">
        <v>1217</v>
      </c>
      <c r="H2242" s="945" t="s">
        <v>69</v>
      </c>
      <c r="I2242" s="945" t="s">
        <v>1225</v>
      </c>
      <c r="J2242" s="945" t="s">
        <v>1219</v>
      </c>
      <c r="K2242" s="945" t="s">
        <v>1220</v>
      </c>
      <c r="L2242" s="945" t="s">
        <v>69</v>
      </c>
      <c r="M2242" s="945" t="s">
        <v>233</v>
      </c>
      <c r="N2242" s="945" t="s">
        <v>69</v>
      </c>
      <c r="O2242" s="945" t="s">
        <v>69</v>
      </c>
      <c r="P2242" s="956">
        <v>-63901863</v>
      </c>
      <c r="Q2242" s="960">
        <v>-8763018</v>
      </c>
      <c r="R2242" s="946" t="s">
        <v>182</v>
      </c>
    </row>
    <row r="2243" spans="2:18" x14ac:dyDescent="0.25">
      <c r="B2243" s="941" t="s">
        <v>2388</v>
      </c>
      <c r="C2243" s="942" t="s">
        <v>392</v>
      </c>
      <c r="D2243" s="942" t="s">
        <v>783</v>
      </c>
      <c r="E2243" s="942" t="s">
        <v>301</v>
      </c>
      <c r="F2243" s="942" t="s">
        <v>33</v>
      </c>
      <c r="G2243" s="942" t="s">
        <v>1217</v>
      </c>
      <c r="H2243" s="942" t="s">
        <v>69</v>
      </c>
      <c r="I2243" s="942" t="s">
        <v>51</v>
      </c>
      <c r="J2243" s="942" t="s">
        <v>1219</v>
      </c>
      <c r="K2243" s="942" t="s">
        <v>1220</v>
      </c>
      <c r="L2243" s="942" t="s">
        <v>69</v>
      </c>
      <c r="M2243" s="942" t="s">
        <v>233</v>
      </c>
      <c r="N2243" s="942" t="s">
        <v>69</v>
      </c>
      <c r="O2243" s="942" t="s">
        <v>69</v>
      </c>
      <c r="P2243" s="955">
        <v>-63900383</v>
      </c>
      <c r="Q2243" s="959">
        <v>-8761616</v>
      </c>
      <c r="R2243" s="943" t="s">
        <v>1258</v>
      </c>
    </row>
    <row r="2244" spans="2:18" x14ac:dyDescent="0.25">
      <c r="B2244" s="944" t="s">
        <v>2390</v>
      </c>
      <c r="C2244" s="945" t="s">
        <v>367</v>
      </c>
      <c r="D2244" s="945" t="s">
        <v>943</v>
      </c>
      <c r="E2244" s="945" t="s">
        <v>360</v>
      </c>
      <c r="F2244" s="945" t="s">
        <v>1478</v>
      </c>
      <c r="G2244" s="945" t="s">
        <v>1246</v>
      </c>
      <c r="H2244" s="945" t="s">
        <v>1218</v>
      </c>
      <c r="I2244" s="945" t="s">
        <v>1231</v>
      </c>
      <c r="J2244" s="945" t="s">
        <v>1219</v>
      </c>
      <c r="K2244" s="945" t="s">
        <v>1229</v>
      </c>
      <c r="L2244" s="945" t="s">
        <v>1221</v>
      </c>
      <c r="M2244" s="945" t="s">
        <v>233</v>
      </c>
      <c r="N2244" s="945" t="s">
        <v>1222</v>
      </c>
      <c r="O2244" s="945" t="s">
        <v>1223</v>
      </c>
      <c r="P2244" s="956">
        <v>-63843901</v>
      </c>
      <c r="Q2244" s="960">
        <v>-8739375</v>
      </c>
      <c r="R2244" s="946" t="s">
        <v>182</v>
      </c>
    </row>
    <row r="2245" spans="2:18" x14ac:dyDescent="0.25">
      <c r="B2245" s="941" t="s">
        <v>2390</v>
      </c>
      <c r="C2245" s="942" t="s">
        <v>779</v>
      </c>
      <c r="D2245" s="942" t="s">
        <v>401</v>
      </c>
      <c r="E2245" s="942" t="s">
        <v>334</v>
      </c>
      <c r="F2245" s="942" t="s">
        <v>1789</v>
      </c>
      <c r="G2245" s="942" t="s">
        <v>1246</v>
      </c>
      <c r="H2245" s="942" t="s">
        <v>1218</v>
      </c>
      <c r="I2245" s="942" t="s">
        <v>1231</v>
      </c>
      <c r="J2245" s="942" t="s">
        <v>1219</v>
      </c>
      <c r="K2245" s="942" t="s">
        <v>1220</v>
      </c>
      <c r="L2245" s="942" t="s">
        <v>1221</v>
      </c>
      <c r="M2245" s="942" t="s">
        <v>231</v>
      </c>
      <c r="N2245" s="942" t="s">
        <v>1222</v>
      </c>
      <c r="O2245" s="942" t="s">
        <v>69</v>
      </c>
      <c r="P2245" s="955">
        <v>-63886941</v>
      </c>
      <c r="Q2245" s="959">
        <v>-8767784</v>
      </c>
      <c r="R2245" s="943" t="s">
        <v>69</v>
      </c>
    </row>
    <row r="2246" spans="2:18" x14ac:dyDescent="0.25">
      <c r="B2246" s="944" t="s">
        <v>2390</v>
      </c>
      <c r="C2246" s="945" t="s">
        <v>376</v>
      </c>
      <c r="D2246" s="945" t="s">
        <v>844</v>
      </c>
      <c r="E2246" s="945" t="s">
        <v>335</v>
      </c>
      <c r="F2246" s="945" t="s">
        <v>33</v>
      </c>
      <c r="G2246" s="945" t="s">
        <v>1246</v>
      </c>
      <c r="H2246" s="945" t="s">
        <v>1235</v>
      </c>
      <c r="I2246" s="945" t="s">
        <v>51</v>
      </c>
      <c r="J2246" s="945" t="s">
        <v>1219</v>
      </c>
      <c r="K2246" s="945" t="s">
        <v>1220</v>
      </c>
      <c r="L2246" s="945" t="s">
        <v>1221</v>
      </c>
      <c r="M2246" s="945" t="s">
        <v>182</v>
      </c>
      <c r="N2246" s="945" t="s">
        <v>1236</v>
      </c>
      <c r="O2246" s="945" t="s">
        <v>1223</v>
      </c>
      <c r="P2246" s="956">
        <v>-63831538</v>
      </c>
      <c r="Q2246" s="960">
        <v>-8757523</v>
      </c>
      <c r="R2246" s="946" t="s">
        <v>69</v>
      </c>
    </row>
    <row r="2247" spans="2:18" x14ac:dyDescent="0.25">
      <c r="B2247" s="941" t="s">
        <v>2390</v>
      </c>
      <c r="C2247" s="942" t="s">
        <v>779</v>
      </c>
      <c r="D2247" s="942" t="s">
        <v>794</v>
      </c>
      <c r="E2247" s="942" t="s">
        <v>328</v>
      </c>
      <c r="F2247" s="942" t="s">
        <v>1242</v>
      </c>
      <c r="G2247" s="942" t="s">
        <v>1246</v>
      </c>
      <c r="H2247" s="942" t="s">
        <v>1218</v>
      </c>
      <c r="I2247" s="942" t="s">
        <v>1225</v>
      </c>
      <c r="J2247" s="942" t="s">
        <v>1219</v>
      </c>
      <c r="K2247" s="942" t="s">
        <v>1220</v>
      </c>
      <c r="L2247" s="942" t="s">
        <v>1221</v>
      </c>
      <c r="M2247" s="942" t="s">
        <v>233</v>
      </c>
      <c r="N2247" s="942" t="s">
        <v>1222</v>
      </c>
      <c r="O2247" s="942" t="s">
        <v>1223</v>
      </c>
      <c r="P2247" s="955">
        <v>-63857569</v>
      </c>
      <c r="Q2247" s="959">
        <v>-8761375</v>
      </c>
      <c r="R2247" s="943" t="s">
        <v>69</v>
      </c>
    </row>
    <row r="2248" spans="2:18" x14ac:dyDescent="0.25">
      <c r="B2248" s="944" t="s">
        <v>2390</v>
      </c>
      <c r="C2248" s="945" t="s">
        <v>448</v>
      </c>
      <c r="D2248" s="945" t="s">
        <v>837</v>
      </c>
      <c r="E2248" s="945" t="s">
        <v>317</v>
      </c>
      <c r="F2248" s="945" t="s">
        <v>2391</v>
      </c>
      <c r="G2248" s="945" t="s">
        <v>1246</v>
      </c>
      <c r="H2248" s="945" t="s">
        <v>1218</v>
      </c>
      <c r="I2248" s="945" t="s">
        <v>1231</v>
      </c>
      <c r="J2248" s="945" t="s">
        <v>1219</v>
      </c>
      <c r="K2248" s="945" t="s">
        <v>1220</v>
      </c>
      <c r="L2248" s="945" t="s">
        <v>1221</v>
      </c>
      <c r="M2248" s="945" t="s">
        <v>233</v>
      </c>
      <c r="N2248" s="945" t="s">
        <v>1222</v>
      </c>
      <c r="O2248" s="945" t="s">
        <v>1223</v>
      </c>
      <c r="P2248" s="956">
        <v>-63872731</v>
      </c>
      <c r="Q2248" s="960">
        <v>-8791207</v>
      </c>
      <c r="R2248" s="946" t="s">
        <v>1330</v>
      </c>
    </row>
    <row r="2249" spans="2:18" x14ac:dyDescent="0.25">
      <c r="B2249" s="941" t="s">
        <v>2390</v>
      </c>
      <c r="C2249" s="942" t="s">
        <v>371</v>
      </c>
      <c r="D2249" s="942" t="s">
        <v>1183</v>
      </c>
      <c r="E2249" s="942" t="s">
        <v>324</v>
      </c>
      <c r="F2249" s="942" t="s">
        <v>2273</v>
      </c>
      <c r="G2249" s="942" t="s">
        <v>1246</v>
      </c>
      <c r="H2249" s="942" t="s">
        <v>1218</v>
      </c>
      <c r="I2249" s="942" t="s">
        <v>51</v>
      </c>
      <c r="J2249" s="942" t="s">
        <v>1219</v>
      </c>
      <c r="K2249" s="942" t="s">
        <v>1229</v>
      </c>
      <c r="L2249" s="942" t="s">
        <v>1221</v>
      </c>
      <c r="M2249" s="942" t="s">
        <v>233</v>
      </c>
      <c r="N2249" s="942" t="s">
        <v>1222</v>
      </c>
      <c r="O2249" s="942" t="s">
        <v>1223</v>
      </c>
      <c r="P2249" s="955">
        <v>-63840223</v>
      </c>
      <c r="Q2249" s="959">
        <v>-8776555</v>
      </c>
      <c r="R2249" s="943" t="s">
        <v>182</v>
      </c>
    </row>
    <row r="2250" spans="2:18" x14ac:dyDescent="0.25">
      <c r="B2250" s="944" t="s">
        <v>2392</v>
      </c>
      <c r="C2250" s="945" t="s">
        <v>487</v>
      </c>
      <c r="D2250" s="945" t="s">
        <v>959</v>
      </c>
      <c r="E2250" s="945" t="s">
        <v>344</v>
      </c>
      <c r="F2250" s="945" t="s">
        <v>2393</v>
      </c>
      <c r="G2250" s="945" t="s">
        <v>1317</v>
      </c>
      <c r="H2250" s="945" t="s">
        <v>1218</v>
      </c>
      <c r="I2250" s="945" t="s">
        <v>1225</v>
      </c>
      <c r="J2250" s="945" t="s">
        <v>1219</v>
      </c>
      <c r="K2250" s="945" t="s">
        <v>1220</v>
      </c>
      <c r="L2250" s="945" t="s">
        <v>1364</v>
      </c>
      <c r="M2250" s="945" t="s">
        <v>233</v>
      </c>
      <c r="N2250" s="945" t="s">
        <v>1222</v>
      </c>
      <c r="O2250" s="945" t="s">
        <v>1256</v>
      </c>
      <c r="P2250" s="956">
        <v>-63813933</v>
      </c>
      <c r="Q2250" s="960">
        <v>-8772091</v>
      </c>
      <c r="R2250" s="946" t="s">
        <v>182</v>
      </c>
    </row>
    <row r="2251" spans="2:18" x14ac:dyDescent="0.25">
      <c r="B2251" s="941" t="s">
        <v>2392</v>
      </c>
      <c r="C2251" s="942" t="s">
        <v>370</v>
      </c>
      <c r="D2251" s="942" t="s">
        <v>794</v>
      </c>
      <c r="E2251" s="942" t="s">
        <v>318</v>
      </c>
      <c r="F2251" s="942" t="s">
        <v>2394</v>
      </c>
      <c r="G2251" s="942" t="s">
        <v>1317</v>
      </c>
      <c r="H2251" s="942" t="s">
        <v>1218</v>
      </c>
      <c r="I2251" s="942" t="s">
        <v>1225</v>
      </c>
      <c r="J2251" s="942" t="s">
        <v>1219</v>
      </c>
      <c r="K2251" s="942" t="s">
        <v>1229</v>
      </c>
      <c r="L2251" s="942" t="s">
        <v>1221</v>
      </c>
      <c r="M2251" s="942" t="s">
        <v>233</v>
      </c>
      <c r="N2251" s="942" t="s">
        <v>1222</v>
      </c>
      <c r="O2251" s="942" t="s">
        <v>1256</v>
      </c>
      <c r="P2251" s="955">
        <v>-63856637</v>
      </c>
      <c r="Q2251" s="959">
        <v>-8765559</v>
      </c>
      <c r="R2251" s="943" t="s">
        <v>1258</v>
      </c>
    </row>
    <row r="2252" spans="2:18" x14ac:dyDescent="0.25">
      <c r="B2252" s="944" t="s">
        <v>2392</v>
      </c>
      <c r="C2252" s="945" t="s">
        <v>791</v>
      </c>
      <c r="D2252" s="945" t="s">
        <v>565</v>
      </c>
      <c r="E2252" s="945" t="s">
        <v>237</v>
      </c>
      <c r="F2252" s="945" t="s">
        <v>1308</v>
      </c>
      <c r="G2252" s="945" t="s">
        <v>1317</v>
      </c>
      <c r="H2252" s="945" t="s">
        <v>1218</v>
      </c>
      <c r="I2252" s="945" t="s">
        <v>1225</v>
      </c>
      <c r="J2252" s="945" t="s">
        <v>1219</v>
      </c>
      <c r="K2252" s="945" t="s">
        <v>1220</v>
      </c>
      <c r="L2252" s="945" t="s">
        <v>1221</v>
      </c>
      <c r="M2252" s="945" t="s">
        <v>231</v>
      </c>
      <c r="N2252" s="945" t="s">
        <v>1222</v>
      </c>
      <c r="O2252" s="945" t="s">
        <v>1256</v>
      </c>
      <c r="P2252" s="956">
        <v>-63830801</v>
      </c>
      <c r="Q2252" s="960">
        <v>-8771755</v>
      </c>
      <c r="R2252" s="946" t="s">
        <v>1330</v>
      </c>
    </row>
    <row r="2253" spans="2:18" x14ac:dyDescent="0.25">
      <c r="B2253" s="941" t="s">
        <v>2392</v>
      </c>
      <c r="C2253" s="942" t="s">
        <v>778</v>
      </c>
      <c r="D2253" s="942" t="s">
        <v>481</v>
      </c>
      <c r="E2253" s="942" t="s">
        <v>306</v>
      </c>
      <c r="F2253" s="942" t="s">
        <v>1492</v>
      </c>
      <c r="G2253" s="942" t="s">
        <v>1317</v>
      </c>
      <c r="H2253" s="942" t="s">
        <v>1218</v>
      </c>
      <c r="I2253" s="942" t="s">
        <v>1231</v>
      </c>
      <c r="J2253" s="942" t="s">
        <v>1219</v>
      </c>
      <c r="K2253" s="942" t="s">
        <v>1229</v>
      </c>
      <c r="L2253" s="942" t="s">
        <v>1221</v>
      </c>
      <c r="M2253" s="942" t="s">
        <v>231</v>
      </c>
      <c r="N2253" s="942" t="s">
        <v>1222</v>
      </c>
      <c r="O2253" s="942" t="s">
        <v>1223</v>
      </c>
      <c r="P2253" s="955">
        <v>-63860556</v>
      </c>
      <c r="Q2253" s="959">
        <v>-8733724</v>
      </c>
      <c r="R2253" s="943" t="s">
        <v>182</v>
      </c>
    </row>
    <row r="2254" spans="2:18" x14ac:dyDescent="0.25">
      <c r="B2254" s="944" t="s">
        <v>2392</v>
      </c>
      <c r="C2254" s="945" t="s">
        <v>368</v>
      </c>
      <c r="D2254" s="945" t="s">
        <v>696</v>
      </c>
      <c r="E2254" s="945" t="s">
        <v>333</v>
      </c>
      <c r="F2254" s="945" t="s">
        <v>1645</v>
      </c>
      <c r="G2254" s="945" t="s">
        <v>1317</v>
      </c>
      <c r="H2254" s="945" t="s">
        <v>1218</v>
      </c>
      <c r="I2254" s="945" t="s">
        <v>1231</v>
      </c>
      <c r="J2254" s="945" t="s">
        <v>1219</v>
      </c>
      <c r="K2254" s="945" t="s">
        <v>1220</v>
      </c>
      <c r="L2254" s="945" t="s">
        <v>1221</v>
      </c>
      <c r="M2254" s="945" t="s">
        <v>233</v>
      </c>
      <c r="N2254" s="945" t="s">
        <v>1222</v>
      </c>
      <c r="O2254" s="945" t="s">
        <v>1256</v>
      </c>
      <c r="P2254" s="956">
        <v>-63874687</v>
      </c>
      <c r="Q2254" s="960">
        <v>-8783023</v>
      </c>
      <c r="R2254" s="946" t="s">
        <v>182</v>
      </c>
    </row>
    <row r="2255" spans="2:18" x14ac:dyDescent="0.25">
      <c r="B2255" s="941" t="s">
        <v>2392</v>
      </c>
      <c r="C2255" s="942" t="s">
        <v>786</v>
      </c>
      <c r="D2255" s="942" t="s">
        <v>491</v>
      </c>
      <c r="E2255" s="942" t="s">
        <v>325</v>
      </c>
      <c r="F2255" s="942" t="s">
        <v>2395</v>
      </c>
      <c r="G2255" s="942" t="s">
        <v>1317</v>
      </c>
      <c r="H2255" s="942" t="s">
        <v>1218</v>
      </c>
      <c r="I2255" s="942" t="s">
        <v>1231</v>
      </c>
      <c r="J2255" s="942" t="s">
        <v>1512</v>
      </c>
      <c r="K2255" s="942" t="s">
        <v>1229</v>
      </c>
      <c r="L2255" s="942" t="s">
        <v>1221</v>
      </c>
      <c r="M2255" s="942" t="s">
        <v>233</v>
      </c>
      <c r="N2255" s="942" t="s">
        <v>1222</v>
      </c>
      <c r="O2255" s="942" t="s">
        <v>1223</v>
      </c>
      <c r="P2255" s="955">
        <v>-63890088</v>
      </c>
      <c r="Q2255" s="959">
        <v>-8737315</v>
      </c>
      <c r="R2255" s="943" t="s">
        <v>1232</v>
      </c>
    </row>
    <row r="2256" spans="2:18" x14ac:dyDescent="0.25">
      <c r="B2256" s="944" t="s">
        <v>2392</v>
      </c>
      <c r="C2256" s="945" t="s">
        <v>368</v>
      </c>
      <c r="D2256" s="945" t="s">
        <v>873</v>
      </c>
      <c r="E2256" s="945" t="s">
        <v>333</v>
      </c>
      <c r="F2256" s="945" t="s">
        <v>1966</v>
      </c>
      <c r="G2256" s="945" t="s">
        <v>1317</v>
      </c>
      <c r="H2256" s="945" t="s">
        <v>1218</v>
      </c>
      <c r="I2256" s="945" t="s">
        <v>51</v>
      </c>
      <c r="J2256" s="945" t="s">
        <v>1219</v>
      </c>
      <c r="K2256" s="945" t="s">
        <v>1220</v>
      </c>
      <c r="L2256" s="945" t="s">
        <v>1221</v>
      </c>
      <c r="M2256" s="945" t="s">
        <v>233</v>
      </c>
      <c r="N2256" s="945" t="s">
        <v>1222</v>
      </c>
      <c r="O2256" s="945" t="s">
        <v>1223</v>
      </c>
      <c r="P2256" s="956">
        <v>-63875415</v>
      </c>
      <c r="Q2256" s="960">
        <v>-8784266</v>
      </c>
      <c r="R2256" s="946" t="s">
        <v>182</v>
      </c>
    </row>
    <row r="2257" spans="1:18" x14ac:dyDescent="0.25">
      <c r="B2257" s="941" t="s">
        <v>2392</v>
      </c>
      <c r="C2257" s="942" t="s">
        <v>389</v>
      </c>
      <c r="D2257" s="942" t="s">
        <v>703</v>
      </c>
      <c r="E2257" s="942" t="s">
        <v>344</v>
      </c>
      <c r="F2257" s="942" t="s">
        <v>1702</v>
      </c>
      <c r="G2257" s="942" t="s">
        <v>1317</v>
      </c>
      <c r="H2257" s="942" t="s">
        <v>69</v>
      </c>
      <c r="I2257" s="942" t="s">
        <v>51</v>
      </c>
      <c r="J2257" s="942" t="s">
        <v>1219</v>
      </c>
      <c r="K2257" s="942" t="s">
        <v>1220</v>
      </c>
      <c r="L2257" s="942" t="s">
        <v>69</v>
      </c>
      <c r="M2257" s="942" t="s">
        <v>232</v>
      </c>
      <c r="N2257" s="942" t="s">
        <v>69</v>
      </c>
      <c r="O2257" s="942" t="s">
        <v>69</v>
      </c>
      <c r="P2257" s="955">
        <v>-63816336</v>
      </c>
      <c r="Q2257" s="959">
        <v>-8775069</v>
      </c>
      <c r="R2257" s="943" t="s">
        <v>1258</v>
      </c>
    </row>
    <row r="2258" spans="1:18" x14ac:dyDescent="0.25">
      <c r="B2258" s="944" t="s">
        <v>2396</v>
      </c>
      <c r="C2258" s="945" t="s">
        <v>782</v>
      </c>
      <c r="D2258" s="945" t="s">
        <v>778</v>
      </c>
      <c r="E2258" s="945" t="s">
        <v>355</v>
      </c>
      <c r="F2258" s="945" t="s">
        <v>2397</v>
      </c>
      <c r="G2258" s="945" t="s">
        <v>1278</v>
      </c>
      <c r="H2258" s="945" t="s">
        <v>1218</v>
      </c>
      <c r="I2258" s="945" t="s">
        <v>1225</v>
      </c>
      <c r="J2258" s="945" t="s">
        <v>1219</v>
      </c>
      <c r="K2258" s="945" t="s">
        <v>1229</v>
      </c>
      <c r="L2258" s="945" t="s">
        <v>1221</v>
      </c>
      <c r="M2258" s="945" t="s">
        <v>234</v>
      </c>
      <c r="N2258" s="945" t="s">
        <v>1222</v>
      </c>
      <c r="O2258" s="945" t="s">
        <v>1223</v>
      </c>
      <c r="P2258" s="956">
        <v>-63912357</v>
      </c>
      <c r="Q2258" s="960">
        <v>-8742986</v>
      </c>
      <c r="R2258" s="946" t="s">
        <v>182</v>
      </c>
    </row>
    <row r="2259" spans="1:18" x14ac:dyDescent="0.25">
      <c r="B2259" s="941" t="s">
        <v>2396</v>
      </c>
      <c r="C2259" s="942" t="s">
        <v>369</v>
      </c>
      <c r="D2259" s="942" t="s">
        <v>802</v>
      </c>
      <c r="E2259" s="942" t="s">
        <v>304</v>
      </c>
      <c r="F2259" s="942" t="s">
        <v>2347</v>
      </c>
      <c r="G2259" s="942" t="s">
        <v>1278</v>
      </c>
      <c r="H2259" s="942" t="s">
        <v>1218</v>
      </c>
      <c r="I2259" s="942" t="s">
        <v>1225</v>
      </c>
      <c r="J2259" s="942" t="s">
        <v>1219</v>
      </c>
      <c r="K2259" s="942" t="s">
        <v>1229</v>
      </c>
      <c r="L2259" s="942" t="s">
        <v>1221</v>
      </c>
      <c r="M2259" s="942" t="s">
        <v>231</v>
      </c>
      <c r="N2259" s="942" t="s">
        <v>1222</v>
      </c>
      <c r="O2259" s="942" t="s">
        <v>1223</v>
      </c>
      <c r="P2259" s="955">
        <v>-63892217</v>
      </c>
      <c r="Q2259" s="959">
        <v>-8758773</v>
      </c>
      <c r="R2259" s="943" t="s">
        <v>1232</v>
      </c>
    </row>
    <row r="2260" spans="1:18" x14ac:dyDescent="0.25">
      <c r="B2260" s="944" t="s">
        <v>2396</v>
      </c>
      <c r="C2260" s="945" t="s">
        <v>368</v>
      </c>
      <c r="D2260" s="945" t="s">
        <v>871</v>
      </c>
      <c r="E2260" s="945" t="s">
        <v>316</v>
      </c>
      <c r="F2260" s="945" t="s">
        <v>2398</v>
      </c>
      <c r="G2260" s="945" t="s">
        <v>1278</v>
      </c>
      <c r="H2260" s="945" t="s">
        <v>1218</v>
      </c>
      <c r="I2260" s="945" t="s">
        <v>1231</v>
      </c>
      <c r="J2260" s="945" t="s">
        <v>1219</v>
      </c>
      <c r="K2260" s="945" t="s">
        <v>1220</v>
      </c>
      <c r="L2260" s="945" t="s">
        <v>1221</v>
      </c>
      <c r="M2260" s="945" t="s">
        <v>231</v>
      </c>
      <c r="N2260" s="945" t="s">
        <v>1222</v>
      </c>
      <c r="O2260" s="945" t="s">
        <v>1256</v>
      </c>
      <c r="P2260" s="956">
        <v>-63890179</v>
      </c>
      <c r="Q2260" s="960">
        <v>-8792406</v>
      </c>
      <c r="R2260" s="946" t="s">
        <v>69</v>
      </c>
    </row>
    <row r="2261" spans="1:18" x14ac:dyDescent="0.25">
      <c r="A2261" s="952" t="s">
        <v>37</v>
      </c>
      <c r="B2261" s="941" t="s">
        <v>2396</v>
      </c>
      <c r="C2261" s="942" t="s">
        <v>400</v>
      </c>
      <c r="D2261" s="942" t="s">
        <v>465</v>
      </c>
      <c r="E2261" s="942" t="s">
        <v>312</v>
      </c>
      <c r="F2261" s="942" t="s">
        <v>2108</v>
      </c>
      <c r="G2261" s="942" t="s">
        <v>1278</v>
      </c>
      <c r="H2261" s="942" t="s">
        <v>1218</v>
      </c>
      <c r="I2261" s="942" t="s">
        <v>1231</v>
      </c>
      <c r="J2261" s="942" t="s">
        <v>1219</v>
      </c>
      <c r="K2261" s="942" t="s">
        <v>1220</v>
      </c>
      <c r="L2261" s="942" t="s">
        <v>1221</v>
      </c>
      <c r="M2261" s="942" t="s">
        <v>1297</v>
      </c>
      <c r="N2261" s="942" t="s">
        <v>1222</v>
      </c>
      <c r="O2261" s="942" t="s">
        <v>1223</v>
      </c>
      <c r="P2261" s="955">
        <v>-63890217</v>
      </c>
      <c r="Q2261" s="959">
        <v>-8795035</v>
      </c>
      <c r="R2261" s="943" t="s">
        <v>69</v>
      </c>
    </row>
    <row r="2262" spans="1:18" x14ac:dyDescent="0.25">
      <c r="A2262" s="953" t="s">
        <v>112</v>
      </c>
      <c r="B2262" s="944" t="s">
        <v>2396</v>
      </c>
      <c r="C2262" s="945" t="s">
        <v>372</v>
      </c>
      <c r="D2262" s="945" t="s">
        <v>401</v>
      </c>
      <c r="E2262" s="945" t="s">
        <v>1142</v>
      </c>
      <c r="F2262" s="945" t="s">
        <v>1790</v>
      </c>
      <c r="G2262" s="945" t="s">
        <v>1278</v>
      </c>
      <c r="H2262" s="945" t="s">
        <v>1218</v>
      </c>
      <c r="I2262" s="945" t="s">
        <v>51</v>
      </c>
      <c r="J2262" s="945" t="s">
        <v>1219</v>
      </c>
      <c r="K2262" s="945" t="s">
        <v>1229</v>
      </c>
      <c r="L2262" s="945" t="s">
        <v>1221</v>
      </c>
      <c r="M2262" s="945" t="s">
        <v>233</v>
      </c>
      <c r="N2262" s="945" t="s">
        <v>1222</v>
      </c>
      <c r="O2262" s="945" t="s">
        <v>1223</v>
      </c>
      <c r="P2262" s="956">
        <v>-63887474</v>
      </c>
      <c r="Q2262" s="960">
        <v>-8765311</v>
      </c>
      <c r="R2262" s="946" t="s">
        <v>1258</v>
      </c>
    </row>
    <row r="2263" spans="1:18" x14ac:dyDescent="0.25">
      <c r="A2263" s="953" t="s">
        <v>63</v>
      </c>
      <c r="B2263" s="941" t="s">
        <v>2396</v>
      </c>
      <c r="C2263" s="942" t="s">
        <v>410</v>
      </c>
      <c r="D2263" s="942" t="s">
        <v>426</v>
      </c>
      <c r="E2263" s="942" t="s">
        <v>312</v>
      </c>
      <c r="F2263" s="942" t="s">
        <v>1564</v>
      </c>
      <c r="G2263" s="942" t="s">
        <v>1278</v>
      </c>
      <c r="H2263" s="942" t="s">
        <v>1218</v>
      </c>
      <c r="I2263" s="942" t="s">
        <v>51</v>
      </c>
      <c r="J2263" s="942" t="s">
        <v>1219</v>
      </c>
      <c r="K2263" s="942" t="s">
        <v>1220</v>
      </c>
      <c r="L2263" s="942" t="s">
        <v>1221</v>
      </c>
      <c r="M2263" s="942" t="s">
        <v>233</v>
      </c>
      <c r="N2263" s="942" t="s">
        <v>1222</v>
      </c>
      <c r="O2263" s="942" t="s">
        <v>1256</v>
      </c>
      <c r="P2263" s="955">
        <v>-63888581</v>
      </c>
      <c r="Q2263" s="959">
        <v>-8794068</v>
      </c>
      <c r="R2263" s="943" t="s">
        <v>182</v>
      </c>
    </row>
    <row r="2264" spans="1:18" x14ac:dyDescent="0.25">
      <c r="B2264" s="944" t="s">
        <v>2396</v>
      </c>
      <c r="C2264" s="945" t="s">
        <v>780</v>
      </c>
      <c r="D2264" s="945" t="s">
        <v>384</v>
      </c>
      <c r="E2264" s="945" t="s">
        <v>301</v>
      </c>
      <c r="F2264" s="945" t="s">
        <v>1432</v>
      </c>
      <c r="G2264" s="945" t="s">
        <v>1278</v>
      </c>
      <c r="H2264" s="945" t="s">
        <v>69</v>
      </c>
      <c r="I2264" s="945" t="s">
        <v>1231</v>
      </c>
      <c r="J2264" s="945" t="s">
        <v>1219</v>
      </c>
      <c r="K2264" s="945" t="s">
        <v>1229</v>
      </c>
      <c r="L2264" s="945" t="s">
        <v>69</v>
      </c>
      <c r="M2264" s="945" t="s">
        <v>231</v>
      </c>
      <c r="N2264" s="945" t="s">
        <v>69</v>
      </c>
      <c r="O2264" s="945" t="s">
        <v>1256</v>
      </c>
      <c r="P2264" s="956">
        <v>-63905379</v>
      </c>
      <c r="Q2264" s="960">
        <v>-8765004</v>
      </c>
      <c r="R2264" s="946" t="s">
        <v>69</v>
      </c>
    </row>
    <row r="2265" spans="1:18" x14ac:dyDescent="0.25">
      <c r="B2265" s="941" t="s">
        <v>2399</v>
      </c>
      <c r="C2265" s="942" t="s">
        <v>780</v>
      </c>
      <c r="D2265" s="942" t="s">
        <v>431</v>
      </c>
      <c r="E2265" s="942" t="s">
        <v>320</v>
      </c>
      <c r="F2265" s="942" t="s">
        <v>1466</v>
      </c>
      <c r="G2265" s="942" t="s">
        <v>1246</v>
      </c>
      <c r="H2265" s="942" t="s">
        <v>1235</v>
      </c>
      <c r="I2265" s="942" t="s">
        <v>1225</v>
      </c>
      <c r="J2265" s="942" t="s">
        <v>1219</v>
      </c>
      <c r="K2265" s="942" t="s">
        <v>1229</v>
      </c>
      <c r="L2265" s="942" t="s">
        <v>1221</v>
      </c>
      <c r="M2265" s="942" t="s">
        <v>233</v>
      </c>
      <c r="N2265" s="942" t="s">
        <v>1240</v>
      </c>
      <c r="O2265" s="942" t="s">
        <v>1256</v>
      </c>
      <c r="P2265" s="955">
        <v>-63854635</v>
      </c>
      <c r="Q2265" s="959">
        <v>-8753842</v>
      </c>
      <c r="R2265" s="943" t="s">
        <v>69</v>
      </c>
    </row>
    <row r="2266" spans="1:18" x14ac:dyDescent="0.25">
      <c r="B2266" s="944" t="s">
        <v>2399</v>
      </c>
      <c r="C2266" s="945" t="s">
        <v>369</v>
      </c>
      <c r="D2266" s="945" t="s">
        <v>402</v>
      </c>
      <c r="E2266" s="945" t="s">
        <v>303</v>
      </c>
      <c r="F2266" s="945" t="s">
        <v>33</v>
      </c>
      <c r="G2266" s="945" t="s">
        <v>1246</v>
      </c>
      <c r="H2266" s="945" t="s">
        <v>1218</v>
      </c>
      <c r="I2266" s="945" t="s">
        <v>1225</v>
      </c>
      <c r="J2266" s="945" t="s">
        <v>1219</v>
      </c>
      <c r="K2266" s="945" t="s">
        <v>1229</v>
      </c>
      <c r="L2266" s="945" t="s">
        <v>1221</v>
      </c>
      <c r="M2266" s="945" t="s">
        <v>233</v>
      </c>
      <c r="N2266" s="945" t="s">
        <v>1222</v>
      </c>
      <c r="O2266" s="945" t="s">
        <v>1256</v>
      </c>
      <c r="P2266" s="956">
        <v>-63882842</v>
      </c>
      <c r="Q2266" s="960">
        <v>-8756775</v>
      </c>
      <c r="R2266" s="946" t="s">
        <v>1232</v>
      </c>
    </row>
    <row r="2267" spans="1:18" x14ac:dyDescent="0.25">
      <c r="B2267" s="941" t="s">
        <v>2399</v>
      </c>
      <c r="C2267" s="942" t="s">
        <v>341</v>
      </c>
      <c r="D2267" s="942" t="s">
        <v>780</v>
      </c>
      <c r="E2267" s="942" t="s">
        <v>302</v>
      </c>
      <c r="F2267" s="942" t="s">
        <v>33</v>
      </c>
      <c r="G2267" s="942" t="s">
        <v>1246</v>
      </c>
      <c r="H2267" s="942" t="s">
        <v>1218</v>
      </c>
      <c r="I2267" s="942" t="s">
        <v>1231</v>
      </c>
      <c r="J2267" s="942" t="s">
        <v>1219</v>
      </c>
      <c r="K2267" s="942" t="s">
        <v>1220</v>
      </c>
      <c r="L2267" s="942" t="s">
        <v>1221</v>
      </c>
      <c r="M2267" s="942" t="s">
        <v>233</v>
      </c>
      <c r="N2267" s="942" t="s">
        <v>1222</v>
      </c>
      <c r="O2267" s="942" t="s">
        <v>1223</v>
      </c>
      <c r="P2267" s="955">
        <v>-63874328</v>
      </c>
      <c r="Q2267" s="959">
        <v>-8758311</v>
      </c>
      <c r="R2267" s="943" t="s">
        <v>69</v>
      </c>
    </row>
    <row r="2268" spans="1:18" x14ac:dyDescent="0.25">
      <c r="B2268" s="944" t="s">
        <v>2399</v>
      </c>
      <c r="C2268" s="945" t="s">
        <v>407</v>
      </c>
      <c r="D2268" s="945" t="s">
        <v>796</v>
      </c>
      <c r="E2268" s="945" t="s">
        <v>322</v>
      </c>
      <c r="F2268" s="945" t="s">
        <v>33</v>
      </c>
      <c r="G2268" s="945" t="s">
        <v>1246</v>
      </c>
      <c r="H2268" s="945" t="s">
        <v>1218</v>
      </c>
      <c r="I2268" s="945" t="s">
        <v>51</v>
      </c>
      <c r="J2268" s="945" t="s">
        <v>1219</v>
      </c>
      <c r="K2268" s="945" t="s">
        <v>1220</v>
      </c>
      <c r="L2268" s="945" t="s">
        <v>1221</v>
      </c>
      <c r="M2268" s="945" t="s">
        <v>233</v>
      </c>
      <c r="N2268" s="945" t="s">
        <v>1222</v>
      </c>
      <c r="O2268" s="945" t="s">
        <v>1256</v>
      </c>
      <c r="P2268" s="956">
        <v>-63896759</v>
      </c>
      <c r="Q2268" s="960">
        <v>-8751961</v>
      </c>
      <c r="R2268" s="946" t="s">
        <v>69</v>
      </c>
    </row>
    <row r="2269" spans="1:18" x14ac:dyDescent="0.25">
      <c r="B2269" s="941" t="s">
        <v>2399</v>
      </c>
      <c r="C2269" s="942" t="s">
        <v>341</v>
      </c>
      <c r="D2269" s="942" t="s">
        <v>374</v>
      </c>
      <c r="E2269" s="942" t="s">
        <v>303</v>
      </c>
      <c r="F2269" s="942" t="s">
        <v>2400</v>
      </c>
      <c r="G2269" s="942" t="s">
        <v>1246</v>
      </c>
      <c r="H2269" s="942" t="s">
        <v>1218</v>
      </c>
      <c r="I2269" s="942" t="s">
        <v>51</v>
      </c>
      <c r="J2269" s="942" t="s">
        <v>1219</v>
      </c>
      <c r="K2269" s="942" t="s">
        <v>1227</v>
      </c>
      <c r="L2269" s="942" t="s">
        <v>1221</v>
      </c>
      <c r="M2269" s="942" t="s">
        <v>233</v>
      </c>
      <c r="N2269" s="942" t="s">
        <v>1222</v>
      </c>
      <c r="O2269" s="942" t="s">
        <v>1256</v>
      </c>
      <c r="P2269" s="955">
        <v>-63874945</v>
      </c>
      <c r="Q2269" s="959">
        <v>-8755612</v>
      </c>
      <c r="R2269" s="943" t="s">
        <v>1258</v>
      </c>
    </row>
    <row r="2270" spans="1:18" x14ac:dyDescent="0.25">
      <c r="B2270" s="944" t="s">
        <v>2399</v>
      </c>
      <c r="C2270" s="945" t="s">
        <v>372</v>
      </c>
      <c r="D2270" s="945" t="s">
        <v>800</v>
      </c>
      <c r="E2270" s="945" t="s">
        <v>1282</v>
      </c>
      <c r="F2270" s="945" t="s">
        <v>33</v>
      </c>
      <c r="G2270" s="945" t="s">
        <v>1246</v>
      </c>
      <c r="H2270" s="945" t="s">
        <v>1218</v>
      </c>
      <c r="I2270" s="945" t="s">
        <v>51</v>
      </c>
      <c r="J2270" s="945" t="s">
        <v>1219</v>
      </c>
      <c r="K2270" s="945" t="s">
        <v>1229</v>
      </c>
      <c r="L2270" s="945" t="s">
        <v>1221</v>
      </c>
      <c r="M2270" s="945" t="s">
        <v>232</v>
      </c>
      <c r="N2270" s="945" t="s">
        <v>1222</v>
      </c>
      <c r="O2270" s="945" t="s">
        <v>1223</v>
      </c>
      <c r="P2270" s="956">
        <v>-63834445</v>
      </c>
      <c r="Q2270" s="960">
        <v>-8753639</v>
      </c>
      <c r="R2270" s="946" t="s">
        <v>1258</v>
      </c>
    </row>
    <row r="2271" spans="1:18" x14ac:dyDescent="0.25">
      <c r="B2271" s="941" t="s">
        <v>2401</v>
      </c>
      <c r="C2271" s="942" t="s">
        <v>384</v>
      </c>
      <c r="D2271" s="942" t="s">
        <v>428</v>
      </c>
      <c r="E2271" s="942" t="s">
        <v>332</v>
      </c>
      <c r="F2271" s="942" t="s">
        <v>2389</v>
      </c>
      <c r="G2271" s="942" t="s">
        <v>1268</v>
      </c>
      <c r="H2271" s="942" t="s">
        <v>1218</v>
      </c>
      <c r="I2271" s="942" t="s">
        <v>1225</v>
      </c>
      <c r="J2271" s="942" t="s">
        <v>1219</v>
      </c>
      <c r="K2271" s="942" t="s">
        <v>1229</v>
      </c>
      <c r="L2271" s="942" t="s">
        <v>1221</v>
      </c>
      <c r="M2271" s="942" t="s">
        <v>231</v>
      </c>
      <c r="N2271" s="942" t="s">
        <v>1222</v>
      </c>
      <c r="O2271" s="942" t="s">
        <v>1223</v>
      </c>
      <c r="P2271" s="955">
        <v>-63906282</v>
      </c>
      <c r="Q2271" s="959">
        <v>-8760673</v>
      </c>
      <c r="R2271" s="943" t="s">
        <v>182</v>
      </c>
    </row>
    <row r="2272" spans="1:18" x14ac:dyDescent="0.25">
      <c r="B2272" s="944" t="s">
        <v>2401</v>
      </c>
      <c r="C2272" s="945" t="s">
        <v>778</v>
      </c>
      <c r="D2272" s="945" t="s">
        <v>805</v>
      </c>
      <c r="E2272" s="945" t="s">
        <v>306</v>
      </c>
      <c r="F2272" s="945" t="s">
        <v>2123</v>
      </c>
      <c r="G2272" s="945" t="s">
        <v>1268</v>
      </c>
      <c r="H2272" s="945" t="s">
        <v>1235</v>
      </c>
      <c r="I2272" s="945" t="s">
        <v>1225</v>
      </c>
      <c r="J2272" s="945" t="s">
        <v>1219</v>
      </c>
      <c r="K2272" s="945" t="s">
        <v>1229</v>
      </c>
      <c r="L2272" s="945" t="s">
        <v>1221</v>
      </c>
      <c r="M2272" s="945" t="s">
        <v>1297</v>
      </c>
      <c r="N2272" s="945" t="s">
        <v>1236</v>
      </c>
      <c r="O2272" s="945" t="s">
        <v>1256</v>
      </c>
      <c r="P2272" s="956">
        <v>-63857601</v>
      </c>
      <c r="Q2272" s="960">
        <v>-8733079</v>
      </c>
      <c r="R2272" s="946" t="s">
        <v>69</v>
      </c>
    </row>
    <row r="2273" spans="2:18" x14ac:dyDescent="0.25">
      <c r="B2273" s="941" t="s">
        <v>2401</v>
      </c>
      <c r="C2273" s="942" t="s">
        <v>423</v>
      </c>
      <c r="D2273" s="942" t="s">
        <v>416</v>
      </c>
      <c r="E2273" s="942" t="s">
        <v>1142</v>
      </c>
      <c r="F2273" s="942" t="s">
        <v>1773</v>
      </c>
      <c r="G2273" s="942" t="s">
        <v>1268</v>
      </c>
      <c r="H2273" s="942" t="s">
        <v>1235</v>
      </c>
      <c r="I2273" s="942" t="s">
        <v>1225</v>
      </c>
      <c r="J2273" s="942" t="s">
        <v>1219</v>
      </c>
      <c r="K2273" s="942" t="s">
        <v>1220</v>
      </c>
      <c r="L2273" s="942" t="s">
        <v>1221</v>
      </c>
      <c r="M2273" s="942" t="s">
        <v>1297</v>
      </c>
      <c r="N2273" s="942" t="s">
        <v>1236</v>
      </c>
      <c r="O2273" s="942" t="s">
        <v>1223</v>
      </c>
      <c r="P2273" s="955">
        <v>-63887004</v>
      </c>
      <c r="Q2273" s="959">
        <v>-8759791</v>
      </c>
      <c r="R2273" s="943" t="s">
        <v>69</v>
      </c>
    </row>
    <row r="2274" spans="2:18" x14ac:dyDescent="0.25">
      <c r="B2274" s="944" t="s">
        <v>2401</v>
      </c>
      <c r="C2274" s="945" t="s">
        <v>473</v>
      </c>
      <c r="D2274" s="945" t="s">
        <v>428</v>
      </c>
      <c r="E2274" s="945" t="s">
        <v>332</v>
      </c>
      <c r="F2274" s="945" t="s">
        <v>1470</v>
      </c>
      <c r="G2274" s="945" t="s">
        <v>1268</v>
      </c>
      <c r="H2274" s="945" t="s">
        <v>1235</v>
      </c>
      <c r="I2274" s="945" t="s">
        <v>1231</v>
      </c>
      <c r="J2274" s="945" t="s">
        <v>1219</v>
      </c>
      <c r="K2274" s="945" t="s">
        <v>1220</v>
      </c>
      <c r="L2274" s="945" t="s">
        <v>1221</v>
      </c>
      <c r="M2274" s="945" t="s">
        <v>233</v>
      </c>
      <c r="N2274" s="945" t="s">
        <v>1236</v>
      </c>
      <c r="O2274" s="945" t="s">
        <v>1223</v>
      </c>
      <c r="P2274" s="956">
        <v>-63907611</v>
      </c>
      <c r="Q2274" s="960">
        <v>-8760953</v>
      </c>
      <c r="R2274" s="946" t="s">
        <v>69</v>
      </c>
    </row>
    <row r="2275" spans="2:18" x14ac:dyDescent="0.25">
      <c r="B2275" s="941" t="s">
        <v>2401</v>
      </c>
      <c r="C2275" s="942" t="s">
        <v>780</v>
      </c>
      <c r="D2275" s="942" t="s">
        <v>406</v>
      </c>
      <c r="E2275" s="942" t="s">
        <v>1142</v>
      </c>
      <c r="F2275" s="942" t="s">
        <v>1921</v>
      </c>
      <c r="G2275" s="942" t="s">
        <v>1268</v>
      </c>
      <c r="H2275" s="942" t="s">
        <v>1235</v>
      </c>
      <c r="I2275" s="942" t="s">
        <v>1231</v>
      </c>
      <c r="J2275" s="942" t="s">
        <v>1219</v>
      </c>
      <c r="K2275" s="942" t="s">
        <v>1229</v>
      </c>
      <c r="L2275" s="942" t="s">
        <v>1221</v>
      </c>
      <c r="M2275" s="942" t="s">
        <v>233</v>
      </c>
      <c r="N2275" s="942" t="s">
        <v>1236</v>
      </c>
      <c r="O2275" s="942" t="s">
        <v>1223</v>
      </c>
      <c r="P2275" s="955">
        <v>-63893059</v>
      </c>
      <c r="Q2275" s="959">
        <v>-8762376</v>
      </c>
      <c r="R2275" s="943" t="s">
        <v>182</v>
      </c>
    </row>
    <row r="2276" spans="2:18" x14ac:dyDescent="0.25">
      <c r="B2276" s="944" t="s">
        <v>2401</v>
      </c>
      <c r="C2276" s="945" t="s">
        <v>376</v>
      </c>
      <c r="D2276" s="945" t="s">
        <v>794</v>
      </c>
      <c r="E2276" s="945" t="s">
        <v>318</v>
      </c>
      <c r="F2276" s="945" t="s">
        <v>1921</v>
      </c>
      <c r="G2276" s="945" t="s">
        <v>1268</v>
      </c>
      <c r="H2276" s="945" t="s">
        <v>1235</v>
      </c>
      <c r="I2276" s="945" t="s">
        <v>1231</v>
      </c>
      <c r="J2276" s="945" t="s">
        <v>1219</v>
      </c>
      <c r="K2276" s="945" t="s">
        <v>1220</v>
      </c>
      <c r="L2276" s="945" t="s">
        <v>1221</v>
      </c>
      <c r="M2276" s="945" t="s">
        <v>233</v>
      </c>
      <c r="N2276" s="945" t="s">
        <v>1236</v>
      </c>
      <c r="O2276" s="945" t="s">
        <v>1223</v>
      </c>
      <c r="P2276" s="956">
        <v>-63857133</v>
      </c>
      <c r="Q2276" s="960">
        <v>-8763304</v>
      </c>
      <c r="R2276" s="946" t="s">
        <v>182</v>
      </c>
    </row>
    <row r="2277" spans="2:18" x14ac:dyDescent="0.25">
      <c r="B2277" s="941" t="s">
        <v>2401</v>
      </c>
      <c r="C2277" s="942" t="s">
        <v>375</v>
      </c>
      <c r="D2277" s="942" t="s">
        <v>372</v>
      </c>
      <c r="E2277" s="942" t="s">
        <v>1141</v>
      </c>
      <c r="F2277" s="942" t="s">
        <v>1500</v>
      </c>
      <c r="G2277" s="942" t="s">
        <v>1268</v>
      </c>
      <c r="H2277" s="942" t="s">
        <v>1235</v>
      </c>
      <c r="I2277" s="942" t="s">
        <v>1231</v>
      </c>
      <c r="J2277" s="942" t="s">
        <v>1219</v>
      </c>
      <c r="K2277" s="942" t="s">
        <v>1229</v>
      </c>
      <c r="L2277" s="942" t="s">
        <v>1221</v>
      </c>
      <c r="M2277" s="942" t="s">
        <v>231</v>
      </c>
      <c r="N2277" s="942" t="s">
        <v>1236</v>
      </c>
      <c r="O2277" s="942" t="s">
        <v>1223</v>
      </c>
      <c r="P2277" s="955">
        <v>-63860796</v>
      </c>
      <c r="Q2277" s="959">
        <v>-8759502</v>
      </c>
      <c r="R2277" s="943" t="s">
        <v>1258</v>
      </c>
    </row>
    <row r="2278" spans="2:18" x14ac:dyDescent="0.25">
      <c r="B2278" s="944" t="s">
        <v>2401</v>
      </c>
      <c r="C2278" s="945" t="s">
        <v>782</v>
      </c>
      <c r="D2278" s="945" t="s">
        <v>780</v>
      </c>
      <c r="E2278" s="945" t="s">
        <v>301</v>
      </c>
      <c r="F2278" s="945" t="s">
        <v>1280</v>
      </c>
      <c r="G2278" s="945" t="s">
        <v>1268</v>
      </c>
      <c r="H2278" s="945" t="s">
        <v>1235</v>
      </c>
      <c r="I2278" s="945" t="s">
        <v>1231</v>
      </c>
      <c r="J2278" s="945" t="s">
        <v>1219</v>
      </c>
      <c r="K2278" s="945" t="s">
        <v>1229</v>
      </c>
      <c r="L2278" s="945" t="s">
        <v>1221</v>
      </c>
      <c r="M2278" s="945" t="s">
        <v>231</v>
      </c>
      <c r="N2278" s="945" t="s">
        <v>1236</v>
      </c>
      <c r="O2278" s="945" t="s">
        <v>1223</v>
      </c>
      <c r="P2278" s="956">
        <v>-63907648</v>
      </c>
      <c r="Q2278" s="960">
        <v>-8765506</v>
      </c>
      <c r="R2278" s="946" t="s">
        <v>182</v>
      </c>
    </row>
    <row r="2279" spans="2:18" x14ac:dyDescent="0.25">
      <c r="B2279" s="941" t="s">
        <v>2401</v>
      </c>
      <c r="C2279" s="942" t="s">
        <v>404</v>
      </c>
      <c r="D2279" s="942" t="s">
        <v>449</v>
      </c>
      <c r="E2279" s="942" t="s">
        <v>310</v>
      </c>
      <c r="F2279" s="942" t="s">
        <v>1624</v>
      </c>
      <c r="G2279" s="942" t="s">
        <v>1268</v>
      </c>
      <c r="H2279" s="942" t="s">
        <v>1235</v>
      </c>
      <c r="I2279" s="942" t="s">
        <v>51</v>
      </c>
      <c r="J2279" s="942" t="s">
        <v>1219</v>
      </c>
      <c r="K2279" s="942" t="s">
        <v>1220</v>
      </c>
      <c r="L2279" s="942" t="s">
        <v>1221</v>
      </c>
      <c r="M2279" s="942" t="s">
        <v>233</v>
      </c>
      <c r="N2279" s="942" t="s">
        <v>1222</v>
      </c>
      <c r="O2279" s="942" t="s">
        <v>1223</v>
      </c>
      <c r="P2279" s="955">
        <v>-63841727</v>
      </c>
      <c r="Q2279" s="959">
        <v>-8764164</v>
      </c>
      <c r="R2279" s="943" t="s">
        <v>182</v>
      </c>
    </row>
    <row r="2280" spans="2:18" x14ac:dyDescent="0.25">
      <c r="B2280" s="944" t="s">
        <v>2401</v>
      </c>
      <c r="C2280" s="945" t="s">
        <v>370</v>
      </c>
      <c r="D2280" s="945" t="s">
        <v>798</v>
      </c>
      <c r="E2280" s="945" t="s">
        <v>310</v>
      </c>
      <c r="F2280" s="945" t="s">
        <v>1637</v>
      </c>
      <c r="G2280" s="945" t="s">
        <v>1268</v>
      </c>
      <c r="H2280" s="945" t="s">
        <v>1235</v>
      </c>
      <c r="I2280" s="945" t="s">
        <v>51</v>
      </c>
      <c r="J2280" s="945" t="s">
        <v>1219</v>
      </c>
      <c r="K2280" s="945" t="s">
        <v>1229</v>
      </c>
      <c r="L2280" s="945" t="s">
        <v>1221</v>
      </c>
      <c r="M2280" s="945" t="s">
        <v>233</v>
      </c>
      <c r="N2280" s="945" t="s">
        <v>1236</v>
      </c>
      <c r="O2280" s="945" t="s">
        <v>1256</v>
      </c>
      <c r="P2280" s="956">
        <v>-63836332</v>
      </c>
      <c r="Q2280" s="960">
        <v>-8760956</v>
      </c>
      <c r="R2280" s="946" t="s">
        <v>1258</v>
      </c>
    </row>
    <row r="2281" spans="2:18" x14ac:dyDescent="0.25">
      <c r="B2281" s="941" t="s">
        <v>2401</v>
      </c>
      <c r="C2281" s="942" t="s">
        <v>371</v>
      </c>
      <c r="D2281" s="942" t="s">
        <v>780</v>
      </c>
      <c r="E2281" s="942" t="s">
        <v>339</v>
      </c>
      <c r="F2281" s="942" t="s">
        <v>2402</v>
      </c>
      <c r="G2281" s="942" t="s">
        <v>1268</v>
      </c>
      <c r="H2281" s="942" t="s">
        <v>1235</v>
      </c>
      <c r="I2281" s="942" t="s">
        <v>51</v>
      </c>
      <c r="J2281" s="942" t="s">
        <v>1219</v>
      </c>
      <c r="K2281" s="942" t="s">
        <v>1229</v>
      </c>
      <c r="L2281" s="942" t="s">
        <v>1221</v>
      </c>
      <c r="M2281" s="942" t="s">
        <v>1297</v>
      </c>
      <c r="N2281" s="942" t="s">
        <v>1236</v>
      </c>
      <c r="O2281" s="942" t="s">
        <v>1223</v>
      </c>
      <c r="P2281" s="955">
        <v>-63845762</v>
      </c>
      <c r="Q2281" s="959">
        <v>-8751876</v>
      </c>
      <c r="R2281" s="943" t="s">
        <v>182</v>
      </c>
    </row>
    <row r="2282" spans="2:18" x14ac:dyDescent="0.25">
      <c r="B2282" s="944" t="s">
        <v>2401</v>
      </c>
      <c r="C2282" s="945" t="s">
        <v>341</v>
      </c>
      <c r="D2282" s="945" t="s">
        <v>376</v>
      </c>
      <c r="E2282" s="945" t="s">
        <v>302</v>
      </c>
      <c r="F2282" s="945" t="s">
        <v>1708</v>
      </c>
      <c r="G2282" s="945" t="s">
        <v>1268</v>
      </c>
      <c r="H2282" s="945" t="s">
        <v>1218</v>
      </c>
      <c r="I2282" s="945" t="s">
        <v>1225</v>
      </c>
      <c r="J2282" s="945" t="s">
        <v>1219</v>
      </c>
      <c r="K2282" s="945" t="s">
        <v>1227</v>
      </c>
      <c r="L2282" s="945" t="s">
        <v>1221</v>
      </c>
      <c r="M2282" s="945" t="s">
        <v>233</v>
      </c>
      <c r="N2282" s="945" t="s">
        <v>1222</v>
      </c>
      <c r="O2282" s="945" t="s">
        <v>69</v>
      </c>
      <c r="P2282" s="956">
        <v>-63872606</v>
      </c>
      <c r="Q2282" s="960">
        <v>-8766719</v>
      </c>
      <c r="R2282" s="946" t="s">
        <v>182</v>
      </c>
    </row>
    <row r="2283" spans="2:18" x14ac:dyDescent="0.25">
      <c r="B2283" s="941" t="s">
        <v>2401</v>
      </c>
      <c r="C2283" s="942" t="s">
        <v>376</v>
      </c>
      <c r="D2283" s="942" t="s">
        <v>789</v>
      </c>
      <c r="E2283" s="942" t="s">
        <v>308</v>
      </c>
      <c r="F2283" s="942" t="s">
        <v>1362</v>
      </c>
      <c r="G2283" s="942" t="s">
        <v>1268</v>
      </c>
      <c r="H2283" s="942" t="s">
        <v>69</v>
      </c>
      <c r="I2283" s="942" t="s">
        <v>1225</v>
      </c>
      <c r="J2283" s="942" t="s">
        <v>1219</v>
      </c>
      <c r="K2283" s="942" t="s">
        <v>1220</v>
      </c>
      <c r="L2283" s="942" t="s">
        <v>69</v>
      </c>
      <c r="M2283" s="942" t="s">
        <v>233</v>
      </c>
      <c r="N2283" s="942" t="s">
        <v>69</v>
      </c>
      <c r="O2283" s="942" t="s">
        <v>69</v>
      </c>
      <c r="P2283" s="955">
        <v>-63899763</v>
      </c>
      <c r="Q2283" s="959">
        <v>-8772945</v>
      </c>
      <c r="R2283" s="943" t="s">
        <v>1232</v>
      </c>
    </row>
    <row r="2284" spans="2:18" x14ac:dyDescent="0.25">
      <c r="B2284" s="944" t="s">
        <v>2403</v>
      </c>
      <c r="C2284" s="945" t="s">
        <v>373</v>
      </c>
      <c r="D2284" s="945" t="s">
        <v>401</v>
      </c>
      <c r="E2284" s="945" t="s">
        <v>304</v>
      </c>
      <c r="F2284" s="945" t="s">
        <v>1639</v>
      </c>
      <c r="G2284" s="945" t="s">
        <v>1309</v>
      </c>
      <c r="H2284" s="945" t="s">
        <v>1235</v>
      </c>
      <c r="I2284" s="945" t="s">
        <v>1225</v>
      </c>
      <c r="J2284" s="945" t="s">
        <v>1323</v>
      </c>
      <c r="K2284" s="945" t="s">
        <v>1229</v>
      </c>
      <c r="L2284" s="945" t="s">
        <v>1221</v>
      </c>
      <c r="M2284" s="945" t="s">
        <v>233</v>
      </c>
      <c r="N2284" s="945" t="s">
        <v>1236</v>
      </c>
      <c r="O2284" s="945" t="s">
        <v>1223</v>
      </c>
      <c r="P2284" s="956">
        <v>-63889542</v>
      </c>
      <c r="Q2284" s="960">
        <v>-8755976</v>
      </c>
      <c r="R2284" s="946" t="s">
        <v>1258</v>
      </c>
    </row>
    <row r="2285" spans="2:18" x14ac:dyDescent="0.25">
      <c r="B2285" s="941" t="s">
        <v>2403</v>
      </c>
      <c r="C2285" s="942" t="s">
        <v>794</v>
      </c>
      <c r="D2285" s="942" t="s">
        <v>376</v>
      </c>
      <c r="E2285" s="942" t="s">
        <v>318</v>
      </c>
      <c r="F2285" s="942" t="s">
        <v>1301</v>
      </c>
      <c r="G2285" s="942" t="s">
        <v>1309</v>
      </c>
      <c r="H2285" s="942" t="s">
        <v>1235</v>
      </c>
      <c r="I2285" s="942" t="s">
        <v>1225</v>
      </c>
      <c r="J2285" s="942" t="s">
        <v>1219</v>
      </c>
      <c r="K2285" s="942" t="s">
        <v>1220</v>
      </c>
      <c r="L2285" s="942" t="s">
        <v>1221</v>
      </c>
      <c r="M2285" s="942" t="s">
        <v>233</v>
      </c>
      <c r="N2285" s="942" t="s">
        <v>1236</v>
      </c>
      <c r="O2285" s="942" t="s">
        <v>1223</v>
      </c>
      <c r="P2285" s="955">
        <v>-63857133</v>
      </c>
      <c r="Q2285" s="959">
        <v>-8763304</v>
      </c>
      <c r="R2285" s="943" t="s">
        <v>1258</v>
      </c>
    </row>
    <row r="2286" spans="2:18" x14ac:dyDescent="0.25">
      <c r="B2286" s="944" t="s">
        <v>2403</v>
      </c>
      <c r="C2286" s="945" t="s">
        <v>373</v>
      </c>
      <c r="D2286" s="945" t="s">
        <v>802</v>
      </c>
      <c r="E2286" s="945" t="s">
        <v>304</v>
      </c>
      <c r="F2286" s="945" t="s">
        <v>1465</v>
      </c>
      <c r="G2286" s="945" t="s">
        <v>1309</v>
      </c>
      <c r="H2286" s="945" t="s">
        <v>1235</v>
      </c>
      <c r="I2286" s="945" t="s">
        <v>1225</v>
      </c>
      <c r="J2286" s="945" t="s">
        <v>1323</v>
      </c>
      <c r="K2286" s="945" t="s">
        <v>1229</v>
      </c>
      <c r="L2286" s="945" t="s">
        <v>1221</v>
      </c>
      <c r="M2286" s="945" t="s">
        <v>233</v>
      </c>
      <c r="N2286" s="945" t="s">
        <v>1236</v>
      </c>
      <c r="O2286" s="945" t="s">
        <v>1223</v>
      </c>
      <c r="P2286" s="956">
        <v>-63892683</v>
      </c>
      <c r="Q2286" s="960">
        <v>-8756643</v>
      </c>
      <c r="R2286" s="946" t="s">
        <v>182</v>
      </c>
    </row>
    <row r="2287" spans="2:18" x14ac:dyDescent="0.25">
      <c r="B2287" s="941" t="s">
        <v>2403</v>
      </c>
      <c r="C2287" s="942" t="s">
        <v>843</v>
      </c>
      <c r="D2287" s="942" t="s">
        <v>779</v>
      </c>
      <c r="E2287" s="942" t="s">
        <v>1141</v>
      </c>
      <c r="F2287" s="942" t="s">
        <v>1409</v>
      </c>
      <c r="G2287" s="942" t="s">
        <v>1309</v>
      </c>
      <c r="H2287" s="942" t="s">
        <v>1218</v>
      </c>
      <c r="I2287" s="942" t="s">
        <v>1225</v>
      </c>
      <c r="J2287" s="942" t="s">
        <v>1219</v>
      </c>
      <c r="K2287" s="942" t="s">
        <v>1220</v>
      </c>
      <c r="L2287" s="942" t="s">
        <v>1221</v>
      </c>
      <c r="M2287" s="942" t="s">
        <v>233</v>
      </c>
      <c r="N2287" s="942" t="s">
        <v>1222</v>
      </c>
      <c r="O2287" s="942" t="s">
        <v>1223</v>
      </c>
      <c r="P2287" s="955">
        <v>-63861207</v>
      </c>
      <c r="Q2287" s="959">
        <v>-8762163</v>
      </c>
      <c r="R2287" s="943" t="s">
        <v>182</v>
      </c>
    </row>
    <row r="2288" spans="2:18" x14ac:dyDescent="0.25">
      <c r="B2288" s="944" t="s">
        <v>2403</v>
      </c>
      <c r="C2288" s="945" t="s">
        <v>374</v>
      </c>
      <c r="D2288" s="945" t="s">
        <v>442</v>
      </c>
      <c r="E2288" s="945" t="s">
        <v>303</v>
      </c>
      <c r="F2288" s="945" t="s">
        <v>1662</v>
      </c>
      <c r="G2288" s="945" t="s">
        <v>1309</v>
      </c>
      <c r="H2288" s="945" t="s">
        <v>1235</v>
      </c>
      <c r="I2288" s="945" t="s">
        <v>1225</v>
      </c>
      <c r="J2288" s="945" t="s">
        <v>1219</v>
      </c>
      <c r="K2288" s="945" t="s">
        <v>1229</v>
      </c>
      <c r="L2288" s="945" t="s">
        <v>1221</v>
      </c>
      <c r="M2288" s="945" t="s">
        <v>233</v>
      </c>
      <c r="N2288" s="945" t="s">
        <v>1236</v>
      </c>
      <c r="O2288" s="945" t="s">
        <v>1223</v>
      </c>
      <c r="P2288" s="956">
        <v>-63876903</v>
      </c>
      <c r="Q2288" s="960">
        <v>-8756035</v>
      </c>
      <c r="R2288" s="946" t="s">
        <v>1232</v>
      </c>
    </row>
    <row r="2289" spans="2:18" x14ac:dyDescent="0.25">
      <c r="B2289" s="941" t="s">
        <v>2403</v>
      </c>
      <c r="C2289" s="942" t="s">
        <v>376</v>
      </c>
      <c r="D2289" s="942" t="s">
        <v>513</v>
      </c>
      <c r="E2289" s="942" t="s">
        <v>1141</v>
      </c>
      <c r="F2289" s="942" t="s">
        <v>1416</v>
      </c>
      <c r="G2289" s="942" t="s">
        <v>1309</v>
      </c>
      <c r="H2289" s="942" t="s">
        <v>1235</v>
      </c>
      <c r="I2289" s="942" t="s">
        <v>1225</v>
      </c>
      <c r="J2289" s="942" t="s">
        <v>1219</v>
      </c>
      <c r="K2289" s="942" t="s">
        <v>1220</v>
      </c>
      <c r="L2289" s="942" t="s">
        <v>1221</v>
      </c>
      <c r="M2289" s="942" t="s">
        <v>233</v>
      </c>
      <c r="N2289" s="942" t="s">
        <v>1236</v>
      </c>
      <c r="O2289" s="942" t="s">
        <v>69</v>
      </c>
      <c r="P2289" s="955">
        <v>-63865698</v>
      </c>
      <c r="Q2289" s="959">
        <v>-8765167</v>
      </c>
      <c r="R2289" s="943" t="s">
        <v>182</v>
      </c>
    </row>
    <row r="2290" spans="2:18" x14ac:dyDescent="0.25">
      <c r="B2290" s="944" t="s">
        <v>2403</v>
      </c>
      <c r="C2290" s="945" t="s">
        <v>410</v>
      </c>
      <c r="D2290" s="945" t="s">
        <v>426</v>
      </c>
      <c r="E2290" s="945" t="s">
        <v>312</v>
      </c>
      <c r="F2290" s="945" t="s">
        <v>1362</v>
      </c>
      <c r="G2290" s="945" t="s">
        <v>1309</v>
      </c>
      <c r="H2290" s="945" t="s">
        <v>1235</v>
      </c>
      <c r="I2290" s="945" t="s">
        <v>1225</v>
      </c>
      <c r="J2290" s="945" t="s">
        <v>1219</v>
      </c>
      <c r="K2290" s="945" t="s">
        <v>1220</v>
      </c>
      <c r="L2290" s="945" t="s">
        <v>1221</v>
      </c>
      <c r="M2290" s="945" t="s">
        <v>233</v>
      </c>
      <c r="N2290" s="945" t="s">
        <v>1236</v>
      </c>
      <c r="O2290" s="945" t="s">
        <v>1256</v>
      </c>
      <c r="P2290" s="956">
        <v>-63888581</v>
      </c>
      <c r="Q2290" s="960">
        <v>-8794068</v>
      </c>
      <c r="R2290" s="946" t="s">
        <v>69</v>
      </c>
    </row>
    <row r="2291" spans="2:18" x14ac:dyDescent="0.25">
      <c r="B2291" s="941" t="s">
        <v>2403</v>
      </c>
      <c r="C2291" s="942" t="s">
        <v>836</v>
      </c>
      <c r="D2291" s="942" t="s">
        <v>447</v>
      </c>
      <c r="E2291" s="942" t="s">
        <v>345</v>
      </c>
      <c r="F2291" s="942" t="s">
        <v>1249</v>
      </c>
      <c r="G2291" s="942" t="s">
        <v>1309</v>
      </c>
      <c r="H2291" s="942" t="s">
        <v>1218</v>
      </c>
      <c r="I2291" s="942" t="s">
        <v>1231</v>
      </c>
      <c r="J2291" s="942" t="s">
        <v>1219</v>
      </c>
      <c r="K2291" s="942" t="s">
        <v>1220</v>
      </c>
      <c r="L2291" s="942" t="s">
        <v>1221</v>
      </c>
      <c r="M2291" s="942" t="s">
        <v>231</v>
      </c>
      <c r="N2291" s="942" t="s">
        <v>1222</v>
      </c>
      <c r="O2291" s="942" t="s">
        <v>1223</v>
      </c>
      <c r="P2291" s="955">
        <v>-63886814</v>
      </c>
      <c r="Q2291" s="959">
        <v>-8807966</v>
      </c>
      <c r="R2291" s="943" t="s">
        <v>182</v>
      </c>
    </row>
    <row r="2292" spans="2:18" x14ac:dyDescent="0.25">
      <c r="B2292" s="944" t="s">
        <v>2403</v>
      </c>
      <c r="C2292" s="945" t="s">
        <v>780</v>
      </c>
      <c r="D2292" s="945" t="s">
        <v>386</v>
      </c>
      <c r="E2292" s="945" t="s">
        <v>320</v>
      </c>
      <c r="F2292" s="945" t="s">
        <v>2404</v>
      </c>
      <c r="G2292" s="945" t="s">
        <v>1309</v>
      </c>
      <c r="H2292" s="945" t="s">
        <v>1218</v>
      </c>
      <c r="I2292" s="945" t="s">
        <v>1231</v>
      </c>
      <c r="J2292" s="945" t="s">
        <v>1219</v>
      </c>
      <c r="K2292" s="945" t="s">
        <v>1229</v>
      </c>
      <c r="L2292" s="945" t="s">
        <v>1221</v>
      </c>
      <c r="M2292" s="945" t="s">
        <v>231</v>
      </c>
      <c r="N2292" s="945" t="s">
        <v>1222</v>
      </c>
      <c r="O2292" s="945" t="s">
        <v>1223</v>
      </c>
      <c r="P2292" s="956">
        <v>-63849978</v>
      </c>
      <c r="Q2292" s="960">
        <v>-8752799</v>
      </c>
      <c r="R2292" s="946" t="s">
        <v>182</v>
      </c>
    </row>
    <row r="2293" spans="2:18" x14ac:dyDescent="0.25">
      <c r="B2293" s="941" t="s">
        <v>2403</v>
      </c>
      <c r="C2293" s="942" t="s">
        <v>788</v>
      </c>
      <c r="D2293" s="942" t="s">
        <v>792</v>
      </c>
      <c r="E2293" s="942" t="s">
        <v>1145</v>
      </c>
      <c r="F2293" s="942" t="s">
        <v>1505</v>
      </c>
      <c r="G2293" s="942" t="s">
        <v>1309</v>
      </c>
      <c r="H2293" s="942" t="s">
        <v>1218</v>
      </c>
      <c r="I2293" s="942" t="s">
        <v>51</v>
      </c>
      <c r="J2293" s="942" t="s">
        <v>1219</v>
      </c>
      <c r="K2293" s="942" t="s">
        <v>1229</v>
      </c>
      <c r="L2293" s="942" t="s">
        <v>1221</v>
      </c>
      <c r="M2293" s="942" t="s">
        <v>233</v>
      </c>
      <c r="N2293" s="942" t="s">
        <v>1222</v>
      </c>
      <c r="O2293" s="942" t="s">
        <v>1256</v>
      </c>
      <c r="P2293" s="955">
        <v>-63903669</v>
      </c>
      <c r="Q2293" s="959">
        <v>-8778788</v>
      </c>
      <c r="R2293" s="943" t="s">
        <v>182</v>
      </c>
    </row>
    <row r="2294" spans="2:18" x14ac:dyDescent="0.25">
      <c r="B2294" s="944" t="s">
        <v>2403</v>
      </c>
      <c r="C2294" s="945" t="s">
        <v>779</v>
      </c>
      <c r="D2294" s="945" t="s">
        <v>386</v>
      </c>
      <c r="E2294" s="945" t="s">
        <v>328</v>
      </c>
      <c r="F2294" s="945" t="s">
        <v>1340</v>
      </c>
      <c r="G2294" s="945" t="s">
        <v>1309</v>
      </c>
      <c r="H2294" s="945" t="s">
        <v>1218</v>
      </c>
      <c r="I2294" s="945" t="s">
        <v>51</v>
      </c>
      <c r="J2294" s="945" t="s">
        <v>1219</v>
      </c>
      <c r="K2294" s="945" t="s">
        <v>1220</v>
      </c>
      <c r="L2294" s="945" t="s">
        <v>1221</v>
      </c>
      <c r="M2294" s="945" t="s">
        <v>233</v>
      </c>
      <c r="N2294" s="945" t="s">
        <v>1222</v>
      </c>
      <c r="O2294" s="945" t="s">
        <v>1256</v>
      </c>
      <c r="P2294" s="956">
        <v>-63848502</v>
      </c>
      <c r="Q2294" s="960">
        <v>-8759379</v>
      </c>
      <c r="R2294" s="946" t="s">
        <v>182</v>
      </c>
    </row>
    <row r="2295" spans="2:18" x14ac:dyDescent="0.25">
      <c r="B2295" s="941" t="s">
        <v>2405</v>
      </c>
      <c r="C2295" s="942" t="s">
        <v>1162</v>
      </c>
      <c r="D2295" s="942" t="s">
        <v>310</v>
      </c>
      <c r="E2295" s="942" t="s">
        <v>316</v>
      </c>
      <c r="F2295" s="942" t="s">
        <v>1382</v>
      </c>
      <c r="G2295" s="942" t="s">
        <v>1309</v>
      </c>
      <c r="H2295" s="942" t="s">
        <v>1218</v>
      </c>
      <c r="I2295" s="942" t="s">
        <v>1225</v>
      </c>
      <c r="J2295" s="942" t="s">
        <v>1219</v>
      </c>
      <c r="K2295" s="942" t="s">
        <v>1220</v>
      </c>
      <c r="L2295" s="942" t="s">
        <v>1221</v>
      </c>
      <c r="M2295" s="942" t="s">
        <v>234</v>
      </c>
      <c r="N2295" s="942" t="s">
        <v>1222</v>
      </c>
      <c r="O2295" s="942" t="s">
        <v>1223</v>
      </c>
      <c r="P2295" s="955">
        <v>-63884308</v>
      </c>
      <c r="Q2295" s="959">
        <v>-8790452</v>
      </c>
      <c r="R2295" s="943" t="s">
        <v>182</v>
      </c>
    </row>
    <row r="2296" spans="2:18" x14ac:dyDescent="0.25">
      <c r="B2296" s="944" t="s">
        <v>2405</v>
      </c>
      <c r="C2296" s="945" t="s">
        <v>788</v>
      </c>
      <c r="D2296" s="945" t="s">
        <v>428</v>
      </c>
      <c r="E2296" s="945" t="s">
        <v>332</v>
      </c>
      <c r="F2296" s="945" t="s">
        <v>2406</v>
      </c>
      <c r="G2296" s="945" t="s">
        <v>1309</v>
      </c>
      <c r="H2296" s="945" t="s">
        <v>1235</v>
      </c>
      <c r="I2296" s="945" t="s">
        <v>1225</v>
      </c>
      <c r="J2296" s="945" t="s">
        <v>1219</v>
      </c>
      <c r="K2296" s="945" t="s">
        <v>1229</v>
      </c>
      <c r="L2296" s="945" t="s">
        <v>1221</v>
      </c>
      <c r="M2296" s="945" t="s">
        <v>233</v>
      </c>
      <c r="N2296" s="945" t="s">
        <v>1236</v>
      </c>
      <c r="O2296" s="945" t="s">
        <v>1223</v>
      </c>
      <c r="P2296" s="956">
        <v>-63906891</v>
      </c>
      <c r="Q2296" s="960">
        <v>-8760802</v>
      </c>
      <c r="R2296" s="946" t="s">
        <v>182</v>
      </c>
    </row>
    <row r="2297" spans="2:18" x14ac:dyDescent="0.25">
      <c r="B2297" s="941" t="s">
        <v>2405</v>
      </c>
      <c r="C2297" s="942" t="s">
        <v>486</v>
      </c>
      <c r="D2297" s="942" t="s">
        <v>496</v>
      </c>
      <c r="E2297" s="942" t="s">
        <v>329</v>
      </c>
      <c r="F2297" s="942" t="s">
        <v>2112</v>
      </c>
      <c r="G2297" s="942" t="s">
        <v>1309</v>
      </c>
      <c r="H2297" s="942" t="s">
        <v>1235</v>
      </c>
      <c r="I2297" s="942" t="s">
        <v>1225</v>
      </c>
      <c r="J2297" s="942" t="s">
        <v>1219</v>
      </c>
      <c r="K2297" s="942" t="s">
        <v>1220</v>
      </c>
      <c r="L2297" s="942" t="s">
        <v>1221</v>
      </c>
      <c r="M2297" s="942" t="s">
        <v>233</v>
      </c>
      <c r="N2297" s="942" t="s">
        <v>1236</v>
      </c>
      <c r="O2297" s="942" t="s">
        <v>1256</v>
      </c>
      <c r="P2297" s="955">
        <v>-63910466</v>
      </c>
      <c r="Q2297" s="959">
        <v>-8758255</v>
      </c>
      <c r="R2297" s="943" t="s">
        <v>69</v>
      </c>
    </row>
    <row r="2298" spans="2:18" x14ac:dyDescent="0.25">
      <c r="B2298" s="944" t="s">
        <v>2405</v>
      </c>
      <c r="C2298" s="945" t="s">
        <v>416</v>
      </c>
      <c r="D2298" s="945" t="s">
        <v>367</v>
      </c>
      <c r="E2298" s="945" t="s">
        <v>309</v>
      </c>
      <c r="F2298" s="945" t="s">
        <v>1477</v>
      </c>
      <c r="G2298" s="945" t="s">
        <v>1309</v>
      </c>
      <c r="H2298" s="945" t="s">
        <v>1235</v>
      </c>
      <c r="I2298" s="945" t="s">
        <v>1225</v>
      </c>
      <c r="J2298" s="945" t="s">
        <v>1219</v>
      </c>
      <c r="K2298" s="945" t="s">
        <v>1220</v>
      </c>
      <c r="L2298" s="945" t="s">
        <v>1221</v>
      </c>
      <c r="M2298" s="945" t="s">
        <v>233</v>
      </c>
      <c r="N2298" s="945" t="s">
        <v>1236</v>
      </c>
      <c r="O2298" s="945" t="s">
        <v>1223</v>
      </c>
      <c r="P2298" s="956">
        <v>-63889305</v>
      </c>
      <c r="Q2298" s="960">
        <v>-8749252</v>
      </c>
      <c r="R2298" s="946" t="s">
        <v>69</v>
      </c>
    </row>
    <row r="2299" spans="2:18" x14ac:dyDescent="0.25">
      <c r="B2299" s="941" t="s">
        <v>2405</v>
      </c>
      <c r="C2299" s="942" t="s">
        <v>779</v>
      </c>
      <c r="D2299" s="942" t="s">
        <v>807</v>
      </c>
      <c r="E2299" s="942" t="s">
        <v>302</v>
      </c>
      <c r="F2299" s="942" t="s">
        <v>2202</v>
      </c>
      <c r="G2299" s="942" t="s">
        <v>1309</v>
      </c>
      <c r="H2299" s="942" t="s">
        <v>1235</v>
      </c>
      <c r="I2299" s="942" t="s">
        <v>1225</v>
      </c>
      <c r="J2299" s="942" t="s">
        <v>1219</v>
      </c>
      <c r="K2299" s="942" t="s">
        <v>1220</v>
      </c>
      <c r="L2299" s="942" t="s">
        <v>1221</v>
      </c>
      <c r="M2299" s="942" t="s">
        <v>235</v>
      </c>
      <c r="N2299" s="942" t="s">
        <v>1236</v>
      </c>
      <c r="O2299" s="942" t="s">
        <v>1223</v>
      </c>
      <c r="P2299" s="955">
        <v>-63882635</v>
      </c>
      <c r="Q2299" s="959">
        <v>-8766855</v>
      </c>
      <c r="R2299" s="943" t="s">
        <v>69</v>
      </c>
    </row>
    <row r="2300" spans="2:18" x14ac:dyDescent="0.25">
      <c r="B2300" s="944" t="s">
        <v>2405</v>
      </c>
      <c r="C2300" s="945" t="s">
        <v>780</v>
      </c>
      <c r="D2300" s="945" t="s">
        <v>431</v>
      </c>
      <c r="E2300" s="945" t="s">
        <v>320</v>
      </c>
      <c r="F2300" s="945" t="s">
        <v>2407</v>
      </c>
      <c r="G2300" s="945" t="s">
        <v>1309</v>
      </c>
      <c r="H2300" s="945" t="s">
        <v>1235</v>
      </c>
      <c r="I2300" s="945" t="s">
        <v>1231</v>
      </c>
      <c r="J2300" s="945" t="s">
        <v>1219</v>
      </c>
      <c r="K2300" s="945" t="s">
        <v>1229</v>
      </c>
      <c r="L2300" s="945" t="s">
        <v>1221</v>
      </c>
      <c r="M2300" s="945" t="s">
        <v>233</v>
      </c>
      <c r="N2300" s="945" t="s">
        <v>1236</v>
      </c>
      <c r="O2300" s="945" t="s">
        <v>1256</v>
      </c>
      <c r="P2300" s="956">
        <v>-63854635</v>
      </c>
      <c r="Q2300" s="960">
        <v>-8753842</v>
      </c>
      <c r="R2300" s="946" t="s">
        <v>69</v>
      </c>
    </row>
    <row r="2301" spans="2:18" x14ac:dyDescent="0.25">
      <c r="B2301" s="941" t="s">
        <v>2405</v>
      </c>
      <c r="C2301" s="942" t="s">
        <v>376</v>
      </c>
      <c r="D2301" s="942" t="s">
        <v>398</v>
      </c>
      <c r="E2301" s="942" t="s">
        <v>308</v>
      </c>
      <c r="F2301" s="942" t="s">
        <v>1230</v>
      </c>
      <c r="G2301" s="942" t="s">
        <v>1309</v>
      </c>
      <c r="H2301" s="942" t="s">
        <v>1235</v>
      </c>
      <c r="I2301" s="942" t="s">
        <v>1231</v>
      </c>
      <c r="J2301" s="942" t="s">
        <v>1219</v>
      </c>
      <c r="K2301" s="942" t="s">
        <v>1220</v>
      </c>
      <c r="L2301" s="942" t="s">
        <v>1221</v>
      </c>
      <c r="M2301" s="942" t="s">
        <v>232</v>
      </c>
      <c r="N2301" s="942" t="s">
        <v>1236</v>
      </c>
      <c r="O2301" s="942" t="s">
        <v>1256</v>
      </c>
      <c r="P2301" s="955">
        <v>-63896508</v>
      </c>
      <c r="Q2301" s="959">
        <v>-8772268</v>
      </c>
      <c r="R2301" s="943" t="s">
        <v>69</v>
      </c>
    </row>
    <row r="2302" spans="2:18" x14ac:dyDescent="0.25">
      <c r="B2302" s="944" t="s">
        <v>2405</v>
      </c>
      <c r="C2302" s="945" t="s">
        <v>399</v>
      </c>
      <c r="D2302" s="945" t="s">
        <v>810</v>
      </c>
      <c r="E2302" s="945" t="s">
        <v>304</v>
      </c>
      <c r="F2302" s="945" t="s">
        <v>1487</v>
      </c>
      <c r="G2302" s="945" t="s">
        <v>1309</v>
      </c>
      <c r="H2302" s="945" t="s">
        <v>1235</v>
      </c>
      <c r="I2302" s="945" t="s">
        <v>1231</v>
      </c>
      <c r="J2302" s="945" t="s">
        <v>1219</v>
      </c>
      <c r="K2302" s="945" t="s">
        <v>1220</v>
      </c>
      <c r="L2302" s="945" t="s">
        <v>1221</v>
      </c>
      <c r="M2302" s="945" t="s">
        <v>233</v>
      </c>
      <c r="N2302" s="945" t="s">
        <v>1222</v>
      </c>
      <c r="O2302" s="945" t="s">
        <v>1256</v>
      </c>
      <c r="P2302" s="956">
        <v>-63891336</v>
      </c>
      <c r="Q2302" s="960">
        <v>-8755236</v>
      </c>
      <c r="R2302" s="946" t="s">
        <v>69</v>
      </c>
    </row>
    <row r="2303" spans="2:18" x14ac:dyDescent="0.25">
      <c r="B2303" s="941" t="s">
        <v>2405</v>
      </c>
      <c r="C2303" s="942" t="s">
        <v>407</v>
      </c>
      <c r="D2303" s="942" t="s">
        <v>391</v>
      </c>
      <c r="E2303" s="942" t="s">
        <v>303</v>
      </c>
      <c r="F2303" s="942" t="s">
        <v>2267</v>
      </c>
      <c r="G2303" s="942" t="s">
        <v>1309</v>
      </c>
      <c r="H2303" s="942" t="s">
        <v>1218</v>
      </c>
      <c r="I2303" s="942" t="s">
        <v>1231</v>
      </c>
      <c r="J2303" s="942" t="s">
        <v>1219</v>
      </c>
      <c r="K2303" s="942" t="s">
        <v>1220</v>
      </c>
      <c r="L2303" s="942" t="s">
        <v>1221</v>
      </c>
      <c r="M2303" s="942" t="s">
        <v>231</v>
      </c>
      <c r="N2303" s="942" t="s">
        <v>1222</v>
      </c>
      <c r="O2303" s="942" t="s">
        <v>1223</v>
      </c>
      <c r="P2303" s="955">
        <v>-63882476</v>
      </c>
      <c r="Q2303" s="959">
        <v>-8748906</v>
      </c>
      <c r="R2303" s="943" t="s">
        <v>69</v>
      </c>
    </row>
    <row r="2304" spans="2:18" x14ac:dyDescent="0.25">
      <c r="B2304" s="944" t="s">
        <v>2405</v>
      </c>
      <c r="C2304" s="945" t="s">
        <v>376</v>
      </c>
      <c r="D2304" s="945" t="s">
        <v>394</v>
      </c>
      <c r="E2304" s="945" t="s">
        <v>308</v>
      </c>
      <c r="F2304" s="945" t="s">
        <v>1952</v>
      </c>
      <c r="G2304" s="945" t="s">
        <v>1309</v>
      </c>
      <c r="H2304" s="945" t="s">
        <v>1218</v>
      </c>
      <c r="I2304" s="945" t="s">
        <v>51</v>
      </c>
      <c r="J2304" s="945" t="s">
        <v>1219</v>
      </c>
      <c r="K2304" s="945" t="s">
        <v>1220</v>
      </c>
      <c r="L2304" s="945" t="s">
        <v>1221</v>
      </c>
      <c r="M2304" s="945" t="s">
        <v>231</v>
      </c>
      <c r="N2304" s="945" t="s">
        <v>1222</v>
      </c>
      <c r="O2304" s="945" t="s">
        <v>1223</v>
      </c>
      <c r="P2304" s="956">
        <v>-63895455</v>
      </c>
      <c r="Q2304" s="960">
        <v>-8772039</v>
      </c>
      <c r="R2304" s="946" t="s">
        <v>69</v>
      </c>
    </row>
    <row r="2305" spans="2:18" x14ac:dyDescent="0.25">
      <c r="B2305" s="941" t="s">
        <v>2405</v>
      </c>
      <c r="C2305" s="942" t="s">
        <v>368</v>
      </c>
      <c r="D2305" s="942" t="s">
        <v>696</v>
      </c>
      <c r="E2305" s="942" t="s">
        <v>333</v>
      </c>
      <c r="F2305" s="942" t="s">
        <v>1248</v>
      </c>
      <c r="G2305" s="942" t="s">
        <v>1309</v>
      </c>
      <c r="H2305" s="942" t="s">
        <v>69</v>
      </c>
      <c r="I2305" s="942" t="s">
        <v>1231</v>
      </c>
      <c r="J2305" s="942" t="s">
        <v>1219</v>
      </c>
      <c r="K2305" s="942" t="s">
        <v>1220</v>
      </c>
      <c r="L2305" s="942" t="s">
        <v>69</v>
      </c>
      <c r="M2305" s="942" t="s">
        <v>232</v>
      </c>
      <c r="N2305" s="942" t="s">
        <v>69</v>
      </c>
      <c r="O2305" s="942" t="s">
        <v>69</v>
      </c>
      <c r="P2305" s="955">
        <v>-63874687</v>
      </c>
      <c r="Q2305" s="959">
        <v>-8783023</v>
      </c>
      <c r="R2305" s="943" t="s">
        <v>182</v>
      </c>
    </row>
    <row r="2306" spans="2:18" x14ac:dyDescent="0.25">
      <c r="B2306" s="944" t="s">
        <v>2408</v>
      </c>
      <c r="C2306" s="945" t="s">
        <v>802</v>
      </c>
      <c r="D2306" s="945" t="s">
        <v>423</v>
      </c>
      <c r="E2306" s="945" t="s">
        <v>1142</v>
      </c>
      <c r="F2306" s="945" t="s">
        <v>2409</v>
      </c>
      <c r="G2306" s="945" t="s">
        <v>1317</v>
      </c>
      <c r="H2306" s="945" t="s">
        <v>1218</v>
      </c>
      <c r="I2306" s="945" t="s">
        <v>1231</v>
      </c>
      <c r="J2306" s="945" t="s">
        <v>1219</v>
      </c>
      <c r="K2306" s="945" t="s">
        <v>1220</v>
      </c>
      <c r="L2306" s="945" t="s">
        <v>1221</v>
      </c>
      <c r="M2306" s="945" t="s">
        <v>233</v>
      </c>
      <c r="N2306" s="945" t="s">
        <v>1222</v>
      </c>
      <c r="O2306" s="945" t="s">
        <v>1223</v>
      </c>
      <c r="P2306" s="956">
        <v>-63891771</v>
      </c>
      <c r="Q2306" s="960">
        <v>-8760816</v>
      </c>
      <c r="R2306" s="946" t="s">
        <v>182</v>
      </c>
    </row>
    <row r="2307" spans="2:18" x14ac:dyDescent="0.25">
      <c r="B2307" s="941" t="s">
        <v>2408</v>
      </c>
      <c r="C2307" s="942" t="s">
        <v>376</v>
      </c>
      <c r="D2307" s="942" t="s">
        <v>449</v>
      </c>
      <c r="E2307" s="942" t="s">
        <v>310</v>
      </c>
      <c r="F2307" s="942" t="s">
        <v>33</v>
      </c>
      <c r="G2307" s="942" t="s">
        <v>1317</v>
      </c>
      <c r="H2307" s="942" t="s">
        <v>1218</v>
      </c>
      <c r="I2307" s="942" t="s">
        <v>51</v>
      </c>
      <c r="J2307" s="942" t="s">
        <v>1219</v>
      </c>
      <c r="K2307" s="942" t="s">
        <v>1220</v>
      </c>
      <c r="L2307" s="942" t="s">
        <v>1221</v>
      </c>
      <c r="M2307" s="942" t="s">
        <v>1297</v>
      </c>
      <c r="N2307" s="942" t="s">
        <v>1222</v>
      </c>
      <c r="O2307" s="942" t="s">
        <v>69</v>
      </c>
      <c r="P2307" s="955">
        <v>-63842673</v>
      </c>
      <c r="Q2307" s="959">
        <v>-8760017</v>
      </c>
      <c r="R2307" s="943" t="s">
        <v>182</v>
      </c>
    </row>
    <row r="2308" spans="2:18" x14ac:dyDescent="0.25">
      <c r="B2308" s="944" t="s">
        <v>2408</v>
      </c>
      <c r="C2308" s="945" t="s">
        <v>367</v>
      </c>
      <c r="D2308" s="945" t="s">
        <v>406</v>
      </c>
      <c r="E2308" s="945" t="s">
        <v>322</v>
      </c>
      <c r="F2308" s="945" t="s">
        <v>2410</v>
      </c>
      <c r="G2308" s="945" t="s">
        <v>1317</v>
      </c>
      <c r="H2308" s="945" t="s">
        <v>1218</v>
      </c>
      <c r="I2308" s="945" t="s">
        <v>51</v>
      </c>
      <c r="J2308" s="945" t="s">
        <v>1219</v>
      </c>
      <c r="K2308" s="945" t="s">
        <v>1229</v>
      </c>
      <c r="L2308" s="945" t="s">
        <v>1221</v>
      </c>
      <c r="M2308" s="945" t="s">
        <v>233</v>
      </c>
      <c r="N2308" s="945" t="s">
        <v>1222</v>
      </c>
      <c r="O2308" s="945" t="s">
        <v>1223</v>
      </c>
      <c r="P2308" s="956">
        <v>-63895645</v>
      </c>
      <c r="Q2308" s="960">
        <v>-8750609</v>
      </c>
      <c r="R2308" s="946" t="s">
        <v>69</v>
      </c>
    </row>
    <row r="2309" spans="2:18" x14ac:dyDescent="0.25">
      <c r="B2309" s="941" t="s">
        <v>2408</v>
      </c>
      <c r="C2309" s="942" t="s">
        <v>413</v>
      </c>
      <c r="D2309" s="942" t="s">
        <v>376</v>
      </c>
      <c r="E2309" s="942" t="s">
        <v>335</v>
      </c>
      <c r="F2309" s="942" t="s">
        <v>33</v>
      </c>
      <c r="G2309" s="942" t="s">
        <v>1317</v>
      </c>
      <c r="H2309" s="942" t="s">
        <v>1235</v>
      </c>
      <c r="I2309" s="942" t="s">
        <v>1225</v>
      </c>
      <c r="J2309" s="942" t="s">
        <v>1219</v>
      </c>
      <c r="K2309" s="942" t="s">
        <v>1220</v>
      </c>
      <c r="L2309" s="942" t="s">
        <v>1221</v>
      </c>
      <c r="M2309" s="942" t="s">
        <v>182</v>
      </c>
      <c r="N2309" s="942" t="s">
        <v>1222</v>
      </c>
      <c r="O2309" s="942" t="s">
        <v>1223</v>
      </c>
      <c r="P2309" s="955">
        <v>-63825757</v>
      </c>
      <c r="Q2309" s="959">
        <v>-8756233</v>
      </c>
      <c r="R2309" s="943" t="s">
        <v>69</v>
      </c>
    </row>
    <row r="2310" spans="2:18" x14ac:dyDescent="0.25">
      <c r="B2310" s="944" t="s">
        <v>2408</v>
      </c>
      <c r="C2310" s="945" t="s">
        <v>393</v>
      </c>
      <c r="D2310" s="945" t="s">
        <v>392</v>
      </c>
      <c r="E2310" s="945" t="s">
        <v>301</v>
      </c>
      <c r="F2310" s="945" t="s">
        <v>33</v>
      </c>
      <c r="G2310" s="945" t="s">
        <v>1317</v>
      </c>
      <c r="H2310" s="945" t="s">
        <v>1218</v>
      </c>
      <c r="I2310" s="945" t="s">
        <v>1231</v>
      </c>
      <c r="J2310" s="945" t="s">
        <v>1219</v>
      </c>
      <c r="K2310" s="945" t="s">
        <v>1220</v>
      </c>
      <c r="L2310" s="945" t="s">
        <v>1221</v>
      </c>
      <c r="M2310" s="945" t="s">
        <v>233</v>
      </c>
      <c r="N2310" s="945" t="s">
        <v>1222</v>
      </c>
      <c r="O2310" s="945" t="s">
        <v>1223</v>
      </c>
      <c r="P2310" s="956">
        <v>-63899426</v>
      </c>
      <c r="Q2310" s="960">
        <v>-8765912</v>
      </c>
      <c r="R2310" s="946" t="s">
        <v>69</v>
      </c>
    </row>
    <row r="2311" spans="2:18" x14ac:dyDescent="0.25">
      <c r="B2311" s="941" t="s">
        <v>2408</v>
      </c>
      <c r="C2311" s="942" t="s">
        <v>408</v>
      </c>
      <c r="D2311" s="942" t="s">
        <v>238</v>
      </c>
      <c r="E2311" s="942" t="s">
        <v>676</v>
      </c>
      <c r="F2311" s="942" t="s">
        <v>1237</v>
      </c>
      <c r="G2311" s="942" t="s">
        <v>1317</v>
      </c>
      <c r="H2311" s="942" t="s">
        <v>1218</v>
      </c>
      <c r="I2311" s="942" t="s">
        <v>51</v>
      </c>
      <c r="J2311" s="942" t="s">
        <v>1219</v>
      </c>
      <c r="K2311" s="942" t="s">
        <v>1220</v>
      </c>
      <c r="L2311" s="942" t="s">
        <v>1221</v>
      </c>
      <c r="M2311" s="942" t="s">
        <v>233</v>
      </c>
      <c r="N2311" s="942" t="s">
        <v>1222</v>
      </c>
      <c r="O2311" s="942" t="s">
        <v>1223</v>
      </c>
      <c r="P2311" s="955">
        <v>-63870505</v>
      </c>
      <c r="Q2311" s="959">
        <v>-8786291</v>
      </c>
      <c r="R2311" s="943" t="s">
        <v>182</v>
      </c>
    </row>
    <row r="2312" spans="2:18" x14ac:dyDescent="0.25">
      <c r="B2312" s="944" t="s">
        <v>2408</v>
      </c>
      <c r="C2312" s="945" t="s">
        <v>388</v>
      </c>
      <c r="D2312" s="945" t="s">
        <v>798</v>
      </c>
      <c r="E2312" s="945" t="s">
        <v>1143</v>
      </c>
      <c r="F2312" s="945" t="s">
        <v>33</v>
      </c>
      <c r="G2312" s="945" t="s">
        <v>1317</v>
      </c>
      <c r="H2312" s="945" t="s">
        <v>1218</v>
      </c>
      <c r="I2312" s="945" t="s">
        <v>51</v>
      </c>
      <c r="J2312" s="945" t="s">
        <v>1219</v>
      </c>
      <c r="K2312" s="945" t="s">
        <v>1220</v>
      </c>
      <c r="L2312" s="945" t="s">
        <v>1221</v>
      </c>
      <c r="M2312" s="945" t="s">
        <v>233</v>
      </c>
      <c r="N2312" s="945" t="s">
        <v>1222</v>
      </c>
      <c r="O2312" s="945" t="s">
        <v>1256</v>
      </c>
      <c r="P2312" s="956">
        <v>-63834998</v>
      </c>
      <c r="Q2312" s="960">
        <v>-8766362</v>
      </c>
      <c r="R2312" s="946" t="s">
        <v>182</v>
      </c>
    </row>
    <row r="2313" spans="2:18" x14ac:dyDescent="0.25">
      <c r="B2313" s="941" t="s">
        <v>2411</v>
      </c>
      <c r="C2313" s="942" t="s">
        <v>381</v>
      </c>
      <c r="D2313" s="942" t="s">
        <v>836</v>
      </c>
      <c r="E2313" s="942" t="s">
        <v>345</v>
      </c>
      <c r="F2313" s="942" t="s">
        <v>1813</v>
      </c>
      <c r="G2313" s="942" t="s">
        <v>1217</v>
      </c>
      <c r="H2313" s="942" t="s">
        <v>1218</v>
      </c>
      <c r="I2313" s="942" t="s">
        <v>1225</v>
      </c>
      <c r="J2313" s="942" t="s">
        <v>1219</v>
      </c>
      <c r="K2313" s="942" t="s">
        <v>1220</v>
      </c>
      <c r="L2313" s="942" t="s">
        <v>1221</v>
      </c>
      <c r="M2313" s="942" t="s">
        <v>231</v>
      </c>
      <c r="N2313" s="942" t="s">
        <v>1222</v>
      </c>
      <c r="O2313" s="942" t="s">
        <v>1223</v>
      </c>
      <c r="P2313" s="955">
        <v>-63881356</v>
      </c>
      <c r="Q2313" s="959">
        <v>-8803956</v>
      </c>
      <c r="R2313" s="943" t="s">
        <v>182</v>
      </c>
    </row>
    <row r="2314" spans="2:18" x14ac:dyDescent="0.25">
      <c r="B2314" s="944" t="s">
        <v>2411</v>
      </c>
      <c r="C2314" s="945" t="s">
        <v>394</v>
      </c>
      <c r="D2314" s="945" t="s">
        <v>440</v>
      </c>
      <c r="E2314" s="945" t="s">
        <v>301</v>
      </c>
      <c r="F2314" s="945" t="s">
        <v>1727</v>
      </c>
      <c r="G2314" s="945" t="s">
        <v>1217</v>
      </c>
      <c r="H2314" s="945" t="s">
        <v>1218</v>
      </c>
      <c r="I2314" s="945" t="s">
        <v>1225</v>
      </c>
      <c r="J2314" s="945" t="s">
        <v>1219</v>
      </c>
      <c r="K2314" s="945" t="s">
        <v>1220</v>
      </c>
      <c r="L2314" s="945" t="s">
        <v>1221</v>
      </c>
      <c r="M2314" s="945" t="s">
        <v>233</v>
      </c>
      <c r="N2314" s="945" t="s">
        <v>1222</v>
      </c>
      <c r="O2314" s="945" t="s">
        <v>1223</v>
      </c>
      <c r="P2314" s="956">
        <v>-63897079</v>
      </c>
      <c r="Q2314" s="960">
        <v>-8764325</v>
      </c>
      <c r="R2314" s="946" t="s">
        <v>182</v>
      </c>
    </row>
    <row r="2315" spans="2:18" x14ac:dyDescent="0.25">
      <c r="B2315" s="941" t="s">
        <v>2411</v>
      </c>
      <c r="C2315" s="942" t="s">
        <v>371</v>
      </c>
      <c r="D2315" s="942" t="s">
        <v>370</v>
      </c>
      <c r="E2315" s="942" t="s">
        <v>318</v>
      </c>
      <c r="F2315" s="942" t="s">
        <v>1772</v>
      </c>
      <c r="G2315" s="942" t="s">
        <v>1217</v>
      </c>
      <c r="H2315" s="942" t="s">
        <v>1218</v>
      </c>
      <c r="I2315" s="942" t="s">
        <v>1225</v>
      </c>
      <c r="J2315" s="942" t="s">
        <v>1219</v>
      </c>
      <c r="K2315" s="942" t="s">
        <v>1229</v>
      </c>
      <c r="L2315" s="942" t="s">
        <v>1221</v>
      </c>
      <c r="M2315" s="942" t="s">
        <v>233</v>
      </c>
      <c r="N2315" s="942" t="s">
        <v>1222</v>
      </c>
      <c r="O2315" s="942" t="s">
        <v>69</v>
      </c>
      <c r="P2315" s="955">
        <v>-63843365</v>
      </c>
      <c r="Q2315" s="959">
        <v>-8762508</v>
      </c>
      <c r="R2315" s="943" t="s">
        <v>182</v>
      </c>
    </row>
    <row r="2316" spans="2:18" x14ac:dyDescent="0.25">
      <c r="B2316" s="944" t="s">
        <v>2411</v>
      </c>
      <c r="C2316" s="945" t="s">
        <v>440</v>
      </c>
      <c r="D2316" s="945" t="s">
        <v>398</v>
      </c>
      <c r="E2316" s="945" t="s">
        <v>301</v>
      </c>
      <c r="F2316" s="945" t="s">
        <v>1360</v>
      </c>
      <c r="G2316" s="945" t="s">
        <v>1217</v>
      </c>
      <c r="H2316" s="945" t="s">
        <v>1218</v>
      </c>
      <c r="I2316" s="945" t="s">
        <v>1225</v>
      </c>
      <c r="J2316" s="945" t="s">
        <v>1219</v>
      </c>
      <c r="K2316" s="945" t="s">
        <v>1220</v>
      </c>
      <c r="L2316" s="945" t="s">
        <v>1221</v>
      </c>
      <c r="M2316" s="945" t="s">
        <v>233</v>
      </c>
      <c r="N2316" s="945" t="s">
        <v>1222</v>
      </c>
      <c r="O2316" s="945" t="s">
        <v>69</v>
      </c>
      <c r="P2316" s="956">
        <v>-63898148</v>
      </c>
      <c r="Q2316" s="960">
        <v>-8764553</v>
      </c>
      <c r="R2316" s="946" t="s">
        <v>182</v>
      </c>
    </row>
    <row r="2317" spans="2:18" x14ac:dyDescent="0.25">
      <c r="B2317" s="941" t="s">
        <v>2411</v>
      </c>
      <c r="C2317" s="942" t="s">
        <v>424</v>
      </c>
      <c r="D2317" s="942" t="s">
        <v>796</v>
      </c>
      <c r="E2317" s="942" t="s">
        <v>322</v>
      </c>
      <c r="F2317" s="942" t="s">
        <v>1541</v>
      </c>
      <c r="G2317" s="942" t="s">
        <v>1217</v>
      </c>
      <c r="H2317" s="942" t="s">
        <v>1218</v>
      </c>
      <c r="I2317" s="942" t="s">
        <v>1225</v>
      </c>
      <c r="J2317" s="942" t="s">
        <v>1219</v>
      </c>
      <c r="K2317" s="942" t="s">
        <v>1220</v>
      </c>
      <c r="L2317" s="942" t="s">
        <v>1221</v>
      </c>
      <c r="M2317" s="942" t="s">
        <v>233</v>
      </c>
      <c r="N2317" s="942" t="s">
        <v>1222</v>
      </c>
      <c r="O2317" s="942" t="s">
        <v>1223</v>
      </c>
      <c r="P2317" s="955">
        <v>-63897495</v>
      </c>
      <c r="Q2317" s="959">
        <v>-8748674</v>
      </c>
      <c r="R2317" s="943" t="s">
        <v>69</v>
      </c>
    </row>
    <row r="2318" spans="2:18" x14ac:dyDescent="0.25">
      <c r="B2318" s="944" t="s">
        <v>2411</v>
      </c>
      <c r="C2318" s="945" t="s">
        <v>407</v>
      </c>
      <c r="D2318" s="945" t="s">
        <v>401</v>
      </c>
      <c r="E2318" s="945" t="s">
        <v>309</v>
      </c>
      <c r="F2318" s="945" t="s">
        <v>1385</v>
      </c>
      <c r="G2318" s="945" t="s">
        <v>1217</v>
      </c>
      <c r="H2318" s="945" t="s">
        <v>1218</v>
      </c>
      <c r="I2318" s="945" t="s">
        <v>1225</v>
      </c>
      <c r="J2318" s="945" t="s">
        <v>1219</v>
      </c>
      <c r="K2318" s="945" t="s">
        <v>1220</v>
      </c>
      <c r="L2318" s="945" t="s">
        <v>1221</v>
      </c>
      <c r="M2318" s="945" t="s">
        <v>233</v>
      </c>
      <c r="N2318" s="945" t="s">
        <v>1222</v>
      </c>
      <c r="O2318" s="945" t="s">
        <v>1223</v>
      </c>
      <c r="P2318" s="956">
        <v>-63890681</v>
      </c>
      <c r="Q2318" s="960">
        <v>-8750684</v>
      </c>
      <c r="R2318" s="946" t="s">
        <v>182</v>
      </c>
    </row>
    <row r="2319" spans="2:18" x14ac:dyDescent="0.25">
      <c r="B2319" s="941" t="s">
        <v>2411</v>
      </c>
      <c r="C2319" s="942" t="s">
        <v>368</v>
      </c>
      <c r="D2319" s="942" t="s">
        <v>842</v>
      </c>
      <c r="E2319" s="942" t="s">
        <v>333</v>
      </c>
      <c r="F2319" s="942" t="s">
        <v>1911</v>
      </c>
      <c r="G2319" s="942" t="s">
        <v>1217</v>
      </c>
      <c r="H2319" s="942" t="s">
        <v>1218</v>
      </c>
      <c r="I2319" s="942" t="s">
        <v>1231</v>
      </c>
      <c r="J2319" s="942" t="s">
        <v>1219</v>
      </c>
      <c r="K2319" s="942" t="s">
        <v>1220</v>
      </c>
      <c r="L2319" s="942" t="s">
        <v>1221</v>
      </c>
      <c r="M2319" s="942" t="s">
        <v>233</v>
      </c>
      <c r="N2319" s="942" t="s">
        <v>1222</v>
      </c>
      <c r="O2319" s="942" t="s">
        <v>69</v>
      </c>
      <c r="P2319" s="955">
        <v>-63873646</v>
      </c>
      <c r="Q2319" s="959">
        <v>-8781266</v>
      </c>
      <c r="R2319" s="943" t="s">
        <v>1258</v>
      </c>
    </row>
    <row r="2320" spans="2:18" x14ac:dyDescent="0.25">
      <c r="B2320" s="944" t="s">
        <v>2411</v>
      </c>
      <c r="C2320" s="945" t="s">
        <v>399</v>
      </c>
      <c r="D2320" s="945" t="s">
        <v>428</v>
      </c>
      <c r="E2320" s="945" t="s">
        <v>304</v>
      </c>
      <c r="F2320" s="945" t="s">
        <v>1270</v>
      </c>
      <c r="G2320" s="945" t="s">
        <v>1217</v>
      </c>
      <c r="H2320" s="945" t="s">
        <v>69</v>
      </c>
      <c r="I2320" s="945" t="s">
        <v>1231</v>
      </c>
      <c r="J2320" s="945" t="s">
        <v>1219</v>
      </c>
      <c r="K2320" s="945" t="s">
        <v>1220</v>
      </c>
      <c r="L2320" s="945" t="s">
        <v>1221</v>
      </c>
      <c r="M2320" s="945" t="s">
        <v>231</v>
      </c>
      <c r="N2320" s="945" t="s">
        <v>1222</v>
      </c>
      <c r="O2320" s="945" t="s">
        <v>1223</v>
      </c>
      <c r="P2320" s="956">
        <v>-63890869</v>
      </c>
      <c r="Q2320" s="960">
        <v>-8757367</v>
      </c>
      <c r="R2320" s="946" t="s">
        <v>182</v>
      </c>
    </row>
    <row r="2321" spans="2:18" x14ac:dyDescent="0.25">
      <c r="B2321" s="941" t="s">
        <v>2411</v>
      </c>
      <c r="C2321" s="942" t="s">
        <v>372</v>
      </c>
      <c r="D2321" s="942" t="s">
        <v>816</v>
      </c>
      <c r="E2321" s="942" t="s">
        <v>1141</v>
      </c>
      <c r="F2321" s="942" t="s">
        <v>2131</v>
      </c>
      <c r="G2321" s="942" t="s">
        <v>1217</v>
      </c>
      <c r="H2321" s="942" t="s">
        <v>69</v>
      </c>
      <c r="I2321" s="942" t="s">
        <v>1231</v>
      </c>
      <c r="J2321" s="942" t="s">
        <v>1219</v>
      </c>
      <c r="K2321" s="942" t="s">
        <v>1229</v>
      </c>
      <c r="L2321" s="942" t="s">
        <v>1221</v>
      </c>
      <c r="M2321" s="942" t="s">
        <v>233</v>
      </c>
      <c r="N2321" s="942" t="s">
        <v>1222</v>
      </c>
      <c r="O2321" s="942" t="s">
        <v>1223</v>
      </c>
      <c r="P2321" s="955">
        <v>-63863917</v>
      </c>
      <c r="Q2321" s="959">
        <v>-8760171</v>
      </c>
      <c r="R2321" s="943" t="s">
        <v>1258</v>
      </c>
    </row>
    <row r="2322" spans="2:18" x14ac:dyDescent="0.25">
      <c r="B2322" s="944" t="s">
        <v>2411</v>
      </c>
      <c r="C2322" s="945" t="s">
        <v>382</v>
      </c>
      <c r="D2322" s="945" t="s">
        <v>1131</v>
      </c>
      <c r="E2322" s="945" t="s">
        <v>237</v>
      </c>
      <c r="F2322" s="945" t="s">
        <v>1328</v>
      </c>
      <c r="G2322" s="945" t="s">
        <v>1217</v>
      </c>
      <c r="H2322" s="945" t="s">
        <v>1218</v>
      </c>
      <c r="I2322" s="945" t="s">
        <v>1231</v>
      </c>
      <c r="J2322" s="945" t="s">
        <v>1219</v>
      </c>
      <c r="K2322" s="945" t="s">
        <v>1220</v>
      </c>
      <c r="L2322" s="945" t="s">
        <v>1221</v>
      </c>
      <c r="M2322" s="945" t="s">
        <v>234</v>
      </c>
      <c r="N2322" s="945" t="s">
        <v>1222</v>
      </c>
      <c r="O2322" s="945" t="s">
        <v>1223</v>
      </c>
      <c r="P2322" s="956">
        <v>-63827026</v>
      </c>
      <c r="Q2322" s="960">
        <v>-8778105</v>
      </c>
      <c r="R2322" s="946" t="s">
        <v>69</v>
      </c>
    </row>
    <row r="2323" spans="2:18" x14ac:dyDescent="0.25">
      <c r="B2323" s="941" t="s">
        <v>2411</v>
      </c>
      <c r="C2323" s="942" t="s">
        <v>374</v>
      </c>
      <c r="D2323" s="942" t="s">
        <v>442</v>
      </c>
      <c r="E2323" s="942" t="s">
        <v>303</v>
      </c>
      <c r="F2323" s="942" t="s">
        <v>1816</v>
      </c>
      <c r="G2323" s="942" t="s">
        <v>1217</v>
      </c>
      <c r="H2323" s="942" t="s">
        <v>1218</v>
      </c>
      <c r="I2323" s="942" t="s">
        <v>1231</v>
      </c>
      <c r="J2323" s="942" t="s">
        <v>1219</v>
      </c>
      <c r="K2323" s="942" t="s">
        <v>1220</v>
      </c>
      <c r="L2323" s="942" t="s">
        <v>1221</v>
      </c>
      <c r="M2323" s="942" t="s">
        <v>233</v>
      </c>
      <c r="N2323" s="942" t="s">
        <v>1222</v>
      </c>
      <c r="O2323" s="942" t="s">
        <v>1223</v>
      </c>
      <c r="P2323" s="955">
        <v>-63876903</v>
      </c>
      <c r="Q2323" s="959">
        <v>-8756035</v>
      </c>
      <c r="R2323" s="943" t="s">
        <v>69</v>
      </c>
    </row>
    <row r="2324" spans="2:18" x14ac:dyDescent="0.25">
      <c r="B2324" s="944" t="s">
        <v>2411</v>
      </c>
      <c r="C2324" s="945" t="s">
        <v>424</v>
      </c>
      <c r="D2324" s="945" t="s">
        <v>799</v>
      </c>
      <c r="E2324" s="945" t="s">
        <v>305</v>
      </c>
      <c r="F2324" s="945" t="s">
        <v>1884</v>
      </c>
      <c r="G2324" s="945" t="s">
        <v>1217</v>
      </c>
      <c r="H2324" s="945" t="s">
        <v>1218</v>
      </c>
      <c r="I2324" s="945" t="s">
        <v>51</v>
      </c>
      <c r="J2324" s="945" t="s">
        <v>1219</v>
      </c>
      <c r="K2324" s="945" t="s">
        <v>1220</v>
      </c>
      <c r="L2324" s="945" t="s">
        <v>1221</v>
      </c>
      <c r="M2324" s="945" t="s">
        <v>233</v>
      </c>
      <c r="N2324" s="945" t="s">
        <v>1222</v>
      </c>
      <c r="O2324" s="945" t="s">
        <v>1223</v>
      </c>
      <c r="P2324" s="956">
        <v>-63906457</v>
      </c>
      <c r="Q2324" s="960">
        <v>-8750587</v>
      </c>
      <c r="R2324" s="946" t="s">
        <v>69</v>
      </c>
    </row>
    <row r="2325" spans="2:18" x14ac:dyDescent="0.25">
      <c r="B2325" s="941" t="s">
        <v>2412</v>
      </c>
      <c r="C2325" s="942" t="s">
        <v>396</v>
      </c>
      <c r="D2325" s="942" t="s">
        <v>393</v>
      </c>
      <c r="E2325" s="942" t="s">
        <v>1483</v>
      </c>
      <c r="F2325" s="942" t="s">
        <v>1292</v>
      </c>
      <c r="G2325" s="942" t="s">
        <v>1246</v>
      </c>
      <c r="H2325" s="942" t="s">
        <v>1218</v>
      </c>
      <c r="I2325" s="942" t="s">
        <v>1225</v>
      </c>
      <c r="J2325" s="942" t="s">
        <v>1219</v>
      </c>
      <c r="K2325" s="942" t="s">
        <v>1229</v>
      </c>
      <c r="L2325" s="942" t="s">
        <v>1221</v>
      </c>
      <c r="M2325" s="942" t="s">
        <v>232</v>
      </c>
      <c r="N2325" s="942" t="s">
        <v>1222</v>
      </c>
      <c r="O2325" s="942" t="s">
        <v>1223</v>
      </c>
      <c r="P2325" s="955">
        <v>-63895002</v>
      </c>
      <c r="Q2325" s="959">
        <v>-8764985</v>
      </c>
      <c r="R2325" s="943" t="s">
        <v>69</v>
      </c>
    </row>
    <row r="2326" spans="2:18" x14ac:dyDescent="0.25">
      <c r="B2326" s="944" t="s">
        <v>2412</v>
      </c>
      <c r="C2326" s="945" t="s">
        <v>406</v>
      </c>
      <c r="D2326" s="945" t="s">
        <v>503</v>
      </c>
      <c r="E2326" s="945" t="s">
        <v>322</v>
      </c>
      <c r="F2326" s="945" t="s">
        <v>2413</v>
      </c>
      <c r="G2326" s="945" t="s">
        <v>1246</v>
      </c>
      <c r="H2326" s="945" t="s">
        <v>1218</v>
      </c>
      <c r="I2326" s="945" t="s">
        <v>51</v>
      </c>
      <c r="J2326" s="945" t="s">
        <v>1219</v>
      </c>
      <c r="K2326" s="945" t="s">
        <v>1220</v>
      </c>
      <c r="L2326" s="945" t="s">
        <v>1221</v>
      </c>
      <c r="M2326" s="945" t="s">
        <v>1239</v>
      </c>
      <c r="N2326" s="945" t="s">
        <v>1222</v>
      </c>
      <c r="O2326" s="945" t="s">
        <v>1223</v>
      </c>
      <c r="P2326" s="956">
        <v>-63896855</v>
      </c>
      <c r="Q2326" s="960">
        <v>-8745088</v>
      </c>
      <c r="R2326" s="946" t="s">
        <v>182</v>
      </c>
    </row>
    <row r="2327" spans="2:18" x14ac:dyDescent="0.25">
      <c r="B2327" s="941" t="s">
        <v>2412</v>
      </c>
      <c r="C2327" s="942" t="s">
        <v>374</v>
      </c>
      <c r="D2327" s="942" t="s">
        <v>556</v>
      </c>
      <c r="E2327" s="942" t="s">
        <v>307</v>
      </c>
      <c r="F2327" s="942" t="s">
        <v>1983</v>
      </c>
      <c r="G2327" s="942" t="s">
        <v>1246</v>
      </c>
      <c r="H2327" s="942" t="s">
        <v>1218</v>
      </c>
      <c r="I2327" s="942" t="s">
        <v>1225</v>
      </c>
      <c r="J2327" s="942" t="s">
        <v>1219</v>
      </c>
      <c r="K2327" s="942" t="s">
        <v>1229</v>
      </c>
      <c r="L2327" s="942" t="s">
        <v>1221</v>
      </c>
      <c r="M2327" s="942" t="s">
        <v>233</v>
      </c>
      <c r="N2327" s="942" t="s">
        <v>1222</v>
      </c>
      <c r="O2327" s="942" t="s">
        <v>69</v>
      </c>
      <c r="P2327" s="955">
        <v>-63870284</v>
      </c>
      <c r="Q2327" s="959">
        <v>-8754607</v>
      </c>
      <c r="R2327" s="943" t="s">
        <v>182</v>
      </c>
    </row>
    <row r="2328" spans="2:18" x14ac:dyDescent="0.25">
      <c r="B2328" s="944" t="s">
        <v>2412</v>
      </c>
      <c r="C2328" s="945" t="s">
        <v>373</v>
      </c>
      <c r="D2328" s="945" t="s">
        <v>412</v>
      </c>
      <c r="E2328" s="945" t="s">
        <v>332</v>
      </c>
      <c r="F2328" s="945" t="s">
        <v>1662</v>
      </c>
      <c r="G2328" s="945" t="s">
        <v>1246</v>
      </c>
      <c r="H2328" s="945" t="s">
        <v>1218</v>
      </c>
      <c r="I2328" s="945" t="s">
        <v>1225</v>
      </c>
      <c r="J2328" s="945" t="s">
        <v>1323</v>
      </c>
      <c r="K2328" s="945" t="s">
        <v>1229</v>
      </c>
      <c r="L2328" s="945" t="s">
        <v>1221</v>
      </c>
      <c r="M2328" s="945" t="s">
        <v>1239</v>
      </c>
      <c r="N2328" s="945" t="s">
        <v>1222</v>
      </c>
      <c r="O2328" s="945" t="s">
        <v>1223</v>
      </c>
      <c r="P2328" s="956">
        <v>-63905996</v>
      </c>
      <c r="Q2328" s="960">
        <v>-8759506</v>
      </c>
      <c r="R2328" s="946" t="s">
        <v>1232</v>
      </c>
    </row>
    <row r="2329" spans="2:18" x14ac:dyDescent="0.25">
      <c r="B2329" s="941" t="s">
        <v>2412</v>
      </c>
      <c r="C2329" s="942" t="s">
        <v>376</v>
      </c>
      <c r="D2329" s="942" t="s">
        <v>394</v>
      </c>
      <c r="E2329" s="942" t="s">
        <v>308</v>
      </c>
      <c r="F2329" s="942" t="s">
        <v>1965</v>
      </c>
      <c r="G2329" s="942" t="s">
        <v>1246</v>
      </c>
      <c r="H2329" s="942" t="s">
        <v>1218</v>
      </c>
      <c r="I2329" s="942" t="s">
        <v>1225</v>
      </c>
      <c r="J2329" s="942" t="s">
        <v>1219</v>
      </c>
      <c r="K2329" s="942" t="s">
        <v>1220</v>
      </c>
      <c r="L2329" s="942" t="s">
        <v>1221</v>
      </c>
      <c r="M2329" s="942" t="s">
        <v>232</v>
      </c>
      <c r="N2329" s="942" t="s">
        <v>1222</v>
      </c>
      <c r="O2329" s="942" t="s">
        <v>1256</v>
      </c>
      <c r="P2329" s="955">
        <v>-63895455</v>
      </c>
      <c r="Q2329" s="959">
        <v>-8772039</v>
      </c>
      <c r="R2329" s="943" t="s">
        <v>182</v>
      </c>
    </row>
    <row r="2330" spans="2:18" x14ac:dyDescent="0.25">
      <c r="B2330" s="944" t="s">
        <v>2412</v>
      </c>
      <c r="C2330" s="945" t="s">
        <v>375</v>
      </c>
      <c r="D2330" s="945" t="s">
        <v>864</v>
      </c>
      <c r="E2330" s="945" t="s">
        <v>311</v>
      </c>
      <c r="F2330" s="945" t="s">
        <v>2407</v>
      </c>
      <c r="G2330" s="945" t="s">
        <v>1246</v>
      </c>
      <c r="H2330" s="945" t="s">
        <v>1218</v>
      </c>
      <c r="I2330" s="945" t="s">
        <v>1231</v>
      </c>
      <c r="J2330" s="945" t="s">
        <v>1219</v>
      </c>
      <c r="K2330" s="945" t="s">
        <v>1229</v>
      </c>
      <c r="L2330" s="945" t="s">
        <v>1221</v>
      </c>
      <c r="M2330" s="945" t="s">
        <v>231</v>
      </c>
      <c r="N2330" s="945" t="s">
        <v>1222</v>
      </c>
      <c r="O2330" s="945" t="s">
        <v>1223</v>
      </c>
      <c r="P2330" s="956">
        <v>-63859008</v>
      </c>
      <c r="Q2330" s="960">
        <v>-8767679</v>
      </c>
      <c r="R2330" s="946" t="s">
        <v>182</v>
      </c>
    </row>
    <row r="2331" spans="2:18" x14ac:dyDescent="0.25">
      <c r="B2331" s="941" t="s">
        <v>2412</v>
      </c>
      <c r="C2331" s="942" t="s">
        <v>374</v>
      </c>
      <c r="D2331" s="942" t="s">
        <v>419</v>
      </c>
      <c r="E2331" s="942" t="s">
        <v>307</v>
      </c>
      <c r="F2331" s="942" t="s">
        <v>2126</v>
      </c>
      <c r="G2331" s="942" t="s">
        <v>1246</v>
      </c>
      <c r="H2331" s="942" t="s">
        <v>1218</v>
      </c>
      <c r="I2331" s="942" t="s">
        <v>1231</v>
      </c>
      <c r="J2331" s="942" t="s">
        <v>1219</v>
      </c>
      <c r="K2331" s="942" t="s">
        <v>1229</v>
      </c>
      <c r="L2331" s="942" t="s">
        <v>1221</v>
      </c>
      <c r="M2331" s="942" t="s">
        <v>233</v>
      </c>
      <c r="N2331" s="942" t="s">
        <v>1222</v>
      </c>
      <c r="O2331" s="942" t="s">
        <v>1256</v>
      </c>
      <c r="P2331" s="955">
        <v>-63872008</v>
      </c>
      <c r="Q2331" s="959">
        <v>-8754972</v>
      </c>
      <c r="R2331" s="943" t="s">
        <v>182</v>
      </c>
    </row>
    <row r="2332" spans="2:18" x14ac:dyDescent="0.25">
      <c r="B2332" s="944" t="s">
        <v>2412</v>
      </c>
      <c r="C2332" s="945" t="s">
        <v>378</v>
      </c>
      <c r="D2332" s="945" t="s">
        <v>406</v>
      </c>
      <c r="E2332" s="945" t="s">
        <v>1142</v>
      </c>
      <c r="F2332" s="945" t="s">
        <v>2003</v>
      </c>
      <c r="G2332" s="945" t="s">
        <v>1246</v>
      </c>
      <c r="H2332" s="945" t="s">
        <v>1218</v>
      </c>
      <c r="I2332" s="945" t="s">
        <v>1231</v>
      </c>
      <c r="J2332" s="945" t="s">
        <v>1219</v>
      </c>
      <c r="K2332" s="945" t="s">
        <v>1220</v>
      </c>
      <c r="L2332" s="945" t="s">
        <v>1221</v>
      </c>
      <c r="M2332" s="945" t="s">
        <v>231</v>
      </c>
      <c r="N2332" s="945" t="s">
        <v>1222</v>
      </c>
      <c r="O2332" s="945" t="s">
        <v>1223</v>
      </c>
      <c r="P2332" s="956">
        <v>-63892345</v>
      </c>
      <c r="Q2332" s="960">
        <v>-8765558</v>
      </c>
      <c r="R2332" s="946" t="s">
        <v>182</v>
      </c>
    </row>
    <row r="2333" spans="2:18" x14ac:dyDescent="0.25">
      <c r="B2333" s="941" t="s">
        <v>2412</v>
      </c>
      <c r="C2333" s="942" t="s">
        <v>370</v>
      </c>
      <c r="D2333" s="942" t="s">
        <v>794</v>
      </c>
      <c r="E2333" s="942" t="s">
        <v>318</v>
      </c>
      <c r="F2333" s="942" t="s">
        <v>1780</v>
      </c>
      <c r="G2333" s="942" t="s">
        <v>1246</v>
      </c>
      <c r="H2333" s="942" t="s">
        <v>1218</v>
      </c>
      <c r="I2333" s="942" t="s">
        <v>51</v>
      </c>
      <c r="J2333" s="942" t="s">
        <v>1219</v>
      </c>
      <c r="K2333" s="942" t="s">
        <v>1229</v>
      </c>
      <c r="L2333" s="942" t="s">
        <v>1221</v>
      </c>
      <c r="M2333" s="942" t="s">
        <v>233</v>
      </c>
      <c r="N2333" s="942" t="s">
        <v>1222</v>
      </c>
      <c r="O2333" s="942" t="s">
        <v>1223</v>
      </c>
      <c r="P2333" s="955">
        <v>-63856637</v>
      </c>
      <c r="Q2333" s="959">
        <v>-8765559</v>
      </c>
      <c r="R2333" s="943" t="s">
        <v>69</v>
      </c>
    </row>
    <row r="2334" spans="2:18" x14ac:dyDescent="0.25">
      <c r="B2334" s="944" t="s">
        <v>2412</v>
      </c>
      <c r="C2334" s="945" t="s">
        <v>341</v>
      </c>
      <c r="D2334" s="945" t="s">
        <v>491</v>
      </c>
      <c r="E2334" s="945" t="s">
        <v>319</v>
      </c>
      <c r="F2334" s="945" t="s">
        <v>1780</v>
      </c>
      <c r="G2334" s="945" t="s">
        <v>1246</v>
      </c>
      <c r="H2334" s="945" t="s">
        <v>1218</v>
      </c>
      <c r="I2334" s="945" t="s">
        <v>51</v>
      </c>
      <c r="J2334" s="945" t="s">
        <v>1219</v>
      </c>
      <c r="K2334" s="945" t="s">
        <v>1227</v>
      </c>
      <c r="L2334" s="945" t="s">
        <v>1221</v>
      </c>
      <c r="M2334" s="945" t="s">
        <v>233</v>
      </c>
      <c r="N2334" s="945" t="s">
        <v>1222</v>
      </c>
      <c r="O2334" s="945" t="s">
        <v>1256</v>
      </c>
      <c r="P2334" s="956">
        <v>-63878155</v>
      </c>
      <c r="Q2334" s="960">
        <v>-8734865</v>
      </c>
      <c r="R2334" s="946" t="s">
        <v>182</v>
      </c>
    </row>
    <row r="2335" spans="2:18" x14ac:dyDescent="0.25">
      <c r="B2335" s="941" t="s">
        <v>2412</v>
      </c>
      <c r="C2335" s="942" t="s">
        <v>790</v>
      </c>
      <c r="D2335" s="942" t="s">
        <v>368</v>
      </c>
      <c r="E2335" s="942" t="s">
        <v>311</v>
      </c>
      <c r="F2335" s="942" t="s">
        <v>1503</v>
      </c>
      <c r="G2335" s="942" t="s">
        <v>1246</v>
      </c>
      <c r="H2335" s="942" t="s">
        <v>1294</v>
      </c>
      <c r="I2335" s="942" t="s">
        <v>51</v>
      </c>
      <c r="J2335" s="942" t="s">
        <v>1219</v>
      </c>
      <c r="K2335" s="942" t="s">
        <v>1220</v>
      </c>
      <c r="L2335" s="942" t="s">
        <v>1221</v>
      </c>
      <c r="M2335" s="942" t="s">
        <v>231</v>
      </c>
      <c r="N2335" s="942" t="s">
        <v>1222</v>
      </c>
      <c r="O2335" s="942" t="s">
        <v>1223</v>
      </c>
      <c r="P2335" s="955">
        <v>-63870467</v>
      </c>
      <c r="Q2335" s="959">
        <v>-8777634</v>
      </c>
      <c r="R2335" s="943" t="s">
        <v>182</v>
      </c>
    </row>
    <row r="2336" spans="2:18" x14ac:dyDescent="0.25">
      <c r="B2336" s="944" t="s">
        <v>2412</v>
      </c>
      <c r="C2336" s="945" t="s">
        <v>392</v>
      </c>
      <c r="D2336" s="945" t="s">
        <v>831</v>
      </c>
      <c r="E2336" s="945" t="s">
        <v>305</v>
      </c>
      <c r="F2336" s="945" t="s">
        <v>1759</v>
      </c>
      <c r="G2336" s="945" t="s">
        <v>1246</v>
      </c>
      <c r="H2336" s="945" t="s">
        <v>69</v>
      </c>
      <c r="I2336" s="945" t="s">
        <v>1225</v>
      </c>
      <c r="J2336" s="945" t="s">
        <v>1219</v>
      </c>
      <c r="K2336" s="945" t="s">
        <v>1220</v>
      </c>
      <c r="L2336" s="945" t="s">
        <v>69</v>
      </c>
      <c r="M2336" s="945" t="s">
        <v>233</v>
      </c>
      <c r="N2336" s="945" t="s">
        <v>69</v>
      </c>
      <c r="O2336" s="945" t="s">
        <v>69</v>
      </c>
      <c r="P2336" s="956">
        <v>-63901976</v>
      </c>
      <c r="Q2336" s="960">
        <v>-8754198</v>
      </c>
      <c r="R2336" s="946" t="s">
        <v>182</v>
      </c>
    </row>
    <row r="2337" spans="2:18" x14ac:dyDescent="0.25">
      <c r="B2337" s="941" t="s">
        <v>2414</v>
      </c>
      <c r="C2337" s="942" t="s">
        <v>384</v>
      </c>
      <c r="D2337" s="942" t="s">
        <v>831</v>
      </c>
      <c r="E2337" s="942" t="s">
        <v>305</v>
      </c>
      <c r="F2337" s="942" t="s">
        <v>2415</v>
      </c>
      <c r="G2337" s="942" t="s">
        <v>1317</v>
      </c>
      <c r="H2337" s="942" t="s">
        <v>1218</v>
      </c>
      <c r="I2337" s="942" t="s">
        <v>1225</v>
      </c>
      <c r="J2337" s="942" t="s">
        <v>1219</v>
      </c>
      <c r="K2337" s="942" t="s">
        <v>1229</v>
      </c>
      <c r="L2337" s="942" t="s">
        <v>1221</v>
      </c>
      <c r="M2337" s="942" t="s">
        <v>1239</v>
      </c>
      <c r="N2337" s="942" t="s">
        <v>1222</v>
      </c>
      <c r="O2337" s="942" t="s">
        <v>1256</v>
      </c>
      <c r="P2337" s="955">
        <v>-63907416</v>
      </c>
      <c r="Q2337" s="959">
        <v>-8755342</v>
      </c>
      <c r="R2337" s="943" t="s">
        <v>182</v>
      </c>
    </row>
    <row r="2338" spans="2:18" x14ac:dyDescent="0.25">
      <c r="B2338" s="944" t="s">
        <v>2414</v>
      </c>
      <c r="C2338" s="945" t="s">
        <v>783</v>
      </c>
      <c r="D2338" s="945" t="s">
        <v>401</v>
      </c>
      <c r="E2338" s="945" t="s">
        <v>304</v>
      </c>
      <c r="F2338" s="945" t="s">
        <v>33</v>
      </c>
      <c r="G2338" s="945" t="s">
        <v>1317</v>
      </c>
      <c r="H2338" s="945" t="s">
        <v>1218</v>
      </c>
      <c r="I2338" s="945" t="s">
        <v>69</v>
      </c>
      <c r="J2338" s="945" t="s">
        <v>1219</v>
      </c>
      <c r="K2338" s="945" t="s">
        <v>1220</v>
      </c>
      <c r="L2338" s="945" t="s">
        <v>1221</v>
      </c>
      <c r="M2338" s="945" t="s">
        <v>233</v>
      </c>
      <c r="N2338" s="945" t="s">
        <v>1222</v>
      </c>
      <c r="O2338" s="945" t="s">
        <v>69</v>
      </c>
      <c r="P2338" s="956">
        <v>-63888846</v>
      </c>
      <c r="Q2338" s="960">
        <v>-8759125</v>
      </c>
      <c r="R2338" s="946" t="s">
        <v>1232</v>
      </c>
    </row>
    <row r="2339" spans="2:18" x14ac:dyDescent="0.25">
      <c r="B2339" s="941" t="s">
        <v>2414</v>
      </c>
      <c r="C2339" s="942" t="s">
        <v>783</v>
      </c>
      <c r="D2339" s="942" t="s">
        <v>392</v>
      </c>
      <c r="E2339" s="942" t="s">
        <v>301</v>
      </c>
      <c r="F2339" s="942" t="s">
        <v>2298</v>
      </c>
      <c r="G2339" s="942" t="s">
        <v>1317</v>
      </c>
      <c r="H2339" s="942" t="s">
        <v>1218</v>
      </c>
      <c r="I2339" s="942" t="s">
        <v>1231</v>
      </c>
      <c r="J2339" s="942" t="s">
        <v>1219</v>
      </c>
      <c r="K2339" s="942" t="s">
        <v>1220</v>
      </c>
      <c r="L2339" s="942" t="s">
        <v>1221</v>
      </c>
      <c r="M2339" s="942" t="s">
        <v>233</v>
      </c>
      <c r="N2339" s="942" t="s">
        <v>1222</v>
      </c>
      <c r="O2339" s="942" t="s">
        <v>1256</v>
      </c>
      <c r="P2339" s="955">
        <v>-63900383</v>
      </c>
      <c r="Q2339" s="959">
        <v>-8761616</v>
      </c>
      <c r="R2339" s="943" t="s">
        <v>69</v>
      </c>
    </row>
    <row r="2340" spans="2:18" x14ac:dyDescent="0.25">
      <c r="B2340" s="944" t="s">
        <v>2414</v>
      </c>
      <c r="C2340" s="945" t="s">
        <v>374</v>
      </c>
      <c r="D2340" s="945" t="s">
        <v>794</v>
      </c>
      <c r="E2340" s="945" t="s">
        <v>313</v>
      </c>
      <c r="F2340" s="945" t="s">
        <v>1423</v>
      </c>
      <c r="G2340" s="945" t="s">
        <v>1317</v>
      </c>
      <c r="H2340" s="945" t="s">
        <v>1218</v>
      </c>
      <c r="I2340" s="945" t="s">
        <v>1231</v>
      </c>
      <c r="J2340" s="945" t="s">
        <v>1219</v>
      </c>
      <c r="K2340" s="945" t="s">
        <v>1220</v>
      </c>
      <c r="L2340" s="945" t="s">
        <v>1221</v>
      </c>
      <c r="M2340" s="945" t="s">
        <v>230</v>
      </c>
      <c r="N2340" s="945" t="s">
        <v>1222</v>
      </c>
      <c r="O2340" s="945" t="s">
        <v>1223</v>
      </c>
      <c r="P2340" s="956">
        <v>-63859574</v>
      </c>
      <c r="Q2340" s="960">
        <v>-8752303</v>
      </c>
      <c r="R2340" s="946" t="s">
        <v>69</v>
      </c>
    </row>
    <row r="2341" spans="2:18" x14ac:dyDescent="0.25">
      <c r="B2341" s="941" t="s">
        <v>2414</v>
      </c>
      <c r="C2341" s="942" t="s">
        <v>368</v>
      </c>
      <c r="D2341" s="942" t="s">
        <v>400</v>
      </c>
      <c r="E2341" s="942" t="s">
        <v>316</v>
      </c>
      <c r="F2341" s="942" t="s">
        <v>1856</v>
      </c>
      <c r="G2341" s="942" t="s">
        <v>1317</v>
      </c>
      <c r="H2341" s="942" t="s">
        <v>1218</v>
      </c>
      <c r="I2341" s="942" t="s">
        <v>1231</v>
      </c>
      <c r="J2341" s="942" t="s">
        <v>1219</v>
      </c>
      <c r="K2341" s="942" t="s">
        <v>1220</v>
      </c>
      <c r="L2341" s="942" t="s">
        <v>182</v>
      </c>
      <c r="M2341" s="942" t="s">
        <v>1297</v>
      </c>
      <c r="N2341" s="942" t="s">
        <v>1222</v>
      </c>
      <c r="O2341" s="942" t="s">
        <v>1223</v>
      </c>
      <c r="P2341" s="955">
        <v>-63890771</v>
      </c>
      <c r="Q2341" s="959">
        <v>-8792537</v>
      </c>
      <c r="R2341" s="943" t="s">
        <v>69</v>
      </c>
    </row>
    <row r="2342" spans="2:18" x14ac:dyDescent="0.25">
      <c r="B2342" s="944" t="s">
        <v>2414</v>
      </c>
      <c r="C2342" s="945" t="s">
        <v>449</v>
      </c>
      <c r="D2342" s="945" t="s">
        <v>427</v>
      </c>
      <c r="E2342" s="945" t="s">
        <v>1143</v>
      </c>
      <c r="F2342" s="945" t="s">
        <v>2234</v>
      </c>
      <c r="G2342" s="945" t="s">
        <v>1317</v>
      </c>
      <c r="H2342" s="945" t="s">
        <v>1218</v>
      </c>
      <c r="I2342" s="945" t="s">
        <v>51</v>
      </c>
      <c r="J2342" s="945" t="s">
        <v>1219</v>
      </c>
      <c r="K2342" s="945" t="s">
        <v>1220</v>
      </c>
      <c r="L2342" s="945" t="s">
        <v>1221</v>
      </c>
      <c r="M2342" s="945" t="s">
        <v>233</v>
      </c>
      <c r="N2342" s="945" t="s">
        <v>1222</v>
      </c>
      <c r="O2342" s="945" t="s">
        <v>1256</v>
      </c>
      <c r="P2342" s="956">
        <v>-63841279</v>
      </c>
      <c r="Q2342" s="960">
        <v>-8765916</v>
      </c>
      <c r="R2342" s="946" t="s">
        <v>182</v>
      </c>
    </row>
    <row r="2343" spans="2:18" x14ac:dyDescent="0.25">
      <c r="B2343" s="941" t="s">
        <v>2414</v>
      </c>
      <c r="C2343" s="942" t="s">
        <v>783</v>
      </c>
      <c r="D2343" s="942" t="s">
        <v>818</v>
      </c>
      <c r="E2343" s="942" t="s">
        <v>301</v>
      </c>
      <c r="F2343" s="942" t="s">
        <v>1759</v>
      </c>
      <c r="G2343" s="942" t="s">
        <v>1317</v>
      </c>
      <c r="H2343" s="942" t="s">
        <v>69</v>
      </c>
      <c r="I2343" s="942" t="s">
        <v>1225</v>
      </c>
      <c r="J2343" s="942" t="s">
        <v>1219</v>
      </c>
      <c r="K2343" s="942" t="s">
        <v>1220</v>
      </c>
      <c r="L2343" s="942" t="s">
        <v>69</v>
      </c>
      <c r="M2343" s="942" t="s">
        <v>233</v>
      </c>
      <c r="N2343" s="942" t="s">
        <v>69</v>
      </c>
      <c r="O2343" s="942" t="s">
        <v>69</v>
      </c>
      <c r="P2343" s="955">
        <v>-63902101</v>
      </c>
      <c r="Q2343" s="959">
        <v>-8761987</v>
      </c>
      <c r="R2343" s="943" t="s">
        <v>182</v>
      </c>
    </row>
    <row r="2344" spans="2:18" x14ac:dyDescent="0.25">
      <c r="B2344" s="944" t="s">
        <v>2416</v>
      </c>
      <c r="C2344" s="945" t="s">
        <v>394</v>
      </c>
      <c r="D2344" s="945" t="s">
        <v>440</v>
      </c>
      <c r="E2344" s="945" t="s">
        <v>301</v>
      </c>
      <c r="F2344" s="945" t="s">
        <v>1254</v>
      </c>
      <c r="G2344" s="945" t="s">
        <v>1278</v>
      </c>
      <c r="H2344" s="945" t="s">
        <v>1218</v>
      </c>
      <c r="I2344" s="945" t="s">
        <v>1225</v>
      </c>
      <c r="J2344" s="945" t="s">
        <v>1219</v>
      </c>
      <c r="K2344" s="945" t="s">
        <v>1220</v>
      </c>
      <c r="L2344" s="945" t="s">
        <v>1221</v>
      </c>
      <c r="M2344" s="945" t="s">
        <v>233</v>
      </c>
      <c r="N2344" s="945" t="s">
        <v>1222</v>
      </c>
      <c r="O2344" s="945" t="s">
        <v>69</v>
      </c>
      <c r="P2344" s="956">
        <v>-63897079</v>
      </c>
      <c r="Q2344" s="960">
        <v>-8764325</v>
      </c>
      <c r="R2344" s="946" t="s">
        <v>182</v>
      </c>
    </row>
    <row r="2345" spans="2:18" x14ac:dyDescent="0.25">
      <c r="B2345" s="941" t="s">
        <v>2416</v>
      </c>
      <c r="C2345" s="942" t="s">
        <v>407</v>
      </c>
      <c r="D2345" s="942" t="s">
        <v>379</v>
      </c>
      <c r="E2345" s="942" t="s">
        <v>305</v>
      </c>
      <c r="F2345" s="942" t="s">
        <v>1260</v>
      </c>
      <c r="G2345" s="942" t="s">
        <v>1278</v>
      </c>
      <c r="H2345" s="942" t="s">
        <v>1218</v>
      </c>
      <c r="I2345" s="942" t="s">
        <v>1225</v>
      </c>
      <c r="J2345" s="942" t="s">
        <v>1219</v>
      </c>
      <c r="K2345" s="942" t="s">
        <v>1220</v>
      </c>
      <c r="L2345" s="942" t="s">
        <v>1221</v>
      </c>
      <c r="M2345" s="942" t="s">
        <v>233</v>
      </c>
      <c r="N2345" s="942" t="s">
        <v>1222</v>
      </c>
      <c r="O2345" s="942" t="s">
        <v>1223</v>
      </c>
      <c r="P2345" s="955">
        <v>-63904402</v>
      </c>
      <c r="Q2345" s="959">
        <v>-8753593</v>
      </c>
      <c r="R2345" s="943" t="s">
        <v>69</v>
      </c>
    </row>
    <row r="2346" spans="2:18" x14ac:dyDescent="0.25">
      <c r="B2346" s="944" t="s">
        <v>2416</v>
      </c>
      <c r="C2346" s="945" t="s">
        <v>369</v>
      </c>
      <c r="D2346" s="945" t="s">
        <v>395</v>
      </c>
      <c r="E2346" s="945" t="s">
        <v>303</v>
      </c>
      <c r="F2346" s="945" t="s">
        <v>1897</v>
      </c>
      <c r="G2346" s="945" t="s">
        <v>1278</v>
      </c>
      <c r="H2346" s="945" t="s">
        <v>1218</v>
      </c>
      <c r="I2346" s="945" t="s">
        <v>1231</v>
      </c>
      <c r="J2346" s="945" t="s">
        <v>1219</v>
      </c>
      <c r="K2346" s="945" t="s">
        <v>1229</v>
      </c>
      <c r="L2346" s="945" t="s">
        <v>1221</v>
      </c>
      <c r="M2346" s="945" t="s">
        <v>233</v>
      </c>
      <c r="N2346" s="945" t="s">
        <v>1222</v>
      </c>
      <c r="O2346" s="945" t="s">
        <v>1223</v>
      </c>
      <c r="P2346" s="956">
        <v>-63881837</v>
      </c>
      <c r="Q2346" s="960">
        <v>-8756547</v>
      </c>
      <c r="R2346" s="946" t="s">
        <v>69</v>
      </c>
    </row>
    <row r="2347" spans="2:18" x14ac:dyDescent="0.25">
      <c r="B2347" s="941" t="s">
        <v>2416</v>
      </c>
      <c r="C2347" s="942" t="s">
        <v>407</v>
      </c>
      <c r="D2347" s="942" t="s">
        <v>802</v>
      </c>
      <c r="E2347" s="942" t="s">
        <v>322</v>
      </c>
      <c r="F2347" s="942" t="s">
        <v>2082</v>
      </c>
      <c r="G2347" s="942" t="s">
        <v>1278</v>
      </c>
      <c r="H2347" s="942" t="s">
        <v>1218</v>
      </c>
      <c r="I2347" s="942" t="s">
        <v>1231</v>
      </c>
      <c r="J2347" s="942" t="s">
        <v>1219</v>
      </c>
      <c r="K2347" s="942" t="s">
        <v>1220</v>
      </c>
      <c r="L2347" s="942" t="s">
        <v>1221</v>
      </c>
      <c r="M2347" s="942" t="s">
        <v>233</v>
      </c>
      <c r="N2347" s="942" t="s">
        <v>1222</v>
      </c>
      <c r="O2347" s="942" t="s">
        <v>1256</v>
      </c>
      <c r="P2347" s="955">
        <v>-63893841</v>
      </c>
      <c r="Q2347" s="959">
        <v>-8751343</v>
      </c>
      <c r="R2347" s="943" t="s">
        <v>69</v>
      </c>
    </row>
    <row r="2348" spans="2:18" x14ac:dyDescent="0.25">
      <c r="B2348" s="944" t="s">
        <v>2416</v>
      </c>
      <c r="C2348" s="945" t="s">
        <v>780</v>
      </c>
      <c r="D2348" s="945" t="s">
        <v>399</v>
      </c>
      <c r="E2348" s="945" t="s">
        <v>1142</v>
      </c>
      <c r="F2348" s="945" t="s">
        <v>1431</v>
      </c>
      <c r="G2348" s="945" t="s">
        <v>1278</v>
      </c>
      <c r="H2348" s="945" t="s">
        <v>1218</v>
      </c>
      <c r="I2348" s="945" t="s">
        <v>51</v>
      </c>
      <c r="J2348" s="945" t="s">
        <v>1219</v>
      </c>
      <c r="K2348" s="945" t="s">
        <v>1229</v>
      </c>
      <c r="L2348" s="945" t="s">
        <v>1221</v>
      </c>
      <c r="M2348" s="945" t="s">
        <v>231</v>
      </c>
      <c r="N2348" s="945" t="s">
        <v>1222</v>
      </c>
      <c r="O2348" s="945" t="s">
        <v>1256</v>
      </c>
      <c r="P2348" s="956">
        <v>-63889923</v>
      </c>
      <c r="Q2348" s="960">
        <v>-8761692</v>
      </c>
      <c r="R2348" s="946" t="s">
        <v>69</v>
      </c>
    </row>
    <row r="2349" spans="2:18" x14ac:dyDescent="0.25">
      <c r="B2349" s="941" t="s">
        <v>2416</v>
      </c>
      <c r="C2349" s="942" t="s">
        <v>370</v>
      </c>
      <c r="D2349" s="942" t="s">
        <v>781</v>
      </c>
      <c r="E2349" s="942" t="s">
        <v>310</v>
      </c>
      <c r="F2349" s="942" t="s">
        <v>2417</v>
      </c>
      <c r="G2349" s="942" t="s">
        <v>1278</v>
      </c>
      <c r="H2349" s="942" t="s">
        <v>1218</v>
      </c>
      <c r="I2349" s="942" t="s">
        <v>51</v>
      </c>
      <c r="J2349" s="942" t="s">
        <v>1219</v>
      </c>
      <c r="K2349" s="942" t="s">
        <v>1229</v>
      </c>
      <c r="L2349" s="942" t="s">
        <v>1221</v>
      </c>
      <c r="M2349" s="942" t="s">
        <v>232</v>
      </c>
      <c r="N2349" s="942" t="s">
        <v>1222</v>
      </c>
      <c r="O2349" s="942" t="s">
        <v>1223</v>
      </c>
      <c r="P2349" s="955">
        <v>-63837495</v>
      </c>
      <c r="Q2349" s="959">
        <v>-8761205</v>
      </c>
      <c r="R2349" s="943" t="s">
        <v>69</v>
      </c>
    </row>
    <row r="2350" spans="2:18" x14ac:dyDescent="0.25">
      <c r="B2350" s="944" t="s">
        <v>2416</v>
      </c>
      <c r="C2350" s="945" t="s">
        <v>369</v>
      </c>
      <c r="D2350" s="945" t="s">
        <v>786</v>
      </c>
      <c r="E2350" s="945" t="s">
        <v>304</v>
      </c>
      <c r="F2350" s="945" t="s">
        <v>33</v>
      </c>
      <c r="G2350" s="945" t="s">
        <v>1278</v>
      </c>
      <c r="H2350" s="945" t="s">
        <v>69</v>
      </c>
      <c r="I2350" s="945" t="s">
        <v>1225</v>
      </c>
      <c r="J2350" s="945" t="s">
        <v>1219</v>
      </c>
      <c r="K2350" s="945" t="s">
        <v>1229</v>
      </c>
      <c r="L2350" s="945" t="s">
        <v>69</v>
      </c>
      <c r="M2350" s="945" t="s">
        <v>231</v>
      </c>
      <c r="N2350" s="945" t="s">
        <v>69</v>
      </c>
      <c r="O2350" s="945" t="s">
        <v>69</v>
      </c>
      <c r="P2350" s="956">
        <v>-63885722</v>
      </c>
      <c r="Q2350" s="960">
        <v>-8757401</v>
      </c>
      <c r="R2350" s="946" t="s">
        <v>69</v>
      </c>
    </row>
    <row r="2351" spans="2:18" x14ac:dyDescent="0.25">
      <c r="B2351" s="941" t="s">
        <v>2418</v>
      </c>
      <c r="C2351" s="942" t="s">
        <v>783</v>
      </c>
      <c r="D2351" s="942" t="s">
        <v>401</v>
      </c>
      <c r="E2351" s="942" t="s">
        <v>304</v>
      </c>
      <c r="F2351" s="942" t="s">
        <v>33</v>
      </c>
      <c r="G2351" s="942" t="s">
        <v>1289</v>
      </c>
      <c r="H2351" s="942" t="s">
        <v>1218</v>
      </c>
      <c r="I2351" s="942" t="s">
        <v>1231</v>
      </c>
      <c r="J2351" s="942" t="s">
        <v>1219</v>
      </c>
      <c r="K2351" s="942" t="s">
        <v>1220</v>
      </c>
      <c r="L2351" s="942" t="s">
        <v>1221</v>
      </c>
      <c r="M2351" s="942" t="s">
        <v>233</v>
      </c>
      <c r="N2351" s="942" t="s">
        <v>1222</v>
      </c>
      <c r="O2351" s="942" t="s">
        <v>1223</v>
      </c>
      <c r="P2351" s="955">
        <v>-63888846</v>
      </c>
      <c r="Q2351" s="959">
        <v>-8759125</v>
      </c>
      <c r="R2351" s="943" t="s">
        <v>182</v>
      </c>
    </row>
    <row r="2352" spans="2:18" x14ac:dyDescent="0.25">
      <c r="B2352" s="944" t="s">
        <v>2418</v>
      </c>
      <c r="C2352" s="945" t="s">
        <v>523</v>
      </c>
      <c r="D2352" s="945" t="s">
        <v>991</v>
      </c>
      <c r="E2352" s="945" t="s">
        <v>316</v>
      </c>
      <c r="F2352" s="945" t="s">
        <v>33</v>
      </c>
      <c r="G2352" s="945" t="s">
        <v>1289</v>
      </c>
      <c r="H2352" s="945" t="s">
        <v>1218</v>
      </c>
      <c r="I2352" s="945" t="s">
        <v>51</v>
      </c>
      <c r="J2352" s="945" t="s">
        <v>1219</v>
      </c>
      <c r="K2352" s="945" t="s">
        <v>1220</v>
      </c>
      <c r="L2352" s="945" t="s">
        <v>1221</v>
      </c>
      <c r="M2352" s="945" t="s">
        <v>233</v>
      </c>
      <c r="N2352" s="945" t="s">
        <v>1222</v>
      </c>
      <c r="O2352" s="945" t="s">
        <v>1256</v>
      </c>
      <c r="P2352" s="956">
        <v>-63887351</v>
      </c>
      <c r="Q2352" s="960">
        <v>-8787917</v>
      </c>
      <c r="R2352" s="946" t="s">
        <v>182</v>
      </c>
    </row>
    <row r="2353" spans="2:18" x14ac:dyDescent="0.25">
      <c r="B2353" s="941" t="s">
        <v>2418</v>
      </c>
      <c r="C2353" s="942" t="s">
        <v>370</v>
      </c>
      <c r="D2353" s="942" t="s">
        <v>375</v>
      </c>
      <c r="E2353" s="942" t="s">
        <v>1141</v>
      </c>
      <c r="F2353" s="942" t="s">
        <v>33</v>
      </c>
      <c r="G2353" s="942" t="s">
        <v>1289</v>
      </c>
      <c r="H2353" s="942" t="s">
        <v>1218</v>
      </c>
      <c r="I2353" s="942" t="s">
        <v>51</v>
      </c>
      <c r="J2353" s="942" t="s">
        <v>1219</v>
      </c>
      <c r="K2353" s="942" t="s">
        <v>1229</v>
      </c>
      <c r="L2353" s="942" t="s">
        <v>1221</v>
      </c>
      <c r="M2353" s="942" t="s">
        <v>231</v>
      </c>
      <c r="N2353" s="942" t="s">
        <v>1222</v>
      </c>
      <c r="O2353" s="942" t="s">
        <v>1223</v>
      </c>
      <c r="P2353" s="955">
        <v>-63859345</v>
      </c>
      <c r="Q2353" s="959">
        <v>-8766162</v>
      </c>
      <c r="R2353" s="943" t="s">
        <v>69</v>
      </c>
    </row>
    <row r="2354" spans="2:18" x14ac:dyDescent="0.25">
      <c r="B2354" s="944" t="s">
        <v>2418</v>
      </c>
      <c r="C2354" s="945" t="s">
        <v>368</v>
      </c>
      <c r="D2354" s="945" t="s">
        <v>561</v>
      </c>
      <c r="E2354" s="945" t="s">
        <v>333</v>
      </c>
      <c r="F2354" s="945" t="s">
        <v>33</v>
      </c>
      <c r="G2354" s="945" t="s">
        <v>1289</v>
      </c>
      <c r="H2354" s="945" t="s">
        <v>1218</v>
      </c>
      <c r="I2354" s="945" t="s">
        <v>51</v>
      </c>
      <c r="J2354" s="945" t="s">
        <v>1219</v>
      </c>
      <c r="K2354" s="945" t="s">
        <v>1220</v>
      </c>
      <c r="L2354" s="945" t="s">
        <v>1221</v>
      </c>
      <c r="M2354" s="945" t="s">
        <v>233</v>
      </c>
      <c r="N2354" s="945" t="s">
        <v>1222</v>
      </c>
      <c r="O2354" s="945" t="s">
        <v>1223</v>
      </c>
      <c r="P2354" s="956">
        <v>-63872487</v>
      </c>
      <c r="Q2354" s="960">
        <v>-8779318</v>
      </c>
      <c r="R2354" s="946" t="s">
        <v>69</v>
      </c>
    </row>
    <row r="2355" spans="2:18" x14ac:dyDescent="0.25">
      <c r="B2355" s="941" t="s">
        <v>2418</v>
      </c>
      <c r="C2355" s="942" t="s">
        <v>786</v>
      </c>
      <c r="D2355" s="942" t="s">
        <v>379</v>
      </c>
      <c r="E2355" s="942" t="s">
        <v>1151</v>
      </c>
      <c r="F2355" s="942" t="s">
        <v>33</v>
      </c>
      <c r="G2355" s="942" t="s">
        <v>1289</v>
      </c>
      <c r="H2355" s="942" t="s">
        <v>1218</v>
      </c>
      <c r="I2355" s="942" t="s">
        <v>51</v>
      </c>
      <c r="J2355" s="942" t="s">
        <v>1512</v>
      </c>
      <c r="K2355" s="942" t="s">
        <v>1229</v>
      </c>
      <c r="L2355" s="942" t="s">
        <v>1221</v>
      </c>
      <c r="M2355" s="942" t="s">
        <v>233</v>
      </c>
      <c r="N2355" s="942" t="s">
        <v>1222</v>
      </c>
      <c r="O2355" s="942" t="s">
        <v>1223</v>
      </c>
      <c r="P2355" s="955">
        <v>-63896335</v>
      </c>
      <c r="Q2355" s="959">
        <v>-8714542</v>
      </c>
      <c r="R2355" s="943" t="s">
        <v>69</v>
      </c>
    </row>
    <row r="2356" spans="2:18" x14ac:dyDescent="0.25">
      <c r="B2356" s="944" t="s">
        <v>2419</v>
      </c>
      <c r="C2356" s="945" t="s">
        <v>779</v>
      </c>
      <c r="D2356" s="945" t="s">
        <v>422</v>
      </c>
      <c r="E2356" s="945" t="s">
        <v>302</v>
      </c>
      <c r="F2356" s="945" t="s">
        <v>1626</v>
      </c>
      <c r="G2356" s="945" t="s">
        <v>1268</v>
      </c>
      <c r="H2356" s="945" t="s">
        <v>1218</v>
      </c>
      <c r="I2356" s="945" t="s">
        <v>1225</v>
      </c>
      <c r="J2356" s="945" t="s">
        <v>1219</v>
      </c>
      <c r="K2356" s="945" t="s">
        <v>1220</v>
      </c>
      <c r="L2356" s="945" t="s">
        <v>1221</v>
      </c>
      <c r="M2356" s="945" t="s">
        <v>1239</v>
      </c>
      <c r="N2356" s="945" t="s">
        <v>1222</v>
      </c>
      <c r="O2356" s="945" t="s">
        <v>1256</v>
      </c>
      <c r="P2356" s="956">
        <v>-63877845</v>
      </c>
      <c r="Q2356" s="960">
        <v>-8765807</v>
      </c>
      <c r="R2356" s="946" t="s">
        <v>69</v>
      </c>
    </row>
    <row r="2357" spans="2:18" x14ac:dyDescent="0.25">
      <c r="B2357" s="941" t="s">
        <v>2419</v>
      </c>
      <c r="C2357" s="942" t="s">
        <v>779</v>
      </c>
      <c r="D2357" s="942" t="s">
        <v>463</v>
      </c>
      <c r="E2357" s="942" t="s">
        <v>1141</v>
      </c>
      <c r="F2357" s="942" t="s">
        <v>1351</v>
      </c>
      <c r="G2357" s="942" t="s">
        <v>1268</v>
      </c>
      <c r="H2357" s="942" t="s">
        <v>1218</v>
      </c>
      <c r="I2357" s="942" t="s">
        <v>1225</v>
      </c>
      <c r="J2357" s="942" t="s">
        <v>1219</v>
      </c>
      <c r="K2357" s="942" t="s">
        <v>1220</v>
      </c>
      <c r="L2357" s="942" t="s">
        <v>1221</v>
      </c>
      <c r="M2357" s="942" t="s">
        <v>235</v>
      </c>
      <c r="N2357" s="942" t="s">
        <v>1222</v>
      </c>
      <c r="O2357" s="942" t="s">
        <v>1223</v>
      </c>
      <c r="P2357" s="955">
        <v>-63862196</v>
      </c>
      <c r="Q2357" s="959">
        <v>-8762379</v>
      </c>
      <c r="R2357" s="943" t="s">
        <v>1232</v>
      </c>
    </row>
    <row r="2358" spans="2:18" x14ac:dyDescent="0.25">
      <c r="B2358" s="944" t="s">
        <v>2419</v>
      </c>
      <c r="C2358" s="945" t="s">
        <v>449</v>
      </c>
      <c r="D2358" s="945" t="s">
        <v>427</v>
      </c>
      <c r="E2358" s="945" t="s">
        <v>1143</v>
      </c>
      <c r="F2358" s="945" t="s">
        <v>2420</v>
      </c>
      <c r="G2358" s="945" t="s">
        <v>1268</v>
      </c>
      <c r="H2358" s="945" t="s">
        <v>1218</v>
      </c>
      <c r="I2358" s="945" t="s">
        <v>1225</v>
      </c>
      <c r="J2358" s="945" t="s">
        <v>1219</v>
      </c>
      <c r="K2358" s="945" t="s">
        <v>1220</v>
      </c>
      <c r="L2358" s="945" t="s">
        <v>1221</v>
      </c>
      <c r="M2358" s="945" t="s">
        <v>233</v>
      </c>
      <c r="N2358" s="945" t="s">
        <v>1222</v>
      </c>
      <c r="O2358" s="945" t="s">
        <v>1223</v>
      </c>
      <c r="P2358" s="956">
        <v>-63841279</v>
      </c>
      <c r="Q2358" s="960">
        <v>-8765916</v>
      </c>
      <c r="R2358" s="946" t="s">
        <v>69</v>
      </c>
    </row>
    <row r="2359" spans="2:18" x14ac:dyDescent="0.25">
      <c r="B2359" s="941" t="s">
        <v>2419</v>
      </c>
      <c r="C2359" s="942" t="s">
        <v>794</v>
      </c>
      <c r="D2359" s="942" t="s">
        <v>881</v>
      </c>
      <c r="E2359" s="942" t="s">
        <v>306</v>
      </c>
      <c r="F2359" s="942" t="s">
        <v>2421</v>
      </c>
      <c r="G2359" s="942" t="s">
        <v>1268</v>
      </c>
      <c r="H2359" s="942" t="s">
        <v>1218</v>
      </c>
      <c r="I2359" s="942" t="s">
        <v>1225</v>
      </c>
      <c r="J2359" s="942" t="s">
        <v>1219</v>
      </c>
      <c r="K2359" s="942" t="s">
        <v>1220</v>
      </c>
      <c r="L2359" s="942" t="s">
        <v>1221</v>
      </c>
      <c r="M2359" s="942" t="s">
        <v>233</v>
      </c>
      <c r="N2359" s="942" t="s">
        <v>1222</v>
      </c>
      <c r="O2359" s="942" t="s">
        <v>1256</v>
      </c>
      <c r="P2359" s="955">
        <v>-63862107</v>
      </c>
      <c r="Q2359" s="959">
        <v>-8741016</v>
      </c>
      <c r="R2359" s="943" t="s">
        <v>182</v>
      </c>
    </row>
    <row r="2360" spans="2:18" x14ac:dyDescent="0.25">
      <c r="B2360" s="944" t="s">
        <v>2419</v>
      </c>
      <c r="C2360" s="945" t="s">
        <v>381</v>
      </c>
      <c r="D2360" s="945" t="s">
        <v>452</v>
      </c>
      <c r="E2360" s="945" t="s">
        <v>312</v>
      </c>
      <c r="F2360" s="945" t="s">
        <v>2406</v>
      </c>
      <c r="G2360" s="945" t="s">
        <v>1268</v>
      </c>
      <c r="H2360" s="945" t="s">
        <v>1218</v>
      </c>
      <c r="I2360" s="945" t="s">
        <v>1225</v>
      </c>
      <c r="J2360" s="945" t="s">
        <v>1219</v>
      </c>
      <c r="K2360" s="945" t="s">
        <v>1220</v>
      </c>
      <c r="L2360" s="945" t="s">
        <v>1221</v>
      </c>
      <c r="M2360" s="945" t="s">
        <v>233</v>
      </c>
      <c r="N2360" s="945" t="s">
        <v>1222</v>
      </c>
      <c r="O2360" s="945" t="s">
        <v>1223</v>
      </c>
      <c r="P2360" s="956">
        <v>-63886248</v>
      </c>
      <c r="Q2360" s="960">
        <v>-8796409</v>
      </c>
      <c r="R2360" s="946" t="s">
        <v>1258</v>
      </c>
    </row>
    <row r="2361" spans="2:18" x14ac:dyDescent="0.25">
      <c r="B2361" s="941" t="s">
        <v>2419</v>
      </c>
      <c r="C2361" s="942" t="s">
        <v>370</v>
      </c>
      <c r="D2361" s="942" t="s">
        <v>341</v>
      </c>
      <c r="E2361" s="942" t="s">
        <v>302</v>
      </c>
      <c r="F2361" s="942" t="s">
        <v>1438</v>
      </c>
      <c r="G2361" s="942" t="s">
        <v>1268</v>
      </c>
      <c r="H2361" s="942" t="s">
        <v>1218</v>
      </c>
      <c r="I2361" s="942" t="s">
        <v>1225</v>
      </c>
      <c r="J2361" s="942" t="s">
        <v>1219</v>
      </c>
      <c r="K2361" s="942" t="s">
        <v>1229</v>
      </c>
      <c r="L2361" s="942" t="s">
        <v>1221</v>
      </c>
      <c r="M2361" s="942" t="s">
        <v>230</v>
      </c>
      <c r="N2361" s="942" t="s">
        <v>1222</v>
      </c>
      <c r="O2361" s="942" t="s">
        <v>69</v>
      </c>
      <c r="P2361" s="955">
        <v>-63872175</v>
      </c>
      <c r="Q2361" s="959">
        <v>-8768963</v>
      </c>
      <c r="R2361" s="943" t="s">
        <v>182</v>
      </c>
    </row>
    <row r="2362" spans="2:18" x14ac:dyDescent="0.25">
      <c r="B2362" s="944" t="s">
        <v>2419</v>
      </c>
      <c r="C2362" s="945" t="s">
        <v>830</v>
      </c>
      <c r="D2362" s="945" t="s">
        <v>868</v>
      </c>
      <c r="E2362" s="945" t="s">
        <v>335</v>
      </c>
      <c r="F2362" s="945" t="s">
        <v>1875</v>
      </c>
      <c r="G2362" s="945" t="s">
        <v>1268</v>
      </c>
      <c r="H2362" s="945" t="s">
        <v>1218</v>
      </c>
      <c r="I2362" s="945" t="s">
        <v>1225</v>
      </c>
      <c r="J2362" s="945" t="s">
        <v>1219</v>
      </c>
      <c r="K2362" s="945" t="s">
        <v>1220</v>
      </c>
      <c r="L2362" s="945" t="s">
        <v>1221</v>
      </c>
      <c r="M2362" s="945" t="s">
        <v>233</v>
      </c>
      <c r="N2362" s="945" t="s">
        <v>1222</v>
      </c>
      <c r="O2362" s="945" t="s">
        <v>1256</v>
      </c>
      <c r="P2362" s="956">
        <v>-63830155</v>
      </c>
      <c r="Q2362" s="960">
        <v>-8767723</v>
      </c>
      <c r="R2362" s="946" t="s">
        <v>182</v>
      </c>
    </row>
    <row r="2363" spans="2:18" x14ac:dyDescent="0.25">
      <c r="B2363" s="941" t="s">
        <v>2419</v>
      </c>
      <c r="C2363" s="942" t="s">
        <v>387</v>
      </c>
      <c r="D2363" s="942" t="s">
        <v>904</v>
      </c>
      <c r="E2363" s="942" t="s">
        <v>317</v>
      </c>
      <c r="F2363" s="942" t="s">
        <v>1610</v>
      </c>
      <c r="G2363" s="942" t="s">
        <v>1268</v>
      </c>
      <c r="H2363" s="942" t="s">
        <v>1218</v>
      </c>
      <c r="I2363" s="942" t="s">
        <v>1231</v>
      </c>
      <c r="J2363" s="942" t="s">
        <v>1219</v>
      </c>
      <c r="K2363" s="942" t="s">
        <v>1220</v>
      </c>
      <c r="L2363" s="942" t="s">
        <v>1221</v>
      </c>
      <c r="M2363" s="942" t="s">
        <v>231</v>
      </c>
      <c r="N2363" s="942" t="s">
        <v>1222</v>
      </c>
      <c r="O2363" s="942" t="s">
        <v>1256</v>
      </c>
      <c r="P2363" s="955">
        <v>-63877687</v>
      </c>
      <c r="Q2363" s="959">
        <v>-8792885</v>
      </c>
      <c r="R2363" s="943" t="s">
        <v>182</v>
      </c>
    </row>
    <row r="2364" spans="2:18" x14ac:dyDescent="0.25">
      <c r="B2364" s="944" t="s">
        <v>2419</v>
      </c>
      <c r="C2364" s="945" t="s">
        <v>370</v>
      </c>
      <c r="D2364" s="945" t="s">
        <v>707</v>
      </c>
      <c r="E2364" s="945" t="s">
        <v>1141</v>
      </c>
      <c r="F2364" s="945" t="s">
        <v>2422</v>
      </c>
      <c r="G2364" s="945" t="s">
        <v>1268</v>
      </c>
      <c r="H2364" s="945" t="s">
        <v>1218</v>
      </c>
      <c r="I2364" s="945" t="s">
        <v>1231</v>
      </c>
      <c r="J2364" s="945" t="s">
        <v>1219</v>
      </c>
      <c r="K2364" s="945" t="s">
        <v>1229</v>
      </c>
      <c r="L2364" s="945" t="s">
        <v>1221</v>
      </c>
      <c r="M2364" s="945" t="s">
        <v>233</v>
      </c>
      <c r="N2364" s="945" t="s">
        <v>1222</v>
      </c>
      <c r="O2364" s="945" t="s">
        <v>1223</v>
      </c>
      <c r="P2364" s="956">
        <v>-63870011</v>
      </c>
      <c r="Q2364" s="960">
        <v>-8768486</v>
      </c>
      <c r="R2364" s="946" t="s">
        <v>182</v>
      </c>
    </row>
    <row r="2365" spans="2:18" x14ac:dyDescent="0.25">
      <c r="B2365" s="941" t="s">
        <v>2419</v>
      </c>
      <c r="C2365" s="942" t="s">
        <v>470</v>
      </c>
      <c r="D2365" s="942" t="s">
        <v>862</v>
      </c>
      <c r="E2365" s="942" t="s">
        <v>349</v>
      </c>
      <c r="F2365" s="942" t="s">
        <v>1248</v>
      </c>
      <c r="G2365" s="942" t="s">
        <v>1268</v>
      </c>
      <c r="H2365" s="942" t="s">
        <v>1218</v>
      </c>
      <c r="I2365" s="942" t="s">
        <v>1231</v>
      </c>
      <c r="J2365" s="942" t="s">
        <v>1219</v>
      </c>
      <c r="K2365" s="942" t="s">
        <v>1220</v>
      </c>
      <c r="L2365" s="942" t="s">
        <v>1221</v>
      </c>
      <c r="M2365" s="942" t="s">
        <v>231</v>
      </c>
      <c r="N2365" s="942" t="s">
        <v>1222</v>
      </c>
      <c r="O2365" s="942" t="s">
        <v>1256</v>
      </c>
      <c r="P2365" s="955">
        <v>-63894007</v>
      </c>
      <c r="Q2365" s="959">
        <v>-8779915</v>
      </c>
      <c r="R2365" s="943" t="s">
        <v>182</v>
      </c>
    </row>
    <row r="2366" spans="2:18" x14ac:dyDescent="0.25">
      <c r="B2366" s="944" t="s">
        <v>2419</v>
      </c>
      <c r="C2366" s="945" t="s">
        <v>794</v>
      </c>
      <c r="D2366" s="945" t="s">
        <v>632</v>
      </c>
      <c r="E2366" s="945" t="s">
        <v>313</v>
      </c>
      <c r="F2366" s="945" t="s">
        <v>1513</v>
      </c>
      <c r="G2366" s="945" t="s">
        <v>1268</v>
      </c>
      <c r="H2366" s="945" t="s">
        <v>1218</v>
      </c>
      <c r="I2366" s="945" t="s">
        <v>1231</v>
      </c>
      <c r="J2366" s="945" t="s">
        <v>1219</v>
      </c>
      <c r="K2366" s="945" t="s">
        <v>1220</v>
      </c>
      <c r="L2366" s="945" t="s">
        <v>1221</v>
      </c>
      <c r="M2366" s="945" t="s">
        <v>233</v>
      </c>
      <c r="N2366" s="945" t="s">
        <v>1222</v>
      </c>
      <c r="O2366" s="945" t="s">
        <v>1223</v>
      </c>
      <c r="P2366" s="956">
        <v>-63860829</v>
      </c>
      <c r="Q2366" s="960">
        <v>-8746587</v>
      </c>
      <c r="R2366" s="946" t="s">
        <v>182</v>
      </c>
    </row>
    <row r="2367" spans="2:18" x14ac:dyDescent="0.25">
      <c r="B2367" s="941" t="s">
        <v>2419</v>
      </c>
      <c r="C2367" s="942" t="s">
        <v>375</v>
      </c>
      <c r="D2367" s="942" t="s">
        <v>367</v>
      </c>
      <c r="E2367" s="942" t="s">
        <v>307</v>
      </c>
      <c r="F2367" s="942" t="s">
        <v>2423</v>
      </c>
      <c r="G2367" s="942" t="s">
        <v>1268</v>
      </c>
      <c r="H2367" s="942" t="s">
        <v>1218</v>
      </c>
      <c r="I2367" s="942" t="s">
        <v>51</v>
      </c>
      <c r="J2367" s="942" t="s">
        <v>1219</v>
      </c>
      <c r="K2367" s="942" t="s">
        <v>1229</v>
      </c>
      <c r="L2367" s="942" t="s">
        <v>1221</v>
      </c>
      <c r="M2367" s="942" t="s">
        <v>233</v>
      </c>
      <c r="N2367" s="942" t="s">
        <v>1222</v>
      </c>
      <c r="O2367" s="942" t="s">
        <v>1223</v>
      </c>
      <c r="P2367" s="955">
        <v>-63864235</v>
      </c>
      <c r="Q2367" s="959">
        <v>-8743825</v>
      </c>
      <c r="R2367" s="943" t="s">
        <v>182</v>
      </c>
    </row>
    <row r="2368" spans="2:18" x14ac:dyDescent="0.25">
      <c r="B2368" s="944" t="s">
        <v>2419</v>
      </c>
      <c r="C2368" s="945" t="s">
        <v>371</v>
      </c>
      <c r="D2368" s="945" t="s">
        <v>404</v>
      </c>
      <c r="E2368" s="945" t="s">
        <v>318</v>
      </c>
      <c r="F2368" s="945" t="s">
        <v>1498</v>
      </c>
      <c r="G2368" s="945" t="s">
        <v>1268</v>
      </c>
      <c r="H2368" s="945" t="s">
        <v>69</v>
      </c>
      <c r="I2368" s="945" t="s">
        <v>1231</v>
      </c>
      <c r="J2368" s="945" t="s">
        <v>1219</v>
      </c>
      <c r="K2368" s="945" t="s">
        <v>1229</v>
      </c>
      <c r="L2368" s="945" t="s">
        <v>69</v>
      </c>
      <c r="M2368" s="945" t="s">
        <v>230</v>
      </c>
      <c r="N2368" s="945" t="s">
        <v>69</v>
      </c>
      <c r="O2368" s="945" t="s">
        <v>69</v>
      </c>
      <c r="P2368" s="956">
        <v>-63842945</v>
      </c>
      <c r="Q2368" s="960">
        <v>-8764423</v>
      </c>
      <c r="R2368" s="946" t="s">
        <v>182</v>
      </c>
    </row>
    <row r="2369" spans="2:18" x14ac:dyDescent="0.25">
      <c r="B2369" s="941" t="s">
        <v>2419</v>
      </c>
      <c r="C2369" s="942" t="s">
        <v>380</v>
      </c>
      <c r="D2369" s="942" t="s">
        <v>408</v>
      </c>
      <c r="E2369" s="942" t="s">
        <v>676</v>
      </c>
      <c r="F2369" s="942" t="s">
        <v>33</v>
      </c>
      <c r="G2369" s="942" t="s">
        <v>1268</v>
      </c>
      <c r="H2369" s="942" t="s">
        <v>69</v>
      </c>
      <c r="I2369" s="942" t="s">
        <v>1231</v>
      </c>
      <c r="J2369" s="942" t="s">
        <v>1219</v>
      </c>
      <c r="K2369" s="942" t="s">
        <v>1220</v>
      </c>
      <c r="L2369" s="942" t="s">
        <v>69</v>
      </c>
      <c r="M2369" s="942" t="s">
        <v>233</v>
      </c>
      <c r="N2369" s="942" t="s">
        <v>69</v>
      </c>
      <c r="O2369" s="942" t="s">
        <v>69</v>
      </c>
      <c r="P2369" s="955">
        <v>-63867622</v>
      </c>
      <c r="Q2369" s="959">
        <v>-8787982</v>
      </c>
      <c r="R2369" s="943" t="s">
        <v>1232</v>
      </c>
    </row>
    <row r="2370" spans="2:18" x14ac:dyDescent="0.25">
      <c r="B2370" s="944" t="s">
        <v>2424</v>
      </c>
      <c r="C2370" s="945" t="s">
        <v>368</v>
      </c>
      <c r="D2370" s="945" t="s">
        <v>1164</v>
      </c>
      <c r="E2370" s="945" t="s">
        <v>316</v>
      </c>
      <c r="F2370" s="945" t="s">
        <v>2425</v>
      </c>
      <c r="G2370" s="945" t="s">
        <v>1309</v>
      </c>
      <c r="H2370" s="945" t="s">
        <v>1218</v>
      </c>
      <c r="I2370" s="945" t="s">
        <v>1225</v>
      </c>
      <c r="J2370" s="945" t="s">
        <v>1219</v>
      </c>
      <c r="K2370" s="945" t="s">
        <v>1220</v>
      </c>
      <c r="L2370" s="945" t="s">
        <v>1221</v>
      </c>
      <c r="M2370" s="945" t="s">
        <v>231</v>
      </c>
      <c r="N2370" s="945" t="s">
        <v>1222</v>
      </c>
      <c r="O2370" s="945" t="s">
        <v>1256</v>
      </c>
      <c r="P2370" s="956">
        <v>-63893925</v>
      </c>
      <c r="Q2370" s="960">
        <v>-8793222</v>
      </c>
      <c r="R2370" s="946" t="s">
        <v>69</v>
      </c>
    </row>
    <row r="2371" spans="2:18" x14ac:dyDescent="0.25">
      <c r="B2371" s="941" t="s">
        <v>2424</v>
      </c>
      <c r="C2371" s="942" t="s">
        <v>341</v>
      </c>
      <c r="D2371" s="942" t="s">
        <v>373</v>
      </c>
      <c r="E2371" s="942" t="s">
        <v>303</v>
      </c>
      <c r="F2371" s="942" t="s">
        <v>2426</v>
      </c>
      <c r="G2371" s="942" t="s">
        <v>1309</v>
      </c>
      <c r="H2371" s="942" t="s">
        <v>1218</v>
      </c>
      <c r="I2371" s="942" t="s">
        <v>1225</v>
      </c>
      <c r="J2371" s="942" t="s">
        <v>1219</v>
      </c>
      <c r="K2371" s="942" t="s">
        <v>1227</v>
      </c>
      <c r="L2371" s="942" t="s">
        <v>1221</v>
      </c>
      <c r="M2371" s="942" t="s">
        <v>233</v>
      </c>
      <c r="N2371" s="942" t="s">
        <v>1222</v>
      </c>
      <c r="O2371" s="942" t="s">
        <v>1223</v>
      </c>
      <c r="P2371" s="955">
        <v>-63875546</v>
      </c>
      <c r="Q2371" s="959">
        <v>-8752972</v>
      </c>
      <c r="R2371" s="943" t="s">
        <v>182</v>
      </c>
    </row>
    <row r="2372" spans="2:18" x14ac:dyDescent="0.25">
      <c r="B2372" s="944" t="s">
        <v>2424</v>
      </c>
      <c r="C2372" s="945" t="s">
        <v>628</v>
      </c>
      <c r="D2372" s="945" t="s">
        <v>376</v>
      </c>
      <c r="E2372" s="945" t="s">
        <v>308</v>
      </c>
      <c r="F2372" s="945" t="s">
        <v>1275</v>
      </c>
      <c r="G2372" s="945" t="s">
        <v>1309</v>
      </c>
      <c r="H2372" s="945" t="s">
        <v>1218</v>
      </c>
      <c r="I2372" s="945" t="s">
        <v>1225</v>
      </c>
      <c r="J2372" s="945" t="s">
        <v>1219</v>
      </c>
      <c r="K2372" s="945" t="s">
        <v>1220</v>
      </c>
      <c r="L2372" s="945" t="s">
        <v>1221</v>
      </c>
      <c r="M2372" s="945" t="s">
        <v>1239</v>
      </c>
      <c r="N2372" s="945" t="s">
        <v>1222</v>
      </c>
      <c r="O2372" s="945" t="s">
        <v>1223</v>
      </c>
      <c r="P2372" s="956">
        <v>-63900959</v>
      </c>
      <c r="Q2372" s="960">
        <v>-8773187</v>
      </c>
      <c r="R2372" s="946" t="s">
        <v>182</v>
      </c>
    </row>
    <row r="2373" spans="2:18" x14ac:dyDescent="0.25">
      <c r="B2373" s="941" t="s">
        <v>2424</v>
      </c>
      <c r="C2373" s="942" t="s">
        <v>380</v>
      </c>
      <c r="D2373" s="942" t="s">
        <v>701</v>
      </c>
      <c r="E2373" s="942" t="s">
        <v>317</v>
      </c>
      <c r="F2373" s="942" t="s">
        <v>1548</v>
      </c>
      <c r="G2373" s="942" t="s">
        <v>1309</v>
      </c>
      <c r="H2373" s="942" t="s">
        <v>1235</v>
      </c>
      <c r="I2373" s="942" t="s">
        <v>1231</v>
      </c>
      <c r="J2373" s="942" t="s">
        <v>1219</v>
      </c>
      <c r="K2373" s="942" t="s">
        <v>1220</v>
      </c>
      <c r="L2373" s="942" t="s">
        <v>1221</v>
      </c>
      <c r="M2373" s="942" t="s">
        <v>234</v>
      </c>
      <c r="N2373" s="942" t="s">
        <v>1236</v>
      </c>
      <c r="O2373" s="942" t="s">
        <v>1223</v>
      </c>
      <c r="P2373" s="955">
        <v>-63868805</v>
      </c>
      <c r="Q2373" s="959">
        <v>-8790955</v>
      </c>
      <c r="R2373" s="943" t="s">
        <v>1232</v>
      </c>
    </row>
    <row r="2374" spans="2:18" x14ac:dyDescent="0.25">
      <c r="B2374" s="944" t="s">
        <v>2424</v>
      </c>
      <c r="C2374" s="945" t="s">
        <v>370</v>
      </c>
      <c r="D2374" s="945" t="s">
        <v>341</v>
      </c>
      <c r="E2374" s="945" t="s">
        <v>302</v>
      </c>
      <c r="F2374" s="945" t="s">
        <v>2427</v>
      </c>
      <c r="G2374" s="945" t="s">
        <v>1309</v>
      </c>
      <c r="H2374" s="945" t="s">
        <v>1218</v>
      </c>
      <c r="I2374" s="945" t="s">
        <v>1231</v>
      </c>
      <c r="J2374" s="945" t="s">
        <v>1219</v>
      </c>
      <c r="K2374" s="945" t="s">
        <v>1229</v>
      </c>
      <c r="L2374" s="945" t="s">
        <v>1221</v>
      </c>
      <c r="M2374" s="945" t="s">
        <v>234</v>
      </c>
      <c r="N2374" s="945" t="s">
        <v>1222</v>
      </c>
      <c r="O2374" s="945" t="s">
        <v>69</v>
      </c>
      <c r="P2374" s="956">
        <v>-63872175</v>
      </c>
      <c r="Q2374" s="960">
        <v>-8768963</v>
      </c>
      <c r="R2374" s="946" t="s">
        <v>182</v>
      </c>
    </row>
    <row r="2375" spans="2:18" x14ac:dyDescent="0.25">
      <c r="B2375" s="941" t="s">
        <v>2424</v>
      </c>
      <c r="C2375" s="942" t="s">
        <v>468</v>
      </c>
      <c r="D2375" s="942" t="s">
        <v>1164</v>
      </c>
      <c r="E2375" s="942" t="s">
        <v>316</v>
      </c>
      <c r="F2375" s="942" t="s">
        <v>2428</v>
      </c>
      <c r="G2375" s="942" t="s">
        <v>1309</v>
      </c>
      <c r="H2375" s="942" t="s">
        <v>1218</v>
      </c>
      <c r="I2375" s="942" t="s">
        <v>1231</v>
      </c>
      <c r="J2375" s="942" t="s">
        <v>1219</v>
      </c>
      <c r="K2375" s="942" t="s">
        <v>1220</v>
      </c>
      <c r="L2375" s="942" t="s">
        <v>1221</v>
      </c>
      <c r="M2375" s="942" t="s">
        <v>233</v>
      </c>
      <c r="N2375" s="942" t="s">
        <v>1222</v>
      </c>
      <c r="O2375" s="942" t="s">
        <v>1256</v>
      </c>
      <c r="P2375" s="955">
        <v>-63893574</v>
      </c>
      <c r="Q2375" s="959">
        <v>-8790885</v>
      </c>
      <c r="R2375" s="943" t="s">
        <v>182</v>
      </c>
    </row>
    <row r="2376" spans="2:18" x14ac:dyDescent="0.25">
      <c r="B2376" s="944" t="s">
        <v>2424</v>
      </c>
      <c r="C2376" s="945" t="s">
        <v>384</v>
      </c>
      <c r="D2376" s="945" t="s">
        <v>373</v>
      </c>
      <c r="E2376" s="945" t="s">
        <v>332</v>
      </c>
      <c r="F2376" s="945" t="s">
        <v>1780</v>
      </c>
      <c r="G2376" s="945" t="s">
        <v>1309</v>
      </c>
      <c r="H2376" s="945" t="s">
        <v>1235</v>
      </c>
      <c r="I2376" s="945" t="s">
        <v>51</v>
      </c>
      <c r="J2376" s="945" t="s">
        <v>1219</v>
      </c>
      <c r="K2376" s="945" t="s">
        <v>1229</v>
      </c>
      <c r="L2376" s="945" t="s">
        <v>1221</v>
      </c>
      <c r="M2376" s="945" t="s">
        <v>233</v>
      </c>
      <c r="N2376" s="945" t="s">
        <v>1236</v>
      </c>
      <c r="O2376" s="945" t="s">
        <v>1223</v>
      </c>
      <c r="P2376" s="956">
        <v>-63906504</v>
      </c>
      <c r="Q2376" s="960">
        <v>-8759615</v>
      </c>
      <c r="R2376" s="946" t="s">
        <v>182</v>
      </c>
    </row>
    <row r="2377" spans="2:18" x14ac:dyDescent="0.25">
      <c r="B2377" s="941" t="s">
        <v>2424</v>
      </c>
      <c r="C2377" s="942" t="s">
        <v>489</v>
      </c>
      <c r="D2377" s="942" t="s">
        <v>940</v>
      </c>
      <c r="E2377" s="942" t="s">
        <v>324</v>
      </c>
      <c r="F2377" s="942" t="s">
        <v>1951</v>
      </c>
      <c r="G2377" s="942" t="s">
        <v>1309</v>
      </c>
      <c r="H2377" s="942" t="s">
        <v>1235</v>
      </c>
      <c r="I2377" s="942" t="s">
        <v>51</v>
      </c>
      <c r="J2377" s="942" t="s">
        <v>1219</v>
      </c>
      <c r="K2377" s="942" t="s">
        <v>1220</v>
      </c>
      <c r="L2377" s="942" t="s">
        <v>1221</v>
      </c>
      <c r="M2377" s="942" t="s">
        <v>1297</v>
      </c>
      <c r="N2377" s="942" t="s">
        <v>1236</v>
      </c>
      <c r="O2377" s="942" t="s">
        <v>1223</v>
      </c>
      <c r="P2377" s="955">
        <v>-63845913</v>
      </c>
      <c r="Q2377" s="959">
        <v>-8776951</v>
      </c>
      <c r="R2377" s="943" t="s">
        <v>69</v>
      </c>
    </row>
    <row r="2378" spans="2:18" x14ac:dyDescent="0.25">
      <c r="B2378" s="944" t="s">
        <v>2429</v>
      </c>
      <c r="C2378" s="945" t="s">
        <v>1162</v>
      </c>
      <c r="D2378" s="945" t="s">
        <v>505</v>
      </c>
      <c r="E2378" s="945" t="s">
        <v>316</v>
      </c>
      <c r="F2378" s="945" t="s">
        <v>2430</v>
      </c>
      <c r="G2378" s="945" t="s">
        <v>1289</v>
      </c>
      <c r="H2378" s="945" t="s">
        <v>1218</v>
      </c>
      <c r="I2378" s="945" t="s">
        <v>1225</v>
      </c>
      <c r="J2378" s="945" t="s">
        <v>1219</v>
      </c>
      <c r="K2378" s="945" t="s">
        <v>1220</v>
      </c>
      <c r="L2378" s="945" t="s">
        <v>1221</v>
      </c>
      <c r="M2378" s="945" t="s">
        <v>230</v>
      </c>
      <c r="N2378" s="945" t="s">
        <v>1222</v>
      </c>
      <c r="O2378" s="945" t="s">
        <v>1223</v>
      </c>
      <c r="P2378" s="956">
        <v>-63892884</v>
      </c>
      <c r="Q2378" s="960">
        <v>-8791733</v>
      </c>
      <c r="R2378" s="946" t="s">
        <v>69</v>
      </c>
    </row>
    <row r="2379" spans="2:18" x14ac:dyDescent="0.25">
      <c r="B2379" s="941" t="s">
        <v>2429</v>
      </c>
      <c r="C2379" s="942" t="s">
        <v>368</v>
      </c>
      <c r="D2379" s="942" t="s">
        <v>458</v>
      </c>
      <c r="E2379" s="942" t="s">
        <v>316</v>
      </c>
      <c r="F2379" s="942" t="s">
        <v>1844</v>
      </c>
      <c r="G2379" s="942" t="s">
        <v>1289</v>
      </c>
      <c r="H2379" s="942" t="s">
        <v>1218</v>
      </c>
      <c r="I2379" s="942" t="s">
        <v>1225</v>
      </c>
      <c r="J2379" s="942" t="s">
        <v>1219</v>
      </c>
      <c r="K2379" s="942" t="s">
        <v>1220</v>
      </c>
      <c r="L2379" s="942" t="s">
        <v>1221</v>
      </c>
      <c r="M2379" s="942" t="s">
        <v>234</v>
      </c>
      <c r="N2379" s="942" t="s">
        <v>1222</v>
      </c>
      <c r="O2379" s="942" t="s">
        <v>1223</v>
      </c>
      <c r="P2379" s="955">
        <v>-63893679</v>
      </c>
      <c r="Q2379" s="959">
        <v>-8793175</v>
      </c>
      <c r="R2379" s="943" t="s">
        <v>1232</v>
      </c>
    </row>
    <row r="2380" spans="2:18" x14ac:dyDescent="0.25">
      <c r="B2380" s="944" t="s">
        <v>2429</v>
      </c>
      <c r="C2380" s="945" t="s">
        <v>481</v>
      </c>
      <c r="D2380" s="945" t="s">
        <v>898</v>
      </c>
      <c r="E2380" s="945" t="s">
        <v>306</v>
      </c>
      <c r="F2380" s="945" t="s">
        <v>2431</v>
      </c>
      <c r="G2380" s="945" t="s">
        <v>1289</v>
      </c>
      <c r="H2380" s="945" t="s">
        <v>1235</v>
      </c>
      <c r="I2380" s="945" t="s">
        <v>1231</v>
      </c>
      <c r="J2380" s="945" t="s">
        <v>1219</v>
      </c>
      <c r="K2380" s="945" t="s">
        <v>1220</v>
      </c>
      <c r="L2380" s="945" t="s">
        <v>1221</v>
      </c>
      <c r="M2380" s="945" t="s">
        <v>233</v>
      </c>
      <c r="N2380" s="945" t="s">
        <v>1240</v>
      </c>
      <c r="O2380" s="945" t="s">
        <v>1223</v>
      </c>
      <c r="P2380" s="956">
        <v>-63859811</v>
      </c>
      <c r="Q2380" s="960">
        <v>-8737081</v>
      </c>
      <c r="R2380" s="946" t="s">
        <v>182</v>
      </c>
    </row>
    <row r="2381" spans="2:18" x14ac:dyDescent="0.25">
      <c r="B2381" s="941" t="s">
        <v>2432</v>
      </c>
      <c r="C2381" s="942" t="s">
        <v>786</v>
      </c>
      <c r="D2381" s="942" t="s">
        <v>491</v>
      </c>
      <c r="E2381" s="942" t="s">
        <v>325</v>
      </c>
      <c r="F2381" s="942" t="s">
        <v>1571</v>
      </c>
      <c r="G2381" s="942" t="s">
        <v>1217</v>
      </c>
      <c r="H2381" s="942" t="s">
        <v>1218</v>
      </c>
      <c r="I2381" s="942" t="s">
        <v>1225</v>
      </c>
      <c r="J2381" s="942" t="s">
        <v>1219</v>
      </c>
      <c r="K2381" s="942" t="s">
        <v>1229</v>
      </c>
      <c r="L2381" s="942" t="s">
        <v>1221</v>
      </c>
      <c r="M2381" s="942" t="s">
        <v>233</v>
      </c>
      <c r="N2381" s="942" t="s">
        <v>1222</v>
      </c>
      <c r="O2381" s="942" t="s">
        <v>69</v>
      </c>
      <c r="P2381" s="955">
        <v>-63890088</v>
      </c>
      <c r="Q2381" s="959">
        <v>-8737315</v>
      </c>
      <c r="R2381" s="943" t="s">
        <v>69</v>
      </c>
    </row>
    <row r="2382" spans="2:18" x14ac:dyDescent="0.25">
      <c r="B2382" s="944" t="s">
        <v>2432</v>
      </c>
      <c r="C2382" s="945" t="s">
        <v>398</v>
      </c>
      <c r="D2382" s="945" t="s">
        <v>428</v>
      </c>
      <c r="E2382" s="945" t="s">
        <v>301</v>
      </c>
      <c r="F2382" s="945" t="s">
        <v>1283</v>
      </c>
      <c r="G2382" s="945" t="s">
        <v>1217</v>
      </c>
      <c r="H2382" s="945" t="s">
        <v>1218</v>
      </c>
      <c r="I2382" s="945" t="s">
        <v>1225</v>
      </c>
      <c r="J2382" s="945" t="s">
        <v>1219</v>
      </c>
      <c r="K2382" s="945" t="s">
        <v>1229</v>
      </c>
      <c r="L2382" s="945" t="s">
        <v>1221</v>
      </c>
      <c r="M2382" s="945" t="s">
        <v>231</v>
      </c>
      <c r="N2382" s="945" t="s">
        <v>1222</v>
      </c>
      <c r="O2382" s="945" t="s">
        <v>1223</v>
      </c>
      <c r="P2382" s="956">
        <v>-63899334</v>
      </c>
      <c r="Q2382" s="960">
        <v>-8759165</v>
      </c>
      <c r="R2382" s="946" t="s">
        <v>182</v>
      </c>
    </row>
    <row r="2383" spans="2:18" x14ac:dyDescent="0.25">
      <c r="B2383" s="941" t="s">
        <v>2432</v>
      </c>
      <c r="C2383" s="942" t="s">
        <v>388</v>
      </c>
      <c r="D2383" s="942" t="s">
        <v>449</v>
      </c>
      <c r="E2383" s="942" t="s">
        <v>1143</v>
      </c>
      <c r="F2383" s="942" t="s">
        <v>1944</v>
      </c>
      <c r="G2383" s="942" t="s">
        <v>1217</v>
      </c>
      <c r="H2383" s="942" t="s">
        <v>1218</v>
      </c>
      <c r="I2383" s="942" t="s">
        <v>1231</v>
      </c>
      <c r="J2383" s="942" t="s">
        <v>1219</v>
      </c>
      <c r="K2383" s="942" t="s">
        <v>1220</v>
      </c>
      <c r="L2383" s="942" t="s">
        <v>1221</v>
      </c>
      <c r="M2383" s="942" t="s">
        <v>233</v>
      </c>
      <c r="N2383" s="942" t="s">
        <v>1222</v>
      </c>
      <c r="O2383" s="942" t="s">
        <v>1223</v>
      </c>
      <c r="P2383" s="955">
        <v>-63840879</v>
      </c>
      <c r="Q2383" s="959">
        <v>-8767666</v>
      </c>
      <c r="R2383" s="943" t="s">
        <v>69</v>
      </c>
    </row>
    <row r="2384" spans="2:18" x14ac:dyDescent="0.25">
      <c r="B2384" s="944" t="s">
        <v>2432</v>
      </c>
      <c r="C2384" s="945" t="s">
        <v>370</v>
      </c>
      <c r="D2384" s="945" t="s">
        <v>429</v>
      </c>
      <c r="E2384" s="945" t="s">
        <v>1141</v>
      </c>
      <c r="F2384" s="945" t="s">
        <v>1670</v>
      </c>
      <c r="G2384" s="945" t="s">
        <v>1217</v>
      </c>
      <c r="H2384" s="945" t="s">
        <v>1218</v>
      </c>
      <c r="I2384" s="945" t="s">
        <v>1231</v>
      </c>
      <c r="J2384" s="945" t="s">
        <v>1219</v>
      </c>
      <c r="K2384" s="945" t="s">
        <v>1229</v>
      </c>
      <c r="L2384" s="945" t="s">
        <v>1221</v>
      </c>
      <c r="M2384" s="945" t="s">
        <v>233</v>
      </c>
      <c r="N2384" s="945" t="s">
        <v>1222</v>
      </c>
      <c r="O2384" s="945" t="s">
        <v>1223</v>
      </c>
      <c r="P2384" s="956">
        <v>-63871095</v>
      </c>
      <c r="Q2384" s="960">
        <v>-8768724</v>
      </c>
      <c r="R2384" s="946" t="s">
        <v>69</v>
      </c>
    </row>
    <row r="2385" spans="2:18" x14ac:dyDescent="0.25">
      <c r="B2385" s="941" t="s">
        <v>2433</v>
      </c>
      <c r="C2385" s="942" t="s">
        <v>386</v>
      </c>
      <c r="D2385" s="942" t="s">
        <v>482</v>
      </c>
      <c r="E2385" s="942" t="s">
        <v>313</v>
      </c>
      <c r="F2385" s="942" t="s">
        <v>1805</v>
      </c>
      <c r="G2385" s="942" t="s">
        <v>1246</v>
      </c>
      <c r="H2385" s="942" t="s">
        <v>1235</v>
      </c>
      <c r="I2385" s="942" t="s">
        <v>1225</v>
      </c>
      <c r="J2385" s="942" t="s">
        <v>1219</v>
      </c>
      <c r="K2385" s="942" t="s">
        <v>1220</v>
      </c>
      <c r="L2385" s="942" t="s">
        <v>1221</v>
      </c>
      <c r="M2385" s="942" t="s">
        <v>231</v>
      </c>
      <c r="N2385" s="942" t="s">
        <v>1236</v>
      </c>
      <c r="O2385" s="942" t="s">
        <v>1223</v>
      </c>
      <c r="P2385" s="955">
        <v>-63851618</v>
      </c>
      <c r="Q2385" s="959">
        <v>-8745358</v>
      </c>
      <c r="R2385" s="943" t="s">
        <v>182</v>
      </c>
    </row>
    <row r="2386" spans="2:18" x14ac:dyDescent="0.25">
      <c r="B2386" s="944" t="s">
        <v>2433</v>
      </c>
      <c r="C2386" s="945" t="s">
        <v>779</v>
      </c>
      <c r="D2386" s="945" t="s">
        <v>640</v>
      </c>
      <c r="E2386" s="945" t="s">
        <v>328</v>
      </c>
      <c r="F2386" s="945" t="s">
        <v>2115</v>
      </c>
      <c r="G2386" s="945" t="s">
        <v>1246</v>
      </c>
      <c r="H2386" s="945" t="s">
        <v>1235</v>
      </c>
      <c r="I2386" s="945" t="s">
        <v>1225</v>
      </c>
      <c r="J2386" s="945" t="s">
        <v>1219</v>
      </c>
      <c r="K2386" s="945" t="s">
        <v>1220</v>
      </c>
      <c r="L2386" s="945" t="s">
        <v>1221</v>
      </c>
      <c r="M2386" s="945" t="s">
        <v>233</v>
      </c>
      <c r="N2386" s="945" t="s">
        <v>1236</v>
      </c>
      <c r="O2386" s="945" t="s">
        <v>1256</v>
      </c>
      <c r="P2386" s="956">
        <v>-63840175</v>
      </c>
      <c r="Q2386" s="960">
        <v>-8757395</v>
      </c>
      <c r="R2386" s="946" t="s">
        <v>1258</v>
      </c>
    </row>
    <row r="2387" spans="2:18" x14ac:dyDescent="0.25">
      <c r="B2387" s="941" t="s">
        <v>2433</v>
      </c>
      <c r="C2387" s="942" t="s">
        <v>783</v>
      </c>
      <c r="D2387" s="942" t="s">
        <v>401</v>
      </c>
      <c r="E2387" s="942" t="s">
        <v>304</v>
      </c>
      <c r="F2387" s="942" t="s">
        <v>1727</v>
      </c>
      <c r="G2387" s="942" t="s">
        <v>1246</v>
      </c>
      <c r="H2387" s="942" t="s">
        <v>1218</v>
      </c>
      <c r="I2387" s="942" t="s">
        <v>1225</v>
      </c>
      <c r="J2387" s="942" t="s">
        <v>1219</v>
      </c>
      <c r="K2387" s="942" t="s">
        <v>1220</v>
      </c>
      <c r="L2387" s="942" t="s">
        <v>1221</v>
      </c>
      <c r="M2387" s="942" t="s">
        <v>233</v>
      </c>
      <c r="N2387" s="942" t="s">
        <v>1222</v>
      </c>
      <c r="O2387" s="942" t="s">
        <v>1223</v>
      </c>
      <c r="P2387" s="955">
        <v>-63888846</v>
      </c>
      <c r="Q2387" s="959">
        <v>-8759125</v>
      </c>
      <c r="R2387" s="943" t="s">
        <v>1258</v>
      </c>
    </row>
    <row r="2388" spans="2:18" x14ac:dyDescent="0.25">
      <c r="B2388" s="944" t="s">
        <v>2433</v>
      </c>
      <c r="C2388" s="945" t="s">
        <v>788</v>
      </c>
      <c r="D2388" s="945" t="s">
        <v>893</v>
      </c>
      <c r="E2388" s="945" t="s">
        <v>330</v>
      </c>
      <c r="F2388" s="945" t="s">
        <v>2434</v>
      </c>
      <c r="G2388" s="945" t="s">
        <v>1246</v>
      </c>
      <c r="H2388" s="945" t="s">
        <v>1218</v>
      </c>
      <c r="I2388" s="945" t="s">
        <v>1225</v>
      </c>
      <c r="J2388" s="945" t="s">
        <v>1219</v>
      </c>
      <c r="K2388" s="945" t="s">
        <v>1229</v>
      </c>
      <c r="L2388" s="945" t="s">
        <v>1221</v>
      </c>
      <c r="M2388" s="945" t="s">
        <v>235</v>
      </c>
      <c r="N2388" s="945" t="s">
        <v>1222</v>
      </c>
      <c r="O2388" s="945" t="s">
        <v>1223</v>
      </c>
      <c r="P2388" s="956">
        <v>-63904319</v>
      </c>
      <c r="Q2388" s="960">
        <v>-8772825</v>
      </c>
      <c r="R2388" s="946" t="s">
        <v>182</v>
      </c>
    </row>
    <row r="2389" spans="2:18" x14ac:dyDescent="0.25">
      <c r="B2389" s="941" t="s">
        <v>2433</v>
      </c>
      <c r="C2389" s="942" t="s">
        <v>802</v>
      </c>
      <c r="D2389" s="942" t="s">
        <v>424</v>
      </c>
      <c r="E2389" s="942" t="s">
        <v>322</v>
      </c>
      <c r="F2389" s="942" t="s">
        <v>1442</v>
      </c>
      <c r="G2389" s="942" t="s">
        <v>1246</v>
      </c>
      <c r="H2389" s="942" t="s">
        <v>1218</v>
      </c>
      <c r="I2389" s="942" t="s">
        <v>1225</v>
      </c>
      <c r="J2389" s="942" t="s">
        <v>1219</v>
      </c>
      <c r="K2389" s="942" t="s">
        <v>1220</v>
      </c>
      <c r="L2389" s="942" t="s">
        <v>1221</v>
      </c>
      <c r="M2389" s="942" t="s">
        <v>233</v>
      </c>
      <c r="N2389" s="942" t="s">
        <v>1222</v>
      </c>
      <c r="O2389" s="942" t="s">
        <v>1256</v>
      </c>
      <c r="P2389" s="955">
        <v>-63894569</v>
      </c>
      <c r="Q2389" s="959">
        <v>-8748047</v>
      </c>
      <c r="R2389" s="943" t="s">
        <v>182</v>
      </c>
    </row>
    <row r="2390" spans="2:18" x14ac:dyDescent="0.25">
      <c r="B2390" s="944" t="s">
        <v>2433</v>
      </c>
      <c r="C2390" s="945" t="s">
        <v>374</v>
      </c>
      <c r="D2390" s="945" t="s">
        <v>375</v>
      </c>
      <c r="E2390" s="945" t="s">
        <v>307</v>
      </c>
      <c r="F2390" s="945" t="s">
        <v>1533</v>
      </c>
      <c r="G2390" s="945" t="s">
        <v>1246</v>
      </c>
      <c r="H2390" s="945" t="s">
        <v>1218</v>
      </c>
      <c r="I2390" s="945" t="s">
        <v>1225</v>
      </c>
      <c r="J2390" s="945" t="s">
        <v>1219</v>
      </c>
      <c r="K2390" s="945" t="s">
        <v>1229</v>
      </c>
      <c r="L2390" s="945" t="s">
        <v>1221</v>
      </c>
      <c r="M2390" s="945" t="s">
        <v>233</v>
      </c>
      <c r="N2390" s="945" t="s">
        <v>1222</v>
      </c>
      <c r="O2390" s="945" t="s">
        <v>1223</v>
      </c>
      <c r="P2390" s="956">
        <v>-63862302</v>
      </c>
      <c r="Q2390" s="960">
        <v>-8752918</v>
      </c>
      <c r="R2390" s="946" t="s">
        <v>182</v>
      </c>
    </row>
    <row r="2391" spans="2:18" x14ac:dyDescent="0.25">
      <c r="B2391" s="941" t="s">
        <v>2433</v>
      </c>
      <c r="C2391" s="942" t="s">
        <v>779</v>
      </c>
      <c r="D2391" s="942" t="s">
        <v>392</v>
      </c>
      <c r="E2391" s="942" t="s">
        <v>308</v>
      </c>
      <c r="F2391" s="942" t="s">
        <v>1944</v>
      </c>
      <c r="G2391" s="942" t="s">
        <v>1246</v>
      </c>
      <c r="H2391" s="942" t="s">
        <v>1218</v>
      </c>
      <c r="I2391" s="942" t="s">
        <v>1231</v>
      </c>
      <c r="J2391" s="942" t="s">
        <v>1219</v>
      </c>
      <c r="K2391" s="942" t="s">
        <v>1220</v>
      </c>
      <c r="L2391" s="942" t="s">
        <v>1221</v>
      </c>
      <c r="M2391" s="942" t="s">
        <v>233</v>
      </c>
      <c r="N2391" s="942" t="s">
        <v>1222</v>
      </c>
      <c r="O2391" s="942" t="s">
        <v>1256</v>
      </c>
      <c r="P2391" s="955">
        <v>-63898419</v>
      </c>
      <c r="Q2391" s="959">
        <v>-8770624</v>
      </c>
      <c r="R2391" s="943" t="s">
        <v>182</v>
      </c>
    </row>
    <row r="2392" spans="2:18" x14ac:dyDescent="0.25">
      <c r="B2392" s="944" t="s">
        <v>2433</v>
      </c>
      <c r="C2392" s="945" t="s">
        <v>366</v>
      </c>
      <c r="D2392" s="945" t="s">
        <v>435</v>
      </c>
      <c r="E2392" s="945" t="s">
        <v>315</v>
      </c>
      <c r="F2392" s="945" t="s">
        <v>1754</v>
      </c>
      <c r="G2392" s="945" t="s">
        <v>1246</v>
      </c>
      <c r="H2392" s="945" t="s">
        <v>1218</v>
      </c>
      <c r="I2392" s="945" t="s">
        <v>1231</v>
      </c>
      <c r="J2392" s="945" t="s">
        <v>1219</v>
      </c>
      <c r="K2392" s="945" t="s">
        <v>1229</v>
      </c>
      <c r="L2392" s="945" t="s">
        <v>1221</v>
      </c>
      <c r="M2392" s="945" t="s">
        <v>233</v>
      </c>
      <c r="N2392" s="945" t="s">
        <v>1222</v>
      </c>
      <c r="O2392" s="945" t="s">
        <v>1256</v>
      </c>
      <c r="P2392" s="956">
        <v>-63894942</v>
      </c>
      <c r="Q2392" s="960">
        <v>-8791479</v>
      </c>
      <c r="R2392" s="946" t="s">
        <v>1232</v>
      </c>
    </row>
    <row r="2393" spans="2:18" x14ac:dyDescent="0.25">
      <c r="B2393" s="941" t="s">
        <v>2433</v>
      </c>
      <c r="C2393" s="942" t="s">
        <v>393</v>
      </c>
      <c r="D2393" s="942" t="s">
        <v>406</v>
      </c>
      <c r="E2393" s="942" t="s">
        <v>1142</v>
      </c>
      <c r="F2393" s="942" t="s">
        <v>1583</v>
      </c>
      <c r="G2393" s="942" t="s">
        <v>1246</v>
      </c>
      <c r="H2393" s="942" t="s">
        <v>1218</v>
      </c>
      <c r="I2393" s="942" t="s">
        <v>1231</v>
      </c>
      <c r="J2393" s="942" t="s">
        <v>1219</v>
      </c>
      <c r="K2393" s="942" t="s">
        <v>1220</v>
      </c>
      <c r="L2393" s="942" t="s">
        <v>1221</v>
      </c>
      <c r="M2393" s="942" t="s">
        <v>233</v>
      </c>
      <c r="N2393" s="942" t="s">
        <v>1222</v>
      </c>
      <c r="O2393" s="942" t="s">
        <v>1223</v>
      </c>
      <c r="P2393" s="955">
        <v>-63892589</v>
      </c>
      <c r="Q2393" s="959">
        <v>-8764474</v>
      </c>
      <c r="R2393" s="943" t="s">
        <v>182</v>
      </c>
    </row>
    <row r="2394" spans="2:18" x14ac:dyDescent="0.25">
      <c r="B2394" s="944" t="s">
        <v>2433</v>
      </c>
      <c r="C2394" s="945" t="s">
        <v>375</v>
      </c>
      <c r="D2394" s="945" t="s">
        <v>446</v>
      </c>
      <c r="E2394" s="945" t="s">
        <v>307</v>
      </c>
      <c r="F2394" s="945" t="s">
        <v>1789</v>
      </c>
      <c r="G2394" s="945" t="s">
        <v>1246</v>
      </c>
      <c r="H2394" s="945" t="s">
        <v>1218</v>
      </c>
      <c r="I2394" s="945" t="s">
        <v>1231</v>
      </c>
      <c r="J2394" s="945" t="s">
        <v>1219</v>
      </c>
      <c r="K2394" s="945" t="s">
        <v>1229</v>
      </c>
      <c r="L2394" s="945" t="s">
        <v>1221</v>
      </c>
      <c r="M2394" s="945" t="s">
        <v>231</v>
      </c>
      <c r="N2394" s="945" t="s">
        <v>1222</v>
      </c>
      <c r="O2394" s="945" t="s">
        <v>1223</v>
      </c>
      <c r="P2394" s="956">
        <v>-63863987</v>
      </c>
      <c r="Q2394" s="960">
        <v>-8744943</v>
      </c>
      <c r="R2394" s="946" t="s">
        <v>69</v>
      </c>
    </row>
    <row r="2395" spans="2:18" x14ac:dyDescent="0.25">
      <c r="B2395" s="941" t="s">
        <v>2433</v>
      </c>
      <c r="C2395" s="942" t="s">
        <v>994</v>
      </c>
      <c r="D2395" s="942" t="s">
        <v>960</v>
      </c>
      <c r="E2395" s="942" t="s">
        <v>350</v>
      </c>
      <c r="F2395" s="942" t="s">
        <v>1329</v>
      </c>
      <c r="G2395" s="942" t="s">
        <v>1246</v>
      </c>
      <c r="H2395" s="942" t="s">
        <v>1218</v>
      </c>
      <c r="I2395" s="942" t="s">
        <v>1231</v>
      </c>
      <c r="J2395" s="942" t="s">
        <v>1219</v>
      </c>
      <c r="K2395" s="942" t="s">
        <v>1220</v>
      </c>
      <c r="L2395" s="942" t="s">
        <v>1221</v>
      </c>
      <c r="M2395" s="942" t="s">
        <v>233</v>
      </c>
      <c r="N2395" s="942" t="s">
        <v>1222</v>
      </c>
      <c r="O2395" s="942" t="s">
        <v>1256</v>
      </c>
      <c r="P2395" s="955">
        <v>-63798988</v>
      </c>
      <c r="Q2395" s="959">
        <v>-8772113</v>
      </c>
      <c r="R2395" s="943" t="s">
        <v>182</v>
      </c>
    </row>
    <row r="2396" spans="2:18" x14ac:dyDescent="0.25">
      <c r="B2396" s="944" t="s">
        <v>2433</v>
      </c>
      <c r="C2396" s="945" t="s">
        <v>1162</v>
      </c>
      <c r="D2396" s="945" t="s">
        <v>385</v>
      </c>
      <c r="E2396" s="945" t="s">
        <v>316</v>
      </c>
      <c r="F2396" s="945" t="s">
        <v>2286</v>
      </c>
      <c r="G2396" s="945" t="s">
        <v>1246</v>
      </c>
      <c r="H2396" s="945" t="s">
        <v>1218</v>
      </c>
      <c r="I2396" s="945" t="s">
        <v>51</v>
      </c>
      <c r="J2396" s="945" t="s">
        <v>1219</v>
      </c>
      <c r="K2396" s="945" t="s">
        <v>1220</v>
      </c>
      <c r="L2396" s="945" t="s">
        <v>1221</v>
      </c>
      <c r="M2396" s="945" t="s">
        <v>233</v>
      </c>
      <c r="N2396" s="945" t="s">
        <v>1222</v>
      </c>
      <c r="O2396" s="945" t="s">
        <v>1256</v>
      </c>
      <c r="P2396" s="956">
        <v>-63882554</v>
      </c>
      <c r="Q2396" s="960">
        <v>-8790078</v>
      </c>
      <c r="R2396" s="946" t="s">
        <v>1258</v>
      </c>
    </row>
    <row r="2397" spans="2:18" x14ac:dyDescent="0.25">
      <c r="B2397" s="941" t="s">
        <v>2433</v>
      </c>
      <c r="C2397" s="942" t="s">
        <v>368</v>
      </c>
      <c r="D2397" s="942" t="s">
        <v>366</v>
      </c>
      <c r="E2397" s="942" t="s">
        <v>315</v>
      </c>
      <c r="F2397" s="942" t="s">
        <v>2435</v>
      </c>
      <c r="G2397" s="942" t="s">
        <v>1246</v>
      </c>
      <c r="H2397" s="942" t="s">
        <v>1218</v>
      </c>
      <c r="I2397" s="942" t="s">
        <v>51</v>
      </c>
      <c r="J2397" s="942" t="s">
        <v>1219</v>
      </c>
      <c r="K2397" s="942" t="s">
        <v>1220</v>
      </c>
      <c r="L2397" s="942" t="s">
        <v>1221</v>
      </c>
      <c r="M2397" s="942" t="s">
        <v>231</v>
      </c>
      <c r="N2397" s="942" t="s">
        <v>1222</v>
      </c>
      <c r="O2397" s="942" t="s">
        <v>1256</v>
      </c>
      <c r="P2397" s="955">
        <v>-63894492</v>
      </c>
      <c r="Q2397" s="959">
        <v>-8793346</v>
      </c>
      <c r="R2397" s="943" t="s">
        <v>1258</v>
      </c>
    </row>
    <row r="2398" spans="2:18" x14ac:dyDescent="0.25">
      <c r="B2398" s="944" t="s">
        <v>2433</v>
      </c>
      <c r="C2398" s="945" t="s">
        <v>946</v>
      </c>
      <c r="D2398" s="945" t="s">
        <v>366</v>
      </c>
      <c r="E2398" s="945" t="s">
        <v>315</v>
      </c>
      <c r="F2398" s="945" t="s">
        <v>2436</v>
      </c>
      <c r="G2398" s="945" t="s">
        <v>1246</v>
      </c>
      <c r="H2398" s="945" t="s">
        <v>1218</v>
      </c>
      <c r="I2398" s="945" t="s">
        <v>51</v>
      </c>
      <c r="J2398" s="945" t="s">
        <v>1219</v>
      </c>
      <c r="K2398" s="945" t="s">
        <v>1220</v>
      </c>
      <c r="L2398" s="945" t="s">
        <v>1221</v>
      </c>
      <c r="M2398" s="945" t="s">
        <v>233</v>
      </c>
      <c r="N2398" s="945" t="s">
        <v>1222</v>
      </c>
      <c r="O2398" s="945" t="s">
        <v>1223</v>
      </c>
      <c r="P2398" s="956">
        <v>-63893526</v>
      </c>
      <c r="Q2398" s="960">
        <v>-8798563</v>
      </c>
      <c r="R2398" s="946" t="s">
        <v>182</v>
      </c>
    </row>
    <row r="2399" spans="2:18" x14ac:dyDescent="0.25">
      <c r="B2399" s="941" t="s">
        <v>2433</v>
      </c>
      <c r="C2399" s="942" t="s">
        <v>428</v>
      </c>
      <c r="D2399" s="942" t="s">
        <v>802</v>
      </c>
      <c r="E2399" s="942" t="s">
        <v>304</v>
      </c>
      <c r="F2399" s="942" t="s">
        <v>1348</v>
      </c>
      <c r="G2399" s="942" t="s">
        <v>1246</v>
      </c>
      <c r="H2399" s="942" t="s">
        <v>1218</v>
      </c>
      <c r="I2399" s="942" t="s">
        <v>1231</v>
      </c>
      <c r="J2399" s="942" t="s">
        <v>1219</v>
      </c>
      <c r="K2399" s="942" t="s">
        <v>1220</v>
      </c>
      <c r="L2399" s="942" t="s">
        <v>1221</v>
      </c>
      <c r="M2399" s="942" t="s">
        <v>233</v>
      </c>
      <c r="N2399" s="942" t="s">
        <v>1222</v>
      </c>
      <c r="O2399" s="942" t="s">
        <v>1256</v>
      </c>
      <c r="P2399" s="955">
        <v>-63892451</v>
      </c>
      <c r="Q2399" s="959">
        <v>-8757704</v>
      </c>
      <c r="R2399" s="943" t="s">
        <v>69</v>
      </c>
    </row>
    <row r="2400" spans="2:18" x14ac:dyDescent="0.25">
      <c r="B2400" s="944" t="s">
        <v>2433</v>
      </c>
      <c r="C2400" s="945" t="s">
        <v>395</v>
      </c>
      <c r="D2400" s="945" t="s">
        <v>369</v>
      </c>
      <c r="E2400" s="945" t="s">
        <v>303</v>
      </c>
      <c r="F2400" s="945" t="s">
        <v>1349</v>
      </c>
      <c r="G2400" s="945" t="s">
        <v>1246</v>
      </c>
      <c r="H2400" s="945" t="s">
        <v>69</v>
      </c>
      <c r="I2400" s="945" t="s">
        <v>51</v>
      </c>
      <c r="J2400" s="945" t="s">
        <v>1219</v>
      </c>
      <c r="K2400" s="945" t="s">
        <v>1220</v>
      </c>
      <c r="L2400" s="945" t="s">
        <v>69</v>
      </c>
      <c r="M2400" s="945" t="s">
        <v>231</v>
      </c>
      <c r="N2400" s="945" t="s">
        <v>69</v>
      </c>
      <c r="O2400" s="945" t="s">
        <v>1223</v>
      </c>
      <c r="P2400" s="956">
        <v>-63881837</v>
      </c>
      <c r="Q2400" s="960">
        <v>-8756547</v>
      </c>
      <c r="R2400" s="946" t="s">
        <v>69</v>
      </c>
    </row>
    <row r="2401" spans="2:18" x14ac:dyDescent="0.25">
      <c r="B2401" s="941" t="s">
        <v>2437</v>
      </c>
      <c r="C2401" s="942" t="s">
        <v>807</v>
      </c>
      <c r="D2401" s="942" t="s">
        <v>423</v>
      </c>
      <c r="E2401" s="942" t="s">
        <v>302</v>
      </c>
      <c r="F2401" s="942" t="s">
        <v>1759</v>
      </c>
      <c r="G2401" s="942" t="s">
        <v>1246</v>
      </c>
      <c r="H2401" s="942" t="s">
        <v>1218</v>
      </c>
      <c r="I2401" s="942" t="s">
        <v>1225</v>
      </c>
      <c r="J2401" s="942" t="s">
        <v>1219</v>
      </c>
      <c r="K2401" s="942" t="s">
        <v>1220</v>
      </c>
      <c r="L2401" s="942" t="s">
        <v>1221</v>
      </c>
      <c r="M2401" s="942" t="s">
        <v>1239</v>
      </c>
      <c r="N2401" s="942" t="s">
        <v>1222</v>
      </c>
      <c r="O2401" s="942" t="s">
        <v>1223</v>
      </c>
      <c r="P2401" s="955">
        <v>-63884301</v>
      </c>
      <c r="Q2401" s="959">
        <v>-8759212</v>
      </c>
      <c r="R2401" s="943" t="s">
        <v>1258</v>
      </c>
    </row>
    <row r="2402" spans="2:18" x14ac:dyDescent="0.25">
      <c r="B2402" s="944" t="s">
        <v>2437</v>
      </c>
      <c r="C2402" s="945" t="s">
        <v>371</v>
      </c>
      <c r="D2402" s="945" t="s">
        <v>780</v>
      </c>
      <c r="E2402" s="945" t="s">
        <v>339</v>
      </c>
      <c r="F2402" s="945" t="s">
        <v>1567</v>
      </c>
      <c r="G2402" s="945" t="s">
        <v>1246</v>
      </c>
      <c r="H2402" s="945" t="s">
        <v>1218</v>
      </c>
      <c r="I2402" s="945" t="s">
        <v>1225</v>
      </c>
      <c r="J2402" s="945" t="s">
        <v>1219</v>
      </c>
      <c r="K2402" s="945" t="s">
        <v>1229</v>
      </c>
      <c r="L2402" s="945" t="s">
        <v>1221</v>
      </c>
      <c r="M2402" s="945" t="s">
        <v>231</v>
      </c>
      <c r="N2402" s="945" t="s">
        <v>69</v>
      </c>
      <c r="O2402" s="945" t="s">
        <v>1256</v>
      </c>
      <c r="P2402" s="956">
        <v>-63845762</v>
      </c>
      <c r="Q2402" s="960">
        <v>-8751876</v>
      </c>
      <c r="R2402" s="946" t="s">
        <v>182</v>
      </c>
    </row>
    <row r="2403" spans="2:18" x14ac:dyDescent="0.25">
      <c r="B2403" s="941" t="s">
        <v>2437</v>
      </c>
      <c r="C2403" s="942" t="s">
        <v>372</v>
      </c>
      <c r="D2403" s="942" t="s">
        <v>510</v>
      </c>
      <c r="E2403" s="942" t="s">
        <v>1501</v>
      </c>
      <c r="F2403" s="942" t="s">
        <v>1664</v>
      </c>
      <c r="G2403" s="942" t="s">
        <v>1246</v>
      </c>
      <c r="H2403" s="942" t="s">
        <v>1218</v>
      </c>
      <c r="I2403" s="942" t="s">
        <v>1231</v>
      </c>
      <c r="J2403" s="942" t="s">
        <v>1219</v>
      </c>
      <c r="K2403" s="942" t="s">
        <v>1229</v>
      </c>
      <c r="L2403" s="942" t="s">
        <v>1221</v>
      </c>
      <c r="M2403" s="942" t="s">
        <v>234</v>
      </c>
      <c r="N2403" s="942" t="s">
        <v>1222</v>
      </c>
      <c r="O2403" s="942" t="s">
        <v>1256</v>
      </c>
      <c r="P2403" s="955">
        <v>-63843468</v>
      </c>
      <c r="Q2403" s="959">
        <v>-8755628</v>
      </c>
      <c r="R2403" s="943" t="s">
        <v>182</v>
      </c>
    </row>
    <row r="2404" spans="2:18" x14ac:dyDescent="0.25">
      <c r="B2404" s="944" t="s">
        <v>2437</v>
      </c>
      <c r="C2404" s="945" t="s">
        <v>780</v>
      </c>
      <c r="D2404" s="945" t="s">
        <v>481</v>
      </c>
      <c r="E2404" s="945" t="s">
        <v>320</v>
      </c>
      <c r="F2404" s="945" t="s">
        <v>1562</v>
      </c>
      <c r="G2404" s="945" t="s">
        <v>1246</v>
      </c>
      <c r="H2404" s="945" t="s">
        <v>1218</v>
      </c>
      <c r="I2404" s="945" t="s">
        <v>1231</v>
      </c>
      <c r="J2404" s="945" t="s">
        <v>1219</v>
      </c>
      <c r="K2404" s="945" t="s">
        <v>1229</v>
      </c>
      <c r="L2404" s="945" t="s">
        <v>1221</v>
      </c>
      <c r="M2404" s="945" t="s">
        <v>233</v>
      </c>
      <c r="N2404" s="945" t="s">
        <v>1222</v>
      </c>
      <c r="O2404" s="945" t="s">
        <v>1256</v>
      </c>
      <c r="P2404" s="956">
        <v>-63856091</v>
      </c>
      <c r="Q2404" s="960">
        <v>-8754154</v>
      </c>
      <c r="R2404" s="946" t="s">
        <v>1258</v>
      </c>
    </row>
    <row r="2405" spans="2:18" x14ac:dyDescent="0.25">
      <c r="B2405" s="941" t="s">
        <v>2437</v>
      </c>
      <c r="C2405" s="942" t="s">
        <v>396</v>
      </c>
      <c r="D2405" s="942" t="s">
        <v>428</v>
      </c>
      <c r="E2405" s="942" t="s">
        <v>304</v>
      </c>
      <c r="F2405" s="942" t="s">
        <v>2329</v>
      </c>
      <c r="G2405" s="942" t="s">
        <v>1246</v>
      </c>
      <c r="H2405" s="942" t="s">
        <v>1218</v>
      </c>
      <c r="I2405" s="942" t="s">
        <v>1231</v>
      </c>
      <c r="J2405" s="942" t="s">
        <v>1219</v>
      </c>
      <c r="K2405" s="942" t="s">
        <v>1229</v>
      </c>
      <c r="L2405" s="942" t="s">
        <v>1221</v>
      </c>
      <c r="M2405" s="942" t="s">
        <v>233</v>
      </c>
      <c r="N2405" s="942" t="s">
        <v>1222</v>
      </c>
      <c r="O2405" s="942" t="s">
        <v>1223</v>
      </c>
      <c r="P2405" s="955">
        <v>-63896449</v>
      </c>
      <c r="Q2405" s="959">
        <v>-8758557</v>
      </c>
      <c r="R2405" s="943" t="s">
        <v>69</v>
      </c>
    </row>
    <row r="2406" spans="2:18" x14ac:dyDescent="0.25">
      <c r="B2406" s="944" t="s">
        <v>2437</v>
      </c>
      <c r="C2406" s="945" t="s">
        <v>370</v>
      </c>
      <c r="D2406" s="945" t="s">
        <v>1163</v>
      </c>
      <c r="E2406" s="945" t="s">
        <v>330</v>
      </c>
      <c r="F2406" s="945" t="s">
        <v>1645</v>
      </c>
      <c r="G2406" s="945" t="s">
        <v>1246</v>
      </c>
      <c r="H2406" s="945" t="s">
        <v>1218</v>
      </c>
      <c r="I2406" s="945" t="s">
        <v>1225</v>
      </c>
      <c r="J2406" s="945" t="s">
        <v>1219</v>
      </c>
      <c r="K2406" s="945" t="s">
        <v>1229</v>
      </c>
      <c r="L2406" s="945" t="s">
        <v>1221</v>
      </c>
      <c r="M2406" s="945" t="s">
        <v>234</v>
      </c>
      <c r="N2406" s="945" t="s">
        <v>1222</v>
      </c>
      <c r="O2406" s="945" t="s">
        <v>69</v>
      </c>
      <c r="P2406" s="956">
        <v>-63901881</v>
      </c>
      <c r="Q2406" s="960">
        <v>-8775465</v>
      </c>
      <c r="R2406" s="946" t="s">
        <v>1232</v>
      </c>
    </row>
    <row r="2407" spans="2:18" x14ac:dyDescent="0.25">
      <c r="B2407" s="941" t="s">
        <v>2437</v>
      </c>
      <c r="C2407" s="942" t="s">
        <v>782</v>
      </c>
      <c r="D2407" s="942" t="s">
        <v>424</v>
      </c>
      <c r="E2407" s="942" t="s">
        <v>355</v>
      </c>
      <c r="F2407" s="942" t="s">
        <v>1947</v>
      </c>
      <c r="G2407" s="942" t="s">
        <v>1246</v>
      </c>
      <c r="H2407" s="942" t="s">
        <v>1218</v>
      </c>
      <c r="I2407" s="942" t="s">
        <v>51</v>
      </c>
      <c r="J2407" s="942" t="s">
        <v>1219</v>
      </c>
      <c r="K2407" s="942" t="s">
        <v>1229</v>
      </c>
      <c r="L2407" s="942" t="s">
        <v>1221</v>
      </c>
      <c r="M2407" s="942" t="s">
        <v>234</v>
      </c>
      <c r="N2407" s="942" t="s">
        <v>1222</v>
      </c>
      <c r="O2407" s="942" t="s">
        <v>1223</v>
      </c>
      <c r="P2407" s="955">
        <v>-63910585</v>
      </c>
      <c r="Q2407" s="959">
        <v>-8751549</v>
      </c>
      <c r="R2407" s="943" t="s">
        <v>69</v>
      </c>
    </row>
    <row r="2408" spans="2:18" x14ac:dyDescent="0.25">
      <c r="B2408" s="944" t="s">
        <v>2437</v>
      </c>
      <c r="C2408" s="945" t="s">
        <v>381</v>
      </c>
      <c r="D2408" s="945" t="s">
        <v>627</v>
      </c>
      <c r="E2408" s="945" t="s">
        <v>312</v>
      </c>
      <c r="F2408" s="945" t="s">
        <v>2062</v>
      </c>
      <c r="G2408" s="945" t="s">
        <v>1246</v>
      </c>
      <c r="H2408" s="945" t="s">
        <v>1218</v>
      </c>
      <c r="I2408" s="945" t="s">
        <v>51</v>
      </c>
      <c r="J2408" s="945" t="s">
        <v>1219</v>
      </c>
      <c r="K2408" s="945" t="s">
        <v>1220</v>
      </c>
      <c r="L2408" s="945" t="s">
        <v>1221</v>
      </c>
      <c r="M2408" s="945" t="s">
        <v>233</v>
      </c>
      <c r="N2408" s="945" t="s">
        <v>1222</v>
      </c>
      <c r="O2408" s="945" t="s">
        <v>1223</v>
      </c>
      <c r="P2408" s="956">
        <v>-63885349</v>
      </c>
      <c r="Q2408" s="960">
        <v>-8798618</v>
      </c>
      <c r="R2408" s="946" t="s">
        <v>182</v>
      </c>
    </row>
    <row r="2409" spans="2:18" x14ac:dyDescent="0.25">
      <c r="B2409" s="941" t="s">
        <v>2437</v>
      </c>
      <c r="C2409" s="942" t="s">
        <v>366</v>
      </c>
      <c r="D2409" s="942" t="s">
        <v>435</v>
      </c>
      <c r="E2409" s="942" t="s">
        <v>315</v>
      </c>
      <c r="F2409" s="942" t="s">
        <v>2438</v>
      </c>
      <c r="G2409" s="942" t="s">
        <v>1246</v>
      </c>
      <c r="H2409" s="942" t="s">
        <v>1218</v>
      </c>
      <c r="I2409" s="942" t="s">
        <v>51</v>
      </c>
      <c r="J2409" s="942" t="s">
        <v>1219</v>
      </c>
      <c r="K2409" s="942" t="s">
        <v>1229</v>
      </c>
      <c r="L2409" s="942" t="s">
        <v>1221</v>
      </c>
      <c r="M2409" s="942" t="s">
        <v>233</v>
      </c>
      <c r="N2409" s="942" t="s">
        <v>1222</v>
      </c>
      <c r="O2409" s="942" t="s">
        <v>1256</v>
      </c>
      <c r="P2409" s="955">
        <v>-63894942</v>
      </c>
      <c r="Q2409" s="959">
        <v>-8791479</v>
      </c>
      <c r="R2409" s="943" t="s">
        <v>1232</v>
      </c>
    </row>
    <row r="2410" spans="2:18" x14ac:dyDescent="0.25">
      <c r="B2410" s="944" t="s">
        <v>2437</v>
      </c>
      <c r="C2410" s="945" t="s">
        <v>368</v>
      </c>
      <c r="D2410" s="945" t="s">
        <v>870</v>
      </c>
      <c r="E2410" s="945" t="s">
        <v>316</v>
      </c>
      <c r="F2410" s="945" t="s">
        <v>2251</v>
      </c>
      <c r="G2410" s="945" t="s">
        <v>1246</v>
      </c>
      <c r="H2410" s="945" t="s">
        <v>1218</v>
      </c>
      <c r="I2410" s="945" t="s">
        <v>51</v>
      </c>
      <c r="J2410" s="945" t="s">
        <v>1219</v>
      </c>
      <c r="K2410" s="945" t="s">
        <v>1220</v>
      </c>
      <c r="L2410" s="945" t="s">
        <v>1221</v>
      </c>
      <c r="M2410" s="945" t="s">
        <v>233</v>
      </c>
      <c r="N2410" s="945" t="s">
        <v>1222</v>
      </c>
      <c r="O2410" s="945" t="s">
        <v>1223</v>
      </c>
      <c r="P2410" s="956">
        <v>-63878417</v>
      </c>
      <c r="Q2410" s="960">
        <v>-8789425</v>
      </c>
      <c r="R2410" s="946" t="s">
        <v>182</v>
      </c>
    </row>
    <row r="2411" spans="2:18" x14ac:dyDescent="0.25">
      <c r="B2411" s="941" t="s">
        <v>2439</v>
      </c>
      <c r="C2411" s="942" t="s">
        <v>407</v>
      </c>
      <c r="D2411" s="942" t="s">
        <v>802</v>
      </c>
      <c r="E2411" s="942" t="s">
        <v>322</v>
      </c>
      <c r="F2411" s="942" t="s">
        <v>1254</v>
      </c>
      <c r="G2411" s="942" t="s">
        <v>1268</v>
      </c>
      <c r="H2411" s="942" t="s">
        <v>1218</v>
      </c>
      <c r="I2411" s="942" t="s">
        <v>1225</v>
      </c>
      <c r="J2411" s="942" t="s">
        <v>1219</v>
      </c>
      <c r="K2411" s="942" t="s">
        <v>1220</v>
      </c>
      <c r="L2411" s="942" t="s">
        <v>1221</v>
      </c>
      <c r="M2411" s="942" t="s">
        <v>233</v>
      </c>
      <c r="N2411" s="942" t="s">
        <v>1222</v>
      </c>
      <c r="O2411" s="942" t="s">
        <v>1223</v>
      </c>
      <c r="P2411" s="955">
        <v>-63893841</v>
      </c>
      <c r="Q2411" s="959">
        <v>-8751343</v>
      </c>
      <c r="R2411" s="943" t="s">
        <v>1258</v>
      </c>
    </row>
    <row r="2412" spans="2:18" x14ac:dyDescent="0.25">
      <c r="B2412" s="944" t="s">
        <v>2439</v>
      </c>
      <c r="C2412" s="945" t="s">
        <v>370</v>
      </c>
      <c r="D2412" s="945" t="s">
        <v>395</v>
      </c>
      <c r="E2412" s="945" t="s">
        <v>302</v>
      </c>
      <c r="F2412" s="945" t="s">
        <v>1580</v>
      </c>
      <c r="G2412" s="945" t="s">
        <v>1268</v>
      </c>
      <c r="H2412" s="945" t="s">
        <v>1218</v>
      </c>
      <c r="I2412" s="945" t="s">
        <v>1225</v>
      </c>
      <c r="J2412" s="945" t="s">
        <v>1219</v>
      </c>
      <c r="K2412" s="945" t="s">
        <v>1229</v>
      </c>
      <c r="L2412" s="945" t="s">
        <v>1221</v>
      </c>
      <c r="M2412" s="945" t="s">
        <v>233</v>
      </c>
      <c r="N2412" s="945" t="s">
        <v>1222</v>
      </c>
      <c r="O2412" s="945" t="s">
        <v>1223</v>
      </c>
      <c r="P2412" s="956">
        <v>-63878794</v>
      </c>
      <c r="Q2412" s="960">
        <v>-8770455</v>
      </c>
      <c r="R2412" s="946" t="s">
        <v>182</v>
      </c>
    </row>
    <row r="2413" spans="2:18" x14ac:dyDescent="0.25">
      <c r="B2413" s="941" t="s">
        <v>2439</v>
      </c>
      <c r="C2413" s="942" t="s">
        <v>803</v>
      </c>
      <c r="D2413" s="942" t="s">
        <v>711</v>
      </c>
      <c r="E2413" s="942" t="s">
        <v>307</v>
      </c>
      <c r="F2413" s="942" t="s">
        <v>2440</v>
      </c>
      <c r="G2413" s="942" t="s">
        <v>1268</v>
      </c>
      <c r="H2413" s="942" t="s">
        <v>1218</v>
      </c>
      <c r="I2413" s="942" t="s">
        <v>1225</v>
      </c>
      <c r="J2413" s="942" t="s">
        <v>1219</v>
      </c>
      <c r="K2413" s="942" t="s">
        <v>1220</v>
      </c>
      <c r="L2413" s="942" t="s">
        <v>1221</v>
      </c>
      <c r="M2413" s="942" t="s">
        <v>233</v>
      </c>
      <c r="N2413" s="942" t="s">
        <v>1222</v>
      </c>
      <c r="O2413" s="942" t="s">
        <v>1223</v>
      </c>
      <c r="P2413" s="955">
        <v>-63865587</v>
      </c>
      <c r="Q2413" s="959">
        <v>-8742918</v>
      </c>
      <c r="R2413" s="943" t="s">
        <v>69</v>
      </c>
    </row>
    <row r="2414" spans="2:18" x14ac:dyDescent="0.25">
      <c r="B2414" s="944" t="s">
        <v>2439</v>
      </c>
      <c r="C2414" s="945" t="s">
        <v>788</v>
      </c>
      <c r="D2414" s="945" t="s">
        <v>414</v>
      </c>
      <c r="E2414" s="945" t="s">
        <v>301</v>
      </c>
      <c r="F2414" s="945" t="s">
        <v>1802</v>
      </c>
      <c r="G2414" s="945" t="s">
        <v>1268</v>
      </c>
      <c r="H2414" s="945" t="s">
        <v>1218</v>
      </c>
      <c r="I2414" s="945" t="s">
        <v>1225</v>
      </c>
      <c r="J2414" s="945" t="s">
        <v>1219</v>
      </c>
      <c r="K2414" s="945" t="s">
        <v>1229</v>
      </c>
      <c r="L2414" s="945" t="s">
        <v>1221</v>
      </c>
      <c r="M2414" s="945" t="s">
        <v>231</v>
      </c>
      <c r="N2414" s="945" t="s">
        <v>1222</v>
      </c>
      <c r="O2414" s="945" t="s">
        <v>1223</v>
      </c>
      <c r="P2414" s="956">
        <v>-63906089</v>
      </c>
      <c r="Q2414" s="960">
        <v>-8764526</v>
      </c>
      <c r="R2414" s="946" t="s">
        <v>182</v>
      </c>
    </row>
    <row r="2415" spans="2:18" x14ac:dyDescent="0.25">
      <c r="B2415" s="941" t="s">
        <v>2439</v>
      </c>
      <c r="C2415" s="942" t="s">
        <v>388</v>
      </c>
      <c r="D2415" s="942" t="s">
        <v>555</v>
      </c>
      <c r="E2415" s="942" t="s">
        <v>318</v>
      </c>
      <c r="F2415" s="942" t="s">
        <v>2216</v>
      </c>
      <c r="G2415" s="942" t="s">
        <v>1268</v>
      </c>
      <c r="H2415" s="942" t="s">
        <v>1218</v>
      </c>
      <c r="I2415" s="942" t="s">
        <v>1231</v>
      </c>
      <c r="J2415" s="942" t="s">
        <v>1219</v>
      </c>
      <c r="K2415" s="942" t="s">
        <v>1220</v>
      </c>
      <c r="L2415" s="942" t="s">
        <v>1221</v>
      </c>
      <c r="M2415" s="942" t="s">
        <v>1297</v>
      </c>
      <c r="N2415" s="942" t="s">
        <v>1222</v>
      </c>
      <c r="O2415" s="942" t="s">
        <v>1223</v>
      </c>
      <c r="P2415" s="955">
        <v>-63854751</v>
      </c>
      <c r="Q2415" s="959">
        <v>-8771222</v>
      </c>
      <c r="R2415" s="943" t="s">
        <v>1232</v>
      </c>
    </row>
    <row r="2416" spans="2:18" x14ac:dyDescent="0.25">
      <c r="B2416" s="944" t="s">
        <v>2439</v>
      </c>
      <c r="C2416" s="945" t="s">
        <v>382</v>
      </c>
      <c r="D2416" s="945" t="s">
        <v>791</v>
      </c>
      <c r="E2416" s="945" t="s">
        <v>237</v>
      </c>
      <c r="F2416" s="945" t="s">
        <v>1730</v>
      </c>
      <c r="G2416" s="945" t="s">
        <v>1268</v>
      </c>
      <c r="H2416" s="945" t="s">
        <v>1218</v>
      </c>
      <c r="I2416" s="945" t="s">
        <v>1225</v>
      </c>
      <c r="J2416" s="945" t="s">
        <v>1219</v>
      </c>
      <c r="K2416" s="945" t="s">
        <v>1220</v>
      </c>
      <c r="L2416" s="945" t="s">
        <v>1221</v>
      </c>
      <c r="M2416" s="945" t="s">
        <v>233</v>
      </c>
      <c r="N2416" s="945" t="s">
        <v>1222</v>
      </c>
      <c r="O2416" s="945" t="s">
        <v>1223</v>
      </c>
      <c r="P2416" s="956">
        <v>-63828627</v>
      </c>
      <c r="Q2416" s="960">
        <v>-8771253</v>
      </c>
      <c r="R2416" s="946" t="s">
        <v>182</v>
      </c>
    </row>
    <row r="2417" spans="1:18" x14ac:dyDescent="0.25">
      <c r="B2417" s="941" t="s">
        <v>2439</v>
      </c>
      <c r="C2417" s="942" t="s">
        <v>381</v>
      </c>
      <c r="D2417" s="942" t="s">
        <v>410</v>
      </c>
      <c r="E2417" s="942" t="s">
        <v>312</v>
      </c>
      <c r="F2417" s="942" t="s">
        <v>1921</v>
      </c>
      <c r="G2417" s="942" t="s">
        <v>1268</v>
      </c>
      <c r="H2417" s="942" t="s">
        <v>1218</v>
      </c>
      <c r="I2417" s="942" t="s">
        <v>1231</v>
      </c>
      <c r="J2417" s="942" t="s">
        <v>1219</v>
      </c>
      <c r="K2417" s="942" t="s">
        <v>1220</v>
      </c>
      <c r="L2417" s="942" t="s">
        <v>1221</v>
      </c>
      <c r="M2417" s="942" t="s">
        <v>233</v>
      </c>
      <c r="N2417" s="942" t="s">
        <v>1222</v>
      </c>
      <c r="O2417" s="942" t="s">
        <v>1256</v>
      </c>
      <c r="P2417" s="955">
        <v>-63886857</v>
      </c>
      <c r="Q2417" s="959">
        <v>-8793681</v>
      </c>
      <c r="R2417" s="943" t="s">
        <v>182</v>
      </c>
    </row>
    <row r="2418" spans="1:18" x14ac:dyDescent="0.25">
      <c r="B2418" s="944" t="s">
        <v>2439</v>
      </c>
      <c r="C2418" s="945" t="s">
        <v>783</v>
      </c>
      <c r="D2418" s="945" t="s">
        <v>796</v>
      </c>
      <c r="E2418" s="945" t="s">
        <v>304</v>
      </c>
      <c r="F2418" s="945" t="s">
        <v>2395</v>
      </c>
      <c r="G2418" s="945" t="s">
        <v>1268</v>
      </c>
      <c r="H2418" s="945" t="s">
        <v>1218</v>
      </c>
      <c r="I2418" s="945" t="s">
        <v>1231</v>
      </c>
      <c r="J2418" s="945" t="s">
        <v>1219</v>
      </c>
      <c r="K2418" s="945" t="s">
        <v>1220</v>
      </c>
      <c r="L2418" s="945" t="s">
        <v>1221</v>
      </c>
      <c r="M2418" s="945" t="s">
        <v>233</v>
      </c>
      <c r="N2418" s="945" t="s">
        <v>1222</v>
      </c>
      <c r="O2418" s="945" t="s">
        <v>1223</v>
      </c>
      <c r="P2418" s="956">
        <v>-63894894</v>
      </c>
      <c r="Q2418" s="960">
        <v>-8760428</v>
      </c>
      <c r="R2418" s="946" t="s">
        <v>182</v>
      </c>
    </row>
    <row r="2419" spans="1:18" x14ac:dyDescent="0.25">
      <c r="B2419" s="941" t="s">
        <v>2439</v>
      </c>
      <c r="C2419" s="942" t="s">
        <v>818</v>
      </c>
      <c r="D2419" s="942" t="s">
        <v>831</v>
      </c>
      <c r="E2419" s="942" t="s">
        <v>305</v>
      </c>
      <c r="F2419" s="942" t="s">
        <v>1608</v>
      </c>
      <c r="G2419" s="942" t="s">
        <v>1268</v>
      </c>
      <c r="H2419" s="942" t="s">
        <v>1218</v>
      </c>
      <c r="I2419" s="942" t="s">
        <v>1231</v>
      </c>
      <c r="J2419" s="942" t="s">
        <v>1219</v>
      </c>
      <c r="K2419" s="942" t="s">
        <v>1220</v>
      </c>
      <c r="L2419" s="942" t="s">
        <v>1221</v>
      </c>
      <c r="M2419" s="942" t="s">
        <v>233</v>
      </c>
      <c r="N2419" s="942" t="s">
        <v>1222</v>
      </c>
      <c r="O2419" s="942" t="s">
        <v>1256</v>
      </c>
      <c r="P2419" s="955">
        <v>-63903715</v>
      </c>
      <c r="Q2419" s="959">
        <v>-8754575</v>
      </c>
      <c r="R2419" s="943" t="s">
        <v>182</v>
      </c>
    </row>
    <row r="2420" spans="1:18" x14ac:dyDescent="0.25">
      <c r="B2420" s="944" t="s">
        <v>2439</v>
      </c>
      <c r="C2420" s="945" t="s">
        <v>790</v>
      </c>
      <c r="D2420" s="945" t="s">
        <v>341</v>
      </c>
      <c r="E2420" s="945" t="s">
        <v>302</v>
      </c>
      <c r="F2420" s="945" t="s">
        <v>2441</v>
      </c>
      <c r="G2420" s="945" t="s">
        <v>1268</v>
      </c>
      <c r="H2420" s="945" t="s">
        <v>1218</v>
      </c>
      <c r="I2420" s="945" t="s">
        <v>51</v>
      </c>
      <c r="J2420" s="945" t="s">
        <v>1219</v>
      </c>
      <c r="K2420" s="945" t="s">
        <v>1220</v>
      </c>
      <c r="L2420" s="945" t="s">
        <v>1221</v>
      </c>
      <c r="M2420" s="945" t="s">
        <v>231</v>
      </c>
      <c r="N2420" s="945" t="s">
        <v>1222</v>
      </c>
      <c r="O2420" s="945" t="s">
        <v>1223</v>
      </c>
      <c r="P2420" s="956">
        <v>-63873295</v>
      </c>
      <c r="Q2420" s="960">
        <v>-8776038</v>
      </c>
      <c r="R2420" s="946" t="s">
        <v>1232</v>
      </c>
    </row>
    <row r="2421" spans="1:18" x14ac:dyDescent="0.25">
      <c r="B2421" s="941" t="s">
        <v>2439</v>
      </c>
      <c r="C2421" s="942" t="s">
        <v>788</v>
      </c>
      <c r="D2421" s="942" t="s">
        <v>376</v>
      </c>
      <c r="E2421" s="942" t="s">
        <v>330</v>
      </c>
      <c r="F2421" s="942" t="s">
        <v>2063</v>
      </c>
      <c r="G2421" s="942" t="s">
        <v>1268</v>
      </c>
      <c r="H2421" s="942" t="s">
        <v>1218</v>
      </c>
      <c r="I2421" s="942" t="s">
        <v>51</v>
      </c>
      <c r="J2421" s="942" t="s">
        <v>1219</v>
      </c>
      <c r="K2421" s="942" t="s">
        <v>1229</v>
      </c>
      <c r="L2421" s="942" t="s">
        <v>1221</v>
      </c>
      <c r="M2421" s="942" t="s">
        <v>233</v>
      </c>
      <c r="N2421" s="942" t="s">
        <v>1222</v>
      </c>
      <c r="O2421" s="942" t="s">
        <v>1256</v>
      </c>
      <c r="P2421" s="955">
        <v>-63904094</v>
      </c>
      <c r="Q2421" s="959">
        <v>-8773831</v>
      </c>
      <c r="R2421" s="943" t="s">
        <v>182</v>
      </c>
    </row>
    <row r="2422" spans="1:18" x14ac:dyDescent="0.25">
      <c r="A2422" s="952" t="s">
        <v>37</v>
      </c>
      <c r="B2422" s="944" t="s">
        <v>2439</v>
      </c>
      <c r="C2422" s="945" t="s">
        <v>371</v>
      </c>
      <c r="D2422" s="945" t="s">
        <v>372</v>
      </c>
      <c r="E2422" s="945" t="s">
        <v>320</v>
      </c>
      <c r="F2422" s="945" t="s">
        <v>1608</v>
      </c>
      <c r="G2422" s="945" t="s">
        <v>1268</v>
      </c>
      <c r="H2422" s="945" t="s">
        <v>69</v>
      </c>
      <c r="I2422" s="945" t="s">
        <v>1231</v>
      </c>
      <c r="J2422" s="945" t="s">
        <v>1219</v>
      </c>
      <c r="K2422" s="945" t="s">
        <v>1229</v>
      </c>
      <c r="L2422" s="945" t="s">
        <v>69</v>
      </c>
      <c r="M2422" s="945" t="s">
        <v>233</v>
      </c>
      <c r="N2422" s="945" t="s">
        <v>69</v>
      </c>
      <c r="O2422" s="945" t="s">
        <v>69</v>
      </c>
      <c r="P2422" s="956">
        <v>-63844855</v>
      </c>
      <c r="Q2422" s="960">
        <v>-8755934</v>
      </c>
      <c r="R2422" s="946" t="s">
        <v>1258</v>
      </c>
    </row>
    <row r="2423" spans="1:18" x14ac:dyDescent="0.25">
      <c r="A2423" s="953" t="s">
        <v>112</v>
      </c>
      <c r="B2423" s="941" t="s">
        <v>2439</v>
      </c>
      <c r="C2423" s="942" t="s">
        <v>614</v>
      </c>
      <c r="D2423" s="942" t="s">
        <v>385</v>
      </c>
      <c r="E2423" s="942" t="s">
        <v>333</v>
      </c>
      <c r="F2423" s="942" t="s">
        <v>1585</v>
      </c>
      <c r="G2423" s="942" t="s">
        <v>1268</v>
      </c>
      <c r="H2423" s="942" t="s">
        <v>69</v>
      </c>
      <c r="I2423" s="942" t="s">
        <v>51</v>
      </c>
      <c r="J2423" s="942" t="s">
        <v>1219</v>
      </c>
      <c r="K2423" s="942" t="s">
        <v>1220</v>
      </c>
      <c r="L2423" s="942" t="s">
        <v>69</v>
      </c>
      <c r="M2423" s="942" t="s">
        <v>233</v>
      </c>
      <c r="N2423" s="942" t="s">
        <v>69</v>
      </c>
      <c r="O2423" s="942" t="s">
        <v>69</v>
      </c>
      <c r="P2423" s="955">
        <v>-63881815</v>
      </c>
      <c r="Q2423" s="959">
        <v>-8781467</v>
      </c>
      <c r="R2423" s="943" t="s">
        <v>1258</v>
      </c>
    </row>
    <row r="2424" spans="1:18" x14ac:dyDescent="0.25">
      <c r="A2424" s="953" t="s">
        <v>63</v>
      </c>
      <c r="B2424" s="944" t="s">
        <v>2439</v>
      </c>
      <c r="C2424" s="945" t="s">
        <v>830</v>
      </c>
      <c r="D2424" s="945" t="s">
        <v>1015</v>
      </c>
      <c r="E2424" s="945" t="s">
        <v>1143</v>
      </c>
      <c r="F2424" s="945" t="s">
        <v>1409</v>
      </c>
      <c r="G2424" s="945" t="s">
        <v>1268</v>
      </c>
      <c r="H2424" s="945" t="s">
        <v>69</v>
      </c>
      <c r="I2424" s="945" t="s">
        <v>1225</v>
      </c>
      <c r="J2424" s="945" t="s">
        <v>1219</v>
      </c>
      <c r="K2424" s="945" t="s">
        <v>1220</v>
      </c>
      <c r="L2424" s="945" t="s">
        <v>69</v>
      </c>
      <c r="M2424" s="945" t="s">
        <v>233</v>
      </c>
      <c r="N2424" s="945" t="s">
        <v>69</v>
      </c>
      <c r="O2424" s="945" t="s">
        <v>69</v>
      </c>
      <c r="P2424" s="956">
        <v>-63835169</v>
      </c>
      <c r="Q2424" s="960">
        <v>-8768836</v>
      </c>
      <c r="R2424" s="946" t="s">
        <v>69</v>
      </c>
    </row>
    <row r="2425" spans="1:18" x14ac:dyDescent="0.25">
      <c r="B2425" s="941" t="s">
        <v>2442</v>
      </c>
      <c r="C2425" s="942" t="s">
        <v>413</v>
      </c>
      <c r="D2425" s="942" t="s">
        <v>370</v>
      </c>
      <c r="E2425" s="942" t="s">
        <v>335</v>
      </c>
      <c r="F2425" s="942" t="s">
        <v>2443</v>
      </c>
      <c r="G2425" s="942" t="s">
        <v>1278</v>
      </c>
      <c r="H2425" s="942" t="s">
        <v>1218</v>
      </c>
      <c r="I2425" s="942" t="s">
        <v>51</v>
      </c>
      <c r="J2425" s="942" t="s">
        <v>1219</v>
      </c>
      <c r="K2425" s="942" t="s">
        <v>1220</v>
      </c>
      <c r="L2425" s="942" t="s">
        <v>1221</v>
      </c>
      <c r="M2425" s="942" t="s">
        <v>233</v>
      </c>
      <c r="N2425" s="942" t="s">
        <v>1222</v>
      </c>
      <c r="O2425" s="942" t="s">
        <v>1256</v>
      </c>
      <c r="P2425" s="955">
        <v>-63826654</v>
      </c>
      <c r="Q2425" s="959">
        <v>-8758775</v>
      </c>
      <c r="R2425" s="943" t="s">
        <v>182</v>
      </c>
    </row>
    <row r="2426" spans="1:18" x14ac:dyDescent="0.25">
      <c r="B2426" s="944" t="s">
        <v>2442</v>
      </c>
      <c r="C2426" s="945" t="s">
        <v>780</v>
      </c>
      <c r="D2426" s="945" t="s">
        <v>386</v>
      </c>
      <c r="E2426" s="945" t="s">
        <v>320</v>
      </c>
      <c r="F2426" s="945" t="s">
        <v>33</v>
      </c>
      <c r="G2426" s="945" t="s">
        <v>1278</v>
      </c>
      <c r="H2426" s="945" t="s">
        <v>1218</v>
      </c>
      <c r="I2426" s="945" t="s">
        <v>51</v>
      </c>
      <c r="J2426" s="945" t="s">
        <v>1219</v>
      </c>
      <c r="K2426" s="945" t="s">
        <v>1229</v>
      </c>
      <c r="L2426" s="945" t="s">
        <v>1221</v>
      </c>
      <c r="M2426" s="945" t="s">
        <v>233</v>
      </c>
      <c r="N2426" s="945" t="s">
        <v>1222</v>
      </c>
      <c r="O2426" s="945" t="s">
        <v>1223</v>
      </c>
      <c r="P2426" s="956">
        <v>-63849978</v>
      </c>
      <c r="Q2426" s="960">
        <v>-8752799</v>
      </c>
      <c r="R2426" s="946" t="s">
        <v>182</v>
      </c>
    </row>
    <row r="2427" spans="1:18" x14ac:dyDescent="0.25">
      <c r="B2427" s="941" t="s">
        <v>2442</v>
      </c>
      <c r="C2427" s="942" t="s">
        <v>373</v>
      </c>
      <c r="D2427" s="942" t="s">
        <v>395</v>
      </c>
      <c r="E2427" s="942" t="s">
        <v>303</v>
      </c>
      <c r="F2427" s="942" t="s">
        <v>1468</v>
      </c>
      <c r="G2427" s="942" t="s">
        <v>1278</v>
      </c>
      <c r="H2427" s="942" t="s">
        <v>1218</v>
      </c>
      <c r="I2427" s="942" t="s">
        <v>1225</v>
      </c>
      <c r="J2427" s="942" t="s">
        <v>1323</v>
      </c>
      <c r="K2427" s="942" t="s">
        <v>1229</v>
      </c>
      <c r="L2427" s="942" t="s">
        <v>1221</v>
      </c>
      <c r="M2427" s="942" t="s">
        <v>233</v>
      </c>
      <c r="N2427" s="942" t="s">
        <v>1222</v>
      </c>
      <c r="O2427" s="942" t="s">
        <v>1223</v>
      </c>
      <c r="P2427" s="955">
        <v>-63882304</v>
      </c>
      <c r="Q2427" s="959">
        <v>-8754423</v>
      </c>
      <c r="R2427" s="943" t="s">
        <v>182</v>
      </c>
    </row>
    <row r="2428" spans="1:18" x14ac:dyDescent="0.25">
      <c r="B2428" s="944" t="s">
        <v>2442</v>
      </c>
      <c r="C2428" s="945" t="s">
        <v>371</v>
      </c>
      <c r="D2428" s="945" t="s">
        <v>388</v>
      </c>
      <c r="E2428" s="945" t="s">
        <v>318</v>
      </c>
      <c r="F2428" s="945" t="s">
        <v>1270</v>
      </c>
      <c r="G2428" s="945" t="s">
        <v>1278</v>
      </c>
      <c r="H2428" s="945" t="s">
        <v>1218</v>
      </c>
      <c r="I2428" s="945" t="s">
        <v>1225</v>
      </c>
      <c r="J2428" s="945" t="s">
        <v>1219</v>
      </c>
      <c r="K2428" s="945" t="s">
        <v>1229</v>
      </c>
      <c r="L2428" s="945" t="s">
        <v>1221</v>
      </c>
      <c r="M2428" s="945" t="s">
        <v>233</v>
      </c>
      <c r="N2428" s="945" t="s">
        <v>69</v>
      </c>
      <c r="O2428" s="945" t="s">
        <v>1223</v>
      </c>
      <c r="P2428" s="956">
        <v>-63842149</v>
      </c>
      <c r="Q2428" s="960">
        <v>-8767958</v>
      </c>
      <c r="R2428" s="946" t="s">
        <v>182</v>
      </c>
    </row>
    <row r="2429" spans="1:18" x14ac:dyDescent="0.25">
      <c r="B2429" s="941" t="s">
        <v>2442</v>
      </c>
      <c r="C2429" s="942" t="s">
        <v>787</v>
      </c>
      <c r="D2429" s="942" t="s">
        <v>798</v>
      </c>
      <c r="E2429" s="942" t="s">
        <v>1143</v>
      </c>
      <c r="F2429" s="942" t="s">
        <v>33</v>
      </c>
      <c r="G2429" s="942" t="s">
        <v>1278</v>
      </c>
      <c r="H2429" s="942" t="s">
        <v>1218</v>
      </c>
      <c r="I2429" s="942" t="s">
        <v>1231</v>
      </c>
      <c r="J2429" s="942" t="s">
        <v>1219</v>
      </c>
      <c r="K2429" s="942" t="s">
        <v>1220</v>
      </c>
      <c r="L2429" s="942" t="s">
        <v>1221</v>
      </c>
      <c r="M2429" s="942" t="s">
        <v>233</v>
      </c>
      <c r="N2429" s="942" t="s">
        <v>1222</v>
      </c>
      <c r="O2429" s="942" t="s">
        <v>1223</v>
      </c>
      <c r="P2429" s="955">
        <v>-63834273</v>
      </c>
      <c r="Q2429" s="959">
        <v>-8770095</v>
      </c>
      <c r="R2429" s="943" t="s">
        <v>182</v>
      </c>
    </row>
    <row r="2430" spans="1:18" x14ac:dyDescent="0.25">
      <c r="B2430" s="944" t="s">
        <v>2442</v>
      </c>
      <c r="C2430" s="945" t="s">
        <v>366</v>
      </c>
      <c r="D2430" s="945" t="s">
        <v>812</v>
      </c>
      <c r="E2430" s="945" t="s">
        <v>315</v>
      </c>
      <c r="F2430" s="945" t="s">
        <v>33</v>
      </c>
      <c r="G2430" s="945" t="s">
        <v>1278</v>
      </c>
      <c r="H2430" s="945" t="s">
        <v>1218</v>
      </c>
      <c r="I2430" s="945" t="s">
        <v>51</v>
      </c>
      <c r="J2430" s="945" t="s">
        <v>1219</v>
      </c>
      <c r="K2430" s="945" t="s">
        <v>1229</v>
      </c>
      <c r="L2430" s="945" t="s">
        <v>1221</v>
      </c>
      <c r="M2430" s="945" t="s">
        <v>233</v>
      </c>
      <c r="N2430" s="945" t="s">
        <v>1222</v>
      </c>
      <c r="O2430" s="945" t="s">
        <v>1223</v>
      </c>
      <c r="P2430" s="956">
        <v>-63896195</v>
      </c>
      <c r="Q2430" s="960">
        <v>-8785901</v>
      </c>
      <c r="R2430" s="946" t="s">
        <v>182</v>
      </c>
    </row>
    <row r="2431" spans="1:18" x14ac:dyDescent="0.25">
      <c r="B2431" s="941" t="s">
        <v>2442</v>
      </c>
      <c r="C2431" s="942" t="s">
        <v>373</v>
      </c>
      <c r="D2431" s="942" t="s">
        <v>401</v>
      </c>
      <c r="E2431" s="942" t="s">
        <v>304</v>
      </c>
      <c r="F2431" s="942" t="s">
        <v>33</v>
      </c>
      <c r="G2431" s="942" t="s">
        <v>1278</v>
      </c>
      <c r="H2431" s="942" t="s">
        <v>1218</v>
      </c>
      <c r="I2431" s="942" t="s">
        <v>51</v>
      </c>
      <c r="J2431" s="942" t="s">
        <v>1323</v>
      </c>
      <c r="K2431" s="942" t="s">
        <v>1229</v>
      </c>
      <c r="L2431" s="942" t="s">
        <v>1221</v>
      </c>
      <c r="M2431" s="942" t="s">
        <v>233</v>
      </c>
      <c r="N2431" s="942" t="s">
        <v>69</v>
      </c>
      <c r="O2431" s="942" t="s">
        <v>1223</v>
      </c>
      <c r="P2431" s="955">
        <v>-63889542</v>
      </c>
      <c r="Q2431" s="959">
        <v>-8755976</v>
      </c>
      <c r="R2431" s="943" t="s">
        <v>182</v>
      </c>
    </row>
    <row r="2432" spans="1:18" x14ac:dyDescent="0.25">
      <c r="B2432" s="944" t="s">
        <v>2444</v>
      </c>
      <c r="C2432" s="945" t="s">
        <v>407</v>
      </c>
      <c r="D2432" s="945" t="s">
        <v>401</v>
      </c>
      <c r="E2432" s="945" t="s">
        <v>309</v>
      </c>
      <c r="F2432" s="945" t="s">
        <v>2445</v>
      </c>
      <c r="G2432" s="945" t="s">
        <v>1289</v>
      </c>
      <c r="H2432" s="945" t="s">
        <v>1218</v>
      </c>
      <c r="I2432" s="945" t="s">
        <v>1225</v>
      </c>
      <c r="J2432" s="945" t="s">
        <v>1219</v>
      </c>
      <c r="K2432" s="945" t="s">
        <v>1220</v>
      </c>
      <c r="L2432" s="945" t="s">
        <v>1221</v>
      </c>
      <c r="M2432" s="945" t="s">
        <v>233</v>
      </c>
      <c r="N2432" s="945" t="s">
        <v>1222</v>
      </c>
      <c r="O2432" s="945" t="s">
        <v>1223</v>
      </c>
      <c r="P2432" s="956">
        <v>-63890681</v>
      </c>
      <c r="Q2432" s="960">
        <v>-8750684</v>
      </c>
      <c r="R2432" s="946" t="s">
        <v>182</v>
      </c>
    </row>
    <row r="2433" spans="2:18" x14ac:dyDescent="0.25">
      <c r="B2433" s="941" t="s">
        <v>2444</v>
      </c>
      <c r="C2433" s="942" t="s">
        <v>367</v>
      </c>
      <c r="D2433" s="942" t="s">
        <v>341</v>
      </c>
      <c r="E2433" s="942" t="s">
        <v>303</v>
      </c>
      <c r="F2433" s="942" t="s">
        <v>1998</v>
      </c>
      <c r="G2433" s="942" t="s">
        <v>1289</v>
      </c>
      <c r="H2433" s="942" t="s">
        <v>1218</v>
      </c>
      <c r="I2433" s="942" t="s">
        <v>1225</v>
      </c>
      <c r="J2433" s="942" t="s">
        <v>1219</v>
      </c>
      <c r="K2433" s="942" t="s">
        <v>1229</v>
      </c>
      <c r="L2433" s="942" t="s">
        <v>1221</v>
      </c>
      <c r="M2433" s="942" t="s">
        <v>233</v>
      </c>
      <c r="N2433" s="942" t="s">
        <v>1222</v>
      </c>
      <c r="O2433" s="942" t="s">
        <v>1223</v>
      </c>
      <c r="P2433" s="955">
        <v>-63876997</v>
      </c>
      <c r="Q2433" s="959">
        <v>-8746629</v>
      </c>
      <c r="R2433" s="943" t="s">
        <v>1258</v>
      </c>
    </row>
    <row r="2434" spans="2:18" x14ac:dyDescent="0.25">
      <c r="B2434" s="944" t="s">
        <v>2444</v>
      </c>
      <c r="C2434" s="945" t="s">
        <v>374</v>
      </c>
      <c r="D2434" s="945" t="s">
        <v>419</v>
      </c>
      <c r="E2434" s="945" t="s">
        <v>307</v>
      </c>
      <c r="F2434" s="945" t="s">
        <v>2290</v>
      </c>
      <c r="G2434" s="945" t="s">
        <v>1289</v>
      </c>
      <c r="H2434" s="945" t="s">
        <v>1218</v>
      </c>
      <c r="I2434" s="945" t="s">
        <v>1225</v>
      </c>
      <c r="J2434" s="945" t="s">
        <v>1219</v>
      </c>
      <c r="K2434" s="945" t="s">
        <v>1229</v>
      </c>
      <c r="L2434" s="945" t="s">
        <v>1221</v>
      </c>
      <c r="M2434" s="945" t="s">
        <v>231</v>
      </c>
      <c r="N2434" s="945" t="s">
        <v>1222</v>
      </c>
      <c r="O2434" s="945" t="s">
        <v>1256</v>
      </c>
      <c r="P2434" s="956">
        <v>-63872008</v>
      </c>
      <c r="Q2434" s="960">
        <v>-8754972</v>
      </c>
      <c r="R2434" s="946" t="s">
        <v>182</v>
      </c>
    </row>
    <row r="2435" spans="2:18" x14ac:dyDescent="0.25">
      <c r="B2435" s="941" t="s">
        <v>2444</v>
      </c>
      <c r="C2435" s="942" t="s">
        <v>778</v>
      </c>
      <c r="D2435" s="942" t="s">
        <v>721</v>
      </c>
      <c r="E2435" s="942" t="s">
        <v>341</v>
      </c>
      <c r="F2435" s="942" t="s">
        <v>2003</v>
      </c>
      <c r="G2435" s="942" t="s">
        <v>1289</v>
      </c>
      <c r="H2435" s="942" t="s">
        <v>1218</v>
      </c>
      <c r="I2435" s="942" t="s">
        <v>1231</v>
      </c>
      <c r="J2435" s="942" t="s">
        <v>1219</v>
      </c>
      <c r="K2435" s="942" t="s">
        <v>1229</v>
      </c>
      <c r="L2435" s="942" t="s">
        <v>1221</v>
      </c>
      <c r="M2435" s="942" t="s">
        <v>233</v>
      </c>
      <c r="N2435" s="942" t="s">
        <v>1222</v>
      </c>
      <c r="O2435" s="942" t="s">
        <v>1223</v>
      </c>
      <c r="P2435" s="955">
        <v>-63872652</v>
      </c>
      <c r="Q2435" s="959">
        <v>-8735936</v>
      </c>
      <c r="R2435" s="943" t="s">
        <v>182</v>
      </c>
    </row>
    <row r="2436" spans="2:18" x14ac:dyDescent="0.25">
      <c r="B2436" s="944" t="s">
        <v>2444</v>
      </c>
      <c r="C2436" s="945" t="s">
        <v>372</v>
      </c>
      <c r="D2436" s="945" t="s">
        <v>422</v>
      </c>
      <c r="E2436" s="945" t="s">
        <v>302</v>
      </c>
      <c r="F2436" s="945" t="s">
        <v>1637</v>
      </c>
      <c r="G2436" s="945" t="s">
        <v>1289</v>
      </c>
      <c r="H2436" s="945" t="s">
        <v>1218</v>
      </c>
      <c r="I2436" s="945" t="s">
        <v>51</v>
      </c>
      <c r="J2436" s="945" t="s">
        <v>1219</v>
      </c>
      <c r="K2436" s="945" t="s">
        <v>1229</v>
      </c>
      <c r="L2436" s="945" t="s">
        <v>1221</v>
      </c>
      <c r="M2436" s="945" t="s">
        <v>233</v>
      </c>
      <c r="N2436" s="945" t="s">
        <v>1222</v>
      </c>
      <c r="O2436" s="945" t="s">
        <v>1256</v>
      </c>
      <c r="P2436" s="956">
        <v>-63878368</v>
      </c>
      <c r="Q2436" s="960">
        <v>-8763319</v>
      </c>
      <c r="R2436" s="946" t="s">
        <v>182</v>
      </c>
    </row>
    <row r="2437" spans="2:18" x14ac:dyDescent="0.25">
      <c r="B2437" s="941" t="s">
        <v>2444</v>
      </c>
      <c r="C2437" s="942" t="s">
        <v>795</v>
      </c>
      <c r="D2437" s="942" t="s">
        <v>821</v>
      </c>
      <c r="E2437" s="942" t="s">
        <v>314</v>
      </c>
      <c r="F2437" s="942" t="s">
        <v>1821</v>
      </c>
      <c r="G2437" s="942" t="s">
        <v>1289</v>
      </c>
      <c r="H2437" s="942" t="s">
        <v>1218</v>
      </c>
      <c r="I2437" s="942" t="s">
        <v>51</v>
      </c>
      <c r="J2437" s="942" t="s">
        <v>1219</v>
      </c>
      <c r="K2437" s="942" t="s">
        <v>1220</v>
      </c>
      <c r="L2437" s="942" t="s">
        <v>1221</v>
      </c>
      <c r="M2437" s="942" t="s">
        <v>233</v>
      </c>
      <c r="N2437" s="942" t="s">
        <v>1222</v>
      </c>
      <c r="O2437" s="942" t="s">
        <v>1223</v>
      </c>
      <c r="P2437" s="955">
        <v>-63878675</v>
      </c>
      <c r="Q2437" s="959">
        <v>-8799422</v>
      </c>
      <c r="R2437" s="943" t="s">
        <v>182</v>
      </c>
    </row>
    <row r="2438" spans="2:18" x14ac:dyDescent="0.25">
      <c r="B2438" s="944" t="s">
        <v>2444</v>
      </c>
      <c r="C2438" s="945" t="s">
        <v>786</v>
      </c>
      <c r="D2438" s="945" t="s">
        <v>407</v>
      </c>
      <c r="E2438" s="945" t="s">
        <v>309</v>
      </c>
      <c r="F2438" s="945" t="s">
        <v>33</v>
      </c>
      <c r="G2438" s="945" t="s">
        <v>1289</v>
      </c>
      <c r="H2438" s="945" t="s">
        <v>69</v>
      </c>
      <c r="I2438" s="945" t="s">
        <v>1225</v>
      </c>
      <c r="J2438" s="945" t="s">
        <v>1512</v>
      </c>
      <c r="K2438" s="945" t="s">
        <v>1229</v>
      </c>
      <c r="L2438" s="945" t="s">
        <v>69</v>
      </c>
      <c r="M2438" s="945" t="s">
        <v>233</v>
      </c>
      <c r="N2438" s="945" t="s">
        <v>69</v>
      </c>
      <c r="O2438" s="945" t="s">
        <v>69</v>
      </c>
      <c r="P2438" s="956">
        <v>-63887325</v>
      </c>
      <c r="Q2438" s="960">
        <v>-8749951</v>
      </c>
      <c r="R2438" s="946" t="s">
        <v>182</v>
      </c>
    </row>
    <row r="2439" spans="2:18" x14ac:dyDescent="0.25">
      <c r="B2439" s="941" t="s">
        <v>2446</v>
      </c>
      <c r="C2439" s="942" t="s">
        <v>406</v>
      </c>
      <c r="D2439" s="942" t="s">
        <v>440</v>
      </c>
      <c r="E2439" s="942" t="s">
        <v>1142</v>
      </c>
      <c r="F2439" s="942" t="s">
        <v>2447</v>
      </c>
      <c r="G2439" s="942" t="s">
        <v>1268</v>
      </c>
      <c r="H2439" s="942" t="s">
        <v>1235</v>
      </c>
      <c r="I2439" s="942" t="s">
        <v>1225</v>
      </c>
      <c r="J2439" s="942" t="s">
        <v>1219</v>
      </c>
      <c r="K2439" s="942" t="s">
        <v>1220</v>
      </c>
      <c r="L2439" s="942" t="s">
        <v>1221</v>
      </c>
      <c r="M2439" s="942" t="s">
        <v>233</v>
      </c>
      <c r="N2439" s="942" t="s">
        <v>1236</v>
      </c>
      <c r="O2439" s="942" t="s">
        <v>1256</v>
      </c>
      <c r="P2439" s="955">
        <v>-63892828</v>
      </c>
      <c r="Q2439" s="959">
        <v>-8763417</v>
      </c>
      <c r="R2439" s="943" t="s">
        <v>1258</v>
      </c>
    </row>
    <row r="2440" spans="2:18" x14ac:dyDescent="0.25">
      <c r="B2440" s="944" t="s">
        <v>2446</v>
      </c>
      <c r="C2440" s="945" t="s">
        <v>818</v>
      </c>
      <c r="D2440" s="945" t="s">
        <v>827</v>
      </c>
      <c r="E2440" s="945" t="s">
        <v>305</v>
      </c>
      <c r="F2440" s="945" t="s">
        <v>2084</v>
      </c>
      <c r="G2440" s="945" t="s">
        <v>1268</v>
      </c>
      <c r="H2440" s="945" t="s">
        <v>1235</v>
      </c>
      <c r="I2440" s="945" t="s">
        <v>1225</v>
      </c>
      <c r="J2440" s="945" t="s">
        <v>1219</v>
      </c>
      <c r="K2440" s="945" t="s">
        <v>1220</v>
      </c>
      <c r="L2440" s="945" t="s">
        <v>1221</v>
      </c>
      <c r="M2440" s="945" t="s">
        <v>230</v>
      </c>
      <c r="N2440" s="945" t="s">
        <v>1236</v>
      </c>
      <c r="O2440" s="945" t="s">
        <v>69</v>
      </c>
      <c r="P2440" s="956">
        <v>-63903492</v>
      </c>
      <c r="Q2440" s="960">
        <v>-8755602</v>
      </c>
      <c r="R2440" s="946" t="s">
        <v>182</v>
      </c>
    </row>
    <row r="2441" spans="2:18" x14ac:dyDescent="0.25">
      <c r="B2441" s="941" t="s">
        <v>2446</v>
      </c>
      <c r="C2441" s="942" t="s">
        <v>780</v>
      </c>
      <c r="D2441" s="942" t="s">
        <v>394</v>
      </c>
      <c r="E2441" s="942" t="s">
        <v>301</v>
      </c>
      <c r="F2441" s="942" t="s">
        <v>1780</v>
      </c>
      <c r="G2441" s="942" t="s">
        <v>1268</v>
      </c>
      <c r="H2441" s="942" t="s">
        <v>1218</v>
      </c>
      <c r="I2441" s="942" t="s">
        <v>51</v>
      </c>
      <c r="J2441" s="942" t="s">
        <v>1219</v>
      </c>
      <c r="K2441" s="942" t="s">
        <v>1229</v>
      </c>
      <c r="L2441" s="942" t="s">
        <v>1221</v>
      </c>
      <c r="M2441" s="942" t="s">
        <v>1297</v>
      </c>
      <c r="N2441" s="942" t="s">
        <v>1222</v>
      </c>
      <c r="O2441" s="942" t="s">
        <v>1223</v>
      </c>
      <c r="P2441" s="955">
        <v>-63897307</v>
      </c>
      <c r="Q2441" s="959">
        <v>-8763294</v>
      </c>
      <c r="R2441" s="943" t="s">
        <v>182</v>
      </c>
    </row>
    <row r="2442" spans="2:18" x14ac:dyDescent="0.25">
      <c r="B2442" s="944" t="s">
        <v>2446</v>
      </c>
      <c r="C2442" s="945" t="s">
        <v>392</v>
      </c>
      <c r="D2442" s="945" t="s">
        <v>810</v>
      </c>
      <c r="E2442" s="945" t="s">
        <v>305</v>
      </c>
      <c r="F2442" s="945" t="s">
        <v>1884</v>
      </c>
      <c r="G2442" s="945" t="s">
        <v>1268</v>
      </c>
      <c r="H2442" s="945" t="s">
        <v>1218</v>
      </c>
      <c r="I2442" s="945" t="s">
        <v>51</v>
      </c>
      <c r="J2442" s="945" t="s">
        <v>1219</v>
      </c>
      <c r="K2442" s="945" t="s">
        <v>1220</v>
      </c>
      <c r="L2442" s="945" t="s">
        <v>1221</v>
      </c>
      <c r="M2442" s="945" t="s">
        <v>233</v>
      </c>
      <c r="N2442" s="945" t="s">
        <v>1222</v>
      </c>
      <c r="O2442" s="945" t="s">
        <v>1256</v>
      </c>
      <c r="P2442" s="956">
        <v>-63901295</v>
      </c>
      <c r="Q2442" s="960">
        <v>-8757354</v>
      </c>
      <c r="R2442" s="946" t="s">
        <v>182</v>
      </c>
    </row>
    <row r="2443" spans="2:18" x14ac:dyDescent="0.25">
      <c r="B2443" s="941" t="s">
        <v>2446</v>
      </c>
      <c r="C2443" s="942" t="s">
        <v>779</v>
      </c>
      <c r="D2443" s="942" t="s">
        <v>402</v>
      </c>
      <c r="E2443" s="942" t="s">
        <v>302</v>
      </c>
      <c r="F2443" s="942" t="s">
        <v>1552</v>
      </c>
      <c r="G2443" s="942" t="s">
        <v>1268</v>
      </c>
      <c r="H2443" s="942" t="s">
        <v>1218</v>
      </c>
      <c r="I2443" s="942" t="s">
        <v>51</v>
      </c>
      <c r="J2443" s="942" t="s">
        <v>1219</v>
      </c>
      <c r="K2443" s="942" t="s">
        <v>1370</v>
      </c>
      <c r="L2443" s="942" t="s">
        <v>1221</v>
      </c>
      <c r="M2443" s="942" t="s">
        <v>233</v>
      </c>
      <c r="N2443" s="942" t="s">
        <v>1222</v>
      </c>
      <c r="O2443" s="942" t="s">
        <v>1256</v>
      </c>
      <c r="P2443" s="955">
        <v>-63880723</v>
      </c>
      <c r="Q2443" s="959">
        <v>-8766434</v>
      </c>
      <c r="R2443" s="943" t="s">
        <v>182</v>
      </c>
    </row>
    <row r="2444" spans="2:18" x14ac:dyDescent="0.25">
      <c r="B2444" s="944" t="s">
        <v>2446</v>
      </c>
      <c r="C2444" s="945" t="s">
        <v>372</v>
      </c>
      <c r="D2444" s="945" t="s">
        <v>396</v>
      </c>
      <c r="E2444" s="945" t="s">
        <v>1146</v>
      </c>
      <c r="F2444" s="945" t="s">
        <v>2142</v>
      </c>
      <c r="G2444" s="945" t="s">
        <v>1268</v>
      </c>
      <c r="H2444" s="945" t="s">
        <v>69</v>
      </c>
      <c r="I2444" s="945" t="s">
        <v>1225</v>
      </c>
      <c r="J2444" s="945" t="s">
        <v>1219</v>
      </c>
      <c r="K2444" s="945" t="s">
        <v>1229</v>
      </c>
      <c r="L2444" s="945" t="s">
        <v>69</v>
      </c>
      <c r="M2444" s="945" t="s">
        <v>233</v>
      </c>
      <c r="N2444" s="945" t="s">
        <v>69</v>
      </c>
      <c r="O2444" s="945" t="s">
        <v>69</v>
      </c>
      <c r="P2444" s="956">
        <v>-63894615</v>
      </c>
      <c r="Q2444" s="960">
        <v>-8766868</v>
      </c>
      <c r="R2444" s="946" t="s">
        <v>182</v>
      </c>
    </row>
    <row r="2445" spans="2:18" x14ac:dyDescent="0.25">
      <c r="B2445" s="941" t="s">
        <v>2448</v>
      </c>
      <c r="C2445" s="942" t="s">
        <v>384</v>
      </c>
      <c r="D2445" s="942" t="s">
        <v>783</v>
      </c>
      <c r="E2445" s="942" t="s">
        <v>301</v>
      </c>
      <c r="F2445" s="942" t="s">
        <v>1708</v>
      </c>
      <c r="G2445" s="942" t="s">
        <v>1309</v>
      </c>
      <c r="H2445" s="942" t="s">
        <v>1218</v>
      </c>
      <c r="I2445" s="942" t="s">
        <v>1225</v>
      </c>
      <c r="J2445" s="942" t="s">
        <v>1219</v>
      </c>
      <c r="K2445" s="942" t="s">
        <v>1229</v>
      </c>
      <c r="L2445" s="942" t="s">
        <v>1221</v>
      </c>
      <c r="M2445" s="942" t="s">
        <v>233</v>
      </c>
      <c r="N2445" s="942" t="s">
        <v>1222</v>
      </c>
      <c r="O2445" s="942" t="s">
        <v>69</v>
      </c>
      <c r="P2445" s="955">
        <v>-63905845</v>
      </c>
      <c r="Q2445" s="959">
        <v>-8762798</v>
      </c>
      <c r="R2445" s="943" t="s">
        <v>1258</v>
      </c>
    </row>
    <row r="2446" spans="2:18" x14ac:dyDescent="0.25">
      <c r="B2446" s="944" t="s">
        <v>2448</v>
      </c>
      <c r="C2446" s="945" t="s">
        <v>366</v>
      </c>
      <c r="D2446" s="945" t="s">
        <v>370</v>
      </c>
      <c r="E2446" s="945" t="s">
        <v>308</v>
      </c>
      <c r="F2446" s="945" t="s">
        <v>1224</v>
      </c>
      <c r="G2446" s="945" t="s">
        <v>1309</v>
      </c>
      <c r="H2446" s="945" t="s">
        <v>1218</v>
      </c>
      <c r="I2446" s="945" t="s">
        <v>1225</v>
      </c>
      <c r="J2446" s="945" t="s">
        <v>1219</v>
      </c>
      <c r="K2446" s="945" t="s">
        <v>1229</v>
      </c>
      <c r="L2446" s="945" t="s">
        <v>1221</v>
      </c>
      <c r="M2446" s="945" t="s">
        <v>231</v>
      </c>
      <c r="N2446" s="945" t="s">
        <v>1222</v>
      </c>
      <c r="O2446" s="945" t="s">
        <v>1223</v>
      </c>
      <c r="P2446" s="956">
        <v>-63898625</v>
      </c>
      <c r="Q2446" s="960">
        <v>-8774821</v>
      </c>
      <c r="R2446" s="946" t="s">
        <v>1258</v>
      </c>
    </row>
    <row r="2447" spans="2:18" x14ac:dyDescent="0.25">
      <c r="B2447" s="941" t="s">
        <v>2448</v>
      </c>
      <c r="C2447" s="942" t="s">
        <v>371</v>
      </c>
      <c r="D2447" s="942" t="s">
        <v>367</v>
      </c>
      <c r="E2447" s="942" t="s">
        <v>306</v>
      </c>
      <c r="F2447" s="942" t="s">
        <v>1399</v>
      </c>
      <c r="G2447" s="942" t="s">
        <v>1309</v>
      </c>
      <c r="H2447" s="942" t="s">
        <v>1218</v>
      </c>
      <c r="I2447" s="942" t="s">
        <v>1231</v>
      </c>
      <c r="J2447" s="942" t="s">
        <v>1219</v>
      </c>
      <c r="K2447" s="942" t="s">
        <v>1229</v>
      </c>
      <c r="L2447" s="942" t="s">
        <v>1221</v>
      </c>
      <c r="M2447" s="942" t="s">
        <v>234</v>
      </c>
      <c r="N2447" s="942" t="s">
        <v>1222</v>
      </c>
      <c r="O2447" s="942" t="s">
        <v>69</v>
      </c>
      <c r="P2447" s="955">
        <v>-63848336</v>
      </c>
      <c r="Q2447" s="959">
        <v>-8740376</v>
      </c>
      <c r="R2447" s="943" t="s">
        <v>69</v>
      </c>
    </row>
    <row r="2448" spans="2:18" x14ac:dyDescent="0.25">
      <c r="B2448" s="944" t="s">
        <v>2448</v>
      </c>
      <c r="C2448" s="945" t="s">
        <v>341</v>
      </c>
      <c r="D2448" s="945" t="s">
        <v>660</v>
      </c>
      <c r="E2448" s="945" t="s">
        <v>319</v>
      </c>
      <c r="F2448" s="945" t="s">
        <v>1293</v>
      </c>
      <c r="G2448" s="945" t="s">
        <v>1309</v>
      </c>
      <c r="H2448" s="945" t="s">
        <v>1218</v>
      </c>
      <c r="I2448" s="945" t="s">
        <v>51</v>
      </c>
      <c r="J2448" s="945" t="s">
        <v>1219</v>
      </c>
      <c r="K2448" s="945" t="s">
        <v>1220</v>
      </c>
      <c r="L2448" s="945" t="s">
        <v>1221</v>
      </c>
      <c r="M2448" s="945" t="s">
        <v>231</v>
      </c>
      <c r="N2448" s="945" t="s">
        <v>1222</v>
      </c>
      <c r="O2448" s="945" t="s">
        <v>1256</v>
      </c>
      <c r="P2448" s="956">
        <v>-63878144</v>
      </c>
      <c r="Q2448" s="960">
        <v>-8736336</v>
      </c>
      <c r="R2448" s="946" t="s">
        <v>182</v>
      </c>
    </row>
    <row r="2449" spans="2:18" x14ac:dyDescent="0.25">
      <c r="B2449" s="941" t="s">
        <v>2448</v>
      </c>
      <c r="C2449" s="942" t="s">
        <v>489</v>
      </c>
      <c r="D2449" s="942" t="s">
        <v>572</v>
      </c>
      <c r="E2449" s="942" t="s">
        <v>324</v>
      </c>
      <c r="F2449" s="942" t="s">
        <v>33</v>
      </c>
      <c r="G2449" s="942" t="s">
        <v>1309</v>
      </c>
      <c r="H2449" s="942" t="s">
        <v>1218</v>
      </c>
      <c r="I2449" s="942" t="s">
        <v>51</v>
      </c>
      <c r="J2449" s="942" t="s">
        <v>1219</v>
      </c>
      <c r="K2449" s="942" t="s">
        <v>1220</v>
      </c>
      <c r="L2449" s="942" t="s">
        <v>1221</v>
      </c>
      <c r="M2449" s="942" t="s">
        <v>233</v>
      </c>
      <c r="N2449" s="942" t="s">
        <v>1222</v>
      </c>
      <c r="O2449" s="942" t="s">
        <v>1223</v>
      </c>
      <c r="P2449" s="955">
        <v>-63849968</v>
      </c>
      <c r="Q2449" s="959">
        <v>-8778777</v>
      </c>
      <c r="R2449" s="943" t="s">
        <v>1232</v>
      </c>
    </row>
    <row r="2450" spans="2:18" x14ac:dyDescent="0.25">
      <c r="B2450" s="944" t="s">
        <v>2448</v>
      </c>
      <c r="C2450" s="945" t="s">
        <v>396</v>
      </c>
      <c r="D2450" s="945" t="s">
        <v>376</v>
      </c>
      <c r="E2450" s="945" t="s">
        <v>308</v>
      </c>
      <c r="F2450" s="945" t="s">
        <v>33</v>
      </c>
      <c r="G2450" s="945" t="s">
        <v>1309</v>
      </c>
      <c r="H2450" s="945" t="s">
        <v>1218</v>
      </c>
      <c r="I2450" s="945" t="s">
        <v>51</v>
      </c>
      <c r="J2450" s="945" t="s">
        <v>1219</v>
      </c>
      <c r="K2450" s="945" t="s">
        <v>1229</v>
      </c>
      <c r="L2450" s="945" t="s">
        <v>1221</v>
      </c>
      <c r="M2450" s="945" t="s">
        <v>234</v>
      </c>
      <c r="N2450" s="945" t="s">
        <v>1222</v>
      </c>
      <c r="O2450" s="945" t="s">
        <v>1256</v>
      </c>
      <c r="P2450" s="956">
        <v>-63893606</v>
      </c>
      <c r="Q2450" s="960">
        <v>-8771669</v>
      </c>
      <c r="R2450" s="946" t="s">
        <v>69</v>
      </c>
    </row>
    <row r="2451" spans="2:18" x14ac:dyDescent="0.25">
      <c r="B2451" s="941" t="s">
        <v>2448</v>
      </c>
      <c r="C2451" s="942" t="s">
        <v>686</v>
      </c>
      <c r="D2451" s="942" t="s">
        <v>525</v>
      </c>
      <c r="E2451" s="942" t="s">
        <v>317</v>
      </c>
      <c r="F2451" s="942" t="s">
        <v>33</v>
      </c>
      <c r="G2451" s="942" t="s">
        <v>1309</v>
      </c>
      <c r="H2451" s="942" t="s">
        <v>69</v>
      </c>
      <c r="I2451" s="942" t="s">
        <v>1225</v>
      </c>
      <c r="J2451" s="942" t="s">
        <v>1219</v>
      </c>
      <c r="K2451" s="942" t="s">
        <v>1220</v>
      </c>
      <c r="L2451" s="942" t="s">
        <v>69</v>
      </c>
      <c r="M2451" s="942" t="s">
        <v>230</v>
      </c>
      <c r="N2451" s="942" t="s">
        <v>69</v>
      </c>
      <c r="O2451" s="942" t="s">
        <v>69</v>
      </c>
      <c r="P2451" s="955">
        <v>-63879977</v>
      </c>
      <c r="Q2451" s="959">
        <v>-8796367</v>
      </c>
      <c r="R2451" s="943" t="s">
        <v>182</v>
      </c>
    </row>
    <row r="2452" spans="2:18" x14ac:dyDescent="0.25">
      <c r="B2452" s="944" t="s">
        <v>2448</v>
      </c>
      <c r="C2452" s="945" t="s">
        <v>381</v>
      </c>
      <c r="D2452" s="945" t="s">
        <v>497</v>
      </c>
      <c r="E2452" s="945" t="s">
        <v>314</v>
      </c>
      <c r="F2452" s="945" t="s">
        <v>33</v>
      </c>
      <c r="G2452" s="945" t="s">
        <v>1309</v>
      </c>
      <c r="H2452" s="945" t="s">
        <v>69</v>
      </c>
      <c r="I2452" s="945" t="s">
        <v>1225</v>
      </c>
      <c r="J2452" s="945" t="s">
        <v>1219</v>
      </c>
      <c r="K2452" s="945" t="s">
        <v>1220</v>
      </c>
      <c r="L2452" s="945" t="s">
        <v>69</v>
      </c>
      <c r="M2452" s="945" t="s">
        <v>233</v>
      </c>
      <c r="N2452" s="945" t="s">
        <v>69</v>
      </c>
      <c r="O2452" s="945" t="s">
        <v>69</v>
      </c>
      <c r="P2452" s="956">
        <v>-63883855</v>
      </c>
      <c r="Q2452" s="960">
        <v>-8800624</v>
      </c>
      <c r="R2452" s="946" t="s">
        <v>182</v>
      </c>
    </row>
    <row r="2453" spans="2:18" x14ac:dyDescent="0.25">
      <c r="B2453" s="941" t="s">
        <v>2449</v>
      </c>
      <c r="C2453" s="942" t="s">
        <v>783</v>
      </c>
      <c r="D2453" s="942" t="s">
        <v>396</v>
      </c>
      <c r="E2453" s="942" t="s">
        <v>304</v>
      </c>
      <c r="F2453" s="942" t="s">
        <v>2450</v>
      </c>
      <c r="G2453" s="942" t="s">
        <v>1317</v>
      </c>
      <c r="H2453" s="942" t="s">
        <v>1218</v>
      </c>
      <c r="I2453" s="942" t="s">
        <v>51</v>
      </c>
      <c r="J2453" s="942" t="s">
        <v>1219</v>
      </c>
      <c r="K2453" s="942" t="s">
        <v>1220</v>
      </c>
      <c r="L2453" s="942" t="s">
        <v>1221</v>
      </c>
      <c r="M2453" s="942" t="s">
        <v>233</v>
      </c>
      <c r="N2453" s="942" t="s">
        <v>1222</v>
      </c>
      <c r="O2453" s="942" t="s">
        <v>69</v>
      </c>
      <c r="P2453" s="955">
        <v>-63895972</v>
      </c>
      <c r="Q2453" s="959">
        <v>-8760662</v>
      </c>
      <c r="R2453" s="943" t="s">
        <v>69</v>
      </c>
    </row>
    <row r="2454" spans="2:18" x14ac:dyDescent="0.25">
      <c r="B2454" s="944" t="s">
        <v>2449</v>
      </c>
      <c r="C2454" s="945" t="s">
        <v>780</v>
      </c>
      <c r="D2454" s="945" t="s">
        <v>422</v>
      </c>
      <c r="E2454" s="945" t="s">
        <v>302</v>
      </c>
      <c r="F2454" s="945" t="s">
        <v>1314</v>
      </c>
      <c r="G2454" s="945" t="s">
        <v>1317</v>
      </c>
      <c r="H2454" s="945" t="s">
        <v>1218</v>
      </c>
      <c r="I2454" s="945" t="s">
        <v>1225</v>
      </c>
      <c r="J2454" s="945" t="s">
        <v>1219</v>
      </c>
      <c r="K2454" s="945" t="s">
        <v>1229</v>
      </c>
      <c r="L2454" s="945" t="s">
        <v>1221</v>
      </c>
      <c r="M2454" s="945" t="s">
        <v>233</v>
      </c>
      <c r="N2454" s="945" t="s">
        <v>1222</v>
      </c>
      <c r="O2454" s="945" t="s">
        <v>1256</v>
      </c>
      <c r="P2454" s="956">
        <v>-63879211</v>
      </c>
      <c r="Q2454" s="960">
        <v>-8759321</v>
      </c>
      <c r="R2454" s="946" t="s">
        <v>182</v>
      </c>
    </row>
    <row r="2455" spans="2:18" x14ac:dyDescent="0.25">
      <c r="B2455" s="941" t="s">
        <v>2449</v>
      </c>
      <c r="C2455" s="942" t="s">
        <v>368</v>
      </c>
      <c r="D2455" s="942" t="s">
        <v>437</v>
      </c>
      <c r="E2455" s="942" t="s">
        <v>333</v>
      </c>
      <c r="F2455" s="942" t="s">
        <v>1226</v>
      </c>
      <c r="G2455" s="942" t="s">
        <v>1317</v>
      </c>
      <c r="H2455" s="942" t="s">
        <v>1218</v>
      </c>
      <c r="I2455" s="942" t="s">
        <v>1225</v>
      </c>
      <c r="J2455" s="942" t="s">
        <v>1219</v>
      </c>
      <c r="K2455" s="942" t="s">
        <v>1220</v>
      </c>
      <c r="L2455" s="942" t="s">
        <v>1221</v>
      </c>
      <c r="M2455" s="942" t="s">
        <v>233</v>
      </c>
      <c r="N2455" s="942" t="s">
        <v>1222</v>
      </c>
      <c r="O2455" s="942" t="s">
        <v>1223</v>
      </c>
      <c r="P2455" s="955">
        <v>-63876215</v>
      </c>
      <c r="Q2455" s="959">
        <v>-8785634</v>
      </c>
      <c r="R2455" s="943" t="s">
        <v>69</v>
      </c>
    </row>
    <row r="2456" spans="2:18" x14ac:dyDescent="0.25">
      <c r="B2456" s="944" t="s">
        <v>2449</v>
      </c>
      <c r="C2456" s="945" t="s">
        <v>787</v>
      </c>
      <c r="D2456" s="945" t="s">
        <v>798</v>
      </c>
      <c r="E2456" s="945" t="s">
        <v>1143</v>
      </c>
      <c r="F2456" s="945" t="s">
        <v>1753</v>
      </c>
      <c r="G2456" s="945" t="s">
        <v>1317</v>
      </c>
      <c r="H2456" s="945" t="s">
        <v>1218</v>
      </c>
      <c r="I2456" s="945" t="s">
        <v>1225</v>
      </c>
      <c r="J2456" s="945" t="s">
        <v>1219</v>
      </c>
      <c r="K2456" s="945" t="s">
        <v>1220</v>
      </c>
      <c r="L2456" s="945" t="s">
        <v>1221</v>
      </c>
      <c r="M2456" s="945" t="s">
        <v>69</v>
      </c>
      <c r="N2456" s="945" t="s">
        <v>1222</v>
      </c>
      <c r="O2456" s="945" t="s">
        <v>1223</v>
      </c>
      <c r="P2456" s="956">
        <v>-63834273</v>
      </c>
      <c r="Q2456" s="960">
        <v>-8770095</v>
      </c>
      <c r="R2456" s="946" t="s">
        <v>69</v>
      </c>
    </row>
    <row r="2457" spans="2:18" x14ac:dyDescent="0.25">
      <c r="B2457" s="941" t="s">
        <v>2449</v>
      </c>
      <c r="C2457" s="942" t="s">
        <v>440</v>
      </c>
      <c r="D2457" s="942" t="s">
        <v>394</v>
      </c>
      <c r="E2457" s="942" t="s">
        <v>301</v>
      </c>
      <c r="F2457" s="942" t="s">
        <v>2451</v>
      </c>
      <c r="G2457" s="942" t="s">
        <v>1317</v>
      </c>
      <c r="H2457" s="942" t="s">
        <v>1218</v>
      </c>
      <c r="I2457" s="942" t="s">
        <v>1231</v>
      </c>
      <c r="J2457" s="942" t="s">
        <v>1219</v>
      </c>
      <c r="K2457" s="942" t="s">
        <v>1220</v>
      </c>
      <c r="L2457" s="942" t="s">
        <v>1221</v>
      </c>
      <c r="M2457" s="942" t="s">
        <v>233</v>
      </c>
      <c r="N2457" s="942" t="s">
        <v>1222</v>
      </c>
      <c r="O2457" s="942" t="s">
        <v>1223</v>
      </c>
      <c r="P2457" s="955">
        <v>-63897079</v>
      </c>
      <c r="Q2457" s="959">
        <v>-8764325</v>
      </c>
      <c r="R2457" s="943" t="s">
        <v>69</v>
      </c>
    </row>
    <row r="2458" spans="2:18" x14ac:dyDescent="0.25">
      <c r="B2458" s="944" t="s">
        <v>2449</v>
      </c>
      <c r="C2458" s="945" t="s">
        <v>389</v>
      </c>
      <c r="D2458" s="945" t="s">
        <v>638</v>
      </c>
      <c r="E2458" s="945" t="s">
        <v>344</v>
      </c>
      <c r="F2458" s="945" t="s">
        <v>1737</v>
      </c>
      <c r="G2458" s="945" t="s">
        <v>1317</v>
      </c>
      <c r="H2458" s="945" t="s">
        <v>1218</v>
      </c>
      <c r="I2458" s="945" t="s">
        <v>1231</v>
      </c>
      <c r="J2458" s="945" t="s">
        <v>1219</v>
      </c>
      <c r="K2458" s="945" t="s">
        <v>1220</v>
      </c>
      <c r="L2458" s="945" t="s">
        <v>1221</v>
      </c>
      <c r="M2458" s="945" t="s">
        <v>233</v>
      </c>
      <c r="N2458" s="945" t="s">
        <v>1222</v>
      </c>
      <c r="O2458" s="945" t="s">
        <v>1223</v>
      </c>
      <c r="P2458" s="956">
        <v>-63816723</v>
      </c>
      <c r="Q2458" s="960">
        <v>-8773345</v>
      </c>
      <c r="R2458" s="946" t="s">
        <v>1232</v>
      </c>
    </row>
    <row r="2459" spans="2:18" x14ac:dyDescent="0.25">
      <c r="B2459" s="941" t="s">
        <v>2449</v>
      </c>
      <c r="C2459" s="942" t="s">
        <v>371</v>
      </c>
      <c r="D2459" s="942" t="s">
        <v>1060</v>
      </c>
      <c r="E2459" s="942" t="s">
        <v>320</v>
      </c>
      <c r="F2459" s="942" t="s">
        <v>2452</v>
      </c>
      <c r="G2459" s="942" t="s">
        <v>1317</v>
      </c>
      <c r="H2459" s="942" t="s">
        <v>1218</v>
      </c>
      <c r="I2459" s="942" t="s">
        <v>51</v>
      </c>
      <c r="J2459" s="942" t="s">
        <v>1219</v>
      </c>
      <c r="K2459" s="942" t="s">
        <v>1229</v>
      </c>
      <c r="L2459" s="942" t="s">
        <v>1221</v>
      </c>
      <c r="M2459" s="942" t="s">
        <v>232</v>
      </c>
      <c r="N2459" s="942" t="s">
        <v>1222</v>
      </c>
      <c r="O2459" s="942" t="s">
        <v>1256</v>
      </c>
      <c r="P2459" s="955">
        <v>-63845157</v>
      </c>
      <c r="Q2459" s="959">
        <v>-8754582</v>
      </c>
      <c r="R2459" s="943" t="s">
        <v>69</v>
      </c>
    </row>
    <row r="2460" spans="2:18" x14ac:dyDescent="0.25">
      <c r="B2460" s="944" t="s">
        <v>2453</v>
      </c>
      <c r="C2460" s="945" t="s">
        <v>398</v>
      </c>
      <c r="D2460" s="945" t="s">
        <v>783</v>
      </c>
      <c r="E2460" s="945" t="s">
        <v>301</v>
      </c>
      <c r="F2460" s="945" t="s">
        <v>2282</v>
      </c>
      <c r="G2460" s="945" t="s">
        <v>1217</v>
      </c>
      <c r="H2460" s="945" t="s">
        <v>1218</v>
      </c>
      <c r="I2460" s="945" t="s">
        <v>1225</v>
      </c>
      <c r="J2460" s="945" t="s">
        <v>1219</v>
      </c>
      <c r="K2460" s="945" t="s">
        <v>1229</v>
      </c>
      <c r="L2460" s="945" t="s">
        <v>1221</v>
      </c>
      <c r="M2460" s="945" t="s">
        <v>235</v>
      </c>
      <c r="N2460" s="945" t="s">
        <v>1222</v>
      </c>
      <c r="O2460" s="945" t="s">
        <v>1223</v>
      </c>
      <c r="P2460" s="956">
        <v>-63898868</v>
      </c>
      <c r="Q2460" s="960">
        <v>-8761288</v>
      </c>
      <c r="R2460" s="946" t="s">
        <v>182</v>
      </c>
    </row>
    <row r="2461" spans="2:18" x14ac:dyDescent="0.25">
      <c r="B2461" s="941" t="s">
        <v>2453</v>
      </c>
      <c r="C2461" s="942" t="s">
        <v>393</v>
      </c>
      <c r="D2461" s="942" t="s">
        <v>392</v>
      </c>
      <c r="E2461" s="942" t="s">
        <v>301</v>
      </c>
      <c r="F2461" s="942" t="s">
        <v>1260</v>
      </c>
      <c r="G2461" s="942" t="s">
        <v>1217</v>
      </c>
      <c r="H2461" s="942" t="s">
        <v>1218</v>
      </c>
      <c r="I2461" s="942" t="s">
        <v>1225</v>
      </c>
      <c r="J2461" s="942" t="s">
        <v>1219</v>
      </c>
      <c r="K2461" s="942" t="s">
        <v>1220</v>
      </c>
      <c r="L2461" s="942" t="s">
        <v>1221</v>
      </c>
      <c r="M2461" s="942" t="s">
        <v>233</v>
      </c>
      <c r="N2461" s="942" t="s">
        <v>1222</v>
      </c>
      <c r="O2461" s="942" t="s">
        <v>1256</v>
      </c>
      <c r="P2461" s="955">
        <v>-63899426</v>
      </c>
      <c r="Q2461" s="959">
        <v>-8765912</v>
      </c>
      <c r="R2461" s="943" t="s">
        <v>69</v>
      </c>
    </row>
    <row r="2462" spans="2:18" x14ac:dyDescent="0.25">
      <c r="B2462" s="944" t="s">
        <v>2453</v>
      </c>
      <c r="C2462" s="945" t="s">
        <v>399</v>
      </c>
      <c r="D2462" s="945" t="s">
        <v>428</v>
      </c>
      <c r="E2462" s="945" t="s">
        <v>304</v>
      </c>
      <c r="F2462" s="945" t="s">
        <v>2454</v>
      </c>
      <c r="G2462" s="945" t="s">
        <v>1217</v>
      </c>
      <c r="H2462" s="945" t="s">
        <v>1218</v>
      </c>
      <c r="I2462" s="945" t="s">
        <v>1231</v>
      </c>
      <c r="J2462" s="945" t="s">
        <v>1219</v>
      </c>
      <c r="K2462" s="945" t="s">
        <v>1220</v>
      </c>
      <c r="L2462" s="945" t="s">
        <v>1221</v>
      </c>
      <c r="M2462" s="945" t="s">
        <v>233</v>
      </c>
      <c r="N2462" s="945" t="s">
        <v>1222</v>
      </c>
      <c r="O2462" s="945" t="s">
        <v>1256</v>
      </c>
      <c r="P2462" s="956">
        <v>-63890869</v>
      </c>
      <c r="Q2462" s="960">
        <v>-8757367</v>
      </c>
      <c r="R2462" s="946" t="s">
        <v>69</v>
      </c>
    </row>
    <row r="2463" spans="2:18" x14ac:dyDescent="0.25">
      <c r="B2463" s="941" t="s">
        <v>2455</v>
      </c>
      <c r="C2463" s="942" t="s">
        <v>401</v>
      </c>
      <c r="D2463" s="942" t="s">
        <v>503</v>
      </c>
      <c r="E2463" s="942" t="s">
        <v>309</v>
      </c>
      <c r="F2463" s="942" t="s">
        <v>1531</v>
      </c>
      <c r="G2463" s="942" t="s">
        <v>1246</v>
      </c>
      <c r="H2463" s="942" t="s">
        <v>1235</v>
      </c>
      <c r="I2463" s="942" t="s">
        <v>1225</v>
      </c>
      <c r="J2463" s="942" t="s">
        <v>1219</v>
      </c>
      <c r="K2463" s="942" t="s">
        <v>1220</v>
      </c>
      <c r="L2463" s="942" t="s">
        <v>1221</v>
      </c>
      <c r="M2463" s="942" t="s">
        <v>233</v>
      </c>
      <c r="N2463" s="942" t="s">
        <v>1236</v>
      </c>
      <c r="O2463" s="942" t="s">
        <v>1256</v>
      </c>
      <c r="P2463" s="955">
        <v>-63892103</v>
      </c>
      <c r="Q2463" s="959">
        <v>-8744088</v>
      </c>
      <c r="R2463" s="943" t="s">
        <v>182</v>
      </c>
    </row>
    <row r="2464" spans="2:18" x14ac:dyDescent="0.25">
      <c r="B2464" s="944" t="s">
        <v>2455</v>
      </c>
      <c r="C2464" s="945" t="s">
        <v>368</v>
      </c>
      <c r="D2464" s="945" t="s">
        <v>535</v>
      </c>
      <c r="E2464" s="945" t="s">
        <v>316</v>
      </c>
      <c r="F2464" s="945" t="s">
        <v>1580</v>
      </c>
      <c r="G2464" s="945" t="s">
        <v>1246</v>
      </c>
      <c r="H2464" s="945" t="s">
        <v>1235</v>
      </c>
      <c r="I2464" s="945" t="s">
        <v>1225</v>
      </c>
      <c r="J2464" s="945" t="s">
        <v>1219</v>
      </c>
      <c r="K2464" s="945" t="s">
        <v>1220</v>
      </c>
      <c r="L2464" s="945" t="s">
        <v>1221</v>
      </c>
      <c r="M2464" s="945" t="s">
        <v>233</v>
      </c>
      <c r="N2464" s="945" t="s">
        <v>1236</v>
      </c>
      <c r="O2464" s="945" t="s">
        <v>1223</v>
      </c>
      <c r="P2464" s="956">
        <v>-63891949</v>
      </c>
      <c r="Q2464" s="960">
        <v>-8792796</v>
      </c>
      <c r="R2464" s="946" t="s">
        <v>1232</v>
      </c>
    </row>
    <row r="2465" spans="2:18" x14ac:dyDescent="0.25">
      <c r="B2465" s="941" t="s">
        <v>2455</v>
      </c>
      <c r="C2465" s="942" t="s">
        <v>371</v>
      </c>
      <c r="D2465" s="942" t="s">
        <v>373</v>
      </c>
      <c r="E2465" s="942" t="s">
        <v>339</v>
      </c>
      <c r="F2465" s="942" t="s">
        <v>1504</v>
      </c>
      <c r="G2465" s="942" t="s">
        <v>1246</v>
      </c>
      <c r="H2465" s="942" t="s">
        <v>1235</v>
      </c>
      <c r="I2465" s="942" t="s">
        <v>1231</v>
      </c>
      <c r="J2465" s="942" t="s">
        <v>1219</v>
      </c>
      <c r="K2465" s="942" t="s">
        <v>1229</v>
      </c>
      <c r="L2465" s="942" t="s">
        <v>1221</v>
      </c>
      <c r="M2465" s="942" t="s">
        <v>233</v>
      </c>
      <c r="N2465" s="942" t="s">
        <v>1222</v>
      </c>
      <c r="O2465" s="942" t="s">
        <v>69</v>
      </c>
      <c r="P2465" s="955">
        <v>-63846921</v>
      </c>
      <c r="Q2465" s="959">
        <v>-8746749</v>
      </c>
      <c r="R2465" s="943" t="s">
        <v>1258</v>
      </c>
    </row>
    <row r="2466" spans="2:18" x14ac:dyDescent="0.25">
      <c r="B2466" s="944" t="s">
        <v>2455</v>
      </c>
      <c r="C2466" s="945" t="s">
        <v>369</v>
      </c>
      <c r="D2466" s="945" t="s">
        <v>417</v>
      </c>
      <c r="E2466" s="945" t="s">
        <v>332</v>
      </c>
      <c r="F2466" s="945" t="s">
        <v>1300</v>
      </c>
      <c r="G2466" s="945" t="s">
        <v>1246</v>
      </c>
      <c r="H2466" s="945" t="s">
        <v>1218</v>
      </c>
      <c r="I2466" s="945" t="s">
        <v>1225</v>
      </c>
      <c r="J2466" s="945" t="s">
        <v>1219</v>
      </c>
      <c r="K2466" s="945" t="s">
        <v>1229</v>
      </c>
      <c r="L2466" s="945" t="s">
        <v>1221</v>
      </c>
      <c r="M2466" s="945" t="s">
        <v>233</v>
      </c>
      <c r="N2466" s="945" t="s">
        <v>182</v>
      </c>
      <c r="O2466" s="945" t="s">
        <v>69</v>
      </c>
      <c r="P2466" s="956">
        <v>-63903148</v>
      </c>
      <c r="Q2466" s="960">
        <v>-8761114</v>
      </c>
      <c r="R2466" s="946" t="s">
        <v>182</v>
      </c>
    </row>
    <row r="2467" spans="2:18" x14ac:dyDescent="0.25">
      <c r="B2467" s="941" t="s">
        <v>2455</v>
      </c>
      <c r="C2467" s="942" t="s">
        <v>780</v>
      </c>
      <c r="D2467" s="942" t="s">
        <v>802</v>
      </c>
      <c r="E2467" s="942" t="s">
        <v>1142</v>
      </c>
      <c r="F2467" s="942" t="s">
        <v>2108</v>
      </c>
      <c r="G2467" s="942" t="s">
        <v>1246</v>
      </c>
      <c r="H2467" s="942" t="s">
        <v>1218</v>
      </c>
      <c r="I2467" s="942" t="s">
        <v>1231</v>
      </c>
      <c r="J2467" s="942" t="s">
        <v>1219</v>
      </c>
      <c r="K2467" s="942" t="s">
        <v>1229</v>
      </c>
      <c r="L2467" s="942" t="s">
        <v>1221</v>
      </c>
      <c r="M2467" s="942" t="s">
        <v>233</v>
      </c>
      <c r="N2467" s="942" t="s">
        <v>1222</v>
      </c>
      <c r="O2467" s="942" t="s">
        <v>1223</v>
      </c>
      <c r="P2467" s="955">
        <v>-63891504</v>
      </c>
      <c r="Q2467" s="959">
        <v>-8762037</v>
      </c>
      <c r="R2467" s="943" t="s">
        <v>182</v>
      </c>
    </row>
    <row r="2468" spans="2:18" x14ac:dyDescent="0.25">
      <c r="B2468" s="944" t="s">
        <v>2455</v>
      </c>
      <c r="C2468" s="945" t="s">
        <v>373</v>
      </c>
      <c r="D2468" s="945" t="s">
        <v>796</v>
      </c>
      <c r="E2468" s="945" t="s">
        <v>304</v>
      </c>
      <c r="F2468" s="945" t="s">
        <v>1830</v>
      </c>
      <c r="G2468" s="945" t="s">
        <v>1246</v>
      </c>
      <c r="H2468" s="945" t="s">
        <v>1218</v>
      </c>
      <c r="I2468" s="945" t="s">
        <v>1231</v>
      </c>
      <c r="J2468" s="945" t="s">
        <v>1323</v>
      </c>
      <c r="K2468" s="945" t="s">
        <v>1229</v>
      </c>
      <c r="L2468" s="945" t="s">
        <v>1221</v>
      </c>
      <c r="M2468" s="945" t="s">
        <v>182</v>
      </c>
      <c r="N2468" s="945" t="s">
        <v>1222</v>
      </c>
      <c r="O2468" s="945" t="s">
        <v>1223</v>
      </c>
      <c r="P2468" s="956">
        <v>-63895593</v>
      </c>
      <c r="Q2468" s="960">
        <v>-8757268</v>
      </c>
      <c r="R2468" s="946" t="s">
        <v>182</v>
      </c>
    </row>
    <row r="2469" spans="2:18" x14ac:dyDescent="0.25">
      <c r="B2469" s="941" t="s">
        <v>2455</v>
      </c>
      <c r="C2469" s="942" t="s">
        <v>780</v>
      </c>
      <c r="D2469" s="942" t="s">
        <v>402</v>
      </c>
      <c r="E2469" s="942" t="s">
        <v>302</v>
      </c>
      <c r="F2469" s="942" t="s">
        <v>2361</v>
      </c>
      <c r="G2469" s="942" t="s">
        <v>1246</v>
      </c>
      <c r="H2469" s="942" t="s">
        <v>1218</v>
      </c>
      <c r="I2469" s="942" t="s">
        <v>51</v>
      </c>
      <c r="J2469" s="942" t="s">
        <v>1219</v>
      </c>
      <c r="K2469" s="942" t="s">
        <v>1229</v>
      </c>
      <c r="L2469" s="942" t="s">
        <v>1221</v>
      </c>
      <c r="M2469" s="942" t="s">
        <v>233</v>
      </c>
      <c r="N2469" s="942" t="s">
        <v>1222</v>
      </c>
      <c r="O2469" s="942" t="s">
        <v>1256</v>
      </c>
      <c r="P2469" s="955">
        <v>-63882565</v>
      </c>
      <c r="Q2469" s="959">
        <v>-8760355</v>
      </c>
      <c r="R2469" s="943" t="s">
        <v>1232</v>
      </c>
    </row>
    <row r="2470" spans="2:18" x14ac:dyDescent="0.25">
      <c r="B2470" s="944" t="s">
        <v>2455</v>
      </c>
      <c r="C2470" s="945" t="s">
        <v>370</v>
      </c>
      <c r="D2470" s="945" t="s">
        <v>617</v>
      </c>
      <c r="E2470" s="945" t="s">
        <v>318</v>
      </c>
      <c r="F2470" s="945" t="s">
        <v>2456</v>
      </c>
      <c r="G2470" s="945" t="s">
        <v>1246</v>
      </c>
      <c r="H2470" s="945" t="s">
        <v>1218</v>
      </c>
      <c r="I2470" s="945" t="s">
        <v>51</v>
      </c>
      <c r="J2470" s="945" t="s">
        <v>1219</v>
      </c>
      <c r="K2470" s="945" t="s">
        <v>1229</v>
      </c>
      <c r="L2470" s="945" t="s">
        <v>1221</v>
      </c>
      <c r="M2470" s="945" t="s">
        <v>233</v>
      </c>
      <c r="N2470" s="945" t="s">
        <v>1222</v>
      </c>
      <c r="O2470" s="945" t="s">
        <v>1256</v>
      </c>
      <c r="P2470" s="956">
        <v>-63852361</v>
      </c>
      <c r="Q2470" s="960">
        <v>-8764696</v>
      </c>
      <c r="R2470" s="946" t="s">
        <v>1232</v>
      </c>
    </row>
    <row r="2471" spans="2:18" x14ac:dyDescent="0.25">
      <c r="B2471" s="941" t="s">
        <v>2455</v>
      </c>
      <c r="C2471" s="942" t="s">
        <v>376</v>
      </c>
      <c r="D2471" s="942" t="s">
        <v>396</v>
      </c>
      <c r="E2471" s="942" t="s">
        <v>308</v>
      </c>
      <c r="F2471" s="942" t="s">
        <v>33</v>
      </c>
      <c r="G2471" s="942" t="s">
        <v>1246</v>
      </c>
      <c r="H2471" s="942" t="s">
        <v>69</v>
      </c>
      <c r="I2471" s="942" t="s">
        <v>1225</v>
      </c>
      <c r="J2471" s="942" t="s">
        <v>1219</v>
      </c>
      <c r="K2471" s="942" t="s">
        <v>1220</v>
      </c>
      <c r="L2471" s="942" t="s">
        <v>69</v>
      </c>
      <c r="M2471" s="942" t="s">
        <v>230</v>
      </c>
      <c r="N2471" s="942" t="s">
        <v>69</v>
      </c>
      <c r="O2471" s="942" t="s">
        <v>69</v>
      </c>
      <c r="P2471" s="955">
        <v>-63893606</v>
      </c>
      <c r="Q2471" s="959">
        <v>-8771669</v>
      </c>
      <c r="R2471" s="943" t="s">
        <v>69</v>
      </c>
    </row>
    <row r="2472" spans="2:18" x14ac:dyDescent="0.25">
      <c r="B2472" s="944" t="s">
        <v>2457</v>
      </c>
      <c r="C2472" s="945" t="s">
        <v>780</v>
      </c>
      <c r="D2472" s="945" t="s">
        <v>431</v>
      </c>
      <c r="E2472" s="945" t="s">
        <v>320</v>
      </c>
      <c r="F2472" s="945" t="s">
        <v>1374</v>
      </c>
      <c r="G2472" s="945" t="s">
        <v>1317</v>
      </c>
      <c r="H2472" s="945" t="s">
        <v>1218</v>
      </c>
      <c r="I2472" s="945" t="s">
        <v>1225</v>
      </c>
      <c r="J2472" s="945" t="s">
        <v>1219</v>
      </c>
      <c r="K2472" s="945" t="s">
        <v>1229</v>
      </c>
      <c r="L2472" s="945" t="s">
        <v>1221</v>
      </c>
      <c r="M2472" s="945" t="s">
        <v>233</v>
      </c>
      <c r="N2472" s="945" t="s">
        <v>1222</v>
      </c>
      <c r="O2472" s="945" t="s">
        <v>69</v>
      </c>
      <c r="P2472" s="956">
        <v>-63854635</v>
      </c>
      <c r="Q2472" s="960">
        <v>-8753842</v>
      </c>
      <c r="R2472" s="946" t="s">
        <v>69</v>
      </c>
    </row>
    <row r="2473" spans="2:18" x14ac:dyDescent="0.25">
      <c r="B2473" s="941" t="s">
        <v>2457</v>
      </c>
      <c r="C2473" s="942" t="s">
        <v>779</v>
      </c>
      <c r="D2473" s="942" t="s">
        <v>391</v>
      </c>
      <c r="E2473" s="942" t="s">
        <v>302</v>
      </c>
      <c r="F2473" s="942" t="s">
        <v>2100</v>
      </c>
      <c r="G2473" s="942" t="s">
        <v>1317</v>
      </c>
      <c r="H2473" s="942" t="s">
        <v>1218</v>
      </c>
      <c r="I2473" s="942" t="s">
        <v>1225</v>
      </c>
      <c r="J2473" s="942" t="s">
        <v>1219</v>
      </c>
      <c r="K2473" s="942" t="s">
        <v>1220</v>
      </c>
      <c r="L2473" s="942" t="s">
        <v>1221</v>
      </c>
      <c r="M2473" s="942" t="s">
        <v>230</v>
      </c>
      <c r="N2473" s="942" t="s">
        <v>1222</v>
      </c>
      <c r="O2473" s="942" t="s">
        <v>69</v>
      </c>
      <c r="P2473" s="955">
        <v>-63878768</v>
      </c>
      <c r="Q2473" s="959">
        <v>-8766009</v>
      </c>
      <c r="R2473" s="943" t="s">
        <v>69</v>
      </c>
    </row>
    <row r="2474" spans="2:18" x14ac:dyDescent="0.25">
      <c r="B2474" s="944" t="s">
        <v>2457</v>
      </c>
      <c r="C2474" s="945" t="s">
        <v>381</v>
      </c>
      <c r="D2474" s="945" t="s">
        <v>452</v>
      </c>
      <c r="E2474" s="945" t="s">
        <v>312</v>
      </c>
      <c r="F2474" s="945" t="s">
        <v>2458</v>
      </c>
      <c r="G2474" s="945" t="s">
        <v>1317</v>
      </c>
      <c r="H2474" s="945" t="s">
        <v>1218</v>
      </c>
      <c r="I2474" s="945" t="s">
        <v>1225</v>
      </c>
      <c r="J2474" s="945" t="s">
        <v>1219</v>
      </c>
      <c r="K2474" s="945" t="s">
        <v>1220</v>
      </c>
      <c r="L2474" s="945" t="s">
        <v>1221</v>
      </c>
      <c r="M2474" s="945" t="s">
        <v>1297</v>
      </c>
      <c r="N2474" s="945" t="s">
        <v>1222</v>
      </c>
      <c r="O2474" s="945" t="s">
        <v>1223</v>
      </c>
      <c r="P2474" s="956">
        <v>-63886248</v>
      </c>
      <c r="Q2474" s="960">
        <v>-8796409</v>
      </c>
      <c r="R2474" s="946" t="s">
        <v>69</v>
      </c>
    </row>
    <row r="2475" spans="2:18" x14ac:dyDescent="0.25">
      <c r="B2475" s="941" t="s">
        <v>2457</v>
      </c>
      <c r="C2475" s="942" t="s">
        <v>388</v>
      </c>
      <c r="D2475" s="942" t="s">
        <v>450</v>
      </c>
      <c r="E2475" s="942" t="s">
        <v>1143</v>
      </c>
      <c r="F2475" s="942" t="s">
        <v>1735</v>
      </c>
      <c r="G2475" s="942" t="s">
        <v>1317</v>
      </c>
      <c r="H2475" s="942" t="s">
        <v>69</v>
      </c>
      <c r="I2475" s="942" t="s">
        <v>1225</v>
      </c>
      <c r="J2475" s="942" t="s">
        <v>1219</v>
      </c>
      <c r="K2475" s="942" t="s">
        <v>1220</v>
      </c>
      <c r="L2475" s="942" t="s">
        <v>1221</v>
      </c>
      <c r="M2475" s="942" t="s">
        <v>233</v>
      </c>
      <c r="N2475" s="942" t="s">
        <v>1236</v>
      </c>
      <c r="O2475" s="942" t="s">
        <v>69</v>
      </c>
      <c r="P2475" s="955">
        <v>-63838574</v>
      </c>
      <c r="Q2475" s="959">
        <v>-8767156</v>
      </c>
      <c r="R2475" s="943" t="s">
        <v>182</v>
      </c>
    </row>
    <row r="2476" spans="2:18" x14ac:dyDescent="0.25">
      <c r="B2476" s="944" t="s">
        <v>2457</v>
      </c>
      <c r="C2476" s="945" t="s">
        <v>381</v>
      </c>
      <c r="D2476" s="945" t="s">
        <v>452</v>
      </c>
      <c r="E2476" s="945" t="s">
        <v>312</v>
      </c>
      <c r="F2476" s="945" t="s">
        <v>2459</v>
      </c>
      <c r="G2476" s="945" t="s">
        <v>1317</v>
      </c>
      <c r="H2476" s="945" t="s">
        <v>1235</v>
      </c>
      <c r="I2476" s="945" t="s">
        <v>51</v>
      </c>
      <c r="J2476" s="945" t="s">
        <v>1219</v>
      </c>
      <c r="K2476" s="945" t="s">
        <v>1220</v>
      </c>
      <c r="L2476" s="945" t="s">
        <v>1221</v>
      </c>
      <c r="M2476" s="945" t="s">
        <v>232</v>
      </c>
      <c r="N2476" s="945" t="s">
        <v>1236</v>
      </c>
      <c r="O2476" s="945" t="s">
        <v>1223</v>
      </c>
      <c r="P2476" s="956">
        <v>-63886248</v>
      </c>
      <c r="Q2476" s="960">
        <v>-8796409</v>
      </c>
      <c r="R2476" s="946" t="s">
        <v>182</v>
      </c>
    </row>
    <row r="2477" spans="2:18" x14ac:dyDescent="0.25">
      <c r="B2477" s="941" t="s">
        <v>2457</v>
      </c>
      <c r="C2477" s="942" t="s">
        <v>798</v>
      </c>
      <c r="D2477" s="942" t="s">
        <v>921</v>
      </c>
      <c r="E2477" s="942" t="s">
        <v>1143</v>
      </c>
      <c r="F2477" s="942" t="s">
        <v>2460</v>
      </c>
      <c r="G2477" s="942" t="s">
        <v>1317</v>
      </c>
      <c r="H2477" s="942" t="s">
        <v>1235</v>
      </c>
      <c r="I2477" s="942" t="s">
        <v>51</v>
      </c>
      <c r="J2477" s="942" t="s">
        <v>1219</v>
      </c>
      <c r="K2477" s="942" t="s">
        <v>1220</v>
      </c>
      <c r="L2477" s="942" t="s">
        <v>1221</v>
      </c>
      <c r="M2477" s="942" t="s">
        <v>232</v>
      </c>
      <c r="N2477" s="942" t="s">
        <v>1236</v>
      </c>
      <c r="O2477" s="942" t="s">
        <v>1256</v>
      </c>
      <c r="P2477" s="955">
        <v>-63834862</v>
      </c>
      <c r="Q2477" s="959">
        <v>-8766935</v>
      </c>
      <c r="R2477" s="943" t="s">
        <v>69</v>
      </c>
    </row>
    <row r="2478" spans="2:18" x14ac:dyDescent="0.25">
      <c r="B2478" s="944" t="s">
        <v>2457</v>
      </c>
      <c r="C2478" s="945" t="s">
        <v>380</v>
      </c>
      <c r="D2478" s="945" t="s">
        <v>408</v>
      </c>
      <c r="E2478" s="945" t="s">
        <v>676</v>
      </c>
      <c r="F2478" s="945" t="s">
        <v>1243</v>
      </c>
      <c r="G2478" s="945" t="s">
        <v>1317</v>
      </c>
      <c r="H2478" s="945" t="s">
        <v>69</v>
      </c>
      <c r="I2478" s="945" t="s">
        <v>51</v>
      </c>
      <c r="J2478" s="945" t="s">
        <v>1219</v>
      </c>
      <c r="K2478" s="945" t="s">
        <v>1220</v>
      </c>
      <c r="L2478" s="945" t="s">
        <v>69</v>
      </c>
      <c r="M2478" s="945" t="s">
        <v>1297</v>
      </c>
      <c r="N2478" s="945" t="s">
        <v>69</v>
      </c>
      <c r="O2478" s="945" t="s">
        <v>69</v>
      </c>
      <c r="P2478" s="956">
        <v>-63867622</v>
      </c>
      <c r="Q2478" s="960">
        <v>-8787982</v>
      </c>
      <c r="R2478" s="946" t="s">
        <v>182</v>
      </c>
    </row>
    <row r="2479" spans="2:18" x14ac:dyDescent="0.25">
      <c r="B2479" s="941" t="s">
        <v>2461</v>
      </c>
      <c r="C2479" s="942" t="s">
        <v>403</v>
      </c>
      <c r="D2479" s="942" t="s">
        <v>780</v>
      </c>
      <c r="E2479" s="942" t="s">
        <v>302</v>
      </c>
      <c r="F2479" s="942" t="s">
        <v>33</v>
      </c>
      <c r="G2479" s="942" t="s">
        <v>1278</v>
      </c>
      <c r="H2479" s="942" t="s">
        <v>69</v>
      </c>
      <c r="I2479" s="942" t="s">
        <v>1231</v>
      </c>
      <c r="J2479" s="942" t="s">
        <v>1219</v>
      </c>
      <c r="K2479" s="942" t="s">
        <v>1220</v>
      </c>
      <c r="L2479" s="942" t="s">
        <v>69</v>
      </c>
      <c r="M2479" s="942" t="s">
        <v>1239</v>
      </c>
      <c r="N2479" s="942" t="s">
        <v>69</v>
      </c>
      <c r="O2479" s="942" t="s">
        <v>69</v>
      </c>
      <c r="P2479" s="955">
        <v>-63883571</v>
      </c>
      <c r="Q2479" s="959">
        <v>-8760611</v>
      </c>
      <c r="R2479" s="943" t="s">
        <v>69</v>
      </c>
    </row>
    <row r="2480" spans="2:18" x14ac:dyDescent="0.25">
      <c r="B2480" s="944" t="s">
        <v>2461</v>
      </c>
      <c r="C2480" s="945" t="s">
        <v>370</v>
      </c>
      <c r="D2480" s="945" t="s">
        <v>384</v>
      </c>
      <c r="E2480" s="945" t="s">
        <v>330</v>
      </c>
      <c r="F2480" s="945" t="s">
        <v>1522</v>
      </c>
      <c r="G2480" s="945" t="s">
        <v>1278</v>
      </c>
      <c r="H2480" s="945" t="s">
        <v>1218</v>
      </c>
      <c r="I2480" s="945" t="s">
        <v>1225</v>
      </c>
      <c r="J2480" s="945" t="s">
        <v>1219</v>
      </c>
      <c r="K2480" s="945" t="s">
        <v>1229</v>
      </c>
      <c r="L2480" s="945" t="s">
        <v>1221</v>
      </c>
      <c r="M2480" s="945" t="s">
        <v>233</v>
      </c>
      <c r="N2480" s="945" t="s">
        <v>1222</v>
      </c>
      <c r="O2480" s="945" t="s">
        <v>1223</v>
      </c>
      <c r="P2480" s="956">
        <v>-63903116</v>
      </c>
      <c r="Q2480" s="960">
        <v>-8775702</v>
      </c>
      <c r="R2480" s="946" t="s">
        <v>69</v>
      </c>
    </row>
    <row r="2481" spans="2:18" x14ac:dyDescent="0.25">
      <c r="B2481" s="941" t="s">
        <v>2461</v>
      </c>
      <c r="C2481" s="942" t="s">
        <v>392</v>
      </c>
      <c r="D2481" s="942" t="s">
        <v>783</v>
      </c>
      <c r="E2481" s="942" t="s">
        <v>301</v>
      </c>
      <c r="F2481" s="942" t="s">
        <v>2142</v>
      </c>
      <c r="G2481" s="942" t="s">
        <v>1278</v>
      </c>
      <c r="H2481" s="942" t="s">
        <v>1218</v>
      </c>
      <c r="I2481" s="942" t="s">
        <v>1225</v>
      </c>
      <c r="J2481" s="942" t="s">
        <v>1219</v>
      </c>
      <c r="K2481" s="942" t="s">
        <v>1220</v>
      </c>
      <c r="L2481" s="942" t="s">
        <v>1221</v>
      </c>
      <c r="M2481" s="942" t="s">
        <v>233</v>
      </c>
      <c r="N2481" s="942" t="s">
        <v>1222</v>
      </c>
      <c r="O2481" s="942" t="s">
        <v>1223</v>
      </c>
      <c r="P2481" s="955">
        <v>-63900383</v>
      </c>
      <c r="Q2481" s="959">
        <v>-8761616</v>
      </c>
      <c r="R2481" s="943" t="s">
        <v>69</v>
      </c>
    </row>
    <row r="2482" spans="2:18" x14ac:dyDescent="0.25">
      <c r="B2482" s="944" t="s">
        <v>2461</v>
      </c>
      <c r="C2482" s="945" t="s">
        <v>373</v>
      </c>
      <c r="D2482" s="945" t="s">
        <v>484</v>
      </c>
      <c r="E2482" s="945" t="s">
        <v>303</v>
      </c>
      <c r="F2482" s="945" t="s">
        <v>2000</v>
      </c>
      <c r="G2482" s="945" t="s">
        <v>1278</v>
      </c>
      <c r="H2482" s="945" t="s">
        <v>1218</v>
      </c>
      <c r="I2482" s="945" t="s">
        <v>1225</v>
      </c>
      <c r="J2482" s="945" t="s">
        <v>1323</v>
      </c>
      <c r="K2482" s="945" t="s">
        <v>1229</v>
      </c>
      <c r="L2482" s="945" t="s">
        <v>1221</v>
      </c>
      <c r="M2482" s="945" t="s">
        <v>233</v>
      </c>
      <c r="N2482" s="945" t="s">
        <v>1222</v>
      </c>
      <c r="O2482" s="945" t="s">
        <v>1256</v>
      </c>
      <c r="P2482" s="956">
        <v>-63877235</v>
      </c>
      <c r="Q2482" s="960">
        <v>-8753344</v>
      </c>
      <c r="R2482" s="946" t="s">
        <v>182</v>
      </c>
    </row>
    <row r="2483" spans="2:18" x14ac:dyDescent="0.25">
      <c r="B2483" s="941" t="s">
        <v>2461</v>
      </c>
      <c r="C2483" s="942" t="s">
        <v>359</v>
      </c>
      <c r="D2483" s="942" t="s">
        <v>378</v>
      </c>
      <c r="E2483" s="942" t="s">
        <v>1142</v>
      </c>
      <c r="F2483" s="942" t="s">
        <v>1815</v>
      </c>
      <c r="G2483" s="942" t="s">
        <v>1278</v>
      </c>
      <c r="H2483" s="942" t="s">
        <v>1218</v>
      </c>
      <c r="I2483" s="942" t="s">
        <v>1225</v>
      </c>
      <c r="J2483" s="942" t="s">
        <v>1219</v>
      </c>
      <c r="K2483" s="942" t="s">
        <v>1220</v>
      </c>
      <c r="L2483" s="942" t="s">
        <v>1221</v>
      </c>
      <c r="M2483" s="942" t="s">
        <v>234</v>
      </c>
      <c r="N2483" s="942" t="s">
        <v>1222</v>
      </c>
      <c r="O2483" s="942" t="s">
        <v>1223</v>
      </c>
      <c r="P2483" s="955">
        <v>-63889836</v>
      </c>
      <c r="Q2483" s="959">
        <v>-8766959</v>
      </c>
      <c r="R2483" s="943" t="s">
        <v>69</v>
      </c>
    </row>
    <row r="2484" spans="2:18" x14ac:dyDescent="0.25">
      <c r="B2484" s="944" t="s">
        <v>2461</v>
      </c>
      <c r="C2484" s="945" t="s">
        <v>370</v>
      </c>
      <c r="D2484" s="945" t="s">
        <v>395</v>
      </c>
      <c r="E2484" s="945" t="s">
        <v>302</v>
      </c>
      <c r="F2484" s="945" t="s">
        <v>1422</v>
      </c>
      <c r="G2484" s="945" t="s">
        <v>1278</v>
      </c>
      <c r="H2484" s="945" t="s">
        <v>1218</v>
      </c>
      <c r="I2484" s="945" t="s">
        <v>1231</v>
      </c>
      <c r="J2484" s="945" t="s">
        <v>1219</v>
      </c>
      <c r="K2484" s="945" t="s">
        <v>1229</v>
      </c>
      <c r="L2484" s="945" t="s">
        <v>1221</v>
      </c>
      <c r="M2484" s="945" t="s">
        <v>233</v>
      </c>
      <c r="N2484" s="945" t="s">
        <v>1222</v>
      </c>
      <c r="O2484" s="945" t="s">
        <v>1256</v>
      </c>
      <c r="P2484" s="956">
        <v>-63878794</v>
      </c>
      <c r="Q2484" s="960">
        <v>-8770455</v>
      </c>
      <c r="R2484" s="946" t="s">
        <v>69</v>
      </c>
    </row>
    <row r="2485" spans="2:18" x14ac:dyDescent="0.25">
      <c r="B2485" s="941" t="s">
        <v>2461</v>
      </c>
      <c r="C2485" s="942" t="s">
        <v>374</v>
      </c>
      <c r="D2485" s="942" t="s">
        <v>431</v>
      </c>
      <c r="E2485" s="942" t="s">
        <v>313</v>
      </c>
      <c r="F2485" s="942" t="s">
        <v>1444</v>
      </c>
      <c r="G2485" s="942" t="s">
        <v>1278</v>
      </c>
      <c r="H2485" s="942" t="s">
        <v>1218</v>
      </c>
      <c r="I2485" s="942" t="s">
        <v>1231</v>
      </c>
      <c r="J2485" s="942" t="s">
        <v>1219</v>
      </c>
      <c r="K2485" s="942" t="s">
        <v>1220</v>
      </c>
      <c r="L2485" s="942" t="s">
        <v>1221</v>
      </c>
      <c r="M2485" s="942" t="s">
        <v>231</v>
      </c>
      <c r="N2485" s="942" t="s">
        <v>1222</v>
      </c>
      <c r="O2485" s="942" t="s">
        <v>1223</v>
      </c>
      <c r="P2485" s="955">
        <v>-63855184</v>
      </c>
      <c r="Q2485" s="959">
        <v>-8751334</v>
      </c>
      <c r="R2485" s="943" t="s">
        <v>1232</v>
      </c>
    </row>
    <row r="2486" spans="2:18" x14ac:dyDescent="0.25">
      <c r="B2486" s="944" t="s">
        <v>2461</v>
      </c>
      <c r="C2486" s="945" t="s">
        <v>384</v>
      </c>
      <c r="D2486" s="945" t="s">
        <v>428</v>
      </c>
      <c r="E2486" s="945" t="s">
        <v>332</v>
      </c>
      <c r="F2486" s="945" t="s">
        <v>1816</v>
      </c>
      <c r="G2486" s="945" t="s">
        <v>1278</v>
      </c>
      <c r="H2486" s="945" t="s">
        <v>1218</v>
      </c>
      <c r="I2486" s="945" t="s">
        <v>1231</v>
      </c>
      <c r="J2486" s="945" t="s">
        <v>1219</v>
      </c>
      <c r="K2486" s="945" t="s">
        <v>1229</v>
      </c>
      <c r="L2486" s="945" t="s">
        <v>1221</v>
      </c>
      <c r="M2486" s="945" t="s">
        <v>233</v>
      </c>
      <c r="N2486" s="945" t="s">
        <v>1222</v>
      </c>
      <c r="O2486" s="945" t="s">
        <v>1256</v>
      </c>
      <c r="P2486" s="956">
        <v>-63906282</v>
      </c>
      <c r="Q2486" s="960">
        <v>-8760673</v>
      </c>
      <c r="R2486" s="946" t="s">
        <v>1232</v>
      </c>
    </row>
    <row r="2487" spans="2:18" x14ac:dyDescent="0.25">
      <c r="B2487" s="941" t="s">
        <v>2461</v>
      </c>
      <c r="C2487" s="942" t="s">
        <v>410</v>
      </c>
      <c r="D2487" s="942" t="s">
        <v>488</v>
      </c>
      <c r="E2487" s="942" t="s">
        <v>314</v>
      </c>
      <c r="F2487" s="942" t="s">
        <v>1431</v>
      </c>
      <c r="G2487" s="942" t="s">
        <v>1278</v>
      </c>
      <c r="H2487" s="942" t="s">
        <v>1218</v>
      </c>
      <c r="I2487" s="942" t="s">
        <v>51</v>
      </c>
      <c r="J2487" s="942" t="s">
        <v>1219</v>
      </c>
      <c r="K2487" s="942" t="s">
        <v>1220</v>
      </c>
      <c r="L2487" s="942" t="s">
        <v>1221</v>
      </c>
      <c r="M2487" s="942" t="s">
        <v>233</v>
      </c>
      <c r="N2487" s="942" t="s">
        <v>1222</v>
      </c>
      <c r="O2487" s="942" t="s">
        <v>1256</v>
      </c>
      <c r="P2487" s="955">
        <v>-63883166</v>
      </c>
      <c r="Q2487" s="959">
        <v>-8792885</v>
      </c>
      <c r="R2487" s="943" t="s">
        <v>182</v>
      </c>
    </row>
    <row r="2488" spans="2:18" x14ac:dyDescent="0.25">
      <c r="B2488" s="944" t="s">
        <v>2461</v>
      </c>
      <c r="C2488" s="945" t="s">
        <v>849</v>
      </c>
      <c r="D2488" s="945" t="s">
        <v>367</v>
      </c>
      <c r="E2488" s="945" t="s">
        <v>306</v>
      </c>
      <c r="F2488" s="945" t="s">
        <v>2462</v>
      </c>
      <c r="G2488" s="945" t="s">
        <v>1278</v>
      </c>
      <c r="H2488" s="945" t="s">
        <v>1218</v>
      </c>
      <c r="I2488" s="945" t="s">
        <v>51</v>
      </c>
      <c r="J2488" s="945" t="s">
        <v>1219</v>
      </c>
      <c r="K2488" s="945" t="s">
        <v>1220</v>
      </c>
      <c r="L2488" s="945" t="s">
        <v>1221</v>
      </c>
      <c r="M2488" s="945" t="s">
        <v>233</v>
      </c>
      <c r="N2488" s="945" t="s">
        <v>1222</v>
      </c>
      <c r="O2488" s="945" t="s">
        <v>1223</v>
      </c>
      <c r="P2488" s="956">
        <v>-63850022</v>
      </c>
      <c r="Q2488" s="960">
        <v>-8740732</v>
      </c>
      <c r="R2488" s="946" t="s">
        <v>182</v>
      </c>
    </row>
    <row r="2489" spans="2:18" x14ac:dyDescent="0.25">
      <c r="B2489" s="941" t="s">
        <v>2461</v>
      </c>
      <c r="C2489" s="942" t="s">
        <v>796</v>
      </c>
      <c r="D2489" s="942" t="s">
        <v>827</v>
      </c>
      <c r="E2489" s="942" t="s">
        <v>304</v>
      </c>
      <c r="F2489" s="942" t="s">
        <v>2463</v>
      </c>
      <c r="G2489" s="942" t="s">
        <v>1278</v>
      </c>
      <c r="H2489" s="942" t="s">
        <v>1218</v>
      </c>
      <c r="I2489" s="942" t="s">
        <v>51</v>
      </c>
      <c r="J2489" s="942" t="s">
        <v>1219</v>
      </c>
      <c r="K2489" s="942" t="s">
        <v>1220</v>
      </c>
      <c r="L2489" s="942" t="s">
        <v>1221</v>
      </c>
      <c r="M2489" s="942" t="s">
        <v>231</v>
      </c>
      <c r="N2489" s="942" t="s">
        <v>1222</v>
      </c>
      <c r="O2489" s="942" t="s">
        <v>1223</v>
      </c>
      <c r="P2489" s="955">
        <v>-63896294</v>
      </c>
      <c r="Q2489" s="959">
        <v>-8754078</v>
      </c>
      <c r="R2489" s="943" t="s">
        <v>182</v>
      </c>
    </row>
    <row r="2490" spans="2:18" x14ac:dyDescent="0.25">
      <c r="B2490" s="944" t="s">
        <v>2461</v>
      </c>
      <c r="C2490" s="945" t="s">
        <v>372</v>
      </c>
      <c r="D2490" s="945" t="s">
        <v>794</v>
      </c>
      <c r="E2490" s="945" t="s">
        <v>320</v>
      </c>
      <c r="F2490" s="945" t="s">
        <v>1962</v>
      </c>
      <c r="G2490" s="945" t="s">
        <v>1278</v>
      </c>
      <c r="H2490" s="945" t="s">
        <v>1218</v>
      </c>
      <c r="I2490" s="945" t="s">
        <v>51</v>
      </c>
      <c r="J2490" s="945" t="s">
        <v>1219</v>
      </c>
      <c r="K2490" s="945" t="s">
        <v>1229</v>
      </c>
      <c r="L2490" s="945" t="s">
        <v>1221</v>
      </c>
      <c r="M2490" s="945" t="s">
        <v>233</v>
      </c>
      <c r="N2490" s="945" t="s">
        <v>1222</v>
      </c>
      <c r="O2490" s="945" t="s">
        <v>1223</v>
      </c>
      <c r="P2490" s="956">
        <v>-63858115</v>
      </c>
      <c r="Q2490" s="960">
        <v>-8758955</v>
      </c>
      <c r="R2490" s="946" t="s">
        <v>182</v>
      </c>
    </row>
    <row r="2491" spans="2:18" x14ac:dyDescent="0.25">
      <c r="B2491" s="941" t="s">
        <v>2461</v>
      </c>
      <c r="C2491" s="942" t="s">
        <v>374</v>
      </c>
      <c r="D2491" s="942" t="s">
        <v>375</v>
      </c>
      <c r="E2491" s="942" t="s">
        <v>307</v>
      </c>
      <c r="F2491" s="942" t="s">
        <v>2187</v>
      </c>
      <c r="G2491" s="942" t="s">
        <v>1278</v>
      </c>
      <c r="H2491" s="942" t="s">
        <v>1218</v>
      </c>
      <c r="I2491" s="942" t="s">
        <v>51</v>
      </c>
      <c r="J2491" s="942" t="s">
        <v>1219</v>
      </c>
      <c r="K2491" s="942" t="s">
        <v>1220</v>
      </c>
      <c r="L2491" s="942" t="s">
        <v>1221</v>
      </c>
      <c r="M2491" s="942" t="s">
        <v>233</v>
      </c>
      <c r="N2491" s="942" t="s">
        <v>1222</v>
      </c>
      <c r="O2491" s="942" t="s">
        <v>1223</v>
      </c>
      <c r="P2491" s="955">
        <v>-63862302</v>
      </c>
      <c r="Q2491" s="959">
        <v>-8752918</v>
      </c>
      <c r="R2491" s="943" t="s">
        <v>182</v>
      </c>
    </row>
    <row r="2492" spans="2:18" x14ac:dyDescent="0.25">
      <c r="B2492" s="944" t="s">
        <v>2464</v>
      </c>
      <c r="C2492" s="945" t="s">
        <v>461</v>
      </c>
      <c r="D2492" s="945" t="s">
        <v>371</v>
      </c>
      <c r="E2492" s="945" t="s">
        <v>324</v>
      </c>
      <c r="F2492" s="945" t="s">
        <v>2465</v>
      </c>
      <c r="G2492" s="945" t="s">
        <v>1289</v>
      </c>
      <c r="H2492" s="945" t="s">
        <v>1235</v>
      </c>
      <c r="I2492" s="945" t="s">
        <v>51</v>
      </c>
      <c r="J2492" s="945" t="s">
        <v>1219</v>
      </c>
      <c r="K2492" s="945" t="s">
        <v>1220</v>
      </c>
      <c r="L2492" s="945" t="s">
        <v>1221</v>
      </c>
      <c r="M2492" s="945" t="s">
        <v>233</v>
      </c>
      <c r="N2492" s="945" t="s">
        <v>1236</v>
      </c>
      <c r="O2492" s="945" t="s">
        <v>1256</v>
      </c>
      <c r="P2492" s="956">
        <v>-63841437</v>
      </c>
      <c r="Q2492" s="960">
        <v>-8771121</v>
      </c>
      <c r="R2492" s="946" t="s">
        <v>182</v>
      </c>
    </row>
    <row r="2493" spans="2:18" x14ac:dyDescent="0.25">
      <c r="B2493" s="941" t="s">
        <v>2464</v>
      </c>
      <c r="C2493" s="942" t="s">
        <v>373</v>
      </c>
      <c r="D2493" s="942" t="s">
        <v>799</v>
      </c>
      <c r="E2493" s="942" t="s">
        <v>332</v>
      </c>
      <c r="F2493" s="942" t="s">
        <v>1594</v>
      </c>
      <c r="G2493" s="942" t="s">
        <v>1289</v>
      </c>
      <c r="H2493" s="942" t="s">
        <v>1235</v>
      </c>
      <c r="I2493" s="942" t="s">
        <v>51</v>
      </c>
      <c r="J2493" s="942" t="s">
        <v>1323</v>
      </c>
      <c r="K2493" s="942" t="s">
        <v>1229</v>
      </c>
      <c r="L2493" s="942" t="s">
        <v>1221</v>
      </c>
      <c r="M2493" s="942" t="s">
        <v>233</v>
      </c>
      <c r="N2493" s="942" t="s">
        <v>1236</v>
      </c>
      <c r="O2493" s="942" t="s">
        <v>1256</v>
      </c>
      <c r="P2493" s="955">
        <v>-63904596</v>
      </c>
      <c r="Q2493" s="959">
        <v>-8759204</v>
      </c>
      <c r="R2493" s="943" t="s">
        <v>1258</v>
      </c>
    </row>
    <row r="2494" spans="2:18" x14ac:dyDescent="0.25">
      <c r="B2494" s="944" t="s">
        <v>2464</v>
      </c>
      <c r="C2494" s="945" t="s">
        <v>381</v>
      </c>
      <c r="D2494" s="945" t="s">
        <v>387</v>
      </c>
      <c r="E2494" s="945" t="s">
        <v>312</v>
      </c>
      <c r="F2494" s="945" t="s">
        <v>2466</v>
      </c>
      <c r="G2494" s="945" t="s">
        <v>1289</v>
      </c>
      <c r="H2494" s="945" t="s">
        <v>1235</v>
      </c>
      <c r="I2494" s="945" t="s">
        <v>1225</v>
      </c>
      <c r="J2494" s="945" t="s">
        <v>1219</v>
      </c>
      <c r="K2494" s="945" t="s">
        <v>1220</v>
      </c>
      <c r="L2494" s="945" t="s">
        <v>1221</v>
      </c>
      <c r="M2494" s="945" t="s">
        <v>233</v>
      </c>
      <c r="N2494" s="945" t="s">
        <v>1240</v>
      </c>
      <c r="O2494" s="945" t="s">
        <v>1223</v>
      </c>
      <c r="P2494" s="956">
        <v>-63886592</v>
      </c>
      <c r="Q2494" s="960">
        <v>-8794836</v>
      </c>
      <c r="R2494" s="946" t="s">
        <v>69</v>
      </c>
    </row>
    <row r="2495" spans="2:18" x14ac:dyDescent="0.25">
      <c r="B2495" s="941" t="s">
        <v>2464</v>
      </c>
      <c r="C2495" s="942" t="s">
        <v>371</v>
      </c>
      <c r="D2495" s="942" t="s">
        <v>1058</v>
      </c>
      <c r="E2495" s="942" t="s">
        <v>324</v>
      </c>
      <c r="F2495" s="942" t="s">
        <v>2467</v>
      </c>
      <c r="G2495" s="942" t="s">
        <v>1289</v>
      </c>
      <c r="H2495" s="942" t="s">
        <v>1218</v>
      </c>
      <c r="I2495" s="942" t="s">
        <v>1225</v>
      </c>
      <c r="J2495" s="942" t="s">
        <v>1219</v>
      </c>
      <c r="K2495" s="942" t="s">
        <v>1229</v>
      </c>
      <c r="L2495" s="942" t="s">
        <v>1221</v>
      </c>
      <c r="M2495" s="942" t="s">
        <v>233</v>
      </c>
      <c r="N2495" s="942" t="s">
        <v>1222</v>
      </c>
      <c r="O2495" s="942" t="s">
        <v>1223</v>
      </c>
      <c r="P2495" s="955">
        <v>-63841046</v>
      </c>
      <c r="Q2495" s="959">
        <v>-8772851</v>
      </c>
      <c r="R2495" s="943" t="s">
        <v>182</v>
      </c>
    </row>
    <row r="2496" spans="2:18" x14ac:dyDescent="0.25">
      <c r="B2496" s="944" t="s">
        <v>2464</v>
      </c>
      <c r="C2496" s="945" t="s">
        <v>373</v>
      </c>
      <c r="D2496" s="945" t="s">
        <v>392</v>
      </c>
      <c r="E2496" s="945" t="s">
        <v>305</v>
      </c>
      <c r="F2496" s="945" t="s">
        <v>1807</v>
      </c>
      <c r="G2496" s="945" t="s">
        <v>1289</v>
      </c>
      <c r="H2496" s="945" t="s">
        <v>1218</v>
      </c>
      <c r="I2496" s="945" t="s">
        <v>1225</v>
      </c>
      <c r="J2496" s="945" t="s">
        <v>1323</v>
      </c>
      <c r="K2496" s="945" t="s">
        <v>1229</v>
      </c>
      <c r="L2496" s="945" t="s">
        <v>1221</v>
      </c>
      <c r="M2496" s="945" t="s">
        <v>233</v>
      </c>
      <c r="N2496" s="945" t="s">
        <v>1222</v>
      </c>
      <c r="O2496" s="945" t="s">
        <v>1223</v>
      </c>
      <c r="P2496" s="956">
        <v>-63901063</v>
      </c>
      <c r="Q2496" s="960">
        <v>-8758443</v>
      </c>
      <c r="R2496" s="946" t="s">
        <v>69</v>
      </c>
    </row>
    <row r="2497" spans="2:18" x14ac:dyDescent="0.25">
      <c r="B2497" s="941" t="s">
        <v>2464</v>
      </c>
      <c r="C2497" s="942" t="s">
        <v>428</v>
      </c>
      <c r="D2497" s="942" t="s">
        <v>384</v>
      </c>
      <c r="E2497" s="942" t="s">
        <v>332</v>
      </c>
      <c r="F2497" s="942" t="s">
        <v>2468</v>
      </c>
      <c r="G2497" s="942" t="s">
        <v>1289</v>
      </c>
      <c r="H2497" s="942" t="s">
        <v>1218</v>
      </c>
      <c r="I2497" s="942" t="s">
        <v>1225</v>
      </c>
      <c r="J2497" s="942" t="s">
        <v>1219</v>
      </c>
      <c r="K2497" s="942" t="s">
        <v>1220</v>
      </c>
      <c r="L2497" s="942" t="s">
        <v>1221</v>
      </c>
      <c r="M2497" s="942" t="s">
        <v>233</v>
      </c>
      <c r="N2497" s="942" t="s">
        <v>1222</v>
      </c>
      <c r="O2497" s="942" t="s">
        <v>1223</v>
      </c>
      <c r="P2497" s="955">
        <v>-63906282</v>
      </c>
      <c r="Q2497" s="959">
        <v>-8760673</v>
      </c>
      <c r="R2497" s="943" t="s">
        <v>69</v>
      </c>
    </row>
    <row r="2498" spans="2:18" x14ac:dyDescent="0.25">
      <c r="B2498" s="944" t="s">
        <v>2464</v>
      </c>
      <c r="C2498" s="945" t="s">
        <v>780</v>
      </c>
      <c r="D2498" s="945" t="s">
        <v>788</v>
      </c>
      <c r="E2498" s="945" t="s">
        <v>301</v>
      </c>
      <c r="F2498" s="945" t="s">
        <v>1283</v>
      </c>
      <c r="G2498" s="945" t="s">
        <v>1289</v>
      </c>
      <c r="H2498" s="945" t="s">
        <v>1218</v>
      </c>
      <c r="I2498" s="945" t="s">
        <v>1225</v>
      </c>
      <c r="J2498" s="945" t="s">
        <v>1219</v>
      </c>
      <c r="K2498" s="945" t="s">
        <v>1229</v>
      </c>
      <c r="L2498" s="945" t="s">
        <v>1221</v>
      </c>
      <c r="M2498" s="945" t="s">
        <v>233</v>
      </c>
      <c r="N2498" s="945" t="s">
        <v>1222</v>
      </c>
      <c r="O2498" s="945" t="s">
        <v>1223</v>
      </c>
      <c r="P2498" s="956">
        <v>-63905965</v>
      </c>
      <c r="Q2498" s="960">
        <v>-8765125</v>
      </c>
      <c r="R2498" s="946" t="s">
        <v>69</v>
      </c>
    </row>
    <row r="2499" spans="2:18" x14ac:dyDescent="0.25">
      <c r="B2499" s="941" t="s">
        <v>2464</v>
      </c>
      <c r="C2499" s="942" t="s">
        <v>341</v>
      </c>
      <c r="D2499" s="942" t="s">
        <v>778</v>
      </c>
      <c r="E2499" s="942" t="s">
        <v>319</v>
      </c>
      <c r="F2499" s="942" t="s">
        <v>2469</v>
      </c>
      <c r="G2499" s="942" t="s">
        <v>1289</v>
      </c>
      <c r="H2499" s="942" t="s">
        <v>1218</v>
      </c>
      <c r="I2499" s="942" t="s">
        <v>1225</v>
      </c>
      <c r="J2499" s="942" t="s">
        <v>1219</v>
      </c>
      <c r="K2499" s="942" t="s">
        <v>1227</v>
      </c>
      <c r="L2499" s="942" t="s">
        <v>1221</v>
      </c>
      <c r="M2499" s="942" t="s">
        <v>235</v>
      </c>
      <c r="N2499" s="942" t="s">
        <v>1222</v>
      </c>
      <c r="O2499" s="942" t="s">
        <v>1256</v>
      </c>
      <c r="P2499" s="955">
        <v>-63878139</v>
      </c>
      <c r="Q2499" s="959">
        <v>-8737082</v>
      </c>
      <c r="R2499" s="943" t="s">
        <v>69</v>
      </c>
    </row>
    <row r="2500" spans="2:18" x14ac:dyDescent="0.25">
      <c r="B2500" s="944" t="s">
        <v>2464</v>
      </c>
      <c r="C2500" s="945" t="s">
        <v>384</v>
      </c>
      <c r="D2500" s="945" t="s">
        <v>373</v>
      </c>
      <c r="E2500" s="945" t="s">
        <v>332</v>
      </c>
      <c r="F2500" s="945" t="s">
        <v>1327</v>
      </c>
      <c r="G2500" s="945" t="s">
        <v>1289</v>
      </c>
      <c r="H2500" s="945" t="s">
        <v>1218</v>
      </c>
      <c r="I2500" s="945" t="s">
        <v>1225</v>
      </c>
      <c r="J2500" s="945" t="s">
        <v>1219</v>
      </c>
      <c r="K2500" s="945" t="s">
        <v>1229</v>
      </c>
      <c r="L2500" s="945" t="s">
        <v>1221</v>
      </c>
      <c r="M2500" s="945" t="s">
        <v>233</v>
      </c>
      <c r="N2500" s="945" t="s">
        <v>1222</v>
      </c>
      <c r="O2500" s="945" t="s">
        <v>1256</v>
      </c>
      <c r="P2500" s="956">
        <v>-63906504</v>
      </c>
      <c r="Q2500" s="960">
        <v>-8759615</v>
      </c>
      <c r="R2500" s="946" t="s">
        <v>69</v>
      </c>
    </row>
    <row r="2501" spans="2:18" x14ac:dyDescent="0.25">
      <c r="B2501" s="941" t="s">
        <v>2464</v>
      </c>
      <c r="C2501" s="942" t="s">
        <v>372</v>
      </c>
      <c r="D2501" s="942" t="s">
        <v>462</v>
      </c>
      <c r="E2501" s="942" t="s">
        <v>302</v>
      </c>
      <c r="F2501" s="942" t="s">
        <v>2327</v>
      </c>
      <c r="G2501" s="942" t="s">
        <v>1289</v>
      </c>
      <c r="H2501" s="942" t="s">
        <v>1218</v>
      </c>
      <c r="I2501" s="942" t="s">
        <v>1225</v>
      </c>
      <c r="J2501" s="942" t="s">
        <v>1219</v>
      </c>
      <c r="K2501" s="942" t="s">
        <v>1229</v>
      </c>
      <c r="L2501" s="942" t="s">
        <v>1221</v>
      </c>
      <c r="M2501" s="942" t="s">
        <v>233</v>
      </c>
      <c r="N2501" s="942" t="s">
        <v>1222</v>
      </c>
      <c r="O2501" s="942" t="s">
        <v>1223</v>
      </c>
      <c r="P2501" s="955">
        <v>-63874467</v>
      </c>
      <c r="Q2501" s="959">
        <v>-8762466</v>
      </c>
      <c r="R2501" s="943" t="s">
        <v>69</v>
      </c>
    </row>
    <row r="2502" spans="2:18" x14ac:dyDescent="0.25">
      <c r="B2502" s="944" t="s">
        <v>2464</v>
      </c>
      <c r="C2502" s="945" t="s">
        <v>386</v>
      </c>
      <c r="D2502" s="945" t="s">
        <v>492</v>
      </c>
      <c r="E2502" s="945" t="s">
        <v>306</v>
      </c>
      <c r="F2502" s="945" t="s">
        <v>2298</v>
      </c>
      <c r="G2502" s="945" t="s">
        <v>1289</v>
      </c>
      <c r="H2502" s="945" t="s">
        <v>1235</v>
      </c>
      <c r="I2502" s="945" t="s">
        <v>1231</v>
      </c>
      <c r="J2502" s="945" t="s">
        <v>1219</v>
      </c>
      <c r="K2502" s="945" t="s">
        <v>1220</v>
      </c>
      <c r="L2502" s="945" t="s">
        <v>1221</v>
      </c>
      <c r="M2502" s="945" t="s">
        <v>233</v>
      </c>
      <c r="N2502" s="945" t="s">
        <v>1236</v>
      </c>
      <c r="O2502" s="945" t="s">
        <v>1223</v>
      </c>
      <c r="P2502" s="956">
        <v>-63853496</v>
      </c>
      <c r="Q2502" s="960">
        <v>-8736852</v>
      </c>
      <c r="R2502" s="946" t="s">
        <v>69</v>
      </c>
    </row>
    <row r="2503" spans="2:18" x14ac:dyDescent="0.25">
      <c r="B2503" s="941" t="s">
        <v>2464</v>
      </c>
      <c r="C2503" s="942" t="s">
        <v>374</v>
      </c>
      <c r="D2503" s="942" t="s">
        <v>341</v>
      </c>
      <c r="E2503" s="942" t="s">
        <v>303</v>
      </c>
      <c r="F2503" s="942" t="s">
        <v>2470</v>
      </c>
      <c r="G2503" s="942" t="s">
        <v>1289</v>
      </c>
      <c r="H2503" s="942" t="s">
        <v>1218</v>
      </c>
      <c r="I2503" s="942" t="s">
        <v>1231</v>
      </c>
      <c r="J2503" s="942" t="s">
        <v>1219</v>
      </c>
      <c r="K2503" s="942" t="s">
        <v>1229</v>
      </c>
      <c r="L2503" s="942" t="s">
        <v>1221</v>
      </c>
      <c r="M2503" s="942" t="s">
        <v>231</v>
      </c>
      <c r="N2503" s="942" t="s">
        <v>1222</v>
      </c>
      <c r="O2503" s="942" t="s">
        <v>1223</v>
      </c>
      <c r="P2503" s="955">
        <v>-63874945</v>
      </c>
      <c r="Q2503" s="959">
        <v>-8755612</v>
      </c>
      <c r="R2503" s="943" t="s">
        <v>1258</v>
      </c>
    </row>
    <row r="2504" spans="2:18" x14ac:dyDescent="0.25">
      <c r="B2504" s="944" t="s">
        <v>2464</v>
      </c>
      <c r="C2504" s="945" t="s">
        <v>373</v>
      </c>
      <c r="D2504" s="945" t="s">
        <v>386</v>
      </c>
      <c r="E2504" s="945" t="s">
        <v>313</v>
      </c>
      <c r="F2504" s="945" t="s">
        <v>1839</v>
      </c>
      <c r="G2504" s="945" t="s">
        <v>1289</v>
      </c>
      <c r="H2504" s="945" t="s">
        <v>1218</v>
      </c>
      <c r="I2504" s="945" t="s">
        <v>1231</v>
      </c>
      <c r="J2504" s="945" t="s">
        <v>1323</v>
      </c>
      <c r="K2504" s="945" t="s">
        <v>1229</v>
      </c>
      <c r="L2504" s="945" t="s">
        <v>1221</v>
      </c>
      <c r="M2504" s="945" t="s">
        <v>233</v>
      </c>
      <c r="N2504" s="945" t="s">
        <v>1222</v>
      </c>
      <c r="O2504" s="945" t="s">
        <v>1256</v>
      </c>
      <c r="P2504" s="956">
        <v>-63851082</v>
      </c>
      <c r="Q2504" s="960">
        <v>-8747675</v>
      </c>
      <c r="R2504" s="946" t="s">
        <v>69</v>
      </c>
    </row>
    <row r="2505" spans="2:18" x14ac:dyDescent="0.25">
      <c r="B2505" s="941" t="s">
        <v>2464</v>
      </c>
      <c r="C2505" s="942" t="s">
        <v>376</v>
      </c>
      <c r="D2505" s="942" t="s">
        <v>844</v>
      </c>
      <c r="E2505" s="942" t="s">
        <v>335</v>
      </c>
      <c r="F2505" s="942" t="s">
        <v>2018</v>
      </c>
      <c r="G2505" s="942" t="s">
        <v>1289</v>
      </c>
      <c r="H2505" s="942" t="s">
        <v>1218</v>
      </c>
      <c r="I2505" s="942" t="s">
        <v>1231</v>
      </c>
      <c r="J2505" s="942" t="s">
        <v>1219</v>
      </c>
      <c r="K2505" s="942" t="s">
        <v>1220</v>
      </c>
      <c r="L2505" s="942" t="s">
        <v>1221</v>
      </c>
      <c r="M2505" s="942" t="s">
        <v>182</v>
      </c>
      <c r="N2505" s="942" t="s">
        <v>1222</v>
      </c>
      <c r="O2505" s="942" t="s">
        <v>1223</v>
      </c>
      <c r="P2505" s="955">
        <v>-63831538</v>
      </c>
      <c r="Q2505" s="959">
        <v>-8757523</v>
      </c>
      <c r="R2505" s="943" t="s">
        <v>69</v>
      </c>
    </row>
    <row r="2506" spans="2:18" x14ac:dyDescent="0.25">
      <c r="B2506" s="944" t="s">
        <v>2464</v>
      </c>
      <c r="C2506" s="945" t="s">
        <v>783</v>
      </c>
      <c r="D2506" s="945" t="s">
        <v>392</v>
      </c>
      <c r="E2506" s="945" t="s">
        <v>301</v>
      </c>
      <c r="F2506" s="945" t="s">
        <v>1431</v>
      </c>
      <c r="G2506" s="945" t="s">
        <v>1289</v>
      </c>
      <c r="H2506" s="945" t="s">
        <v>1218</v>
      </c>
      <c r="I2506" s="945" t="s">
        <v>51</v>
      </c>
      <c r="J2506" s="945" t="s">
        <v>1219</v>
      </c>
      <c r="K2506" s="945" t="s">
        <v>1220</v>
      </c>
      <c r="L2506" s="945" t="s">
        <v>1221</v>
      </c>
      <c r="M2506" s="945" t="s">
        <v>233</v>
      </c>
      <c r="N2506" s="945" t="s">
        <v>1222</v>
      </c>
      <c r="O2506" s="945" t="s">
        <v>1256</v>
      </c>
      <c r="P2506" s="956">
        <v>-63900383</v>
      </c>
      <c r="Q2506" s="960">
        <v>-8761616</v>
      </c>
      <c r="R2506" s="946" t="s">
        <v>182</v>
      </c>
    </row>
    <row r="2507" spans="2:18" x14ac:dyDescent="0.25">
      <c r="B2507" s="941" t="s">
        <v>2464</v>
      </c>
      <c r="C2507" s="942" t="s">
        <v>374</v>
      </c>
      <c r="D2507" s="942" t="s">
        <v>797</v>
      </c>
      <c r="E2507" s="942" t="s">
        <v>307</v>
      </c>
      <c r="F2507" s="942" t="s">
        <v>1634</v>
      </c>
      <c r="G2507" s="942" t="s">
        <v>1289</v>
      </c>
      <c r="H2507" s="942" t="s">
        <v>1218</v>
      </c>
      <c r="I2507" s="942" t="s">
        <v>51</v>
      </c>
      <c r="J2507" s="942" t="s">
        <v>1219</v>
      </c>
      <c r="K2507" s="942" t="s">
        <v>1229</v>
      </c>
      <c r="L2507" s="942" t="s">
        <v>1221</v>
      </c>
      <c r="M2507" s="942" t="s">
        <v>234</v>
      </c>
      <c r="N2507" s="942" t="s">
        <v>1222</v>
      </c>
      <c r="O2507" s="942" t="s">
        <v>1223</v>
      </c>
      <c r="P2507" s="955">
        <v>-63867247</v>
      </c>
      <c r="Q2507" s="959">
        <v>-8753979</v>
      </c>
      <c r="R2507" s="943" t="s">
        <v>182</v>
      </c>
    </row>
    <row r="2508" spans="2:18" x14ac:dyDescent="0.25">
      <c r="B2508" s="944" t="s">
        <v>2471</v>
      </c>
      <c r="C2508" s="945" t="s">
        <v>372</v>
      </c>
      <c r="D2508" s="945" t="s">
        <v>402</v>
      </c>
      <c r="E2508" s="945" t="s">
        <v>302</v>
      </c>
      <c r="F2508" s="945" t="s">
        <v>1976</v>
      </c>
      <c r="G2508" s="945" t="s">
        <v>1289</v>
      </c>
      <c r="H2508" s="945" t="s">
        <v>1235</v>
      </c>
      <c r="I2508" s="945" t="s">
        <v>51</v>
      </c>
      <c r="J2508" s="945" t="s">
        <v>1219</v>
      </c>
      <c r="K2508" s="945" t="s">
        <v>1229</v>
      </c>
      <c r="L2508" s="945" t="s">
        <v>1221</v>
      </c>
      <c r="M2508" s="945" t="s">
        <v>233</v>
      </c>
      <c r="N2508" s="945" t="s">
        <v>1236</v>
      </c>
      <c r="O2508" s="945" t="s">
        <v>1223</v>
      </c>
      <c r="P2508" s="956">
        <v>-63881262</v>
      </c>
      <c r="Q2508" s="960">
        <v>-8763953</v>
      </c>
      <c r="R2508" s="946" t="s">
        <v>69</v>
      </c>
    </row>
    <row r="2509" spans="2:18" x14ac:dyDescent="0.25">
      <c r="B2509" s="941" t="s">
        <v>2471</v>
      </c>
      <c r="C2509" s="942" t="s">
        <v>780</v>
      </c>
      <c r="D2509" s="942" t="s">
        <v>802</v>
      </c>
      <c r="E2509" s="942" t="s">
        <v>1142</v>
      </c>
      <c r="F2509" s="942" t="s">
        <v>2472</v>
      </c>
      <c r="G2509" s="942" t="s">
        <v>1289</v>
      </c>
      <c r="H2509" s="942" t="s">
        <v>1235</v>
      </c>
      <c r="I2509" s="942" t="s">
        <v>51</v>
      </c>
      <c r="J2509" s="942" t="s">
        <v>1219</v>
      </c>
      <c r="K2509" s="942" t="s">
        <v>1229</v>
      </c>
      <c r="L2509" s="942" t="s">
        <v>1221</v>
      </c>
      <c r="M2509" s="942" t="s">
        <v>233</v>
      </c>
      <c r="N2509" s="942" t="s">
        <v>1240</v>
      </c>
      <c r="O2509" s="942" t="s">
        <v>1223</v>
      </c>
      <c r="P2509" s="955">
        <v>-63891504</v>
      </c>
      <c r="Q2509" s="959">
        <v>-8762037</v>
      </c>
      <c r="R2509" s="943" t="s">
        <v>69</v>
      </c>
    </row>
    <row r="2510" spans="2:18" x14ac:dyDescent="0.25">
      <c r="B2510" s="944" t="s">
        <v>2471</v>
      </c>
      <c r="C2510" s="945" t="s">
        <v>401</v>
      </c>
      <c r="D2510" s="945" t="s">
        <v>424</v>
      </c>
      <c r="E2510" s="945" t="s">
        <v>309</v>
      </c>
      <c r="F2510" s="945" t="s">
        <v>1728</v>
      </c>
      <c r="G2510" s="945" t="s">
        <v>1289</v>
      </c>
      <c r="H2510" s="945" t="s">
        <v>1218</v>
      </c>
      <c r="I2510" s="945" t="s">
        <v>1225</v>
      </c>
      <c r="J2510" s="945" t="s">
        <v>1219</v>
      </c>
      <c r="K2510" s="945" t="s">
        <v>1220</v>
      </c>
      <c r="L2510" s="945" t="s">
        <v>1221</v>
      </c>
      <c r="M2510" s="945" t="s">
        <v>232</v>
      </c>
      <c r="N2510" s="945" t="s">
        <v>1222</v>
      </c>
      <c r="O2510" s="945" t="s">
        <v>1223</v>
      </c>
      <c r="P2510" s="956">
        <v>-63891395</v>
      </c>
      <c r="Q2510" s="960">
        <v>-8747371</v>
      </c>
      <c r="R2510" s="946" t="s">
        <v>69</v>
      </c>
    </row>
    <row r="2511" spans="2:18" x14ac:dyDescent="0.25">
      <c r="B2511" s="941" t="s">
        <v>2471</v>
      </c>
      <c r="C2511" s="942" t="s">
        <v>781</v>
      </c>
      <c r="D2511" s="942" t="s">
        <v>370</v>
      </c>
      <c r="E2511" s="942" t="s">
        <v>310</v>
      </c>
      <c r="F2511" s="942" t="s">
        <v>2473</v>
      </c>
      <c r="G2511" s="942" t="s">
        <v>1289</v>
      </c>
      <c r="H2511" s="942" t="s">
        <v>1218</v>
      </c>
      <c r="I2511" s="942" t="s">
        <v>1231</v>
      </c>
      <c r="J2511" s="942" t="s">
        <v>1219</v>
      </c>
      <c r="K2511" s="942" t="s">
        <v>1229</v>
      </c>
      <c r="L2511" s="942" t="s">
        <v>1221</v>
      </c>
      <c r="M2511" s="942" t="s">
        <v>231</v>
      </c>
      <c r="N2511" s="942" t="s">
        <v>1222</v>
      </c>
      <c r="O2511" s="942" t="s">
        <v>1223</v>
      </c>
      <c r="P2511" s="955">
        <v>-63837495</v>
      </c>
      <c r="Q2511" s="959">
        <v>-8761205</v>
      </c>
      <c r="R2511" s="943" t="s">
        <v>182</v>
      </c>
    </row>
    <row r="2512" spans="2:18" x14ac:dyDescent="0.25">
      <c r="B2512" s="944" t="s">
        <v>2471</v>
      </c>
      <c r="C2512" s="945" t="s">
        <v>780</v>
      </c>
      <c r="D2512" s="945" t="s">
        <v>429</v>
      </c>
      <c r="E2512" s="945" t="s">
        <v>1141</v>
      </c>
      <c r="F2512" s="945" t="s">
        <v>2190</v>
      </c>
      <c r="G2512" s="945" t="s">
        <v>1289</v>
      </c>
      <c r="H2512" s="945" t="s">
        <v>1218</v>
      </c>
      <c r="I2512" s="945" t="s">
        <v>1231</v>
      </c>
      <c r="J2512" s="945" t="s">
        <v>1219</v>
      </c>
      <c r="K2512" s="945" t="s">
        <v>1229</v>
      </c>
      <c r="L2512" s="945" t="s">
        <v>1221</v>
      </c>
      <c r="M2512" s="945" t="s">
        <v>233</v>
      </c>
      <c r="N2512" s="945" t="s">
        <v>1222</v>
      </c>
      <c r="O2512" s="945" t="s">
        <v>1223</v>
      </c>
      <c r="P2512" s="956">
        <v>-63873365</v>
      </c>
      <c r="Q2512" s="960">
        <v>-8758115</v>
      </c>
      <c r="R2512" s="946" t="s">
        <v>182</v>
      </c>
    </row>
    <row r="2513" spans="2:18" x14ac:dyDescent="0.25">
      <c r="B2513" s="941" t="s">
        <v>2471</v>
      </c>
      <c r="C2513" s="942" t="s">
        <v>845</v>
      </c>
      <c r="D2513" s="942" t="s">
        <v>376</v>
      </c>
      <c r="E2513" s="942" t="s">
        <v>310</v>
      </c>
      <c r="F2513" s="942" t="s">
        <v>1890</v>
      </c>
      <c r="G2513" s="942" t="s">
        <v>1289</v>
      </c>
      <c r="H2513" s="942" t="s">
        <v>1218</v>
      </c>
      <c r="I2513" s="942" t="s">
        <v>51</v>
      </c>
      <c r="J2513" s="942" t="s">
        <v>1219</v>
      </c>
      <c r="K2513" s="942" t="s">
        <v>1220</v>
      </c>
      <c r="L2513" s="942" t="s">
        <v>1221</v>
      </c>
      <c r="M2513" s="942" t="s">
        <v>232</v>
      </c>
      <c r="N2513" s="942" t="s">
        <v>1222</v>
      </c>
      <c r="O2513" s="942" t="s">
        <v>69</v>
      </c>
      <c r="P2513" s="955">
        <v>-63835107</v>
      </c>
      <c r="Q2513" s="959">
        <v>-8758332</v>
      </c>
      <c r="R2513" s="943" t="s">
        <v>182</v>
      </c>
    </row>
    <row r="2514" spans="2:18" x14ac:dyDescent="0.25">
      <c r="B2514" s="944" t="s">
        <v>2471</v>
      </c>
      <c r="C2514" s="945" t="s">
        <v>370</v>
      </c>
      <c r="D2514" s="945" t="s">
        <v>439</v>
      </c>
      <c r="E2514" s="945" t="s">
        <v>302</v>
      </c>
      <c r="F2514" s="945" t="s">
        <v>2474</v>
      </c>
      <c r="G2514" s="945" t="s">
        <v>1289</v>
      </c>
      <c r="H2514" s="945" t="s">
        <v>1218</v>
      </c>
      <c r="I2514" s="945" t="s">
        <v>51</v>
      </c>
      <c r="J2514" s="945" t="s">
        <v>1219</v>
      </c>
      <c r="K2514" s="945" t="s">
        <v>1229</v>
      </c>
      <c r="L2514" s="945" t="s">
        <v>1221</v>
      </c>
      <c r="M2514" s="945" t="s">
        <v>231</v>
      </c>
      <c r="N2514" s="945" t="s">
        <v>1222</v>
      </c>
      <c r="O2514" s="945" t="s">
        <v>69</v>
      </c>
      <c r="P2514" s="956">
        <v>-63875898</v>
      </c>
      <c r="Q2514" s="960">
        <v>-8769855</v>
      </c>
      <c r="R2514" s="946" t="s">
        <v>1258</v>
      </c>
    </row>
    <row r="2515" spans="2:18" x14ac:dyDescent="0.25">
      <c r="B2515" s="941" t="s">
        <v>2471</v>
      </c>
      <c r="C2515" s="942" t="s">
        <v>376</v>
      </c>
      <c r="D2515" s="942" t="s">
        <v>449</v>
      </c>
      <c r="E2515" s="942" t="s">
        <v>310</v>
      </c>
      <c r="F2515" s="942" t="s">
        <v>2162</v>
      </c>
      <c r="G2515" s="942" t="s">
        <v>1289</v>
      </c>
      <c r="H2515" s="942" t="s">
        <v>69</v>
      </c>
      <c r="I2515" s="942" t="s">
        <v>1231</v>
      </c>
      <c r="J2515" s="942" t="s">
        <v>1219</v>
      </c>
      <c r="K2515" s="942" t="s">
        <v>1220</v>
      </c>
      <c r="L2515" s="942" t="s">
        <v>69</v>
      </c>
      <c r="M2515" s="942" t="s">
        <v>233</v>
      </c>
      <c r="N2515" s="942" t="s">
        <v>69</v>
      </c>
      <c r="O2515" s="942" t="s">
        <v>69</v>
      </c>
      <c r="P2515" s="955">
        <v>-63842673</v>
      </c>
      <c r="Q2515" s="959">
        <v>-8760017</v>
      </c>
      <c r="R2515" s="943" t="s">
        <v>182</v>
      </c>
    </row>
    <row r="2516" spans="2:18" x14ac:dyDescent="0.25">
      <c r="B2516" s="944" t="s">
        <v>2475</v>
      </c>
      <c r="C2516" s="945" t="s">
        <v>367</v>
      </c>
      <c r="D2516" s="945" t="s">
        <v>796</v>
      </c>
      <c r="E2516" s="945" t="s">
        <v>322</v>
      </c>
      <c r="F2516" s="945" t="s">
        <v>1632</v>
      </c>
      <c r="G2516" s="945" t="s">
        <v>1217</v>
      </c>
      <c r="H2516" s="945" t="s">
        <v>1218</v>
      </c>
      <c r="I2516" s="945" t="s">
        <v>1231</v>
      </c>
      <c r="J2516" s="945" t="s">
        <v>1219</v>
      </c>
      <c r="K2516" s="945" t="s">
        <v>1229</v>
      </c>
      <c r="L2516" s="945" t="s">
        <v>1221</v>
      </c>
      <c r="M2516" s="945" t="s">
        <v>233</v>
      </c>
      <c r="N2516" s="945" t="s">
        <v>1222</v>
      </c>
      <c r="O2516" s="945" t="s">
        <v>1223</v>
      </c>
      <c r="P2516" s="956">
        <v>-63896995</v>
      </c>
      <c r="Q2516" s="960">
        <v>-8750955</v>
      </c>
      <c r="R2516" s="946" t="s">
        <v>182</v>
      </c>
    </row>
    <row r="2517" spans="2:18" x14ac:dyDescent="0.25">
      <c r="B2517" s="941" t="s">
        <v>2475</v>
      </c>
      <c r="C2517" s="942" t="s">
        <v>565</v>
      </c>
      <c r="D2517" s="942" t="s">
        <v>704</v>
      </c>
      <c r="E2517" s="942" t="s">
        <v>237</v>
      </c>
      <c r="F2517" s="942" t="s">
        <v>2476</v>
      </c>
      <c r="G2517" s="942" t="s">
        <v>1217</v>
      </c>
      <c r="H2517" s="942" t="s">
        <v>1218</v>
      </c>
      <c r="I2517" s="942" t="s">
        <v>1225</v>
      </c>
      <c r="J2517" s="942" t="s">
        <v>1219</v>
      </c>
      <c r="K2517" s="942" t="s">
        <v>1220</v>
      </c>
      <c r="L2517" s="942" t="s">
        <v>1221</v>
      </c>
      <c r="M2517" s="942" t="s">
        <v>233</v>
      </c>
      <c r="N2517" s="942" t="s">
        <v>1222</v>
      </c>
      <c r="O2517" s="942" t="s">
        <v>1223</v>
      </c>
      <c r="P2517" s="955">
        <v>-63830597</v>
      </c>
      <c r="Q2517" s="959">
        <v>-8772385</v>
      </c>
      <c r="R2517" s="943" t="s">
        <v>1258</v>
      </c>
    </row>
    <row r="2518" spans="2:18" x14ac:dyDescent="0.25">
      <c r="B2518" s="944" t="s">
        <v>2475</v>
      </c>
      <c r="C2518" s="945" t="s">
        <v>368</v>
      </c>
      <c r="D2518" s="945" t="s">
        <v>385</v>
      </c>
      <c r="E2518" s="945" t="s">
        <v>316</v>
      </c>
      <c r="F2518" s="945" t="s">
        <v>1468</v>
      </c>
      <c r="G2518" s="945" t="s">
        <v>1217</v>
      </c>
      <c r="H2518" s="945" t="s">
        <v>1218</v>
      </c>
      <c r="I2518" s="945" t="s">
        <v>1225</v>
      </c>
      <c r="J2518" s="945" t="s">
        <v>1219</v>
      </c>
      <c r="K2518" s="945" t="s">
        <v>1220</v>
      </c>
      <c r="L2518" s="945" t="s">
        <v>1221</v>
      </c>
      <c r="M2518" s="945" t="s">
        <v>1297</v>
      </c>
      <c r="N2518" s="945" t="s">
        <v>1222</v>
      </c>
      <c r="O2518" s="945" t="s">
        <v>1223</v>
      </c>
      <c r="P2518" s="956">
        <v>-63882411</v>
      </c>
      <c r="Q2518" s="960">
        <v>-8790689</v>
      </c>
      <c r="R2518" s="946" t="s">
        <v>182</v>
      </c>
    </row>
    <row r="2519" spans="2:18" x14ac:dyDescent="0.25">
      <c r="B2519" s="941" t="s">
        <v>2475</v>
      </c>
      <c r="C2519" s="942" t="s">
        <v>369</v>
      </c>
      <c r="D2519" s="942" t="s">
        <v>417</v>
      </c>
      <c r="E2519" s="942" t="s">
        <v>332</v>
      </c>
      <c r="F2519" s="942" t="s">
        <v>2102</v>
      </c>
      <c r="G2519" s="942" t="s">
        <v>1217</v>
      </c>
      <c r="H2519" s="942" t="s">
        <v>1218</v>
      </c>
      <c r="I2519" s="942" t="s">
        <v>1225</v>
      </c>
      <c r="J2519" s="942" t="s">
        <v>1219</v>
      </c>
      <c r="K2519" s="942" t="s">
        <v>1229</v>
      </c>
      <c r="L2519" s="942" t="s">
        <v>1221</v>
      </c>
      <c r="M2519" s="942" t="s">
        <v>234</v>
      </c>
      <c r="N2519" s="942" t="s">
        <v>1222</v>
      </c>
      <c r="O2519" s="942" t="s">
        <v>1223</v>
      </c>
      <c r="P2519" s="955">
        <v>-63903148</v>
      </c>
      <c r="Q2519" s="959">
        <v>-8761114</v>
      </c>
      <c r="R2519" s="943" t="s">
        <v>182</v>
      </c>
    </row>
    <row r="2520" spans="2:18" x14ac:dyDescent="0.25">
      <c r="B2520" s="944" t="s">
        <v>2475</v>
      </c>
      <c r="C2520" s="945" t="s">
        <v>404</v>
      </c>
      <c r="D2520" s="945" t="s">
        <v>382</v>
      </c>
      <c r="E2520" s="945" t="s">
        <v>335</v>
      </c>
      <c r="F2520" s="945" t="s">
        <v>2164</v>
      </c>
      <c r="G2520" s="945" t="s">
        <v>1217</v>
      </c>
      <c r="H2520" s="945" t="s">
        <v>1218</v>
      </c>
      <c r="I2520" s="945" t="s">
        <v>1231</v>
      </c>
      <c r="J2520" s="945" t="s">
        <v>1219</v>
      </c>
      <c r="K2520" s="945" t="s">
        <v>1220</v>
      </c>
      <c r="L2520" s="945" t="s">
        <v>1221</v>
      </c>
      <c r="M2520" s="945" t="s">
        <v>1474</v>
      </c>
      <c r="N2520" s="945" t="s">
        <v>1222</v>
      </c>
      <c r="O2520" s="945" t="s">
        <v>1223</v>
      </c>
      <c r="P2520" s="956">
        <v>-63829954</v>
      </c>
      <c r="Q2520" s="960">
        <v>-8761541</v>
      </c>
      <c r="R2520" s="946" t="s">
        <v>182</v>
      </c>
    </row>
    <row r="2521" spans="2:18" x14ac:dyDescent="0.25">
      <c r="B2521" s="941" t="s">
        <v>2475</v>
      </c>
      <c r="C2521" s="942" t="s">
        <v>370</v>
      </c>
      <c r="D2521" s="942" t="s">
        <v>420</v>
      </c>
      <c r="E2521" s="942" t="s">
        <v>302</v>
      </c>
      <c r="F2521" s="942" t="s">
        <v>1328</v>
      </c>
      <c r="G2521" s="942" t="s">
        <v>1217</v>
      </c>
      <c r="H2521" s="942" t="s">
        <v>1218</v>
      </c>
      <c r="I2521" s="942" t="s">
        <v>1231</v>
      </c>
      <c r="J2521" s="942" t="s">
        <v>1219</v>
      </c>
      <c r="K2521" s="942" t="s">
        <v>1229</v>
      </c>
      <c r="L2521" s="942" t="s">
        <v>1221</v>
      </c>
      <c r="M2521" s="942" t="s">
        <v>231</v>
      </c>
      <c r="N2521" s="942" t="s">
        <v>1222</v>
      </c>
      <c r="O2521" s="942" t="s">
        <v>1256</v>
      </c>
      <c r="P2521" s="955">
        <v>-63874915</v>
      </c>
      <c r="Q2521" s="959">
        <v>-8769578</v>
      </c>
      <c r="R2521" s="943" t="s">
        <v>182</v>
      </c>
    </row>
    <row r="2522" spans="2:18" x14ac:dyDescent="0.25">
      <c r="B2522" s="944" t="s">
        <v>2475</v>
      </c>
      <c r="C2522" s="945" t="s">
        <v>371</v>
      </c>
      <c r="D2522" s="945" t="s">
        <v>373</v>
      </c>
      <c r="E2522" s="945" t="s">
        <v>339</v>
      </c>
      <c r="F2522" s="945" t="s">
        <v>2477</v>
      </c>
      <c r="G2522" s="945" t="s">
        <v>1217</v>
      </c>
      <c r="H2522" s="945" t="s">
        <v>1218</v>
      </c>
      <c r="I2522" s="945" t="s">
        <v>1231</v>
      </c>
      <c r="J2522" s="945" t="s">
        <v>1219</v>
      </c>
      <c r="K2522" s="945" t="s">
        <v>1229</v>
      </c>
      <c r="L2522" s="945" t="s">
        <v>1221</v>
      </c>
      <c r="M2522" s="945" t="s">
        <v>233</v>
      </c>
      <c r="N2522" s="945" t="s">
        <v>1222</v>
      </c>
      <c r="O2522" s="945" t="s">
        <v>1256</v>
      </c>
      <c r="P2522" s="956">
        <v>-63846921</v>
      </c>
      <c r="Q2522" s="960">
        <v>-8746749</v>
      </c>
      <c r="R2522" s="946" t="s">
        <v>69</v>
      </c>
    </row>
    <row r="2523" spans="2:18" x14ac:dyDescent="0.25">
      <c r="B2523" s="941" t="s">
        <v>2478</v>
      </c>
      <c r="C2523" s="942" t="s">
        <v>382</v>
      </c>
      <c r="D2523" s="942" t="s">
        <v>397</v>
      </c>
      <c r="E2523" s="942" t="s">
        <v>237</v>
      </c>
      <c r="F2523" s="942" t="s">
        <v>1756</v>
      </c>
      <c r="G2523" s="942" t="s">
        <v>1309</v>
      </c>
      <c r="H2523" s="942" t="s">
        <v>1218</v>
      </c>
      <c r="I2523" s="942" t="s">
        <v>51</v>
      </c>
      <c r="J2523" s="942" t="s">
        <v>1219</v>
      </c>
      <c r="K2523" s="942" t="s">
        <v>1220</v>
      </c>
      <c r="L2523" s="942" t="s">
        <v>1221</v>
      </c>
      <c r="M2523" s="942" t="s">
        <v>233</v>
      </c>
      <c r="N2523" s="942" t="s">
        <v>1222</v>
      </c>
      <c r="O2523" s="942" t="s">
        <v>1223</v>
      </c>
      <c r="P2523" s="955">
        <v>-63828235</v>
      </c>
      <c r="Q2523" s="959">
        <v>-8772964</v>
      </c>
      <c r="R2523" s="943" t="s">
        <v>182</v>
      </c>
    </row>
    <row r="2524" spans="2:18" x14ac:dyDescent="0.25">
      <c r="B2524" s="944" t="s">
        <v>2478</v>
      </c>
      <c r="C2524" s="945" t="s">
        <v>780</v>
      </c>
      <c r="D2524" s="945" t="s">
        <v>401</v>
      </c>
      <c r="E2524" s="945" t="s">
        <v>1142</v>
      </c>
      <c r="F2524" s="945" t="s">
        <v>1941</v>
      </c>
      <c r="G2524" s="945" t="s">
        <v>1309</v>
      </c>
      <c r="H2524" s="945" t="s">
        <v>1218</v>
      </c>
      <c r="I2524" s="945" t="s">
        <v>1231</v>
      </c>
      <c r="J2524" s="945" t="s">
        <v>1219</v>
      </c>
      <c r="K2524" s="945" t="s">
        <v>1229</v>
      </c>
      <c r="L2524" s="945" t="s">
        <v>1221</v>
      </c>
      <c r="M2524" s="945" t="s">
        <v>233</v>
      </c>
      <c r="N2524" s="945" t="s">
        <v>1222</v>
      </c>
      <c r="O2524" s="945" t="s">
        <v>1223</v>
      </c>
      <c r="P2524" s="956">
        <v>-63888346</v>
      </c>
      <c r="Q2524" s="960">
        <v>-8761357</v>
      </c>
      <c r="R2524" s="946" t="s">
        <v>182</v>
      </c>
    </row>
    <row r="2525" spans="2:18" x14ac:dyDescent="0.25">
      <c r="B2525" s="941" t="s">
        <v>2478</v>
      </c>
      <c r="C2525" s="942" t="s">
        <v>378</v>
      </c>
      <c r="D2525" s="942" t="s">
        <v>779</v>
      </c>
      <c r="E2525" s="942" t="s">
        <v>334</v>
      </c>
      <c r="F2525" s="942" t="s">
        <v>2016</v>
      </c>
      <c r="G2525" s="942" t="s">
        <v>1309</v>
      </c>
      <c r="H2525" s="942" t="s">
        <v>1218</v>
      </c>
      <c r="I2525" s="942" t="s">
        <v>1225</v>
      </c>
      <c r="J2525" s="942" t="s">
        <v>1219</v>
      </c>
      <c r="K2525" s="942" t="s">
        <v>1220</v>
      </c>
      <c r="L2525" s="942" t="s">
        <v>1221</v>
      </c>
      <c r="M2525" s="942" t="s">
        <v>233</v>
      </c>
      <c r="N2525" s="942" t="s">
        <v>1222</v>
      </c>
      <c r="O2525" s="942" t="s">
        <v>1223</v>
      </c>
      <c r="P2525" s="955">
        <v>-63886941</v>
      </c>
      <c r="Q2525" s="959">
        <v>-8767784</v>
      </c>
      <c r="R2525" s="943" t="s">
        <v>182</v>
      </c>
    </row>
    <row r="2526" spans="2:18" x14ac:dyDescent="0.25">
      <c r="B2526" s="944" t="s">
        <v>2478</v>
      </c>
      <c r="C2526" s="945" t="s">
        <v>783</v>
      </c>
      <c r="D2526" s="945" t="s">
        <v>401</v>
      </c>
      <c r="E2526" s="945" t="s">
        <v>304</v>
      </c>
      <c r="F2526" s="945" t="s">
        <v>2195</v>
      </c>
      <c r="G2526" s="945" t="s">
        <v>1309</v>
      </c>
      <c r="H2526" s="945" t="s">
        <v>1218</v>
      </c>
      <c r="I2526" s="945" t="s">
        <v>1225</v>
      </c>
      <c r="J2526" s="945" t="s">
        <v>1219</v>
      </c>
      <c r="K2526" s="945" t="s">
        <v>1220</v>
      </c>
      <c r="L2526" s="945" t="s">
        <v>1221</v>
      </c>
      <c r="M2526" s="945" t="s">
        <v>233</v>
      </c>
      <c r="N2526" s="945" t="s">
        <v>1222</v>
      </c>
      <c r="O2526" s="945" t="s">
        <v>1223</v>
      </c>
      <c r="P2526" s="956">
        <v>-63888846</v>
      </c>
      <c r="Q2526" s="960">
        <v>-8759125</v>
      </c>
      <c r="R2526" s="946" t="s">
        <v>69</v>
      </c>
    </row>
    <row r="2527" spans="2:18" x14ac:dyDescent="0.25">
      <c r="B2527" s="941" t="s">
        <v>2478</v>
      </c>
      <c r="C2527" s="942" t="s">
        <v>808</v>
      </c>
      <c r="D2527" s="942" t="s">
        <v>372</v>
      </c>
      <c r="E2527" s="942" t="s">
        <v>1141</v>
      </c>
      <c r="F2527" s="942" t="s">
        <v>2073</v>
      </c>
      <c r="G2527" s="942" t="s">
        <v>1309</v>
      </c>
      <c r="H2527" s="942" t="s">
        <v>1218</v>
      </c>
      <c r="I2527" s="942" t="s">
        <v>1231</v>
      </c>
      <c r="J2527" s="942" t="s">
        <v>1219</v>
      </c>
      <c r="K2527" s="942" t="s">
        <v>1229</v>
      </c>
      <c r="L2527" s="942" t="s">
        <v>1221</v>
      </c>
      <c r="M2527" s="942" t="s">
        <v>231</v>
      </c>
      <c r="N2527" s="942" t="s">
        <v>1222</v>
      </c>
      <c r="O2527" s="942" t="s">
        <v>1223</v>
      </c>
      <c r="P2527" s="955">
        <v>-63869576</v>
      </c>
      <c r="Q2527" s="959">
        <v>-8761399</v>
      </c>
      <c r="R2527" s="943" t="s">
        <v>1232</v>
      </c>
    </row>
    <row r="2528" spans="2:18" x14ac:dyDescent="0.25">
      <c r="B2528" s="944" t="s">
        <v>2478</v>
      </c>
      <c r="C2528" s="945" t="s">
        <v>780</v>
      </c>
      <c r="D2528" s="945" t="s">
        <v>366</v>
      </c>
      <c r="E2528" s="945" t="s">
        <v>301</v>
      </c>
      <c r="F2528" s="945" t="s">
        <v>2479</v>
      </c>
      <c r="G2528" s="945" t="s">
        <v>1309</v>
      </c>
      <c r="H2528" s="945" t="s">
        <v>1218</v>
      </c>
      <c r="I2528" s="945" t="s">
        <v>1231</v>
      </c>
      <c r="J2528" s="945" t="s">
        <v>1219</v>
      </c>
      <c r="K2528" s="945" t="s">
        <v>1229</v>
      </c>
      <c r="L2528" s="945" t="s">
        <v>1221</v>
      </c>
      <c r="M2528" s="945" t="s">
        <v>234</v>
      </c>
      <c r="N2528" s="945" t="s">
        <v>1222</v>
      </c>
      <c r="O2528" s="945" t="s">
        <v>69</v>
      </c>
      <c r="P2528" s="956">
        <v>-63900953</v>
      </c>
      <c r="Q2528" s="960">
        <v>-8764074</v>
      </c>
      <c r="R2528" s="946" t="s">
        <v>182</v>
      </c>
    </row>
    <row r="2529" spans="2:18" x14ac:dyDescent="0.25">
      <c r="B2529" s="941" t="s">
        <v>2478</v>
      </c>
      <c r="C2529" s="942" t="s">
        <v>824</v>
      </c>
      <c r="D2529" s="942" t="s">
        <v>786</v>
      </c>
      <c r="E2529" s="942" t="s">
        <v>325</v>
      </c>
      <c r="F2529" s="942" t="s">
        <v>1775</v>
      </c>
      <c r="G2529" s="942" t="s">
        <v>1309</v>
      </c>
      <c r="H2529" s="942" t="s">
        <v>1218</v>
      </c>
      <c r="I2529" s="942" t="s">
        <v>1231</v>
      </c>
      <c r="J2529" s="942" t="s">
        <v>1219</v>
      </c>
      <c r="K2529" s="942" t="s">
        <v>1220</v>
      </c>
      <c r="L2529" s="942" t="s">
        <v>1221</v>
      </c>
      <c r="M2529" s="942" t="s">
        <v>232</v>
      </c>
      <c r="N2529" s="942" t="s">
        <v>1222</v>
      </c>
      <c r="O2529" s="942" t="s">
        <v>1223</v>
      </c>
      <c r="P2529" s="955">
        <v>-63890548</v>
      </c>
      <c r="Q2529" s="959">
        <v>-8735203</v>
      </c>
      <c r="R2529" s="943" t="s">
        <v>182</v>
      </c>
    </row>
    <row r="2530" spans="2:18" x14ac:dyDescent="0.25">
      <c r="B2530" s="944" t="s">
        <v>2478</v>
      </c>
      <c r="C2530" s="945" t="s">
        <v>803</v>
      </c>
      <c r="D2530" s="945" t="s">
        <v>804</v>
      </c>
      <c r="E2530" s="945" t="s">
        <v>306</v>
      </c>
      <c r="F2530" s="945" t="s">
        <v>1654</v>
      </c>
      <c r="G2530" s="945" t="s">
        <v>1309</v>
      </c>
      <c r="H2530" s="945" t="s">
        <v>1218</v>
      </c>
      <c r="I2530" s="945" t="s">
        <v>1231</v>
      </c>
      <c r="J2530" s="945" t="s">
        <v>1219</v>
      </c>
      <c r="K2530" s="945" t="s">
        <v>1220</v>
      </c>
      <c r="L2530" s="945" t="s">
        <v>1221</v>
      </c>
      <c r="M2530" s="945" t="s">
        <v>233</v>
      </c>
      <c r="N2530" s="945" t="s">
        <v>1222</v>
      </c>
      <c r="O2530" s="945" t="s">
        <v>1223</v>
      </c>
      <c r="P2530" s="956">
        <v>-63863153</v>
      </c>
      <c r="Q2530" s="960">
        <v>-8742387</v>
      </c>
      <c r="R2530" s="946" t="s">
        <v>182</v>
      </c>
    </row>
    <row r="2531" spans="2:18" x14ac:dyDescent="0.25">
      <c r="B2531" s="941" t="s">
        <v>2478</v>
      </c>
      <c r="C2531" s="942" t="s">
        <v>370</v>
      </c>
      <c r="D2531" s="942" t="s">
        <v>395</v>
      </c>
      <c r="E2531" s="942" t="s">
        <v>302</v>
      </c>
      <c r="F2531" s="942" t="s">
        <v>1816</v>
      </c>
      <c r="G2531" s="942" t="s">
        <v>1309</v>
      </c>
      <c r="H2531" s="942" t="s">
        <v>1235</v>
      </c>
      <c r="I2531" s="942" t="s">
        <v>1231</v>
      </c>
      <c r="J2531" s="942" t="s">
        <v>1219</v>
      </c>
      <c r="K2531" s="942" t="s">
        <v>1229</v>
      </c>
      <c r="L2531" s="942" t="s">
        <v>1221</v>
      </c>
      <c r="M2531" s="942" t="s">
        <v>233</v>
      </c>
      <c r="N2531" s="942" t="s">
        <v>1222</v>
      </c>
      <c r="O2531" s="942" t="s">
        <v>1223</v>
      </c>
      <c r="P2531" s="955">
        <v>-63878794</v>
      </c>
      <c r="Q2531" s="959">
        <v>-8770455</v>
      </c>
      <c r="R2531" s="943" t="s">
        <v>182</v>
      </c>
    </row>
    <row r="2532" spans="2:18" x14ac:dyDescent="0.25">
      <c r="B2532" s="944" t="s">
        <v>2478</v>
      </c>
      <c r="C2532" s="945" t="s">
        <v>577</v>
      </c>
      <c r="D2532" s="945" t="s">
        <v>517</v>
      </c>
      <c r="E2532" s="945" t="s">
        <v>237</v>
      </c>
      <c r="F2532" s="945" t="s">
        <v>2046</v>
      </c>
      <c r="G2532" s="945" t="s">
        <v>1309</v>
      </c>
      <c r="H2532" s="945" t="s">
        <v>1218</v>
      </c>
      <c r="I2532" s="945" t="s">
        <v>51</v>
      </c>
      <c r="J2532" s="945" t="s">
        <v>1219</v>
      </c>
      <c r="K2532" s="945" t="s">
        <v>1220</v>
      </c>
      <c r="L2532" s="945" t="s">
        <v>1221</v>
      </c>
      <c r="M2532" s="945" t="s">
        <v>233</v>
      </c>
      <c r="N2532" s="945" t="s">
        <v>1222</v>
      </c>
      <c r="O2532" s="945" t="s">
        <v>69</v>
      </c>
      <c r="P2532" s="956">
        <v>-63824006</v>
      </c>
      <c r="Q2532" s="960">
        <v>-8768385</v>
      </c>
      <c r="R2532" s="946" t="s">
        <v>182</v>
      </c>
    </row>
    <row r="2533" spans="2:18" x14ac:dyDescent="0.25">
      <c r="B2533" s="941" t="s">
        <v>2480</v>
      </c>
      <c r="C2533" s="942" t="s">
        <v>341</v>
      </c>
      <c r="D2533" s="942" t="s">
        <v>688</v>
      </c>
      <c r="E2533" s="942" t="s">
        <v>327</v>
      </c>
      <c r="F2533" s="942" t="s">
        <v>1569</v>
      </c>
      <c r="G2533" s="942" t="s">
        <v>1317</v>
      </c>
      <c r="H2533" s="942" t="s">
        <v>1218</v>
      </c>
      <c r="I2533" s="942" t="s">
        <v>51</v>
      </c>
      <c r="J2533" s="942" t="s">
        <v>1219</v>
      </c>
      <c r="K2533" s="942" t="s">
        <v>1227</v>
      </c>
      <c r="L2533" s="942" t="s">
        <v>1221</v>
      </c>
      <c r="M2533" s="942" t="s">
        <v>233</v>
      </c>
      <c r="N2533" s="942" t="s">
        <v>1222</v>
      </c>
      <c r="O2533" s="942" t="s">
        <v>1223</v>
      </c>
      <c r="P2533" s="955">
        <v>-63878177</v>
      </c>
      <c r="Q2533" s="959">
        <v>-8726625</v>
      </c>
      <c r="R2533" s="943" t="s">
        <v>1258</v>
      </c>
    </row>
    <row r="2534" spans="2:18" x14ac:dyDescent="0.25">
      <c r="B2534" s="944" t="s">
        <v>2480</v>
      </c>
      <c r="C2534" s="945" t="s">
        <v>370</v>
      </c>
      <c r="D2534" s="945" t="s">
        <v>439</v>
      </c>
      <c r="E2534" s="945" t="s">
        <v>302</v>
      </c>
      <c r="F2534" s="945" t="s">
        <v>2047</v>
      </c>
      <c r="G2534" s="945" t="s">
        <v>1317</v>
      </c>
      <c r="H2534" s="945" t="s">
        <v>1218</v>
      </c>
      <c r="I2534" s="945" t="s">
        <v>51</v>
      </c>
      <c r="J2534" s="945" t="s">
        <v>1219</v>
      </c>
      <c r="K2534" s="945" t="s">
        <v>1229</v>
      </c>
      <c r="L2534" s="945" t="s">
        <v>1221</v>
      </c>
      <c r="M2534" s="945" t="s">
        <v>231</v>
      </c>
      <c r="N2534" s="945" t="s">
        <v>1222</v>
      </c>
      <c r="O2534" s="945" t="s">
        <v>1223</v>
      </c>
      <c r="P2534" s="956">
        <v>-63875898</v>
      </c>
      <c r="Q2534" s="960">
        <v>-8769855</v>
      </c>
      <c r="R2534" s="946" t="s">
        <v>182</v>
      </c>
    </row>
    <row r="2535" spans="2:18" x14ac:dyDescent="0.25">
      <c r="B2535" s="941" t="s">
        <v>2480</v>
      </c>
      <c r="C2535" s="942" t="s">
        <v>381</v>
      </c>
      <c r="D2535" s="942" t="s">
        <v>452</v>
      </c>
      <c r="E2535" s="942" t="s">
        <v>312</v>
      </c>
      <c r="F2535" s="942" t="s">
        <v>2130</v>
      </c>
      <c r="G2535" s="942" t="s">
        <v>1317</v>
      </c>
      <c r="H2535" s="942" t="s">
        <v>1218</v>
      </c>
      <c r="I2535" s="942" t="s">
        <v>51</v>
      </c>
      <c r="J2535" s="942" t="s">
        <v>1219</v>
      </c>
      <c r="K2535" s="942" t="s">
        <v>1220</v>
      </c>
      <c r="L2535" s="942" t="s">
        <v>1221</v>
      </c>
      <c r="M2535" s="942" t="s">
        <v>233</v>
      </c>
      <c r="N2535" s="942" t="s">
        <v>1222</v>
      </c>
      <c r="O2535" s="942" t="s">
        <v>1223</v>
      </c>
      <c r="P2535" s="955">
        <v>-63886248</v>
      </c>
      <c r="Q2535" s="959">
        <v>-8796409</v>
      </c>
      <c r="R2535" s="943" t="s">
        <v>69</v>
      </c>
    </row>
    <row r="2536" spans="2:18" x14ac:dyDescent="0.25">
      <c r="B2536" s="944" t="s">
        <v>2480</v>
      </c>
      <c r="C2536" s="945" t="s">
        <v>779</v>
      </c>
      <c r="D2536" s="945" t="s">
        <v>513</v>
      </c>
      <c r="E2536" s="945" t="s">
        <v>1141</v>
      </c>
      <c r="F2536" s="945" t="s">
        <v>2009</v>
      </c>
      <c r="G2536" s="945" t="s">
        <v>1317</v>
      </c>
      <c r="H2536" s="945" t="s">
        <v>1218</v>
      </c>
      <c r="I2536" s="945" t="s">
        <v>1225</v>
      </c>
      <c r="J2536" s="945" t="s">
        <v>1219</v>
      </c>
      <c r="K2536" s="945" t="s">
        <v>1370</v>
      </c>
      <c r="L2536" s="945" t="s">
        <v>1221</v>
      </c>
      <c r="M2536" s="945" t="s">
        <v>1474</v>
      </c>
      <c r="N2536" s="945" t="s">
        <v>1222</v>
      </c>
      <c r="O2536" s="945" t="s">
        <v>1223</v>
      </c>
      <c r="P2536" s="956">
        <v>-63866117</v>
      </c>
      <c r="Q2536" s="960">
        <v>-8763238</v>
      </c>
      <c r="R2536" s="946" t="s">
        <v>182</v>
      </c>
    </row>
    <row r="2537" spans="2:18" x14ac:dyDescent="0.25">
      <c r="B2537" s="941" t="s">
        <v>2480</v>
      </c>
      <c r="C2537" s="942" t="s">
        <v>384</v>
      </c>
      <c r="D2537" s="942" t="s">
        <v>827</v>
      </c>
      <c r="E2537" s="942" t="s">
        <v>305</v>
      </c>
      <c r="F2537" s="942" t="s">
        <v>2142</v>
      </c>
      <c r="G2537" s="942" t="s">
        <v>1317</v>
      </c>
      <c r="H2537" s="942" t="s">
        <v>1218</v>
      </c>
      <c r="I2537" s="942" t="s">
        <v>1225</v>
      </c>
      <c r="J2537" s="942" t="s">
        <v>1219</v>
      </c>
      <c r="K2537" s="942" t="s">
        <v>1229</v>
      </c>
      <c r="L2537" s="942" t="s">
        <v>1221</v>
      </c>
      <c r="M2537" s="942" t="s">
        <v>1239</v>
      </c>
      <c r="N2537" s="942" t="s">
        <v>1222</v>
      </c>
      <c r="O2537" s="942" t="s">
        <v>1223</v>
      </c>
      <c r="P2537" s="955">
        <v>-63907185</v>
      </c>
      <c r="Q2537" s="959">
        <v>-8756421</v>
      </c>
      <c r="R2537" s="943" t="s">
        <v>182</v>
      </c>
    </row>
    <row r="2538" spans="2:18" x14ac:dyDescent="0.25">
      <c r="B2538" s="944" t="s">
        <v>2480</v>
      </c>
      <c r="C2538" s="945" t="s">
        <v>373</v>
      </c>
      <c r="D2538" s="945" t="s">
        <v>401</v>
      </c>
      <c r="E2538" s="945" t="s">
        <v>304</v>
      </c>
      <c r="F2538" s="945" t="s">
        <v>2078</v>
      </c>
      <c r="G2538" s="945" t="s">
        <v>1317</v>
      </c>
      <c r="H2538" s="945" t="s">
        <v>1218</v>
      </c>
      <c r="I2538" s="945" t="s">
        <v>1225</v>
      </c>
      <c r="J2538" s="945" t="s">
        <v>1323</v>
      </c>
      <c r="K2538" s="945" t="s">
        <v>1229</v>
      </c>
      <c r="L2538" s="945" t="s">
        <v>1221</v>
      </c>
      <c r="M2538" s="945" t="s">
        <v>233</v>
      </c>
      <c r="N2538" s="945" t="s">
        <v>1222</v>
      </c>
      <c r="O2538" s="945" t="s">
        <v>1256</v>
      </c>
      <c r="P2538" s="956">
        <v>-63889542</v>
      </c>
      <c r="Q2538" s="960">
        <v>-8755976</v>
      </c>
      <c r="R2538" s="946" t="s">
        <v>182</v>
      </c>
    </row>
    <row r="2539" spans="2:18" x14ac:dyDescent="0.25">
      <c r="B2539" s="941" t="s">
        <v>2480</v>
      </c>
      <c r="C2539" s="942" t="s">
        <v>368</v>
      </c>
      <c r="D2539" s="942" t="s">
        <v>829</v>
      </c>
      <c r="E2539" s="942" t="s">
        <v>333</v>
      </c>
      <c r="F2539" s="942" t="s">
        <v>2481</v>
      </c>
      <c r="G2539" s="942" t="s">
        <v>1317</v>
      </c>
      <c r="H2539" s="942" t="s">
        <v>1218</v>
      </c>
      <c r="I2539" s="942" t="s">
        <v>1225</v>
      </c>
      <c r="J2539" s="942" t="s">
        <v>1219</v>
      </c>
      <c r="K2539" s="942" t="s">
        <v>1220</v>
      </c>
      <c r="L2539" s="942" t="s">
        <v>1221</v>
      </c>
      <c r="M2539" s="942" t="s">
        <v>233</v>
      </c>
      <c r="N2539" s="942" t="s">
        <v>1222</v>
      </c>
      <c r="O2539" s="942" t="s">
        <v>1223</v>
      </c>
      <c r="P2539" s="955">
        <v>-63874007</v>
      </c>
      <c r="Q2539" s="959">
        <v>-8781873</v>
      </c>
      <c r="R2539" s="943" t="s">
        <v>182</v>
      </c>
    </row>
    <row r="2540" spans="2:18" x14ac:dyDescent="0.25">
      <c r="B2540" s="944" t="s">
        <v>2480</v>
      </c>
      <c r="C2540" s="945" t="s">
        <v>845</v>
      </c>
      <c r="D2540" s="945" t="s">
        <v>1167</v>
      </c>
      <c r="E2540" s="945" t="s">
        <v>1143</v>
      </c>
      <c r="F2540" s="945" t="s">
        <v>1423</v>
      </c>
      <c r="G2540" s="945" t="s">
        <v>1317</v>
      </c>
      <c r="H2540" s="945" t="s">
        <v>1218</v>
      </c>
      <c r="I2540" s="945" t="s">
        <v>1231</v>
      </c>
      <c r="J2540" s="945" t="s">
        <v>1219</v>
      </c>
      <c r="K2540" s="945" t="s">
        <v>1220</v>
      </c>
      <c r="L2540" s="945" t="s">
        <v>1221</v>
      </c>
      <c r="M2540" s="945" t="s">
        <v>233</v>
      </c>
      <c r="N2540" s="945" t="s">
        <v>1222</v>
      </c>
      <c r="O2540" s="945" t="s">
        <v>1223</v>
      </c>
      <c r="P2540" s="956">
        <v>-63832979</v>
      </c>
      <c r="Q2540" s="960">
        <v>-8767148</v>
      </c>
      <c r="R2540" s="946" t="s">
        <v>182</v>
      </c>
    </row>
    <row r="2541" spans="2:18" x14ac:dyDescent="0.25">
      <c r="B2541" s="941" t="s">
        <v>2480</v>
      </c>
      <c r="C2541" s="942" t="s">
        <v>781</v>
      </c>
      <c r="D2541" s="942" t="s">
        <v>830</v>
      </c>
      <c r="E2541" s="942" t="s">
        <v>1143</v>
      </c>
      <c r="F2541" s="942" t="s">
        <v>1755</v>
      </c>
      <c r="G2541" s="942" t="s">
        <v>1317</v>
      </c>
      <c r="H2541" s="942" t="s">
        <v>1218</v>
      </c>
      <c r="I2541" s="942" t="s">
        <v>51</v>
      </c>
      <c r="J2541" s="942" t="s">
        <v>1219</v>
      </c>
      <c r="K2541" s="942" t="s">
        <v>1220</v>
      </c>
      <c r="L2541" s="942" t="s">
        <v>1221</v>
      </c>
      <c r="M2541" s="942" t="s">
        <v>231</v>
      </c>
      <c r="N2541" s="942" t="s">
        <v>1222</v>
      </c>
      <c r="O2541" s="942" t="s">
        <v>1223</v>
      </c>
      <c r="P2541" s="955">
        <v>-63835729</v>
      </c>
      <c r="Q2541" s="959">
        <v>-8768965</v>
      </c>
      <c r="R2541" s="943" t="s">
        <v>182</v>
      </c>
    </row>
    <row r="2542" spans="2:18" x14ac:dyDescent="0.25">
      <c r="B2542" s="944" t="s">
        <v>2480</v>
      </c>
      <c r="C2542" s="945" t="s">
        <v>780</v>
      </c>
      <c r="D2542" s="945" t="s">
        <v>392</v>
      </c>
      <c r="E2542" s="945" t="s">
        <v>301</v>
      </c>
      <c r="F2542" s="945" t="s">
        <v>1939</v>
      </c>
      <c r="G2542" s="945" t="s">
        <v>1317</v>
      </c>
      <c r="H2542" s="945" t="s">
        <v>1218</v>
      </c>
      <c r="I2542" s="945" t="s">
        <v>51</v>
      </c>
      <c r="J2542" s="945" t="s">
        <v>1219</v>
      </c>
      <c r="K2542" s="945" t="s">
        <v>1229</v>
      </c>
      <c r="L2542" s="945" t="s">
        <v>1221</v>
      </c>
      <c r="M2542" s="945" t="s">
        <v>233</v>
      </c>
      <c r="N2542" s="945" t="s">
        <v>1222</v>
      </c>
      <c r="O2542" s="945" t="s">
        <v>1223</v>
      </c>
      <c r="P2542" s="956">
        <v>-63899886</v>
      </c>
      <c r="Q2542" s="960">
        <v>-8763845</v>
      </c>
      <c r="R2542" s="946" t="s">
        <v>1232</v>
      </c>
    </row>
    <row r="2543" spans="2:18" x14ac:dyDescent="0.25">
      <c r="B2543" s="941" t="s">
        <v>2482</v>
      </c>
      <c r="C2543" s="942" t="s">
        <v>782</v>
      </c>
      <c r="D2543" s="942" t="s">
        <v>369</v>
      </c>
      <c r="E2543" s="942" t="s">
        <v>301</v>
      </c>
      <c r="F2543" s="942" t="s">
        <v>1806</v>
      </c>
      <c r="G2543" s="942" t="s">
        <v>1217</v>
      </c>
      <c r="H2543" s="942" t="s">
        <v>1218</v>
      </c>
      <c r="I2543" s="942" t="s">
        <v>1225</v>
      </c>
      <c r="J2543" s="942" t="s">
        <v>1219</v>
      </c>
      <c r="K2543" s="942" t="s">
        <v>1229</v>
      </c>
      <c r="L2543" s="942" t="s">
        <v>1221</v>
      </c>
      <c r="M2543" s="942" t="s">
        <v>233</v>
      </c>
      <c r="N2543" s="942" t="s">
        <v>1240</v>
      </c>
      <c r="O2543" s="942" t="s">
        <v>1223</v>
      </c>
      <c r="P2543" s="955">
        <v>-63908345</v>
      </c>
      <c r="Q2543" s="959">
        <v>-8762215</v>
      </c>
      <c r="R2543" s="943" t="s">
        <v>1232</v>
      </c>
    </row>
    <row r="2544" spans="2:18" x14ac:dyDescent="0.25">
      <c r="B2544" s="944" t="s">
        <v>2482</v>
      </c>
      <c r="C2544" s="945" t="s">
        <v>370</v>
      </c>
      <c r="D2544" s="945" t="s">
        <v>794</v>
      </c>
      <c r="E2544" s="945" t="s">
        <v>318</v>
      </c>
      <c r="F2544" s="945" t="s">
        <v>1497</v>
      </c>
      <c r="G2544" s="945" t="s">
        <v>1217</v>
      </c>
      <c r="H2544" s="945" t="s">
        <v>1218</v>
      </c>
      <c r="I2544" s="945" t="s">
        <v>1225</v>
      </c>
      <c r="J2544" s="945" t="s">
        <v>1219</v>
      </c>
      <c r="K2544" s="945" t="s">
        <v>1229</v>
      </c>
      <c r="L2544" s="945" t="s">
        <v>1221</v>
      </c>
      <c r="M2544" s="945" t="s">
        <v>233</v>
      </c>
      <c r="N2544" s="945" t="s">
        <v>1222</v>
      </c>
      <c r="O2544" s="945" t="s">
        <v>1256</v>
      </c>
      <c r="P2544" s="956">
        <v>-63856637</v>
      </c>
      <c r="Q2544" s="960">
        <v>-8765559</v>
      </c>
      <c r="R2544" s="946" t="s">
        <v>1232</v>
      </c>
    </row>
    <row r="2545" spans="2:18" x14ac:dyDescent="0.25">
      <c r="B2545" s="941" t="s">
        <v>2482</v>
      </c>
      <c r="C2545" s="942" t="s">
        <v>779</v>
      </c>
      <c r="D2545" s="942" t="s">
        <v>386</v>
      </c>
      <c r="E2545" s="942" t="s">
        <v>328</v>
      </c>
      <c r="F2545" s="942" t="s">
        <v>2406</v>
      </c>
      <c r="G2545" s="942" t="s">
        <v>1217</v>
      </c>
      <c r="H2545" s="942" t="s">
        <v>1218</v>
      </c>
      <c r="I2545" s="942" t="s">
        <v>1225</v>
      </c>
      <c r="J2545" s="942" t="s">
        <v>1219</v>
      </c>
      <c r="K2545" s="942" t="s">
        <v>1370</v>
      </c>
      <c r="L2545" s="942" t="s">
        <v>1221</v>
      </c>
      <c r="M2545" s="942" t="s">
        <v>233</v>
      </c>
      <c r="N2545" s="942" t="s">
        <v>1222</v>
      </c>
      <c r="O2545" s="942" t="s">
        <v>1223</v>
      </c>
      <c r="P2545" s="955">
        <v>-63848502</v>
      </c>
      <c r="Q2545" s="959">
        <v>-8759379</v>
      </c>
      <c r="R2545" s="943" t="s">
        <v>1232</v>
      </c>
    </row>
    <row r="2546" spans="2:18" x14ac:dyDescent="0.25">
      <c r="B2546" s="944" t="s">
        <v>2482</v>
      </c>
      <c r="C2546" s="945" t="s">
        <v>380</v>
      </c>
      <c r="D2546" s="945" t="s">
        <v>408</v>
      </c>
      <c r="E2546" s="945" t="s">
        <v>676</v>
      </c>
      <c r="F2546" s="945" t="s">
        <v>1718</v>
      </c>
      <c r="G2546" s="945" t="s">
        <v>1217</v>
      </c>
      <c r="H2546" s="945" t="s">
        <v>1235</v>
      </c>
      <c r="I2546" s="945" t="s">
        <v>1225</v>
      </c>
      <c r="J2546" s="945" t="s">
        <v>1219</v>
      </c>
      <c r="K2546" s="945" t="s">
        <v>1220</v>
      </c>
      <c r="L2546" s="945" t="s">
        <v>1221</v>
      </c>
      <c r="M2546" s="945" t="s">
        <v>230</v>
      </c>
      <c r="N2546" s="945" t="s">
        <v>1240</v>
      </c>
      <c r="O2546" s="945" t="s">
        <v>1223</v>
      </c>
      <c r="P2546" s="956">
        <v>-63867622</v>
      </c>
      <c r="Q2546" s="960">
        <v>-8787982</v>
      </c>
      <c r="R2546" s="946" t="s">
        <v>1258</v>
      </c>
    </row>
    <row r="2547" spans="2:18" x14ac:dyDescent="0.25">
      <c r="B2547" s="941" t="s">
        <v>2482</v>
      </c>
      <c r="C2547" s="942" t="s">
        <v>374</v>
      </c>
      <c r="D2547" s="942" t="s">
        <v>794</v>
      </c>
      <c r="E2547" s="942" t="s">
        <v>313</v>
      </c>
      <c r="F2547" s="942" t="s">
        <v>2202</v>
      </c>
      <c r="G2547" s="942" t="s">
        <v>1217</v>
      </c>
      <c r="H2547" s="942" t="s">
        <v>1218</v>
      </c>
      <c r="I2547" s="942" t="s">
        <v>1225</v>
      </c>
      <c r="J2547" s="942" t="s">
        <v>1219</v>
      </c>
      <c r="K2547" s="942" t="s">
        <v>1220</v>
      </c>
      <c r="L2547" s="942" t="s">
        <v>1221</v>
      </c>
      <c r="M2547" s="942" t="s">
        <v>233</v>
      </c>
      <c r="N2547" s="942" t="s">
        <v>1222</v>
      </c>
      <c r="O2547" s="942" t="s">
        <v>1223</v>
      </c>
      <c r="P2547" s="955">
        <v>-63859574</v>
      </c>
      <c r="Q2547" s="959">
        <v>-8752303</v>
      </c>
      <c r="R2547" s="943" t="s">
        <v>182</v>
      </c>
    </row>
    <row r="2548" spans="2:18" x14ac:dyDescent="0.25">
      <c r="B2548" s="944" t="s">
        <v>2482</v>
      </c>
      <c r="C2548" s="945" t="s">
        <v>424</v>
      </c>
      <c r="D2548" s="945" t="s">
        <v>401</v>
      </c>
      <c r="E2548" s="945" t="s">
        <v>309</v>
      </c>
      <c r="F2548" s="945" t="s">
        <v>1631</v>
      </c>
      <c r="G2548" s="945" t="s">
        <v>1217</v>
      </c>
      <c r="H2548" s="945" t="s">
        <v>1218</v>
      </c>
      <c r="I2548" s="945" t="s">
        <v>1225</v>
      </c>
      <c r="J2548" s="945" t="s">
        <v>1219</v>
      </c>
      <c r="K2548" s="945" t="s">
        <v>1220</v>
      </c>
      <c r="L2548" s="945" t="s">
        <v>1221</v>
      </c>
      <c r="M2548" s="945" t="s">
        <v>233</v>
      </c>
      <c r="N2548" s="945" t="s">
        <v>1222</v>
      </c>
      <c r="O2548" s="945" t="s">
        <v>1223</v>
      </c>
      <c r="P2548" s="956">
        <v>-63891395</v>
      </c>
      <c r="Q2548" s="960">
        <v>-8747371</v>
      </c>
      <c r="R2548" s="946" t="s">
        <v>182</v>
      </c>
    </row>
    <row r="2549" spans="2:18" x14ac:dyDescent="0.25">
      <c r="B2549" s="941" t="s">
        <v>2482</v>
      </c>
      <c r="C2549" s="942" t="s">
        <v>393</v>
      </c>
      <c r="D2549" s="942" t="s">
        <v>366</v>
      </c>
      <c r="E2549" s="942" t="s">
        <v>301</v>
      </c>
      <c r="F2549" s="942" t="s">
        <v>1517</v>
      </c>
      <c r="G2549" s="942" t="s">
        <v>1217</v>
      </c>
      <c r="H2549" s="942" t="s">
        <v>1218</v>
      </c>
      <c r="I2549" s="942" t="s">
        <v>1225</v>
      </c>
      <c r="J2549" s="942" t="s">
        <v>1219</v>
      </c>
      <c r="K2549" s="942" t="s">
        <v>1220</v>
      </c>
      <c r="L2549" s="942" t="s">
        <v>1221</v>
      </c>
      <c r="M2549" s="942" t="s">
        <v>233</v>
      </c>
      <c r="N2549" s="942" t="s">
        <v>1222</v>
      </c>
      <c r="O2549" s="942" t="s">
        <v>1256</v>
      </c>
      <c r="P2549" s="955">
        <v>-63900506</v>
      </c>
      <c r="Q2549" s="959">
        <v>-8766138</v>
      </c>
      <c r="R2549" s="943" t="s">
        <v>1258</v>
      </c>
    </row>
    <row r="2550" spans="2:18" x14ac:dyDescent="0.25">
      <c r="B2550" s="944" t="s">
        <v>2482</v>
      </c>
      <c r="C2550" s="945" t="s">
        <v>388</v>
      </c>
      <c r="D2550" s="945" t="s">
        <v>798</v>
      </c>
      <c r="E2550" s="945" t="s">
        <v>1143</v>
      </c>
      <c r="F2550" s="945" t="s">
        <v>1543</v>
      </c>
      <c r="G2550" s="945" t="s">
        <v>1217</v>
      </c>
      <c r="H2550" s="945" t="s">
        <v>1218</v>
      </c>
      <c r="I2550" s="945" t="s">
        <v>1231</v>
      </c>
      <c r="J2550" s="945" t="s">
        <v>1219</v>
      </c>
      <c r="K2550" s="945" t="s">
        <v>1220</v>
      </c>
      <c r="L2550" s="945" t="s">
        <v>1221</v>
      </c>
      <c r="M2550" s="945" t="s">
        <v>233</v>
      </c>
      <c r="N2550" s="945" t="s">
        <v>1222</v>
      </c>
      <c r="O2550" s="945" t="s">
        <v>1256</v>
      </c>
      <c r="P2550" s="956">
        <v>-63834998</v>
      </c>
      <c r="Q2550" s="960">
        <v>-8766362</v>
      </c>
      <c r="R2550" s="946" t="s">
        <v>182</v>
      </c>
    </row>
    <row r="2551" spans="2:18" x14ac:dyDescent="0.25">
      <c r="B2551" s="941" t="s">
        <v>2482</v>
      </c>
      <c r="C2551" s="942" t="s">
        <v>372</v>
      </c>
      <c r="D2551" s="942" t="s">
        <v>403</v>
      </c>
      <c r="E2551" s="942" t="s">
        <v>302</v>
      </c>
      <c r="F2551" s="942" t="s">
        <v>2483</v>
      </c>
      <c r="G2551" s="942" t="s">
        <v>1217</v>
      </c>
      <c r="H2551" s="942" t="s">
        <v>1218</v>
      </c>
      <c r="I2551" s="942" t="s">
        <v>1231</v>
      </c>
      <c r="J2551" s="942" t="s">
        <v>1219</v>
      </c>
      <c r="K2551" s="942" t="s">
        <v>1229</v>
      </c>
      <c r="L2551" s="942" t="s">
        <v>1221</v>
      </c>
      <c r="M2551" s="942" t="s">
        <v>233</v>
      </c>
      <c r="N2551" s="942" t="s">
        <v>1222</v>
      </c>
      <c r="O2551" s="942" t="s">
        <v>1256</v>
      </c>
      <c r="P2551" s="955">
        <v>-63882215</v>
      </c>
      <c r="Q2551" s="959">
        <v>-8764165</v>
      </c>
      <c r="R2551" s="943" t="s">
        <v>69</v>
      </c>
    </row>
    <row r="2552" spans="2:18" x14ac:dyDescent="0.25">
      <c r="B2552" s="944" t="s">
        <v>2482</v>
      </c>
      <c r="C2552" s="945" t="s">
        <v>373</v>
      </c>
      <c r="D2552" s="945" t="s">
        <v>805</v>
      </c>
      <c r="E2552" s="945" t="s">
        <v>313</v>
      </c>
      <c r="F2552" s="945" t="s">
        <v>2477</v>
      </c>
      <c r="G2552" s="945" t="s">
        <v>1217</v>
      </c>
      <c r="H2552" s="945" t="s">
        <v>1218</v>
      </c>
      <c r="I2552" s="945" t="s">
        <v>1231</v>
      </c>
      <c r="J2552" s="945" t="s">
        <v>1323</v>
      </c>
      <c r="K2552" s="945" t="s">
        <v>1229</v>
      </c>
      <c r="L2552" s="945" t="s">
        <v>1221</v>
      </c>
      <c r="M2552" s="945" t="s">
        <v>233</v>
      </c>
      <c r="N2552" s="945" t="s">
        <v>1222</v>
      </c>
      <c r="O2552" s="945" t="s">
        <v>1256</v>
      </c>
      <c r="P2552" s="956">
        <v>-63854294</v>
      </c>
      <c r="Q2552" s="960">
        <v>-8748369</v>
      </c>
      <c r="R2552" s="946" t="s">
        <v>1258</v>
      </c>
    </row>
    <row r="2553" spans="2:18" x14ac:dyDescent="0.25">
      <c r="B2553" s="941" t="s">
        <v>2484</v>
      </c>
      <c r="C2553" s="942" t="s">
        <v>374</v>
      </c>
      <c r="D2553" s="942" t="s">
        <v>952</v>
      </c>
      <c r="E2553" s="942" t="s">
        <v>307</v>
      </c>
      <c r="F2553" s="942" t="s">
        <v>1730</v>
      </c>
      <c r="G2553" s="942" t="s">
        <v>1246</v>
      </c>
      <c r="H2553" s="942" t="s">
        <v>1218</v>
      </c>
      <c r="I2553" s="942" t="s">
        <v>1225</v>
      </c>
      <c r="J2553" s="942" t="s">
        <v>1219</v>
      </c>
      <c r="K2553" s="942" t="s">
        <v>1220</v>
      </c>
      <c r="L2553" s="942" t="s">
        <v>1221</v>
      </c>
      <c r="M2553" s="942" t="s">
        <v>233</v>
      </c>
      <c r="N2553" s="942" t="s">
        <v>1222</v>
      </c>
      <c r="O2553" s="942" t="s">
        <v>1223</v>
      </c>
      <c r="P2553" s="955">
        <v>-63863943</v>
      </c>
      <c r="Q2553" s="959">
        <v>-8753271</v>
      </c>
      <c r="R2553" s="943" t="s">
        <v>1341</v>
      </c>
    </row>
    <row r="2554" spans="2:18" x14ac:dyDescent="0.25">
      <c r="B2554" s="944" t="s">
        <v>2484</v>
      </c>
      <c r="C2554" s="945" t="s">
        <v>392</v>
      </c>
      <c r="D2554" s="945" t="s">
        <v>370</v>
      </c>
      <c r="E2554" s="945" t="s">
        <v>308</v>
      </c>
      <c r="F2554" s="945" t="s">
        <v>33</v>
      </c>
      <c r="G2554" s="945" t="s">
        <v>1246</v>
      </c>
      <c r="H2554" s="945" t="s">
        <v>1218</v>
      </c>
      <c r="I2554" s="945" t="s">
        <v>1231</v>
      </c>
      <c r="J2554" s="945" t="s">
        <v>1219</v>
      </c>
      <c r="K2554" s="945" t="s">
        <v>1220</v>
      </c>
      <c r="L2554" s="945" t="s">
        <v>1221</v>
      </c>
      <c r="M2554" s="945" t="s">
        <v>233</v>
      </c>
      <c r="N2554" s="945" t="s">
        <v>1222</v>
      </c>
      <c r="O2554" s="945" t="s">
        <v>1223</v>
      </c>
      <c r="P2554" s="956">
        <v>-63897575</v>
      </c>
      <c r="Q2554" s="960">
        <v>-8774597</v>
      </c>
      <c r="R2554" s="946" t="s">
        <v>69</v>
      </c>
    </row>
    <row r="2555" spans="2:18" x14ac:dyDescent="0.25">
      <c r="B2555" s="941" t="s">
        <v>2484</v>
      </c>
      <c r="C2555" s="942" t="s">
        <v>494</v>
      </c>
      <c r="D2555" s="942" t="s">
        <v>715</v>
      </c>
      <c r="E2555" s="942" t="s">
        <v>316</v>
      </c>
      <c r="F2555" s="942" t="s">
        <v>33</v>
      </c>
      <c r="G2555" s="942" t="s">
        <v>1246</v>
      </c>
      <c r="H2555" s="942" t="s">
        <v>1218</v>
      </c>
      <c r="I2555" s="942" t="s">
        <v>51</v>
      </c>
      <c r="J2555" s="942" t="s">
        <v>1219</v>
      </c>
      <c r="K2555" s="942" t="s">
        <v>1220</v>
      </c>
      <c r="L2555" s="942" t="s">
        <v>1221</v>
      </c>
      <c r="M2555" s="942" t="s">
        <v>1297</v>
      </c>
      <c r="N2555" s="942" t="s">
        <v>1222</v>
      </c>
      <c r="O2555" s="942" t="s">
        <v>1223</v>
      </c>
      <c r="P2555" s="955">
        <v>-63887068</v>
      </c>
      <c r="Q2555" s="959">
        <v>-8789227</v>
      </c>
      <c r="R2555" s="943" t="s">
        <v>182</v>
      </c>
    </row>
    <row r="2556" spans="2:18" x14ac:dyDescent="0.25">
      <c r="B2556" s="944" t="s">
        <v>2484</v>
      </c>
      <c r="C2556" s="945" t="s">
        <v>375</v>
      </c>
      <c r="D2556" s="945" t="s">
        <v>372</v>
      </c>
      <c r="E2556" s="945" t="s">
        <v>1141</v>
      </c>
      <c r="F2556" s="945" t="s">
        <v>1505</v>
      </c>
      <c r="G2556" s="945" t="s">
        <v>1246</v>
      </c>
      <c r="H2556" s="945" t="s">
        <v>1218</v>
      </c>
      <c r="I2556" s="945" t="s">
        <v>51</v>
      </c>
      <c r="J2556" s="945" t="s">
        <v>1219</v>
      </c>
      <c r="K2556" s="945" t="s">
        <v>1229</v>
      </c>
      <c r="L2556" s="945" t="s">
        <v>1221</v>
      </c>
      <c r="M2556" s="945" t="s">
        <v>1239</v>
      </c>
      <c r="N2556" s="945" t="s">
        <v>1222</v>
      </c>
      <c r="O2556" s="945" t="s">
        <v>1223</v>
      </c>
      <c r="P2556" s="956">
        <v>-63860796</v>
      </c>
      <c r="Q2556" s="960">
        <v>-8759502</v>
      </c>
      <c r="R2556" s="946" t="s">
        <v>182</v>
      </c>
    </row>
    <row r="2557" spans="2:18" x14ac:dyDescent="0.25">
      <c r="B2557" s="941" t="s">
        <v>2484</v>
      </c>
      <c r="C2557" s="942" t="s">
        <v>341</v>
      </c>
      <c r="D2557" s="942" t="s">
        <v>890</v>
      </c>
      <c r="E2557" s="942" t="s">
        <v>303</v>
      </c>
      <c r="F2557" s="942" t="s">
        <v>1513</v>
      </c>
      <c r="G2557" s="942" t="s">
        <v>1246</v>
      </c>
      <c r="H2557" s="942" t="s">
        <v>69</v>
      </c>
      <c r="I2557" s="942" t="s">
        <v>1231</v>
      </c>
      <c r="J2557" s="942" t="s">
        <v>1219</v>
      </c>
      <c r="K2557" s="942" t="s">
        <v>1227</v>
      </c>
      <c r="L2557" s="942" t="s">
        <v>69</v>
      </c>
      <c r="M2557" s="942" t="s">
        <v>233</v>
      </c>
      <c r="N2557" s="942" t="s">
        <v>69</v>
      </c>
      <c r="O2557" s="942" t="s">
        <v>69</v>
      </c>
      <c r="P2557" s="955">
        <v>-63877377</v>
      </c>
      <c r="Q2557" s="959">
        <v>-8744962</v>
      </c>
      <c r="R2557" s="943" t="s">
        <v>182</v>
      </c>
    </row>
    <row r="2558" spans="2:18" x14ac:dyDescent="0.25">
      <c r="B2558" s="944" t="s">
        <v>2485</v>
      </c>
      <c r="C2558" s="945" t="s">
        <v>408</v>
      </c>
      <c r="D2558" s="945" t="s">
        <v>368</v>
      </c>
      <c r="E2558" s="945" t="s">
        <v>333</v>
      </c>
      <c r="F2558" s="945" t="s">
        <v>1995</v>
      </c>
      <c r="G2558" s="945" t="s">
        <v>1268</v>
      </c>
      <c r="H2558" s="945" t="s">
        <v>1218</v>
      </c>
      <c r="I2558" s="945" t="s">
        <v>51</v>
      </c>
      <c r="J2558" s="945" t="s">
        <v>1219</v>
      </c>
      <c r="K2558" s="945" t="s">
        <v>1220</v>
      </c>
      <c r="L2558" s="945" t="s">
        <v>1221</v>
      </c>
      <c r="M2558" s="945" t="s">
        <v>233</v>
      </c>
      <c r="N2558" s="945" t="s">
        <v>1222</v>
      </c>
      <c r="O2558" s="945" t="s">
        <v>69</v>
      </c>
      <c r="P2558" s="956">
        <v>-63875051</v>
      </c>
      <c r="Q2558" s="960">
        <v>-8783648</v>
      </c>
      <c r="R2558" s="946" t="s">
        <v>182</v>
      </c>
    </row>
    <row r="2559" spans="2:18" x14ac:dyDescent="0.25">
      <c r="B2559" s="941" t="s">
        <v>2485</v>
      </c>
      <c r="C2559" s="942" t="s">
        <v>381</v>
      </c>
      <c r="D2559" s="942" t="s">
        <v>717</v>
      </c>
      <c r="E2559" s="942" t="s">
        <v>314</v>
      </c>
      <c r="F2559" s="942" t="s">
        <v>1418</v>
      </c>
      <c r="G2559" s="942" t="s">
        <v>1268</v>
      </c>
      <c r="H2559" s="942" t="s">
        <v>1218</v>
      </c>
      <c r="I2559" s="942" t="s">
        <v>1225</v>
      </c>
      <c r="J2559" s="942" t="s">
        <v>1219</v>
      </c>
      <c r="K2559" s="942" t="s">
        <v>1220</v>
      </c>
      <c r="L2559" s="942" t="s">
        <v>1221</v>
      </c>
      <c r="M2559" s="942" t="s">
        <v>233</v>
      </c>
      <c r="N2559" s="942" t="s">
        <v>1222</v>
      </c>
      <c r="O2559" s="942" t="s">
        <v>69</v>
      </c>
      <c r="P2559" s="955">
        <v>-63884475</v>
      </c>
      <c r="Q2559" s="959">
        <v>-8799793</v>
      </c>
      <c r="R2559" s="943" t="s">
        <v>182</v>
      </c>
    </row>
    <row r="2560" spans="2:18" x14ac:dyDescent="0.25">
      <c r="B2560" s="944" t="s">
        <v>2485</v>
      </c>
      <c r="C2560" s="945" t="s">
        <v>382</v>
      </c>
      <c r="D2560" s="945" t="s">
        <v>787</v>
      </c>
      <c r="E2560" s="945" t="s">
        <v>335</v>
      </c>
      <c r="F2560" s="945" t="s">
        <v>1707</v>
      </c>
      <c r="G2560" s="945" t="s">
        <v>1268</v>
      </c>
      <c r="H2560" s="945" t="s">
        <v>1218</v>
      </c>
      <c r="I2560" s="945" t="s">
        <v>1225</v>
      </c>
      <c r="J2560" s="945" t="s">
        <v>1219</v>
      </c>
      <c r="K2560" s="945" t="s">
        <v>1220</v>
      </c>
      <c r="L2560" s="945" t="s">
        <v>1221</v>
      </c>
      <c r="M2560" s="945" t="s">
        <v>231</v>
      </c>
      <c r="N2560" s="945" t="s">
        <v>1222</v>
      </c>
      <c r="O2560" s="945" t="s">
        <v>1223</v>
      </c>
      <c r="P2560" s="956">
        <v>-63829127</v>
      </c>
      <c r="Q2560" s="960">
        <v>-8768925</v>
      </c>
      <c r="R2560" s="946" t="s">
        <v>182</v>
      </c>
    </row>
    <row r="2561" spans="1:18" x14ac:dyDescent="0.25">
      <c r="B2561" s="941" t="s">
        <v>2485</v>
      </c>
      <c r="C2561" s="942" t="s">
        <v>394</v>
      </c>
      <c r="D2561" s="942" t="s">
        <v>440</v>
      </c>
      <c r="E2561" s="942" t="s">
        <v>301</v>
      </c>
      <c r="F2561" s="942" t="s">
        <v>1541</v>
      </c>
      <c r="G2561" s="942" t="s">
        <v>1268</v>
      </c>
      <c r="H2561" s="942" t="s">
        <v>1218</v>
      </c>
      <c r="I2561" s="942" t="s">
        <v>1225</v>
      </c>
      <c r="J2561" s="942" t="s">
        <v>1219</v>
      </c>
      <c r="K2561" s="942" t="s">
        <v>1220</v>
      </c>
      <c r="L2561" s="942" t="s">
        <v>1221</v>
      </c>
      <c r="M2561" s="942" t="s">
        <v>233</v>
      </c>
      <c r="N2561" s="942" t="s">
        <v>1222</v>
      </c>
      <c r="O2561" s="942" t="s">
        <v>1223</v>
      </c>
      <c r="P2561" s="955">
        <v>-63897079</v>
      </c>
      <c r="Q2561" s="959">
        <v>-8764325</v>
      </c>
      <c r="R2561" s="943" t="s">
        <v>182</v>
      </c>
    </row>
    <row r="2562" spans="1:18" x14ac:dyDescent="0.25">
      <c r="B2562" s="944" t="s">
        <v>2485</v>
      </c>
      <c r="C2562" s="945" t="s">
        <v>845</v>
      </c>
      <c r="D2562" s="945" t="s">
        <v>1167</v>
      </c>
      <c r="E2562" s="945" t="s">
        <v>1143</v>
      </c>
      <c r="F2562" s="945" t="s">
        <v>2196</v>
      </c>
      <c r="G2562" s="945" t="s">
        <v>1268</v>
      </c>
      <c r="H2562" s="945" t="s">
        <v>1218</v>
      </c>
      <c r="I2562" s="945" t="s">
        <v>1231</v>
      </c>
      <c r="J2562" s="945" t="s">
        <v>1219</v>
      </c>
      <c r="K2562" s="945" t="s">
        <v>1220</v>
      </c>
      <c r="L2562" s="945" t="s">
        <v>1221</v>
      </c>
      <c r="M2562" s="945" t="s">
        <v>233</v>
      </c>
      <c r="N2562" s="945" t="s">
        <v>1222</v>
      </c>
      <c r="O2562" s="945" t="s">
        <v>1256</v>
      </c>
      <c r="P2562" s="956">
        <v>-63832979</v>
      </c>
      <c r="Q2562" s="960">
        <v>-8767148</v>
      </c>
      <c r="R2562" s="946" t="s">
        <v>1258</v>
      </c>
    </row>
    <row r="2563" spans="1:18" x14ac:dyDescent="0.25">
      <c r="B2563" s="941" t="s">
        <v>2485</v>
      </c>
      <c r="C2563" s="942" t="s">
        <v>475</v>
      </c>
      <c r="D2563" s="942" t="s">
        <v>480</v>
      </c>
      <c r="E2563" s="942" t="s">
        <v>301</v>
      </c>
      <c r="F2563" s="942" t="s">
        <v>2486</v>
      </c>
      <c r="G2563" s="942" t="s">
        <v>1268</v>
      </c>
      <c r="H2563" s="942" t="s">
        <v>1218</v>
      </c>
      <c r="I2563" s="942" t="s">
        <v>1231</v>
      </c>
      <c r="J2563" s="942" t="s">
        <v>1219</v>
      </c>
      <c r="K2563" s="942" t="s">
        <v>1220</v>
      </c>
      <c r="L2563" s="942" t="s">
        <v>1221</v>
      </c>
      <c r="M2563" s="942" t="s">
        <v>233</v>
      </c>
      <c r="N2563" s="942" t="s">
        <v>1222</v>
      </c>
      <c r="O2563" s="942" t="s">
        <v>69</v>
      </c>
      <c r="P2563" s="955">
        <v>-63906326</v>
      </c>
      <c r="Q2563" s="959">
        <v>-8768467</v>
      </c>
      <c r="R2563" s="943" t="s">
        <v>1232</v>
      </c>
    </row>
    <row r="2564" spans="1:18" x14ac:dyDescent="0.25">
      <c r="B2564" s="944" t="s">
        <v>2485</v>
      </c>
      <c r="C2564" s="945" t="s">
        <v>373</v>
      </c>
      <c r="D2564" s="945" t="s">
        <v>395</v>
      </c>
      <c r="E2564" s="945" t="s">
        <v>303</v>
      </c>
      <c r="F2564" s="945" t="s">
        <v>1815</v>
      </c>
      <c r="G2564" s="945" t="s">
        <v>1268</v>
      </c>
      <c r="H2564" s="945" t="s">
        <v>1218</v>
      </c>
      <c r="I2564" s="945" t="s">
        <v>1225</v>
      </c>
      <c r="J2564" s="945" t="s">
        <v>1323</v>
      </c>
      <c r="K2564" s="945" t="s">
        <v>1229</v>
      </c>
      <c r="L2564" s="945" t="s">
        <v>1221</v>
      </c>
      <c r="M2564" s="945" t="s">
        <v>233</v>
      </c>
      <c r="N2564" s="945" t="s">
        <v>1222</v>
      </c>
      <c r="O2564" s="945" t="s">
        <v>1256</v>
      </c>
      <c r="P2564" s="956">
        <v>-63882304</v>
      </c>
      <c r="Q2564" s="960">
        <v>-8754423</v>
      </c>
      <c r="R2564" s="946" t="s">
        <v>182</v>
      </c>
    </row>
    <row r="2565" spans="1:18" x14ac:dyDescent="0.25">
      <c r="B2565" s="941" t="s">
        <v>2485</v>
      </c>
      <c r="C2565" s="942" t="s">
        <v>372</v>
      </c>
      <c r="D2565" s="942" t="s">
        <v>450</v>
      </c>
      <c r="E2565" s="942" t="s">
        <v>1501</v>
      </c>
      <c r="F2565" s="942" t="s">
        <v>1882</v>
      </c>
      <c r="G2565" s="942" t="s">
        <v>1268</v>
      </c>
      <c r="H2565" s="942" t="s">
        <v>1218</v>
      </c>
      <c r="I2565" s="942" t="s">
        <v>1225</v>
      </c>
      <c r="J2565" s="942" t="s">
        <v>1219</v>
      </c>
      <c r="K2565" s="942" t="s">
        <v>1229</v>
      </c>
      <c r="L2565" s="942" t="s">
        <v>1221</v>
      </c>
      <c r="M2565" s="942" t="s">
        <v>230</v>
      </c>
      <c r="N2565" s="942" t="s">
        <v>1222</v>
      </c>
      <c r="O2565" s="942" t="s">
        <v>1223</v>
      </c>
      <c r="P2565" s="955">
        <v>-63841328</v>
      </c>
      <c r="Q2565" s="959">
        <v>-8755156</v>
      </c>
      <c r="R2565" s="943" t="s">
        <v>1258</v>
      </c>
    </row>
    <row r="2566" spans="1:18" x14ac:dyDescent="0.25">
      <c r="B2566" s="944" t="s">
        <v>2485</v>
      </c>
      <c r="C2566" s="945" t="s">
        <v>780</v>
      </c>
      <c r="D2566" s="945" t="s">
        <v>422</v>
      </c>
      <c r="E2566" s="945" t="s">
        <v>302</v>
      </c>
      <c r="F2566" s="945" t="s">
        <v>1789</v>
      </c>
      <c r="G2566" s="945" t="s">
        <v>1268</v>
      </c>
      <c r="H2566" s="945" t="s">
        <v>69</v>
      </c>
      <c r="I2566" s="945" t="s">
        <v>1231</v>
      </c>
      <c r="J2566" s="945" t="s">
        <v>1219</v>
      </c>
      <c r="K2566" s="945" t="s">
        <v>1229</v>
      </c>
      <c r="L2566" s="945" t="s">
        <v>69</v>
      </c>
      <c r="M2566" s="945" t="s">
        <v>230</v>
      </c>
      <c r="N2566" s="945" t="s">
        <v>69</v>
      </c>
      <c r="O2566" s="945" t="s">
        <v>1256</v>
      </c>
      <c r="P2566" s="956">
        <v>-63879211</v>
      </c>
      <c r="Q2566" s="960">
        <v>-8759321</v>
      </c>
      <c r="R2566" s="946" t="s">
        <v>182</v>
      </c>
    </row>
    <row r="2567" spans="1:18" x14ac:dyDescent="0.25">
      <c r="A2567" s="952" t="s">
        <v>37</v>
      </c>
      <c r="B2567" s="941" t="s">
        <v>2487</v>
      </c>
      <c r="C2567" s="942" t="s">
        <v>779</v>
      </c>
      <c r="D2567" s="942" t="s">
        <v>449</v>
      </c>
      <c r="E2567" s="942" t="s">
        <v>328</v>
      </c>
      <c r="F2567" s="942" t="s">
        <v>33</v>
      </c>
      <c r="G2567" s="942" t="s">
        <v>1278</v>
      </c>
      <c r="H2567" s="942" t="s">
        <v>1235</v>
      </c>
      <c r="I2567" s="942" t="s">
        <v>1225</v>
      </c>
      <c r="J2567" s="942" t="s">
        <v>1219</v>
      </c>
      <c r="K2567" s="942" t="s">
        <v>1220</v>
      </c>
      <c r="L2567" s="942" t="s">
        <v>1221</v>
      </c>
      <c r="M2567" s="942" t="s">
        <v>233</v>
      </c>
      <c r="N2567" s="942" t="s">
        <v>1222</v>
      </c>
      <c r="O2567" s="942" t="s">
        <v>1256</v>
      </c>
      <c r="P2567" s="955">
        <v>-63843105</v>
      </c>
      <c r="Q2567" s="959">
        <v>-8758046</v>
      </c>
      <c r="R2567" s="943" t="s">
        <v>182</v>
      </c>
    </row>
    <row r="2568" spans="1:18" x14ac:dyDescent="0.25">
      <c r="A2568" s="953" t="s">
        <v>112</v>
      </c>
      <c r="B2568" s="944" t="s">
        <v>2487</v>
      </c>
      <c r="C2568" s="945" t="s">
        <v>378</v>
      </c>
      <c r="D2568" s="945" t="s">
        <v>406</v>
      </c>
      <c r="E2568" s="945" t="s">
        <v>1142</v>
      </c>
      <c r="F2568" s="945" t="s">
        <v>1577</v>
      </c>
      <c r="G2568" s="945" t="s">
        <v>1278</v>
      </c>
      <c r="H2568" s="945" t="s">
        <v>1218</v>
      </c>
      <c r="I2568" s="945" t="s">
        <v>1225</v>
      </c>
      <c r="J2568" s="945" t="s">
        <v>1219</v>
      </c>
      <c r="K2568" s="945" t="s">
        <v>1220</v>
      </c>
      <c r="L2568" s="945" t="s">
        <v>1221</v>
      </c>
      <c r="M2568" s="945" t="s">
        <v>234</v>
      </c>
      <c r="N2568" s="945" t="s">
        <v>1222</v>
      </c>
      <c r="O2568" s="945" t="s">
        <v>1256</v>
      </c>
      <c r="P2568" s="956">
        <v>-63892345</v>
      </c>
      <c r="Q2568" s="960">
        <v>-8765558</v>
      </c>
      <c r="R2568" s="946" t="s">
        <v>1341</v>
      </c>
    </row>
    <row r="2569" spans="1:18" x14ac:dyDescent="0.25">
      <c r="A2569" s="953" t="s">
        <v>63</v>
      </c>
      <c r="B2569" s="941" t="s">
        <v>2487</v>
      </c>
      <c r="C2569" s="942" t="s">
        <v>374</v>
      </c>
      <c r="D2569" s="942" t="s">
        <v>808</v>
      </c>
      <c r="E2569" s="942" t="s">
        <v>307</v>
      </c>
      <c r="F2569" s="942" t="s">
        <v>1419</v>
      </c>
      <c r="G2569" s="942" t="s">
        <v>1278</v>
      </c>
      <c r="H2569" s="942" t="s">
        <v>1218</v>
      </c>
      <c r="I2569" s="942" t="s">
        <v>1225</v>
      </c>
      <c r="J2569" s="942" t="s">
        <v>1219</v>
      </c>
      <c r="K2569" s="942" t="s">
        <v>1229</v>
      </c>
      <c r="L2569" s="942" t="s">
        <v>1221</v>
      </c>
      <c r="M2569" s="942" t="s">
        <v>234</v>
      </c>
      <c r="N2569" s="942" t="s">
        <v>1222</v>
      </c>
      <c r="O2569" s="942" t="s">
        <v>1256</v>
      </c>
      <c r="P2569" s="955">
        <v>-63871031</v>
      </c>
      <c r="Q2569" s="959">
        <v>-8754765</v>
      </c>
      <c r="R2569" s="943" t="s">
        <v>69</v>
      </c>
    </row>
    <row r="2570" spans="1:18" x14ac:dyDescent="0.25">
      <c r="B2570" s="944" t="s">
        <v>2487</v>
      </c>
      <c r="C2570" s="945" t="s">
        <v>417</v>
      </c>
      <c r="D2570" s="945" t="s">
        <v>496</v>
      </c>
      <c r="E2570" s="945" t="s">
        <v>305</v>
      </c>
      <c r="F2570" s="945" t="s">
        <v>2156</v>
      </c>
      <c r="G2570" s="945" t="s">
        <v>1278</v>
      </c>
      <c r="H2570" s="945" t="s">
        <v>1218</v>
      </c>
      <c r="I2570" s="945" t="s">
        <v>1225</v>
      </c>
      <c r="J2570" s="945" t="s">
        <v>1219</v>
      </c>
      <c r="K2570" s="945" t="s">
        <v>1220</v>
      </c>
      <c r="L2570" s="945" t="s">
        <v>1221</v>
      </c>
      <c r="M2570" s="945" t="s">
        <v>233</v>
      </c>
      <c r="N2570" s="945" t="s">
        <v>1222</v>
      </c>
      <c r="O2570" s="945" t="s">
        <v>1256</v>
      </c>
      <c r="P2570" s="956">
        <v>-63904063</v>
      </c>
      <c r="Q2570" s="960">
        <v>-8756868</v>
      </c>
      <c r="R2570" s="946" t="s">
        <v>182</v>
      </c>
    </row>
    <row r="2571" spans="1:18" x14ac:dyDescent="0.25">
      <c r="B2571" s="941" t="s">
        <v>2487</v>
      </c>
      <c r="C2571" s="942" t="s">
        <v>374</v>
      </c>
      <c r="D2571" s="942" t="s">
        <v>386</v>
      </c>
      <c r="E2571" s="942" t="s">
        <v>313</v>
      </c>
      <c r="F2571" s="942" t="s">
        <v>2131</v>
      </c>
      <c r="G2571" s="942" t="s">
        <v>1278</v>
      </c>
      <c r="H2571" s="942" t="s">
        <v>1218</v>
      </c>
      <c r="I2571" s="942" t="s">
        <v>1231</v>
      </c>
      <c r="J2571" s="942" t="s">
        <v>1219</v>
      </c>
      <c r="K2571" s="942" t="s">
        <v>1229</v>
      </c>
      <c r="L2571" s="942" t="s">
        <v>1221</v>
      </c>
      <c r="M2571" s="942" t="s">
        <v>232</v>
      </c>
      <c r="N2571" s="942" t="s">
        <v>1222</v>
      </c>
      <c r="O2571" s="942" t="s">
        <v>1256</v>
      </c>
      <c r="P2571" s="955">
        <v>-63850496</v>
      </c>
      <c r="Q2571" s="959">
        <v>-8750293</v>
      </c>
      <c r="R2571" s="943" t="s">
        <v>182</v>
      </c>
    </row>
    <row r="2572" spans="1:18" x14ac:dyDescent="0.25">
      <c r="B2572" s="944" t="s">
        <v>2487</v>
      </c>
      <c r="C2572" s="945" t="s">
        <v>1072</v>
      </c>
      <c r="D2572" s="945" t="s">
        <v>1185</v>
      </c>
      <c r="E2572" s="945" t="s">
        <v>347</v>
      </c>
      <c r="F2572" s="945" t="s">
        <v>1887</v>
      </c>
      <c r="G2572" s="945" t="s">
        <v>1278</v>
      </c>
      <c r="H2572" s="945" t="s">
        <v>1218</v>
      </c>
      <c r="I2572" s="945" t="s">
        <v>1231</v>
      </c>
      <c r="J2572" s="945" t="s">
        <v>1219</v>
      </c>
      <c r="K2572" s="945" t="s">
        <v>1220</v>
      </c>
      <c r="L2572" s="945" t="s">
        <v>1364</v>
      </c>
      <c r="M2572" s="945" t="s">
        <v>233</v>
      </c>
      <c r="N2572" s="945" t="s">
        <v>1222</v>
      </c>
      <c r="O2572" s="945" t="s">
        <v>1256</v>
      </c>
      <c r="P2572" s="956">
        <v>-63861744</v>
      </c>
      <c r="Q2572" s="960">
        <v>-8806325</v>
      </c>
      <c r="R2572" s="946" t="s">
        <v>1232</v>
      </c>
    </row>
    <row r="2573" spans="1:18" x14ac:dyDescent="0.25">
      <c r="B2573" s="941" t="s">
        <v>2487</v>
      </c>
      <c r="C2573" s="942" t="s">
        <v>372</v>
      </c>
      <c r="D2573" s="942" t="s">
        <v>442</v>
      </c>
      <c r="E2573" s="942" t="s">
        <v>302</v>
      </c>
      <c r="F2573" s="942" t="s">
        <v>2113</v>
      </c>
      <c r="G2573" s="942" t="s">
        <v>1278</v>
      </c>
      <c r="H2573" s="942" t="s">
        <v>1235</v>
      </c>
      <c r="I2573" s="942" t="s">
        <v>1231</v>
      </c>
      <c r="J2573" s="942" t="s">
        <v>1219</v>
      </c>
      <c r="K2573" s="942" t="s">
        <v>1229</v>
      </c>
      <c r="L2573" s="942" t="s">
        <v>1221</v>
      </c>
      <c r="M2573" s="942" t="s">
        <v>233</v>
      </c>
      <c r="N2573" s="942" t="s">
        <v>1240</v>
      </c>
      <c r="O2573" s="942" t="s">
        <v>1256</v>
      </c>
      <c r="P2573" s="955">
        <v>-63875413</v>
      </c>
      <c r="Q2573" s="959">
        <v>-8762673</v>
      </c>
      <c r="R2573" s="943" t="s">
        <v>69</v>
      </c>
    </row>
    <row r="2574" spans="1:18" x14ac:dyDescent="0.25">
      <c r="B2574" s="944" t="s">
        <v>2487</v>
      </c>
      <c r="C2574" s="945" t="s">
        <v>781</v>
      </c>
      <c r="D2574" s="945" t="s">
        <v>388</v>
      </c>
      <c r="E2574" s="945" t="s">
        <v>1143</v>
      </c>
      <c r="F2574" s="945" t="s">
        <v>2488</v>
      </c>
      <c r="G2574" s="945" t="s">
        <v>1278</v>
      </c>
      <c r="H2574" s="945" t="s">
        <v>1218</v>
      </c>
      <c r="I2574" s="945" t="s">
        <v>1231</v>
      </c>
      <c r="J2574" s="945" t="s">
        <v>1219</v>
      </c>
      <c r="K2574" s="945" t="s">
        <v>1220</v>
      </c>
      <c r="L2574" s="945" t="s">
        <v>1221</v>
      </c>
      <c r="M2574" s="945" t="s">
        <v>233</v>
      </c>
      <c r="N2574" s="945" t="s">
        <v>1222</v>
      </c>
      <c r="O2574" s="945" t="s">
        <v>1256</v>
      </c>
      <c r="P2574" s="956">
        <v>-63836243</v>
      </c>
      <c r="Q2574" s="960">
        <v>-8766636</v>
      </c>
      <c r="R2574" s="946" t="s">
        <v>69</v>
      </c>
    </row>
    <row r="2575" spans="1:18" x14ac:dyDescent="0.25">
      <c r="B2575" s="941" t="s">
        <v>2487</v>
      </c>
      <c r="C2575" s="942" t="s">
        <v>387</v>
      </c>
      <c r="D2575" s="942" t="s">
        <v>903</v>
      </c>
      <c r="E2575" s="942" t="s">
        <v>315</v>
      </c>
      <c r="F2575" s="942" t="s">
        <v>2423</v>
      </c>
      <c r="G2575" s="942" t="s">
        <v>1278</v>
      </c>
      <c r="H2575" s="942" t="s">
        <v>1235</v>
      </c>
      <c r="I2575" s="942" t="s">
        <v>51</v>
      </c>
      <c r="J2575" s="942" t="s">
        <v>1219</v>
      </c>
      <c r="K2575" s="942" t="s">
        <v>1220</v>
      </c>
      <c r="L2575" s="942" t="s">
        <v>1221</v>
      </c>
      <c r="M2575" s="942" t="s">
        <v>233</v>
      </c>
      <c r="N2575" s="942" t="s">
        <v>1222</v>
      </c>
      <c r="O2575" s="942" t="s">
        <v>1256</v>
      </c>
      <c r="P2575" s="955">
        <v>-63895097</v>
      </c>
      <c r="Q2575" s="959">
        <v>-8796565</v>
      </c>
      <c r="R2575" s="943" t="s">
        <v>1258</v>
      </c>
    </row>
    <row r="2576" spans="1:18" x14ac:dyDescent="0.25">
      <c r="B2576" s="944" t="s">
        <v>2487</v>
      </c>
      <c r="C2576" s="945" t="s">
        <v>374</v>
      </c>
      <c r="D2576" s="945" t="s">
        <v>420</v>
      </c>
      <c r="E2576" s="945" t="s">
        <v>303</v>
      </c>
      <c r="F2576" s="945" t="s">
        <v>1245</v>
      </c>
      <c r="G2576" s="945" t="s">
        <v>1278</v>
      </c>
      <c r="H2576" s="945" t="s">
        <v>69</v>
      </c>
      <c r="I2576" s="945" t="s">
        <v>1225</v>
      </c>
      <c r="J2576" s="945" t="s">
        <v>1219</v>
      </c>
      <c r="K2576" s="945" t="s">
        <v>1220</v>
      </c>
      <c r="L2576" s="945" t="s">
        <v>69</v>
      </c>
      <c r="M2576" s="945" t="s">
        <v>1239</v>
      </c>
      <c r="N2576" s="945" t="s">
        <v>69</v>
      </c>
      <c r="O2576" s="945" t="s">
        <v>1256</v>
      </c>
      <c r="P2576" s="956">
        <v>-63877836</v>
      </c>
      <c r="Q2576" s="960">
        <v>-8756236</v>
      </c>
      <c r="R2576" s="946" t="s">
        <v>1232</v>
      </c>
    </row>
    <row r="2577" spans="2:18" x14ac:dyDescent="0.25">
      <c r="B2577" s="941" t="s">
        <v>2489</v>
      </c>
      <c r="C2577" s="942" t="s">
        <v>946</v>
      </c>
      <c r="D2577" s="942" t="s">
        <v>919</v>
      </c>
      <c r="E2577" s="942" t="s">
        <v>312</v>
      </c>
      <c r="F2577" s="942" t="s">
        <v>1717</v>
      </c>
      <c r="G2577" s="942" t="s">
        <v>1289</v>
      </c>
      <c r="H2577" s="942" t="s">
        <v>1218</v>
      </c>
      <c r="I2577" s="942" t="s">
        <v>1225</v>
      </c>
      <c r="J2577" s="942" t="s">
        <v>1219</v>
      </c>
      <c r="K2577" s="942" t="s">
        <v>1220</v>
      </c>
      <c r="L2577" s="942" t="s">
        <v>1221</v>
      </c>
      <c r="M2577" s="942" t="s">
        <v>1297</v>
      </c>
      <c r="N2577" s="942" t="s">
        <v>1222</v>
      </c>
      <c r="O2577" s="942" t="s">
        <v>1223</v>
      </c>
      <c r="P2577" s="955">
        <v>-63891539</v>
      </c>
      <c r="Q2577" s="959">
        <v>-8798148</v>
      </c>
      <c r="R2577" s="943" t="s">
        <v>69</v>
      </c>
    </row>
    <row r="2578" spans="2:18" x14ac:dyDescent="0.25">
      <c r="B2578" s="944" t="s">
        <v>2489</v>
      </c>
      <c r="C2578" s="945" t="s">
        <v>821</v>
      </c>
      <c r="D2578" s="945" t="s">
        <v>979</v>
      </c>
      <c r="E2578" s="945" t="s">
        <v>317</v>
      </c>
      <c r="F2578" s="945" t="s">
        <v>2490</v>
      </c>
      <c r="G2578" s="945" t="s">
        <v>1289</v>
      </c>
      <c r="H2578" s="945" t="s">
        <v>1218</v>
      </c>
      <c r="I2578" s="945" t="s">
        <v>1231</v>
      </c>
      <c r="J2578" s="945" t="s">
        <v>1219</v>
      </c>
      <c r="K2578" s="945" t="s">
        <v>1220</v>
      </c>
      <c r="L2578" s="945" t="s">
        <v>1221</v>
      </c>
      <c r="M2578" s="945" t="s">
        <v>231</v>
      </c>
      <c r="N2578" s="945" t="s">
        <v>1222</v>
      </c>
      <c r="O2578" s="945" t="s">
        <v>69</v>
      </c>
      <c r="P2578" s="956">
        <v>-63875315</v>
      </c>
      <c r="Q2578" s="960">
        <v>-8798066</v>
      </c>
      <c r="R2578" s="946" t="s">
        <v>1258</v>
      </c>
    </row>
    <row r="2579" spans="2:18" x14ac:dyDescent="0.25">
      <c r="B2579" s="941" t="s">
        <v>2489</v>
      </c>
      <c r="C2579" s="942" t="s">
        <v>780</v>
      </c>
      <c r="D2579" s="942" t="s">
        <v>406</v>
      </c>
      <c r="E2579" s="942" t="s">
        <v>1142</v>
      </c>
      <c r="F2579" s="942" t="s">
        <v>1388</v>
      </c>
      <c r="G2579" s="942" t="s">
        <v>1289</v>
      </c>
      <c r="H2579" s="942" t="s">
        <v>1218</v>
      </c>
      <c r="I2579" s="942" t="s">
        <v>1231</v>
      </c>
      <c r="J2579" s="942" t="s">
        <v>1219</v>
      </c>
      <c r="K2579" s="942" t="s">
        <v>1229</v>
      </c>
      <c r="L2579" s="942" t="s">
        <v>1221</v>
      </c>
      <c r="M2579" s="942" t="s">
        <v>233</v>
      </c>
      <c r="N2579" s="942" t="s">
        <v>1222</v>
      </c>
      <c r="O2579" s="942" t="s">
        <v>69</v>
      </c>
      <c r="P2579" s="955">
        <v>-63893059</v>
      </c>
      <c r="Q2579" s="959">
        <v>-8762376</v>
      </c>
      <c r="R2579" s="943" t="s">
        <v>182</v>
      </c>
    </row>
    <row r="2580" spans="2:18" x14ac:dyDescent="0.25">
      <c r="B2580" s="944" t="s">
        <v>2489</v>
      </c>
      <c r="C2580" s="945" t="s">
        <v>395</v>
      </c>
      <c r="D2580" s="945" t="s">
        <v>376</v>
      </c>
      <c r="E2580" s="945" t="s">
        <v>302</v>
      </c>
      <c r="F2580" s="945" t="s">
        <v>2460</v>
      </c>
      <c r="G2580" s="945" t="s">
        <v>1289</v>
      </c>
      <c r="H2580" s="945" t="s">
        <v>1218</v>
      </c>
      <c r="I2580" s="945" t="s">
        <v>1225</v>
      </c>
      <c r="J2580" s="945" t="s">
        <v>1219</v>
      </c>
      <c r="K2580" s="945" t="s">
        <v>1220</v>
      </c>
      <c r="L2580" s="945" t="s">
        <v>1221</v>
      </c>
      <c r="M2580" s="945" t="s">
        <v>233</v>
      </c>
      <c r="N2580" s="945" t="s">
        <v>1222</v>
      </c>
      <c r="O2580" s="945" t="s">
        <v>1223</v>
      </c>
      <c r="P2580" s="956">
        <v>-63879329</v>
      </c>
      <c r="Q2580" s="960">
        <v>-8768188</v>
      </c>
      <c r="R2580" s="946" t="s">
        <v>182</v>
      </c>
    </row>
    <row r="2581" spans="2:18" x14ac:dyDescent="0.25">
      <c r="B2581" s="941" t="s">
        <v>2489</v>
      </c>
      <c r="C2581" s="942" t="s">
        <v>371</v>
      </c>
      <c r="D2581" s="942" t="s">
        <v>374</v>
      </c>
      <c r="E2581" s="942" t="s">
        <v>339</v>
      </c>
      <c r="F2581" s="942" t="s">
        <v>1237</v>
      </c>
      <c r="G2581" s="942" t="s">
        <v>1289</v>
      </c>
      <c r="H2581" s="942" t="s">
        <v>69</v>
      </c>
      <c r="I2581" s="942" t="s">
        <v>51</v>
      </c>
      <c r="J2581" s="942" t="s">
        <v>1219</v>
      </c>
      <c r="K2581" s="942" t="s">
        <v>1229</v>
      </c>
      <c r="L2581" s="942" t="s">
        <v>69</v>
      </c>
      <c r="M2581" s="942" t="s">
        <v>233</v>
      </c>
      <c r="N2581" s="942" t="s">
        <v>69</v>
      </c>
      <c r="O2581" s="942" t="s">
        <v>1256</v>
      </c>
      <c r="P2581" s="955">
        <v>-63846314</v>
      </c>
      <c r="Q2581" s="959">
        <v>-8749427</v>
      </c>
      <c r="R2581" s="943" t="s">
        <v>69</v>
      </c>
    </row>
    <row r="2582" spans="2:18" x14ac:dyDescent="0.25">
      <c r="B2582" s="944" t="s">
        <v>2489</v>
      </c>
      <c r="C2582" s="945" t="s">
        <v>370</v>
      </c>
      <c r="D2582" s="945" t="s">
        <v>396</v>
      </c>
      <c r="E2582" s="945" t="s">
        <v>308</v>
      </c>
      <c r="F2582" s="945" t="s">
        <v>1771</v>
      </c>
      <c r="G2582" s="945" t="s">
        <v>1289</v>
      </c>
      <c r="H2582" s="945" t="s">
        <v>69</v>
      </c>
      <c r="I2582" s="945" t="s">
        <v>1225</v>
      </c>
      <c r="J2582" s="945" t="s">
        <v>1219</v>
      </c>
      <c r="K2582" s="945" t="s">
        <v>1229</v>
      </c>
      <c r="L2582" s="945" t="s">
        <v>69</v>
      </c>
      <c r="M2582" s="945" t="s">
        <v>233</v>
      </c>
      <c r="N2582" s="945" t="s">
        <v>69</v>
      </c>
      <c r="O2582" s="945" t="s">
        <v>69</v>
      </c>
      <c r="P2582" s="956">
        <v>-63893156</v>
      </c>
      <c r="Q2582" s="960">
        <v>-8773656</v>
      </c>
      <c r="R2582" s="946" t="s">
        <v>69</v>
      </c>
    </row>
    <row r="2583" spans="2:18" x14ac:dyDescent="0.25">
      <c r="B2583" s="941" t="s">
        <v>2491</v>
      </c>
      <c r="C2583" s="942" t="s">
        <v>380</v>
      </c>
      <c r="D2583" s="942" t="s">
        <v>885</v>
      </c>
      <c r="E2583" s="942" t="s">
        <v>317</v>
      </c>
      <c r="F2583" s="942" t="s">
        <v>33</v>
      </c>
      <c r="G2583" s="942" t="s">
        <v>1268</v>
      </c>
      <c r="H2583" s="942" t="s">
        <v>1218</v>
      </c>
      <c r="I2583" s="942" t="s">
        <v>1225</v>
      </c>
      <c r="J2583" s="942" t="s">
        <v>1219</v>
      </c>
      <c r="K2583" s="942" t="s">
        <v>1220</v>
      </c>
      <c r="L2583" s="942" t="s">
        <v>1221</v>
      </c>
      <c r="M2583" s="942" t="s">
        <v>69</v>
      </c>
      <c r="N2583" s="942" t="s">
        <v>1236</v>
      </c>
      <c r="O2583" s="942" t="s">
        <v>1256</v>
      </c>
      <c r="P2583" s="955">
        <v>-63868061</v>
      </c>
      <c r="Q2583" s="959">
        <v>-8789045</v>
      </c>
      <c r="R2583" s="943" t="s">
        <v>69</v>
      </c>
    </row>
    <row r="2584" spans="2:18" x14ac:dyDescent="0.25">
      <c r="B2584" s="944" t="s">
        <v>2491</v>
      </c>
      <c r="C2584" s="945" t="s">
        <v>1162</v>
      </c>
      <c r="D2584" s="945" t="s">
        <v>426</v>
      </c>
      <c r="E2584" s="945" t="s">
        <v>316</v>
      </c>
      <c r="F2584" s="945" t="s">
        <v>1675</v>
      </c>
      <c r="G2584" s="945" t="s">
        <v>1268</v>
      </c>
      <c r="H2584" s="945" t="s">
        <v>1235</v>
      </c>
      <c r="I2584" s="945" t="s">
        <v>1225</v>
      </c>
      <c r="J2584" s="945" t="s">
        <v>1219</v>
      </c>
      <c r="K2584" s="945" t="s">
        <v>1220</v>
      </c>
      <c r="L2584" s="945" t="s">
        <v>1221</v>
      </c>
      <c r="M2584" s="945" t="s">
        <v>1239</v>
      </c>
      <c r="N2584" s="945" t="s">
        <v>1236</v>
      </c>
      <c r="O2584" s="945" t="s">
        <v>1256</v>
      </c>
      <c r="P2584" s="956">
        <v>-63889171</v>
      </c>
      <c r="Q2584" s="960">
        <v>-8791524</v>
      </c>
      <c r="R2584" s="946" t="s">
        <v>1258</v>
      </c>
    </row>
    <row r="2585" spans="2:18" x14ac:dyDescent="0.25">
      <c r="B2585" s="941" t="s">
        <v>2491</v>
      </c>
      <c r="C2585" s="942" t="s">
        <v>780</v>
      </c>
      <c r="D2585" s="942" t="s">
        <v>510</v>
      </c>
      <c r="E2585" s="942" t="s">
        <v>339</v>
      </c>
      <c r="F2585" s="942" t="s">
        <v>2481</v>
      </c>
      <c r="G2585" s="942" t="s">
        <v>1268</v>
      </c>
      <c r="H2585" s="942" t="s">
        <v>1235</v>
      </c>
      <c r="I2585" s="942" t="s">
        <v>1225</v>
      </c>
      <c r="J2585" s="942" t="s">
        <v>1219</v>
      </c>
      <c r="K2585" s="942" t="s">
        <v>1229</v>
      </c>
      <c r="L2585" s="942" t="s">
        <v>1221</v>
      </c>
      <c r="M2585" s="942" t="s">
        <v>233</v>
      </c>
      <c r="N2585" s="942" t="s">
        <v>1236</v>
      </c>
      <c r="O2585" s="942" t="s">
        <v>1256</v>
      </c>
      <c r="P2585" s="955">
        <v>-63844376</v>
      </c>
      <c r="Q2585" s="959">
        <v>-8751581</v>
      </c>
      <c r="R2585" s="943" t="s">
        <v>182</v>
      </c>
    </row>
    <row r="2586" spans="2:18" x14ac:dyDescent="0.25">
      <c r="B2586" s="944" t="s">
        <v>2491</v>
      </c>
      <c r="C2586" s="945" t="s">
        <v>438</v>
      </c>
      <c r="D2586" s="945" t="s">
        <v>1031</v>
      </c>
      <c r="E2586" s="945" t="s">
        <v>312</v>
      </c>
      <c r="F2586" s="945" t="s">
        <v>1548</v>
      </c>
      <c r="G2586" s="945" t="s">
        <v>1268</v>
      </c>
      <c r="H2586" s="945" t="s">
        <v>1235</v>
      </c>
      <c r="I2586" s="945" t="s">
        <v>1231</v>
      </c>
      <c r="J2586" s="945" t="s">
        <v>1219</v>
      </c>
      <c r="K2586" s="945" t="s">
        <v>1220</v>
      </c>
      <c r="L2586" s="945" t="s">
        <v>1221</v>
      </c>
      <c r="M2586" s="945" t="s">
        <v>233</v>
      </c>
      <c r="N2586" s="945" t="s">
        <v>1222</v>
      </c>
      <c r="O2586" s="945" t="s">
        <v>1256</v>
      </c>
      <c r="P2586" s="956">
        <v>-63889558</v>
      </c>
      <c r="Q2586" s="960">
        <v>-8799161</v>
      </c>
      <c r="R2586" s="946" t="s">
        <v>182</v>
      </c>
    </row>
    <row r="2587" spans="2:18" x14ac:dyDescent="0.25">
      <c r="B2587" s="941" t="s">
        <v>2491</v>
      </c>
      <c r="C2587" s="942" t="s">
        <v>794</v>
      </c>
      <c r="D2587" s="942" t="s">
        <v>373</v>
      </c>
      <c r="E2587" s="942" t="s">
        <v>313</v>
      </c>
      <c r="F2587" s="942" t="s">
        <v>2183</v>
      </c>
      <c r="G2587" s="942" t="s">
        <v>1268</v>
      </c>
      <c r="H2587" s="942" t="s">
        <v>1218</v>
      </c>
      <c r="I2587" s="942" t="s">
        <v>1231</v>
      </c>
      <c r="J2587" s="942" t="s">
        <v>1219</v>
      </c>
      <c r="K2587" s="942" t="s">
        <v>1220</v>
      </c>
      <c r="L2587" s="942" t="s">
        <v>1221</v>
      </c>
      <c r="M2587" s="942" t="s">
        <v>233</v>
      </c>
      <c r="N2587" s="942" t="s">
        <v>1222</v>
      </c>
      <c r="O2587" s="942" t="s">
        <v>1256</v>
      </c>
      <c r="P2587" s="955">
        <v>-63860154</v>
      </c>
      <c r="Q2587" s="959">
        <v>-8749679</v>
      </c>
      <c r="R2587" s="943" t="s">
        <v>1232</v>
      </c>
    </row>
    <row r="2588" spans="2:18" x14ac:dyDescent="0.25">
      <c r="B2588" s="944" t="s">
        <v>2491</v>
      </c>
      <c r="C2588" s="945" t="s">
        <v>372</v>
      </c>
      <c r="D2588" s="945" t="s">
        <v>371</v>
      </c>
      <c r="E2588" s="945" t="s">
        <v>320</v>
      </c>
      <c r="F2588" s="945" t="s">
        <v>1928</v>
      </c>
      <c r="G2588" s="945" t="s">
        <v>1268</v>
      </c>
      <c r="H2588" s="945" t="s">
        <v>1218</v>
      </c>
      <c r="I2588" s="945" t="s">
        <v>51</v>
      </c>
      <c r="J2588" s="945" t="s">
        <v>1219</v>
      </c>
      <c r="K2588" s="945" t="s">
        <v>1229</v>
      </c>
      <c r="L2588" s="945" t="s">
        <v>1221</v>
      </c>
      <c r="M2588" s="945" t="s">
        <v>233</v>
      </c>
      <c r="N2588" s="945" t="s">
        <v>1222</v>
      </c>
      <c r="O2588" s="945" t="s">
        <v>1256</v>
      </c>
      <c r="P2588" s="956">
        <v>-63844855</v>
      </c>
      <c r="Q2588" s="960">
        <v>-8755934</v>
      </c>
      <c r="R2588" s="946" t="s">
        <v>69</v>
      </c>
    </row>
    <row r="2589" spans="2:18" x14ac:dyDescent="0.25">
      <c r="B2589" s="941" t="s">
        <v>2491</v>
      </c>
      <c r="C2589" s="942" t="s">
        <v>370</v>
      </c>
      <c r="D2589" s="942" t="s">
        <v>449</v>
      </c>
      <c r="E2589" s="942" t="s">
        <v>310</v>
      </c>
      <c r="F2589" s="942" t="s">
        <v>1839</v>
      </c>
      <c r="G2589" s="942" t="s">
        <v>1268</v>
      </c>
      <c r="H2589" s="942" t="s">
        <v>1235</v>
      </c>
      <c r="I2589" s="942" t="s">
        <v>1231</v>
      </c>
      <c r="J2589" s="942" t="s">
        <v>1219</v>
      </c>
      <c r="K2589" s="942" t="s">
        <v>1229</v>
      </c>
      <c r="L2589" s="942" t="s">
        <v>1221</v>
      </c>
      <c r="M2589" s="942" t="s">
        <v>233</v>
      </c>
      <c r="N2589" s="942" t="s">
        <v>1236</v>
      </c>
      <c r="O2589" s="942" t="s">
        <v>1256</v>
      </c>
      <c r="P2589" s="955">
        <v>-63842155</v>
      </c>
      <c r="Q2589" s="959">
        <v>-8762242</v>
      </c>
      <c r="R2589" s="943" t="s">
        <v>182</v>
      </c>
    </row>
    <row r="2590" spans="2:18" x14ac:dyDescent="0.25">
      <c r="B2590" s="944" t="s">
        <v>2491</v>
      </c>
      <c r="C2590" s="945" t="s">
        <v>373</v>
      </c>
      <c r="D2590" s="945" t="s">
        <v>386</v>
      </c>
      <c r="E2590" s="945" t="s">
        <v>313</v>
      </c>
      <c r="F2590" s="945" t="s">
        <v>2492</v>
      </c>
      <c r="G2590" s="945" t="s">
        <v>1268</v>
      </c>
      <c r="H2590" s="945" t="s">
        <v>1218</v>
      </c>
      <c r="I2590" s="945" t="s">
        <v>1231</v>
      </c>
      <c r="J2590" s="945" t="s">
        <v>1323</v>
      </c>
      <c r="K2590" s="945" t="s">
        <v>1229</v>
      </c>
      <c r="L2590" s="945" t="s">
        <v>1221</v>
      </c>
      <c r="M2590" s="945" t="s">
        <v>233</v>
      </c>
      <c r="N2590" s="945" t="s">
        <v>1222</v>
      </c>
      <c r="O2590" s="945" t="s">
        <v>1256</v>
      </c>
      <c r="P2590" s="956">
        <v>-63851082</v>
      </c>
      <c r="Q2590" s="960">
        <v>-8747675</v>
      </c>
      <c r="R2590" s="946" t="s">
        <v>182</v>
      </c>
    </row>
    <row r="2591" spans="2:18" x14ac:dyDescent="0.25">
      <c r="B2591" s="941" t="s">
        <v>2493</v>
      </c>
      <c r="C2591" s="942" t="s">
        <v>818</v>
      </c>
      <c r="D2591" s="942" t="s">
        <v>423</v>
      </c>
      <c r="E2591" s="942" t="s">
        <v>301</v>
      </c>
      <c r="F2591" s="942" t="s">
        <v>33</v>
      </c>
      <c r="G2591" s="942" t="s">
        <v>1309</v>
      </c>
      <c r="H2591" s="942" t="s">
        <v>69</v>
      </c>
      <c r="I2591" s="942" t="s">
        <v>1225</v>
      </c>
      <c r="J2591" s="942" t="s">
        <v>1219</v>
      </c>
      <c r="K2591" s="942" t="s">
        <v>1220</v>
      </c>
      <c r="L2591" s="942" t="s">
        <v>69</v>
      </c>
      <c r="M2591" s="942" t="s">
        <v>231</v>
      </c>
      <c r="N2591" s="942" t="s">
        <v>69</v>
      </c>
      <c r="O2591" s="942" t="s">
        <v>69</v>
      </c>
      <c r="P2591" s="955">
        <v>-63901863</v>
      </c>
      <c r="Q2591" s="959">
        <v>-8763018</v>
      </c>
      <c r="R2591" s="943" t="s">
        <v>69</v>
      </c>
    </row>
    <row r="2592" spans="2:18" x14ac:dyDescent="0.25">
      <c r="B2592" s="944" t="s">
        <v>2493</v>
      </c>
      <c r="C2592" s="945" t="s">
        <v>522</v>
      </c>
      <c r="D2592" s="945" t="s">
        <v>385</v>
      </c>
      <c r="E2592" s="945" t="s">
        <v>333</v>
      </c>
      <c r="F2592" s="945" t="s">
        <v>33</v>
      </c>
      <c r="G2592" s="945" t="s">
        <v>1309</v>
      </c>
      <c r="H2592" s="945" t="s">
        <v>69</v>
      </c>
      <c r="I2592" s="945" t="s">
        <v>51</v>
      </c>
      <c r="J2592" s="945" t="s">
        <v>1219</v>
      </c>
      <c r="K2592" s="945" t="s">
        <v>1220</v>
      </c>
      <c r="L2592" s="945" t="s">
        <v>69</v>
      </c>
      <c r="M2592" s="945" t="s">
        <v>230</v>
      </c>
      <c r="N2592" s="945" t="s">
        <v>69</v>
      </c>
      <c r="O2592" s="945" t="s">
        <v>1223</v>
      </c>
      <c r="P2592" s="956">
        <v>-63882059</v>
      </c>
      <c r="Q2592" s="960">
        <v>-8781893</v>
      </c>
      <c r="R2592" s="946" t="s">
        <v>182</v>
      </c>
    </row>
    <row r="2593" spans="2:18" x14ac:dyDescent="0.25">
      <c r="B2593" s="941" t="s">
        <v>2493</v>
      </c>
      <c r="C2593" s="942" t="s">
        <v>374</v>
      </c>
      <c r="D2593" s="942" t="s">
        <v>386</v>
      </c>
      <c r="E2593" s="942" t="s">
        <v>313</v>
      </c>
      <c r="F2593" s="942" t="s">
        <v>2177</v>
      </c>
      <c r="G2593" s="942" t="s">
        <v>1309</v>
      </c>
      <c r="H2593" s="942" t="s">
        <v>1218</v>
      </c>
      <c r="I2593" s="942" t="s">
        <v>1225</v>
      </c>
      <c r="J2593" s="942" t="s">
        <v>1219</v>
      </c>
      <c r="K2593" s="942" t="s">
        <v>1229</v>
      </c>
      <c r="L2593" s="942" t="s">
        <v>1221</v>
      </c>
      <c r="M2593" s="942" t="s">
        <v>233</v>
      </c>
      <c r="N2593" s="942" t="s">
        <v>1222</v>
      </c>
      <c r="O2593" s="942" t="s">
        <v>1223</v>
      </c>
      <c r="P2593" s="955">
        <v>-63850496</v>
      </c>
      <c r="Q2593" s="959">
        <v>-8750293</v>
      </c>
      <c r="R2593" s="943" t="s">
        <v>182</v>
      </c>
    </row>
    <row r="2594" spans="2:18" x14ac:dyDescent="0.25">
      <c r="B2594" s="944" t="s">
        <v>2493</v>
      </c>
      <c r="C2594" s="945" t="s">
        <v>369</v>
      </c>
      <c r="D2594" s="945" t="s">
        <v>399</v>
      </c>
      <c r="E2594" s="945" t="s">
        <v>304</v>
      </c>
      <c r="F2594" s="945" t="s">
        <v>1281</v>
      </c>
      <c r="G2594" s="945" t="s">
        <v>1309</v>
      </c>
      <c r="H2594" s="945" t="s">
        <v>1218</v>
      </c>
      <c r="I2594" s="945" t="s">
        <v>1225</v>
      </c>
      <c r="J2594" s="945" t="s">
        <v>1219</v>
      </c>
      <c r="K2594" s="945" t="s">
        <v>1229</v>
      </c>
      <c r="L2594" s="945" t="s">
        <v>1221</v>
      </c>
      <c r="M2594" s="945" t="s">
        <v>234</v>
      </c>
      <c r="N2594" s="945" t="s">
        <v>1222</v>
      </c>
      <c r="O2594" s="945" t="s">
        <v>1223</v>
      </c>
      <c r="P2594" s="956">
        <v>-63890641</v>
      </c>
      <c r="Q2594" s="960">
        <v>-8758438</v>
      </c>
      <c r="R2594" s="946" t="s">
        <v>1232</v>
      </c>
    </row>
    <row r="2595" spans="2:18" x14ac:dyDescent="0.25">
      <c r="B2595" s="941" t="s">
        <v>2493</v>
      </c>
      <c r="C2595" s="942" t="s">
        <v>341</v>
      </c>
      <c r="D2595" s="942" t="s">
        <v>370</v>
      </c>
      <c r="E2595" s="942" t="s">
        <v>302</v>
      </c>
      <c r="F2595" s="942" t="s">
        <v>2483</v>
      </c>
      <c r="G2595" s="942" t="s">
        <v>1309</v>
      </c>
      <c r="H2595" s="942" t="s">
        <v>1235</v>
      </c>
      <c r="I2595" s="942" t="s">
        <v>1231</v>
      </c>
      <c r="J2595" s="942" t="s">
        <v>1219</v>
      </c>
      <c r="K2595" s="942" t="s">
        <v>1227</v>
      </c>
      <c r="L2595" s="942" t="s">
        <v>1221</v>
      </c>
      <c r="M2595" s="942" t="s">
        <v>234</v>
      </c>
      <c r="N2595" s="942" t="s">
        <v>1236</v>
      </c>
      <c r="O2595" s="942" t="s">
        <v>1223</v>
      </c>
      <c r="P2595" s="955">
        <v>-63872175</v>
      </c>
      <c r="Q2595" s="959">
        <v>-8768963</v>
      </c>
      <c r="R2595" s="943" t="s">
        <v>1232</v>
      </c>
    </row>
    <row r="2596" spans="2:18" x14ac:dyDescent="0.25">
      <c r="B2596" s="944" t="s">
        <v>2493</v>
      </c>
      <c r="C2596" s="945" t="s">
        <v>370</v>
      </c>
      <c r="D2596" s="945" t="s">
        <v>1105</v>
      </c>
      <c r="E2596" s="945" t="s">
        <v>310</v>
      </c>
      <c r="F2596" s="945" t="s">
        <v>1945</v>
      </c>
      <c r="G2596" s="945" t="s">
        <v>1309</v>
      </c>
      <c r="H2596" s="945" t="s">
        <v>1218</v>
      </c>
      <c r="I2596" s="945" t="s">
        <v>1231</v>
      </c>
      <c r="J2596" s="945" t="s">
        <v>1219</v>
      </c>
      <c r="K2596" s="945" t="s">
        <v>1229</v>
      </c>
      <c r="L2596" s="945" t="s">
        <v>1221</v>
      </c>
      <c r="M2596" s="945" t="s">
        <v>233</v>
      </c>
      <c r="N2596" s="945" t="s">
        <v>1222</v>
      </c>
      <c r="O2596" s="945" t="s">
        <v>69</v>
      </c>
      <c r="P2596" s="956">
        <v>-63841591</v>
      </c>
      <c r="Q2596" s="960">
        <v>-8762117</v>
      </c>
      <c r="R2596" s="946" t="s">
        <v>69</v>
      </c>
    </row>
    <row r="2597" spans="2:18" x14ac:dyDescent="0.25">
      <c r="B2597" s="941" t="s">
        <v>2493</v>
      </c>
      <c r="C2597" s="942" t="s">
        <v>931</v>
      </c>
      <c r="D2597" s="942" t="s">
        <v>932</v>
      </c>
      <c r="E2597" s="942" t="s">
        <v>324</v>
      </c>
      <c r="F2597" s="942" t="s">
        <v>1736</v>
      </c>
      <c r="G2597" s="942" t="s">
        <v>1309</v>
      </c>
      <c r="H2597" s="942" t="s">
        <v>1218</v>
      </c>
      <c r="I2597" s="942" t="s">
        <v>51</v>
      </c>
      <c r="J2597" s="942" t="s">
        <v>1219</v>
      </c>
      <c r="K2597" s="942" t="s">
        <v>1220</v>
      </c>
      <c r="L2597" s="942" t="s">
        <v>1364</v>
      </c>
      <c r="M2597" s="942" t="s">
        <v>233</v>
      </c>
      <c r="N2597" s="942" t="s">
        <v>1222</v>
      </c>
      <c r="O2597" s="942" t="s">
        <v>1223</v>
      </c>
      <c r="P2597" s="955">
        <v>-63846023</v>
      </c>
      <c r="Q2597" s="959">
        <v>-8773361</v>
      </c>
      <c r="R2597" s="943" t="s">
        <v>69</v>
      </c>
    </row>
    <row r="2598" spans="2:18" x14ac:dyDescent="0.25">
      <c r="B2598" s="944" t="s">
        <v>2493</v>
      </c>
      <c r="C2598" s="945" t="s">
        <v>341</v>
      </c>
      <c r="D2598" s="945" t="s">
        <v>374</v>
      </c>
      <c r="E2598" s="945" t="s">
        <v>303</v>
      </c>
      <c r="F2598" s="945" t="s">
        <v>1313</v>
      </c>
      <c r="G2598" s="945" t="s">
        <v>1309</v>
      </c>
      <c r="H2598" s="945" t="s">
        <v>1218</v>
      </c>
      <c r="I2598" s="945" t="s">
        <v>51</v>
      </c>
      <c r="J2598" s="945" t="s">
        <v>1219</v>
      </c>
      <c r="K2598" s="945" t="s">
        <v>1220</v>
      </c>
      <c r="L2598" s="945" t="s">
        <v>1221</v>
      </c>
      <c r="M2598" s="945" t="s">
        <v>233</v>
      </c>
      <c r="N2598" s="945" t="s">
        <v>1222</v>
      </c>
      <c r="O2598" s="945" t="s">
        <v>1256</v>
      </c>
      <c r="P2598" s="956">
        <v>-63874945</v>
      </c>
      <c r="Q2598" s="960">
        <v>-8755612</v>
      </c>
      <c r="R2598" s="946" t="s">
        <v>1258</v>
      </c>
    </row>
    <row r="2599" spans="2:18" x14ac:dyDescent="0.25">
      <c r="B2599" s="941" t="s">
        <v>2494</v>
      </c>
      <c r="C2599" s="942" t="s">
        <v>376</v>
      </c>
      <c r="D2599" s="942" t="s">
        <v>843</v>
      </c>
      <c r="E2599" s="942" t="s">
        <v>1141</v>
      </c>
      <c r="F2599" s="942" t="s">
        <v>33</v>
      </c>
      <c r="G2599" s="942" t="s">
        <v>1317</v>
      </c>
      <c r="H2599" s="942" t="s">
        <v>1235</v>
      </c>
      <c r="I2599" s="942" t="s">
        <v>51</v>
      </c>
      <c r="J2599" s="942" t="s">
        <v>1219</v>
      </c>
      <c r="K2599" s="942" t="s">
        <v>1220</v>
      </c>
      <c r="L2599" s="942" t="s">
        <v>1221</v>
      </c>
      <c r="M2599" s="942" t="s">
        <v>233</v>
      </c>
      <c r="N2599" s="942" t="s">
        <v>1222</v>
      </c>
      <c r="O2599" s="942" t="s">
        <v>69</v>
      </c>
      <c r="P2599" s="955">
        <v>-63860779</v>
      </c>
      <c r="Q2599" s="959">
        <v>-8764099</v>
      </c>
      <c r="R2599" s="943" t="s">
        <v>69</v>
      </c>
    </row>
    <row r="2600" spans="2:18" x14ac:dyDescent="0.25">
      <c r="B2600" s="944" t="s">
        <v>2494</v>
      </c>
      <c r="C2600" s="945" t="s">
        <v>780</v>
      </c>
      <c r="D2600" s="945" t="s">
        <v>412</v>
      </c>
      <c r="E2600" s="945" t="s">
        <v>301</v>
      </c>
      <c r="F2600" s="945" t="s">
        <v>1522</v>
      </c>
      <c r="G2600" s="945" t="s">
        <v>1317</v>
      </c>
      <c r="H2600" s="945" t="s">
        <v>1218</v>
      </c>
      <c r="I2600" s="945" t="s">
        <v>1225</v>
      </c>
      <c r="J2600" s="945" t="s">
        <v>1219</v>
      </c>
      <c r="K2600" s="945" t="s">
        <v>1229</v>
      </c>
      <c r="L2600" s="945" t="s">
        <v>1221</v>
      </c>
      <c r="M2600" s="945" t="s">
        <v>233</v>
      </c>
      <c r="N2600" s="945" t="s">
        <v>1222</v>
      </c>
      <c r="O2600" s="945" t="s">
        <v>1223</v>
      </c>
      <c r="P2600" s="956">
        <v>-63904844</v>
      </c>
      <c r="Q2600" s="960">
        <v>-8764893</v>
      </c>
      <c r="R2600" s="946" t="s">
        <v>182</v>
      </c>
    </row>
    <row r="2601" spans="2:18" x14ac:dyDescent="0.25">
      <c r="B2601" s="941" t="s">
        <v>2494</v>
      </c>
      <c r="C2601" s="942" t="s">
        <v>794</v>
      </c>
      <c r="D2601" s="942" t="s">
        <v>376</v>
      </c>
      <c r="E2601" s="942" t="s">
        <v>318</v>
      </c>
      <c r="F2601" s="942" t="s">
        <v>1883</v>
      </c>
      <c r="G2601" s="942" t="s">
        <v>1317</v>
      </c>
      <c r="H2601" s="942" t="s">
        <v>1218</v>
      </c>
      <c r="I2601" s="942" t="s">
        <v>1231</v>
      </c>
      <c r="J2601" s="942" t="s">
        <v>1219</v>
      </c>
      <c r="K2601" s="942" t="s">
        <v>1220</v>
      </c>
      <c r="L2601" s="942" t="s">
        <v>1221</v>
      </c>
      <c r="M2601" s="942" t="s">
        <v>233</v>
      </c>
      <c r="N2601" s="942" t="s">
        <v>1222</v>
      </c>
      <c r="O2601" s="942" t="s">
        <v>1223</v>
      </c>
      <c r="P2601" s="955">
        <v>-63857133</v>
      </c>
      <c r="Q2601" s="959">
        <v>-8763304</v>
      </c>
      <c r="R2601" s="943" t="s">
        <v>182</v>
      </c>
    </row>
    <row r="2602" spans="2:18" x14ac:dyDescent="0.25">
      <c r="B2602" s="944" t="s">
        <v>2494</v>
      </c>
      <c r="C2602" s="945" t="s">
        <v>370</v>
      </c>
      <c r="D2602" s="945" t="s">
        <v>386</v>
      </c>
      <c r="E2602" s="945" t="s">
        <v>318</v>
      </c>
      <c r="F2602" s="945" t="s">
        <v>1354</v>
      </c>
      <c r="G2602" s="945" t="s">
        <v>1317</v>
      </c>
      <c r="H2602" s="945" t="s">
        <v>1235</v>
      </c>
      <c r="I2602" s="945" t="s">
        <v>1231</v>
      </c>
      <c r="J2602" s="945" t="s">
        <v>1219</v>
      </c>
      <c r="K2602" s="945" t="s">
        <v>1229</v>
      </c>
      <c r="L2602" s="945" t="s">
        <v>1221</v>
      </c>
      <c r="M2602" s="945" t="s">
        <v>234</v>
      </c>
      <c r="N2602" s="945" t="s">
        <v>1236</v>
      </c>
      <c r="O2602" s="945" t="s">
        <v>69</v>
      </c>
      <c r="P2602" s="956">
        <v>-63847515</v>
      </c>
      <c r="Q2602" s="960">
        <v>-8763679</v>
      </c>
      <c r="R2602" s="946" t="s">
        <v>69</v>
      </c>
    </row>
    <row r="2603" spans="2:18" x14ac:dyDescent="0.25">
      <c r="B2603" s="941" t="s">
        <v>2494</v>
      </c>
      <c r="C2603" s="942" t="s">
        <v>404</v>
      </c>
      <c r="D2603" s="942" t="s">
        <v>450</v>
      </c>
      <c r="E2603" s="942" t="s">
        <v>310</v>
      </c>
      <c r="F2603" s="942" t="s">
        <v>2044</v>
      </c>
      <c r="G2603" s="942" t="s">
        <v>1317</v>
      </c>
      <c r="H2603" s="942" t="s">
        <v>1218</v>
      </c>
      <c r="I2603" s="942" t="s">
        <v>1231</v>
      </c>
      <c r="J2603" s="942" t="s">
        <v>1219</v>
      </c>
      <c r="K2603" s="942" t="s">
        <v>1220</v>
      </c>
      <c r="L2603" s="942" t="s">
        <v>1221</v>
      </c>
      <c r="M2603" s="942" t="s">
        <v>231</v>
      </c>
      <c r="N2603" s="942" t="s">
        <v>1222</v>
      </c>
      <c r="O2603" s="942" t="s">
        <v>1256</v>
      </c>
      <c r="P2603" s="955">
        <v>-63839373</v>
      </c>
      <c r="Q2603" s="959">
        <v>-8763635</v>
      </c>
      <c r="R2603" s="943" t="s">
        <v>69</v>
      </c>
    </row>
    <row r="2604" spans="2:18" x14ac:dyDescent="0.25">
      <c r="B2604" s="944" t="s">
        <v>2495</v>
      </c>
      <c r="C2604" s="945" t="s">
        <v>373</v>
      </c>
      <c r="D2604" s="945" t="s">
        <v>406</v>
      </c>
      <c r="E2604" s="945" t="s">
        <v>304</v>
      </c>
      <c r="F2604" s="945" t="s">
        <v>1628</v>
      </c>
      <c r="G2604" s="945" t="s">
        <v>1317</v>
      </c>
      <c r="H2604" s="945" t="s">
        <v>1218</v>
      </c>
      <c r="I2604" s="945" t="s">
        <v>1225</v>
      </c>
      <c r="J2604" s="945" t="s">
        <v>1323</v>
      </c>
      <c r="K2604" s="945" t="s">
        <v>1229</v>
      </c>
      <c r="L2604" s="945" t="s">
        <v>1221</v>
      </c>
      <c r="M2604" s="945" t="s">
        <v>232</v>
      </c>
      <c r="N2604" s="945" t="s">
        <v>1222</v>
      </c>
      <c r="O2604" s="945" t="s">
        <v>1223</v>
      </c>
      <c r="P2604" s="956">
        <v>-63894225</v>
      </c>
      <c r="Q2604" s="960">
        <v>-8756975</v>
      </c>
      <c r="R2604" s="946" t="s">
        <v>182</v>
      </c>
    </row>
    <row r="2605" spans="2:18" x14ac:dyDescent="0.25">
      <c r="B2605" s="941" t="s">
        <v>2495</v>
      </c>
      <c r="C2605" s="942" t="s">
        <v>386</v>
      </c>
      <c r="D2605" s="942" t="s">
        <v>532</v>
      </c>
      <c r="E2605" s="942" t="s">
        <v>313</v>
      </c>
      <c r="F2605" s="942" t="s">
        <v>2496</v>
      </c>
      <c r="G2605" s="942" t="s">
        <v>1317</v>
      </c>
      <c r="H2605" s="942" t="s">
        <v>1218</v>
      </c>
      <c r="I2605" s="942" t="s">
        <v>1225</v>
      </c>
      <c r="J2605" s="942" t="s">
        <v>1219</v>
      </c>
      <c r="K2605" s="942" t="s">
        <v>1220</v>
      </c>
      <c r="L2605" s="942" t="s">
        <v>1221</v>
      </c>
      <c r="M2605" s="942" t="s">
        <v>231</v>
      </c>
      <c r="N2605" s="942" t="s">
        <v>1222</v>
      </c>
      <c r="O2605" s="942" t="s">
        <v>69</v>
      </c>
      <c r="P2605" s="955">
        <v>-63852391</v>
      </c>
      <c r="Q2605" s="959">
        <v>-8741969</v>
      </c>
      <c r="R2605" s="943" t="s">
        <v>182</v>
      </c>
    </row>
    <row r="2606" spans="2:18" x14ac:dyDescent="0.25">
      <c r="B2606" s="944" t="s">
        <v>2495</v>
      </c>
      <c r="C2606" s="945" t="s">
        <v>407</v>
      </c>
      <c r="D2606" s="945" t="s">
        <v>412</v>
      </c>
      <c r="E2606" s="945" t="s">
        <v>305</v>
      </c>
      <c r="F2606" s="945" t="s">
        <v>2497</v>
      </c>
      <c r="G2606" s="945" t="s">
        <v>1317</v>
      </c>
      <c r="H2606" s="945" t="s">
        <v>1218</v>
      </c>
      <c r="I2606" s="945" t="s">
        <v>1225</v>
      </c>
      <c r="J2606" s="945" t="s">
        <v>1219</v>
      </c>
      <c r="K2606" s="945" t="s">
        <v>1220</v>
      </c>
      <c r="L2606" s="945" t="s">
        <v>1221</v>
      </c>
      <c r="M2606" s="945" t="s">
        <v>236</v>
      </c>
      <c r="N2606" s="945" t="s">
        <v>1222</v>
      </c>
      <c r="O2606" s="945" t="s">
        <v>1256</v>
      </c>
      <c r="P2606" s="956">
        <v>-63907115</v>
      </c>
      <c r="Q2606" s="960">
        <v>-8754175</v>
      </c>
      <c r="R2606" s="946" t="s">
        <v>69</v>
      </c>
    </row>
    <row r="2607" spans="2:18" x14ac:dyDescent="0.25">
      <c r="B2607" s="941" t="s">
        <v>2495</v>
      </c>
      <c r="C2607" s="942" t="s">
        <v>371</v>
      </c>
      <c r="D2607" s="942" t="s">
        <v>780</v>
      </c>
      <c r="E2607" s="942" t="s">
        <v>339</v>
      </c>
      <c r="F2607" s="942" t="s">
        <v>1363</v>
      </c>
      <c r="G2607" s="942" t="s">
        <v>1317</v>
      </c>
      <c r="H2607" s="942" t="s">
        <v>1218</v>
      </c>
      <c r="I2607" s="942" t="s">
        <v>1225</v>
      </c>
      <c r="J2607" s="942" t="s">
        <v>1219</v>
      </c>
      <c r="K2607" s="942" t="s">
        <v>1229</v>
      </c>
      <c r="L2607" s="942" t="s">
        <v>1221</v>
      </c>
      <c r="M2607" s="942" t="s">
        <v>233</v>
      </c>
      <c r="N2607" s="942" t="s">
        <v>1222</v>
      </c>
      <c r="O2607" s="942" t="s">
        <v>1256</v>
      </c>
      <c r="P2607" s="955">
        <v>-63845762</v>
      </c>
      <c r="Q2607" s="959">
        <v>-8751876</v>
      </c>
      <c r="R2607" s="943" t="s">
        <v>1258</v>
      </c>
    </row>
    <row r="2608" spans="2:18" x14ac:dyDescent="0.25">
      <c r="B2608" s="944" t="s">
        <v>2495</v>
      </c>
      <c r="C2608" s="945" t="s">
        <v>795</v>
      </c>
      <c r="D2608" s="945" t="s">
        <v>525</v>
      </c>
      <c r="E2608" s="945" t="s">
        <v>314</v>
      </c>
      <c r="F2608" s="945" t="s">
        <v>1563</v>
      </c>
      <c r="G2608" s="945" t="s">
        <v>1317</v>
      </c>
      <c r="H2608" s="945" t="s">
        <v>1218</v>
      </c>
      <c r="I2608" s="945" t="s">
        <v>51</v>
      </c>
      <c r="J2608" s="945" t="s">
        <v>1219</v>
      </c>
      <c r="K2608" s="945" t="s">
        <v>1220</v>
      </c>
      <c r="L2608" s="945" t="s">
        <v>1221</v>
      </c>
      <c r="M2608" s="945" t="s">
        <v>233</v>
      </c>
      <c r="N2608" s="945" t="s">
        <v>1222</v>
      </c>
      <c r="O2608" s="945" t="s">
        <v>1223</v>
      </c>
      <c r="P2608" s="956">
        <v>-63880611</v>
      </c>
      <c r="Q2608" s="960">
        <v>-8796851</v>
      </c>
      <c r="R2608" s="946" t="s">
        <v>182</v>
      </c>
    </row>
    <row r="2609" spans="2:18" x14ac:dyDescent="0.25">
      <c r="B2609" s="941" t="s">
        <v>2495</v>
      </c>
      <c r="C2609" s="942" t="s">
        <v>407</v>
      </c>
      <c r="D2609" s="942" t="s">
        <v>401</v>
      </c>
      <c r="E2609" s="942" t="s">
        <v>309</v>
      </c>
      <c r="F2609" s="942" t="s">
        <v>1951</v>
      </c>
      <c r="G2609" s="942" t="s">
        <v>1317</v>
      </c>
      <c r="H2609" s="942" t="s">
        <v>1218</v>
      </c>
      <c r="I2609" s="942" t="s">
        <v>51</v>
      </c>
      <c r="J2609" s="942" t="s">
        <v>1219</v>
      </c>
      <c r="K2609" s="942" t="s">
        <v>1220</v>
      </c>
      <c r="L2609" s="942" t="s">
        <v>1221</v>
      </c>
      <c r="M2609" s="942" t="s">
        <v>233</v>
      </c>
      <c r="N2609" s="942" t="s">
        <v>1222</v>
      </c>
      <c r="O2609" s="942" t="s">
        <v>69</v>
      </c>
      <c r="P2609" s="955">
        <v>-63890681</v>
      </c>
      <c r="Q2609" s="959">
        <v>-8750684</v>
      </c>
      <c r="R2609" s="943" t="s">
        <v>182</v>
      </c>
    </row>
    <row r="2610" spans="2:18" x14ac:dyDescent="0.25">
      <c r="B2610" s="944" t="s">
        <v>2495</v>
      </c>
      <c r="C2610" s="945" t="s">
        <v>779</v>
      </c>
      <c r="D2610" s="945" t="s">
        <v>530</v>
      </c>
      <c r="E2610" s="945" t="s">
        <v>328</v>
      </c>
      <c r="F2610" s="945" t="s">
        <v>1637</v>
      </c>
      <c r="G2610" s="945" t="s">
        <v>1317</v>
      </c>
      <c r="H2610" s="945" t="s">
        <v>1218</v>
      </c>
      <c r="I2610" s="945" t="s">
        <v>51</v>
      </c>
      <c r="J2610" s="945" t="s">
        <v>1219</v>
      </c>
      <c r="K2610" s="945" t="s">
        <v>1220</v>
      </c>
      <c r="L2610" s="945" t="s">
        <v>1221</v>
      </c>
      <c r="M2610" s="945" t="s">
        <v>233</v>
      </c>
      <c r="N2610" s="945" t="s">
        <v>1222</v>
      </c>
      <c r="O2610" s="945" t="s">
        <v>1256</v>
      </c>
      <c r="P2610" s="956">
        <v>-63858432</v>
      </c>
      <c r="Q2610" s="960">
        <v>-8761558</v>
      </c>
      <c r="R2610" s="946" t="s">
        <v>182</v>
      </c>
    </row>
    <row r="2611" spans="2:18" x14ac:dyDescent="0.25">
      <c r="B2611" s="941" t="s">
        <v>2495</v>
      </c>
      <c r="C2611" s="942" t="s">
        <v>780</v>
      </c>
      <c r="D2611" s="942" t="s">
        <v>371</v>
      </c>
      <c r="E2611" s="942" t="s">
        <v>339</v>
      </c>
      <c r="F2611" s="942" t="s">
        <v>1431</v>
      </c>
      <c r="G2611" s="942" t="s">
        <v>1317</v>
      </c>
      <c r="H2611" s="942" t="s">
        <v>69</v>
      </c>
      <c r="I2611" s="942" t="s">
        <v>51</v>
      </c>
      <c r="J2611" s="942" t="s">
        <v>1219</v>
      </c>
      <c r="K2611" s="942" t="s">
        <v>1229</v>
      </c>
      <c r="L2611" s="942" t="s">
        <v>69</v>
      </c>
      <c r="M2611" s="942" t="s">
        <v>234</v>
      </c>
      <c r="N2611" s="942" t="s">
        <v>69</v>
      </c>
      <c r="O2611" s="942" t="s">
        <v>69</v>
      </c>
      <c r="P2611" s="955">
        <v>-63845762</v>
      </c>
      <c r="Q2611" s="959">
        <v>-8751876</v>
      </c>
      <c r="R2611" s="943" t="s">
        <v>69</v>
      </c>
    </row>
    <row r="2612" spans="2:18" x14ac:dyDescent="0.25">
      <c r="B2612" s="944" t="s">
        <v>2495</v>
      </c>
      <c r="C2612" s="945" t="s">
        <v>798</v>
      </c>
      <c r="D2612" s="945" t="s">
        <v>779</v>
      </c>
      <c r="E2612" s="945" t="s">
        <v>328</v>
      </c>
      <c r="F2612" s="945" t="s">
        <v>1813</v>
      </c>
      <c r="G2612" s="945" t="s">
        <v>1317</v>
      </c>
      <c r="H2612" s="945" t="s">
        <v>69</v>
      </c>
      <c r="I2612" s="945" t="s">
        <v>1225</v>
      </c>
      <c r="J2612" s="945" t="s">
        <v>1219</v>
      </c>
      <c r="K2612" s="945" t="s">
        <v>1220</v>
      </c>
      <c r="L2612" s="945" t="s">
        <v>69</v>
      </c>
      <c r="M2612" s="945" t="s">
        <v>230</v>
      </c>
      <c r="N2612" s="945" t="s">
        <v>69</v>
      </c>
      <c r="O2612" s="945" t="s">
        <v>69</v>
      </c>
      <c r="P2612" s="956">
        <v>-63837294</v>
      </c>
      <c r="Q2612" s="960">
        <v>-8756744</v>
      </c>
      <c r="R2612" s="946" t="s">
        <v>182</v>
      </c>
    </row>
    <row r="2613" spans="2:18" x14ac:dyDescent="0.25">
      <c r="B2613" s="941" t="s">
        <v>2498</v>
      </c>
      <c r="C2613" s="942" t="s">
        <v>392</v>
      </c>
      <c r="D2613" s="942" t="s">
        <v>783</v>
      </c>
      <c r="E2613" s="942" t="s">
        <v>301</v>
      </c>
      <c r="F2613" s="942" t="s">
        <v>2499</v>
      </c>
      <c r="G2613" s="942" t="s">
        <v>1278</v>
      </c>
      <c r="H2613" s="942" t="s">
        <v>1235</v>
      </c>
      <c r="I2613" s="942" t="s">
        <v>1231</v>
      </c>
      <c r="J2613" s="942" t="s">
        <v>1219</v>
      </c>
      <c r="K2613" s="942" t="s">
        <v>1220</v>
      </c>
      <c r="L2613" s="942" t="s">
        <v>1221</v>
      </c>
      <c r="M2613" s="942" t="s">
        <v>233</v>
      </c>
      <c r="N2613" s="942" t="s">
        <v>1236</v>
      </c>
      <c r="O2613" s="942" t="s">
        <v>1256</v>
      </c>
      <c r="P2613" s="955">
        <v>-63900383</v>
      </c>
      <c r="Q2613" s="959">
        <v>-8761616</v>
      </c>
      <c r="R2613" s="943" t="s">
        <v>69</v>
      </c>
    </row>
    <row r="2614" spans="2:18" x14ac:dyDescent="0.25">
      <c r="B2614" s="944" t="s">
        <v>2498</v>
      </c>
      <c r="C2614" s="945" t="s">
        <v>369</v>
      </c>
      <c r="D2614" s="945" t="s">
        <v>788</v>
      </c>
      <c r="E2614" s="945" t="s">
        <v>332</v>
      </c>
      <c r="F2614" s="945" t="s">
        <v>2454</v>
      </c>
      <c r="G2614" s="945" t="s">
        <v>1278</v>
      </c>
      <c r="H2614" s="945" t="s">
        <v>1235</v>
      </c>
      <c r="I2614" s="945" t="s">
        <v>1231</v>
      </c>
      <c r="J2614" s="945" t="s">
        <v>1219</v>
      </c>
      <c r="K2614" s="945" t="s">
        <v>1229</v>
      </c>
      <c r="L2614" s="945" t="s">
        <v>1221</v>
      </c>
      <c r="M2614" s="945" t="s">
        <v>233</v>
      </c>
      <c r="N2614" s="945" t="s">
        <v>1236</v>
      </c>
      <c r="O2614" s="945" t="s">
        <v>69</v>
      </c>
      <c r="P2614" s="956">
        <v>-63906663</v>
      </c>
      <c r="Q2614" s="960">
        <v>-8761865</v>
      </c>
      <c r="R2614" s="946" t="s">
        <v>182</v>
      </c>
    </row>
    <row r="2615" spans="2:18" x14ac:dyDescent="0.25">
      <c r="B2615" s="941" t="s">
        <v>2498</v>
      </c>
      <c r="C2615" s="942" t="s">
        <v>369</v>
      </c>
      <c r="D2615" s="942" t="s">
        <v>417</v>
      </c>
      <c r="E2615" s="942" t="s">
        <v>332</v>
      </c>
      <c r="F2615" s="942" t="s">
        <v>1648</v>
      </c>
      <c r="G2615" s="942" t="s">
        <v>1278</v>
      </c>
      <c r="H2615" s="942" t="s">
        <v>1218</v>
      </c>
      <c r="I2615" s="942" t="s">
        <v>51</v>
      </c>
      <c r="J2615" s="942" t="s">
        <v>1219</v>
      </c>
      <c r="K2615" s="942" t="s">
        <v>1229</v>
      </c>
      <c r="L2615" s="942" t="s">
        <v>1221</v>
      </c>
      <c r="M2615" s="942" t="s">
        <v>233</v>
      </c>
      <c r="N2615" s="942" t="s">
        <v>1222</v>
      </c>
      <c r="O2615" s="942" t="s">
        <v>1223</v>
      </c>
      <c r="P2615" s="955">
        <v>-63903148</v>
      </c>
      <c r="Q2615" s="959">
        <v>-8761114</v>
      </c>
      <c r="R2615" s="943" t="s">
        <v>1258</v>
      </c>
    </row>
    <row r="2616" spans="2:18" x14ac:dyDescent="0.25">
      <c r="B2616" s="944" t="s">
        <v>2498</v>
      </c>
      <c r="C2616" s="945" t="s">
        <v>787</v>
      </c>
      <c r="D2616" s="945" t="s">
        <v>517</v>
      </c>
      <c r="E2616" s="945" t="s">
        <v>335</v>
      </c>
      <c r="F2616" s="945" t="s">
        <v>2091</v>
      </c>
      <c r="G2616" s="945" t="s">
        <v>1278</v>
      </c>
      <c r="H2616" s="945" t="s">
        <v>1218</v>
      </c>
      <c r="I2616" s="945" t="s">
        <v>51</v>
      </c>
      <c r="J2616" s="945" t="s">
        <v>1219</v>
      </c>
      <c r="K2616" s="945" t="s">
        <v>1220</v>
      </c>
      <c r="L2616" s="945" t="s">
        <v>1221</v>
      </c>
      <c r="M2616" s="945" t="s">
        <v>1239</v>
      </c>
      <c r="N2616" s="945" t="s">
        <v>1222</v>
      </c>
      <c r="O2616" s="945" t="s">
        <v>1223</v>
      </c>
      <c r="P2616" s="956">
        <v>-63824109</v>
      </c>
      <c r="Q2616" s="960">
        <v>-8767788</v>
      </c>
      <c r="R2616" s="946" t="s">
        <v>182</v>
      </c>
    </row>
    <row r="2617" spans="2:18" x14ac:dyDescent="0.25">
      <c r="B2617" s="941" t="s">
        <v>2498</v>
      </c>
      <c r="C2617" s="942" t="s">
        <v>805</v>
      </c>
      <c r="D2617" s="942" t="s">
        <v>367</v>
      </c>
      <c r="E2617" s="942" t="s">
        <v>306</v>
      </c>
      <c r="F2617" s="942" t="s">
        <v>2500</v>
      </c>
      <c r="G2617" s="942" t="s">
        <v>1278</v>
      </c>
      <c r="H2617" s="942" t="s">
        <v>1218</v>
      </c>
      <c r="I2617" s="942" t="s">
        <v>51</v>
      </c>
      <c r="J2617" s="942" t="s">
        <v>1219</v>
      </c>
      <c r="K2617" s="942" t="s">
        <v>1220</v>
      </c>
      <c r="L2617" s="942" t="s">
        <v>1221</v>
      </c>
      <c r="M2617" s="942" t="s">
        <v>233</v>
      </c>
      <c r="N2617" s="942" t="s">
        <v>1222</v>
      </c>
      <c r="O2617" s="942" t="s">
        <v>1256</v>
      </c>
      <c r="P2617" s="955">
        <v>-63855717</v>
      </c>
      <c r="Q2617" s="959">
        <v>-8741968</v>
      </c>
      <c r="R2617" s="943" t="s">
        <v>69</v>
      </c>
    </row>
    <row r="2618" spans="2:18" x14ac:dyDescent="0.25">
      <c r="B2618" s="944" t="s">
        <v>2498</v>
      </c>
      <c r="C2618" s="945" t="s">
        <v>470</v>
      </c>
      <c r="D2618" s="945" t="s">
        <v>862</v>
      </c>
      <c r="E2618" s="945" t="s">
        <v>349</v>
      </c>
      <c r="F2618" s="945" t="s">
        <v>1254</v>
      </c>
      <c r="G2618" s="945" t="s">
        <v>1278</v>
      </c>
      <c r="H2618" s="945" t="s">
        <v>69</v>
      </c>
      <c r="I2618" s="945" t="s">
        <v>1225</v>
      </c>
      <c r="J2618" s="945" t="s">
        <v>1219</v>
      </c>
      <c r="K2618" s="945" t="s">
        <v>1220</v>
      </c>
      <c r="L2618" s="945" t="s">
        <v>69</v>
      </c>
      <c r="M2618" s="945" t="s">
        <v>233</v>
      </c>
      <c r="N2618" s="945" t="s">
        <v>69</v>
      </c>
      <c r="O2618" s="945" t="s">
        <v>69</v>
      </c>
      <c r="P2618" s="956">
        <v>-63894007</v>
      </c>
      <c r="Q2618" s="960">
        <v>-8779915</v>
      </c>
      <c r="R2618" s="946" t="s">
        <v>69</v>
      </c>
    </row>
    <row r="2619" spans="2:18" x14ac:dyDescent="0.25">
      <c r="B2619" s="941" t="s">
        <v>2498</v>
      </c>
      <c r="C2619" s="942" t="s">
        <v>424</v>
      </c>
      <c r="D2619" s="942" t="s">
        <v>379</v>
      </c>
      <c r="E2619" s="942" t="s">
        <v>305</v>
      </c>
      <c r="F2619" s="942" t="s">
        <v>1409</v>
      </c>
      <c r="G2619" s="942" t="s">
        <v>1278</v>
      </c>
      <c r="H2619" s="942" t="s">
        <v>69</v>
      </c>
      <c r="I2619" s="942" t="s">
        <v>1225</v>
      </c>
      <c r="J2619" s="942" t="s">
        <v>1219</v>
      </c>
      <c r="K2619" s="942" t="s">
        <v>1220</v>
      </c>
      <c r="L2619" s="942" t="s">
        <v>69</v>
      </c>
      <c r="M2619" s="942" t="s">
        <v>230</v>
      </c>
      <c r="N2619" s="942" t="s">
        <v>69</v>
      </c>
      <c r="O2619" s="942" t="s">
        <v>69</v>
      </c>
      <c r="P2619" s="955">
        <v>-63903702</v>
      </c>
      <c r="Q2619" s="959">
        <v>-8750034</v>
      </c>
      <c r="R2619" s="943" t="s">
        <v>182</v>
      </c>
    </row>
    <row r="2620" spans="2:18" x14ac:dyDescent="0.25">
      <c r="B2620" s="944" t="s">
        <v>2501</v>
      </c>
      <c r="C2620" s="945" t="s">
        <v>373</v>
      </c>
      <c r="D2620" s="945" t="s">
        <v>401</v>
      </c>
      <c r="E2620" s="945" t="s">
        <v>304</v>
      </c>
      <c r="F2620" s="945" t="s">
        <v>2166</v>
      </c>
      <c r="G2620" s="945" t="s">
        <v>1246</v>
      </c>
      <c r="H2620" s="945" t="s">
        <v>1218</v>
      </c>
      <c r="I2620" s="945" t="s">
        <v>1225</v>
      </c>
      <c r="J2620" s="945" t="s">
        <v>1323</v>
      </c>
      <c r="K2620" s="945" t="s">
        <v>1229</v>
      </c>
      <c r="L2620" s="945" t="s">
        <v>1221</v>
      </c>
      <c r="M2620" s="945" t="s">
        <v>233</v>
      </c>
      <c r="N2620" s="945" t="s">
        <v>1222</v>
      </c>
      <c r="O2620" s="945" t="s">
        <v>1223</v>
      </c>
      <c r="P2620" s="956">
        <v>-63889542</v>
      </c>
      <c r="Q2620" s="960">
        <v>-8755976</v>
      </c>
      <c r="R2620" s="946" t="s">
        <v>182</v>
      </c>
    </row>
    <row r="2621" spans="2:18" x14ac:dyDescent="0.25">
      <c r="B2621" s="941" t="s">
        <v>2501</v>
      </c>
      <c r="C2621" s="942" t="s">
        <v>371</v>
      </c>
      <c r="D2621" s="942" t="s">
        <v>388</v>
      </c>
      <c r="E2621" s="942" t="s">
        <v>318</v>
      </c>
      <c r="F2621" s="942" t="s">
        <v>2502</v>
      </c>
      <c r="G2621" s="942" t="s">
        <v>1246</v>
      </c>
      <c r="H2621" s="942" t="s">
        <v>1218</v>
      </c>
      <c r="I2621" s="942" t="s">
        <v>51</v>
      </c>
      <c r="J2621" s="942" t="s">
        <v>1219</v>
      </c>
      <c r="K2621" s="942" t="s">
        <v>1229</v>
      </c>
      <c r="L2621" s="942" t="s">
        <v>1221</v>
      </c>
      <c r="M2621" s="942" t="s">
        <v>233</v>
      </c>
      <c r="N2621" s="942" t="s">
        <v>1222</v>
      </c>
      <c r="O2621" s="942" t="s">
        <v>1223</v>
      </c>
      <c r="P2621" s="955">
        <v>-63842149</v>
      </c>
      <c r="Q2621" s="959">
        <v>-8767958</v>
      </c>
      <c r="R2621" s="943" t="s">
        <v>69</v>
      </c>
    </row>
    <row r="2622" spans="2:18" x14ac:dyDescent="0.25">
      <c r="B2622" s="944" t="s">
        <v>2501</v>
      </c>
      <c r="C2622" s="945" t="s">
        <v>392</v>
      </c>
      <c r="D2622" s="945" t="s">
        <v>783</v>
      </c>
      <c r="E2622" s="945" t="s">
        <v>301</v>
      </c>
      <c r="F2622" s="945" t="s">
        <v>1944</v>
      </c>
      <c r="G2622" s="945" t="s">
        <v>1246</v>
      </c>
      <c r="H2622" s="945" t="s">
        <v>1218</v>
      </c>
      <c r="I2622" s="945" t="s">
        <v>1231</v>
      </c>
      <c r="J2622" s="945" t="s">
        <v>1219</v>
      </c>
      <c r="K2622" s="945" t="s">
        <v>1220</v>
      </c>
      <c r="L2622" s="945" t="s">
        <v>1221</v>
      </c>
      <c r="M2622" s="945" t="s">
        <v>233</v>
      </c>
      <c r="N2622" s="945" t="s">
        <v>1222</v>
      </c>
      <c r="O2622" s="945" t="s">
        <v>1223</v>
      </c>
      <c r="P2622" s="956">
        <v>-63900383</v>
      </c>
      <c r="Q2622" s="960">
        <v>-8761616</v>
      </c>
      <c r="R2622" s="946" t="s">
        <v>69</v>
      </c>
    </row>
    <row r="2623" spans="2:18" x14ac:dyDescent="0.25">
      <c r="B2623" s="941" t="s">
        <v>2501</v>
      </c>
      <c r="C2623" s="942" t="s">
        <v>945</v>
      </c>
      <c r="D2623" s="942" t="s">
        <v>366</v>
      </c>
      <c r="E2623" s="942" t="s">
        <v>345</v>
      </c>
      <c r="F2623" s="942" t="s">
        <v>2503</v>
      </c>
      <c r="G2623" s="942" t="s">
        <v>1246</v>
      </c>
      <c r="H2623" s="942" t="s">
        <v>1218</v>
      </c>
      <c r="I2623" s="942" t="s">
        <v>1231</v>
      </c>
      <c r="J2623" s="942" t="s">
        <v>1219</v>
      </c>
      <c r="K2623" s="942" t="s">
        <v>1220</v>
      </c>
      <c r="L2623" s="942" t="s">
        <v>1221</v>
      </c>
      <c r="M2623" s="942" t="s">
        <v>230</v>
      </c>
      <c r="N2623" s="942" t="s">
        <v>1222</v>
      </c>
      <c r="O2623" s="942" t="s">
        <v>1223</v>
      </c>
      <c r="P2623" s="955">
        <v>-63888473</v>
      </c>
      <c r="Q2623" s="959">
        <v>-8806648</v>
      </c>
      <c r="R2623" s="943" t="s">
        <v>182</v>
      </c>
    </row>
    <row r="2624" spans="2:18" x14ac:dyDescent="0.25">
      <c r="B2624" s="944" t="s">
        <v>2501</v>
      </c>
      <c r="C2624" s="945" t="s">
        <v>379</v>
      </c>
      <c r="D2624" s="945" t="s">
        <v>1048</v>
      </c>
      <c r="E2624" s="945" t="s">
        <v>323</v>
      </c>
      <c r="F2624" s="945" t="s">
        <v>2395</v>
      </c>
      <c r="G2624" s="945" t="s">
        <v>1246</v>
      </c>
      <c r="H2624" s="945" t="s">
        <v>1218</v>
      </c>
      <c r="I2624" s="945" t="s">
        <v>1231</v>
      </c>
      <c r="J2624" s="945" t="s">
        <v>1219</v>
      </c>
      <c r="K2624" s="945" t="s">
        <v>1220</v>
      </c>
      <c r="L2624" s="945" t="s">
        <v>1221</v>
      </c>
      <c r="M2624" s="945" t="s">
        <v>231</v>
      </c>
      <c r="N2624" s="945" t="s">
        <v>1222</v>
      </c>
      <c r="O2624" s="945" t="s">
        <v>1223</v>
      </c>
      <c r="P2624" s="956">
        <v>-63903164</v>
      </c>
      <c r="Q2624" s="960">
        <v>-8747393</v>
      </c>
      <c r="R2624" s="946" t="s">
        <v>182</v>
      </c>
    </row>
    <row r="2625" spans="2:18" x14ac:dyDescent="0.25">
      <c r="B2625" s="941" t="s">
        <v>2501</v>
      </c>
      <c r="C2625" s="942" t="s">
        <v>376</v>
      </c>
      <c r="D2625" s="942" t="s">
        <v>797</v>
      </c>
      <c r="E2625" s="942" t="s">
        <v>1141</v>
      </c>
      <c r="F2625" s="942" t="s">
        <v>1777</v>
      </c>
      <c r="G2625" s="942" t="s">
        <v>1246</v>
      </c>
      <c r="H2625" s="942" t="s">
        <v>1218</v>
      </c>
      <c r="I2625" s="942" t="s">
        <v>1231</v>
      </c>
      <c r="J2625" s="942" t="s">
        <v>1219</v>
      </c>
      <c r="K2625" s="942" t="s">
        <v>1220</v>
      </c>
      <c r="L2625" s="942" t="s">
        <v>1221</v>
      </c>
      <c r="M2625" s="942" t="s">
        <v>233</v>
      </c>
      <c r="N2625" s="942" t="s">
        <v>1222</v>
      </c>
      <c r="O2625" s="942" t="s">
        <v>1223</v>
      </c>
      <c r="P2625" s="955">
        <v>-63864724</v>
      </c>
      <c r="Q2625" s="959">
        <v>-8764947</v>
      </c>
      <c r="R2625" s="943" t="s">
        <v>182</v>
      </c>
    </row>
    <row r="2626" spans="2:18" x14ac:dyDescent="0.25">
      <c r="B2626" s="944" t="s">
        <v>2501</v>
      </c>
      <c r="C2626" s="945" t="s">
        <v>392</v>
      </c>
      <c r="D2626" s="945" t="s">
        <v>783</v>
      </c>
      <c r="E2626" s="945" t="s">
        <v>301</v>
      </c>
      <c r="F2626" s="945" t="s">
        <v>2208</v>
      </c>
      <c r="G2626" s="945" t="s">
        <v>1246</v>
      </c>
      <c r="H2626" s="945" t="s">
        <v>69</v>
      </c>
      <c r="I2626" s="945" t="s">
        <v>51</v>
      </c>
      <c r="J2626" s="945" t="s">
        <v>1219</v>
      </c>
      <c r="K2626" s="945" t="s">
        <v>1220</v>
      </c>
      <c r="L2626" s="945" t="s">
        <v>1221</v>
      </c>
      <c r="M2626" s="945" t="s">
        <v>233</v>
      </c>
      <c r="N2626" s="945" t="s">
        <v>1222</v>
      </c>
      <c r="O2626" s="945" t="s">
        <v>69</v>
      </c>
      <c r="P2626" s="956">
        <v>-63900383</v>
      </c>
      <c r="Q2626" s="960">
        <v>-8761616</v>
      </c>
      <c r="R2626" s="946" t="s">
        <v>182</v>
      </c>
    </row>
    <row r="2627" spans="2:18" x14ac:dyDescent="0.25">
      <c r="B2627" s="941" t="s">
        <v>2504</v>
      </c>
      <c r="C2627" s="942" t="s">
        <v>504</v>
      </c>
      <c r="D2627" s="942" t="s">
        <v>367</v>
      </c>
      <c r="E2627" s="942" t="s">
        <v>305</v>
      </c>
      <c r="F2627" s="942" t="s">
        <v>1693</v>
      </c>
      <c r="G2627" s="942" t="s">
        <v>1268</v>
      </c>
      <c r="H2627" s="942" t="s">
        <v>1218</v>
      </c>
      <c r="I2627" s="942" t="s">
        <v>1225</v>
      </c>
      <c r="J2627" s="942" t="s">
        <v>1219</v>
      </c>
      <c r="K2627" s="942" t="s">
        <v>1220</v>
      </c>
      <c r="L2627" s="942" t="s">
        <v>1221</v>
      </c>
      <c r="M2627" s="942" t="s">
        <v>231</v>
      </c>
      <c r="N2627" s="942" t="s">
        <v>1222</v>
      </c>
      <c r="O2627" s="942" t="s">
        <v>69</v>
      </c>
      <c r="P2627" s="955">
        <v>-63904923</v>
      </c>
      <c r="Q2627" s="959">
        <v>-8752601</v>
      </c>
      <c r="R2627" s="943" t="s">
        <v>69</v>
      </c>
    </row>
    <row r="2628" spans="2:18" x14ac:dyDescent="0.25">
      <c r="B2628" s="944" t="s">
        <v>2504</v>
      </c>
      <c r="C2628" s="945" t="s">
        <v>481</v>
      </c>
      <c r="D2628" s="945" t="s">
        <v>899</v>
      </c>
      <c r="E2628" s="945" t="s">
        <v>306</v>
      </c>
      <c r="F2628" s="945" t="s">
        <v>2054</v>
      </c>
      <c r="G2628" s="945" t="s">
        <v>1268</v>
      </c>
      <c r="H2628" s="945" t="s">
        <v>1218</v>
      </c>
      <c r="I2628" s="945" t="s">
        <v>1231</v>
      </c>
      <c r="J2628" s="945" t="s">
        <v>1219</v>
      </c>
      <c r="K2628" s="945" t="s">
        <v>1220</v>
      </c>
      <c r="L2628" s="945" t="s">
        <v>1221</v>
      </c>
      <c r="M2628" s="945" t="s">
        <v>230</v>
      </c>
      <c r="N2628" s="945" t="s">
        <v>1222</v>
      </c>
      <c r="O2628" s="945" t="s">
        <v>1223</v>
      </c>
      <c r="P2628" s="956">
        <v>-63860414</v>
      </c>
      <c r="Q2628" s="960">
        <v>-8734326</v>
      </c>
      <c r="R2628" s="946" t="s">
        <v>69</v>
      </c>
    </row>
    <row r="2629" spans="2:18" x14ac:dyDescent="0.25">
      <c r="B2629" s="941" t="s">
        <v>2504</v>
      </c>
      <c r="C2629" s="942" t="s">
        <v>783</v>
      </c>
      <c r="D2629" s="942" t="s">
        <v>399</v>
      </c>
      <c r="E2629" s="942" t="s">
        <v>304</v>
      </c>
      <c r="F2629" s="942" t="s">
        <v>2071</v>
      </c>
      <c r="G2629" s="942" t="s">
        <v>1268</v>
      </c>
      <c r="H2629" s="942" t="s">
        <v>1218</v>
      </c>
      <c r="I2629" s="942" t="s">
        <v>1231</v>
      </c>
      <c r="J2629" s="942" t="s">
        <v>1219</v>
      </c>
      <c r="K2629" s="942" t="s">
        <v>1220</v>
      </c>
      <c r="L2629" s="942" t="s">
        <v>1221</v>
      </c>
      <c r="M2629" s="942" t="s">
        <v>231</v>
      </c>
      <c r="N2629" s="942" t="s">
        <v>1222</v>
      </c>
      <c r="O2629" s="942" t="s">
        <v>1223</v>
      </c>
      <c r="P2629" s="955">
        <v>-63890416</v>
      </c>
      <c r="Q2629" s="959">
        <v>-8759457</v>
      </c>
      <c r="R2629" s="943" t="s">
        <v>69</v>
      </c>
    </row>
    <row r="2630" spans="2:18" x14ac:dyDescent="0.25">
      <c r="B2630" s="944" t="s">
        <v>2504</v>
      </c>
      <c r="C2630" s="945" t="s">
        <v>386</v>
      </c>
      <c r="D2630" s="945" t="s">
        <v>374</v>
      </c>
      <c r="E2630" s="945" t="s">
        <v>313</v>
      </c>
      <c r="F2630" s="945" t="s">
        <v>1413</v>
      </c>
      <c r="G2630" s="945" t="s">
        <v>1268</v>
      </c>
      <c r="H2630" s="945" t="s">
        <v>1218</v>
      </c>
      <c r="I2630" s="945" t="s">
        <v>1231</v>
      </c>
      <c r="J2630" s="945" t="s">
        <v>1219</v>
      </c>
      <c r="K2630" s="945" t="s">
        <v>1220</v>
      </c>
      <c r="L2630" s="945" t="s">
        <v>1221</v>
      </c>
      <c r="M2630" s="945" t="s">
        <v>234</v>
      </c>
      <c r="N2630" s="945" t="s">
        <v>1222</v>
      </c>
      <c r="O2630" s="945" t="s">
        <v>1223</v>
      </c>
      <c r="P2630" s="956">
        <v>-63850496</v>
      </c>
      <c r="Q2630" s="960">
        <v>-8750293</v>
      </c>
      <c r="R2630" s="946" t="s">
        <v>69</v>
      </c>
    </row>
    <row r="2631" spans="2:18" x14ac:dyDescent="0.25">
      <c r="B2631" s="941" t="s">
        <v>2504</v>
      </c>
      <c r="C2631" s="942" t="s">
        <v>372</v>
      </c>
      <c r="D2631" s="942" t="s">
        <v>399</v>
      </c>
      <c r="E2631" s="942" t="s">
        <v>1142</v>
      </c>
      <c r="F2631" s="942" t="s">
        <v>1248</v>
      </c>
      <c r="G2631" s="942" t="s">
        <v>1268</v>
      </c>
      <c r="H2631" s="942" t="s">
        <v>1218</v>
      </c>
      <c r="I2631" s="942" t="s">
        <v>1231</v>
      </c>
      <c r="J2631" s="942" t="s">
        <v>1219</v>
      </c>
      <c r="K2631" s="942" t="s">
        <v>1229</v>
      </c>
      <c r="L2631" s="942" t="s">
        <v>1221</v>
      </c>
      <c r="M2631" s="942" t="s">
        <v>233</v>
      </c>
      <c r="N2631" s="942" t="s">
        <v>1222</v>
      </c>
      <c r="O2631" s="942" t="s">
        <v>1223</v>
      </c>
      <c r="P2631" s="955">
        <v>-63889045</v>
      </c>
      <c r="Q2631" s="959">
        <v>-8765654</v>
      </c>
      <c r="R2631" s="943" t="s">
        <v>69</v>
      </c>
    </row>
    <row r="2632" spans="2:18" x14ac:dyDescent="0.25">
      <c r="B2632" s="944" t="s">
        <v>2504</v>
      </c>
      <c r="C2632" s="945" t="s">
        <v>341</v>
      </c>
      <c r="D2632" s="945" t="s">
        <v>328</v>
      </c>
      <c r="E2632" s="945" t="s">
        <v>319</v>
      </c>
      <c r="F2632" s="945" t="s">
        <v>1644</v>
      </c>
      <c r="G2632" s="945" t="s">
        <v>1268</v>
      </c>
      <c r="H2632" s="945" t="s">
        <v>1218</v>
      </c>
      <c r="I2632" s="945" t="s">
        <v>1231</v>
      </c>
      <c r="J2632" s="945" t="s">
        <v>1219</v>
      </c>
      <c r="K2632" s="945" t="s">
        <v>1220</v>
      </c>
      <c r="L2632" s="945" t="s">
        <v>1221</v>
      </c>
      <c r="M2632" s="945" t="s">
        <v>230</v>
      </c>
      <c r="N2632" s="945" t="s">
        <v>1222</v>
      </c>
      <c r="O2632" s="945" t="s">
        <v>1223</v>
      </c>
      <c r="P2632" s="956">
        <v>-63878079</v>
      </c>
      <c r="Q2632" s="960">
        <v>-8742064</v>
      </c>
      <c r="R2632" s="946" t="s">
        <v>182</v>
      </c>
    </row>
    <row r="2633" spans="2:18" x14ac:dyDescent="0.25">
      <c r="B2633" s="941" t="s">
        <v>2504</v>
      </c>
      <c r="C2633" s="942" t="s">
        <v>779</v>
      </c>
      <c r="D2633" s="942" t="s">
        <v>794</v>
      </c>
      <c r="E2633" s="942" t="s">
        <v>328</v>
      </c>
      <c r="F2633" s="942" t="s">
        <v>1655</v>
      </c>
      <c r="G2633" s="942" t="s">
        <v>1268</v>
      </c>
      <c r="H2633" s="942" t="s">
        <v>1218</v>
      </c>
      <c r="I2633" s="942" t="s">
        <v>1231</v>
      </c>
      <c r="J2633" s="942" t="s">
        <v>1219</v>
      </c>
      <c r="K2633" s="942" t="s">
        <v>1220</v>
      </c>
      <c r="L2633" s="942" t="s">
        <v>1221</v>
      </c>
      <c r="M2633" s="942" t="s">
        <v>233</v>
      </c>
      <c r="N2633" s="942" t="s">
        <v>1222</v>
      </c>
      <c r="O2633" s="942" t="s">
        <v>1256</v>
      </c>
      <c r="P2633" s="955">
        <v>-63857569</v>
      </c>
      <c r="Q2633" s="959">
        <v>-8761375</v>
      </c>
      <c r="R2633" s="943" t="s">
        <v>182</v>
      </c>
    </row>
    <row r="2634" spans="2:18" x14ac:dyDescent="0.25">
      <c r="B2634" s="944" t="s">
        <v>2504</v>
      </c>
      <c r="C2634" s="945" t="s">
        <v>369</v>
      </c>
      <c r="D2634" s="945" t="s">
        <v>396</v>
      </c>
      <c r="E2634" s="945" t="s">
        <v>304</v>
      </c>
      <c r="F2634" s="945" t="s">
        <v>1234</v>
      </c>
      <c r="G2634" s="945" t="s">
        <v>1268</v>
      </c>
      <c r="H2634" s="945" t="s">
        <v>1218</v>
      </c>
      <c r="I2634" s="945" t="s">
        <v>1231</v>
      </c>
      <c r="J2634" s="945" t="s">
        <v>1219</v>
      </c>
      <c r="K2634" s="945" t="s">
        <v>1229</v>
      </c>
      <c r="L2634" s="945" t="s">
        <v>1221</v>
      </c>
      <c r="M2634" s="945" t="s">
        <v>234</v>
      </c>
      <c r="N2634" s="945" t="s">
        <v>1222</v>
      </c>
      <c r="O2634" s="945" t="s">
        <v>1256</v>
      </c>
      <c r="P2634" s="956">
        <v>-63896203</v>
      </c>
      <c r="Q2634" s="960">
        <v>-8759628</v>
      </c>
      <c r="R2634" s="946" t="s">
        <v>182</v>
      </c>
    </row>
    <row r="2635" spans="2:18" x14ac:dyDescent="0.25">
      <c r="B2635" s="941" t="s">
        <v>2504</v>
      </c>
      <c r="C2635" s="942" t="s">
        <v>685</v>
      </c>
      <c r="D2635" s="942" t="s">
        <v>386</v>
      </c>
      <c r="E2635" s="942" t="s">
        <v>318</v>
      </c>
      <c r="F2635" s="942" t="s">
        <v>1513</v>
      </c>
      <c r="G2635" s="942" t="s">
        <v>1268</v>
      </c>
      <c r="H2635" s="942" t="s">
        <v>1218</v>
      </c>
      <c r="I2635" s="942" t="s">
        <v>51</v>
      </c>
      <c r="J2635" s="942" t="s">
        <v>1219</v>
      </c>
      <c r="K2635" s="942" t="s">
        <v>1220</v>
      </c>
      <c r="L2635" s="942" t="s">
        <v>1221</v>
      </c>
      <c r="M2635" s="942" t="s">
        <v>233</v>
      </c>
      <c r="N2635" s="942" t="s">
        <v>1222</v>
      </c>
      <c r="O2635" s="942" t="s">
        <v>1223</v>
      </c>
      <c r="P2635" s="955">
        <v>-63848198</v>
      </c>
      <c r="Q2635" s="959">
        <v>-8760695</v>
      </c>
      <c r="R2635" s="943" t="s">
        <v>182</v>
      </c>
    </row>
    <row r="2636" spans="2:18" x14ac:dyDescent="0.25">
      <c r="B2636" s="944" t="s">
        <v>2504</v>
      </c>
      <c r="C2636" s="945" t="s">
        <v>367</v>
      </c>
      <c r="D2636" s="945" t="s">
        <v>711</v>
      </c>
      <c r="E2636" s="945" t="s">
        <v>307</v>
      </c>
      <c r="F2636" s="945" t="s">
        <v>1755</v>
      </c>
      <c r="G2636" s="945" t="s">
        <v>1268</v>
      </c>
      <c r="H2636" s="945" t="s">
        <v>1218</v>
      </c>
      <c r="I2636" s="945" t="s">
        <v>51</v>
      </c>
      <c r="J2636" s="945" t="s">
        <v>1219</v>
      </c>
      <c r="K2636" s="945" t="s">
        <v>1229</v>
      </c>
      <c r="L2636" s="945" t="s">
        <v>1221</v>
      </c>
      <c r="M2636" s="945" t="s">
        <v>233</v>
      </c>
      <c r="N2636" s="945" t="s">
        <v>1222</v>
      </c>
      <c r="O2636" s="945" t="s">
        <v>1223</v>
      </c>
      <c r="P2636" s="956">
        <v>-63865342</v>
      </c>
      <c r="Q2636" s="960">
        <v>-8744065</v>
      </c>
      <c r="R2636" s="946" t="s">
        <v>69</v>
      </c>
    </row>
    <row r="2637" spans="2:18" x14ac:dyDescent="0.25">
      <c r="B2637" s="941" t="s">
        <v>2504</v>
      </c>
      <c r="C2637" s="942" t="s">
        <v>384</v>
      </c>
      <c r="D2637" s="942" t="s">
        <v>424</v>
      </c>
      <c r="E2637" s="942" t="s">
        <v>305</v>
      </c>
      <c r="F2637" s="942" t="s">
        <v>1313</v>
      </c>
      <c r="G2637" s="942" t="s">
        <v>1268</v>
      </c>
      <c r="H2637" s="942" t="s">
        <v>1218</v>
      </c>
      <c r="I2637" s="942" t="s">
        <v>51</v>
      </c>
      <c r="J2637" s="942" t="s">
        <v>1219</v>
      </c>
      <c r="K2637" s="942" t="s">
        <v>1229</v>
      </c>
      <c r="L2637" s="942" t="s">
        <v>1221</v>
      </c>
      <c r="M2637" s="942" t="s">
        <v>231</v>
      </c>
      <c r="N2637" s="942" t="s">
        <v>1222</v>
      </c>
      <c r="O2637" s="942" t="s">
        <v>1223</v>
      </c>
      <c r="P2637" s="955">
        <v>-63908353</v>
      </c>
      <c r="Q2637" s="959">
        <v>-8750987</v>
      </c>
      <c r="R2637" s="943" t="s">
        <v>69</v>
      </c>
    </row>
    <row r="2638" spans="2:18" x14ac:dyDescent="0.25">
      <c r="B2638" s="944" t="s">
        <v>2504</v>
      </c>
      <c r="C2638" s="945" t="s">
        <v>328</v>
      </c>
      <c r="D2638" s="945" t="s">
        <v>786</v>
      </c>
      <c r="E2638" s="945" t="s">
        <v>309</v>
      </c>
      <c r="F2638" s="945" t="s">
        <v>1441</v>
      </c>
      <c r="G2638" s="945" t="s">
        <v>1268</v>
      </c>
      <c r="H2638" s="945" t="s">
        <v>1218</v>
      </c>
      <c r="I2638" s="945" t="s">
        <v>51</v>
      </c>
      <c r="J2638" s="945" t="s">
        <v>1219</v>
      </c>
      <c r="K2638" s="945" t="s">
        <v>1220</v>
      </c>
      <c r="L2638" s="945" t="s">
        <v>1221</v>
      </c>
      <c r="M2638" s="945" t="s">
        <v>233</v>
      </c>
      <c r="N2638" s="945" t="s">
        <v>1222</v>
      </c>
      <c r="O2638" s="945" t="s">
        <v>1223</v>
      </c>
      <c r="P2638" s="956">
        <v>-63888554</v>
      </c>
      <c r="Q2638" s="960">
        <v>-8744327</v>
      </c>
      <c r="R2638" s="946" t="s">
        <v>182</v>
      </c>
    </row>
    <row r="2639" spans="2:18" x14ac:dyDescent="0.25">
      <c r="B2639" s="941" t="s">
        <v>2505</v>
      </c>
      <c r="C2639" s="942" t="s">
        <v>372</v>
      </c>
      <c r="D2639" s="942" t="s">
        <v>341</v>
      </c>
      <c r="E2639" s="942" t="s">
        <v>302</v>
      </c>
      <c r="F2639" s="942" t="s">
        <v>2117</v>
      </c>
      <c r="G2639" s="942" t="s">
        <v>1278</v>
      </c>
      <c r="H2639" s="942" t="s">
        <v>1218</v>
      </c>
      <c r="I2639" s="942" t="s">
        <v>1225</v>
      </c>
      <c r="J2639" s="942" t="s">
        <v>1219</v>
      </c>
      <c r="K2639" s="942" t="s">
        <v>1229</v>
      </c>
      <c r="L2639" s="942" t="s">
        <v>1221</v>
      </c>
      <c r="M2639" s="942" t="s">
        <v>233</v>
      </c>
      <c r="N2639" s="942" t="s">
        <v>1222</v>
      </c>
      <c r="O2639" s="942" t="s">
        <v>1256</v>
      </c>
      <c r="P2639" s="955">
        <v>-63873469</v>
      </c>
      <c r="Q2639" s="959">
        <v>-8762248</v>
      </c>
      <c r="R2639" s="943" t="s">
        <v>1258</v>
      </c>
    </row>
    <row r="2640" spans="2:18" x14ac:dyDescent="0.25">
      <c r="B2640" s="944" t="s">
        <v>2505</v>
      </c>
      <c r="C2640" s="945" t="s">
        <v>384</v>
      </c>
      <c r="D2640" s="945" t="s">
        <v>827</v>
      </c>
      <c r="E2640" s="945" t="s">
        <v>305</v>
      </c>
      <c r="F2640" s="945" t="s">
        <v>2506</v>
      </c>
      <c r="G2640" s="945" t="s">
        <v>1278</v>
      </c>
      <c r="H2640" s="945" t="s">
        <v>1218</v>
      </c>
      <c r="I2640" s="945" t="s">
        <v>1225</v>
      </c>
      <c r="J2640" s="945" t="s">
        <v>1219</v>
      </c>
      <c r="K2640" s="945" t="s">
        <v>1229</v>
      </c>
      <c r="L2640" s="945" t="s">
        <v>1221</v>
      </c>
      <c r="M2640" s="945" t="s">
        <v>233</v>
      </c>
      <c r="N2640" s="945" t="s">
        <v>1222</v>
      </c>
      <c r="O2640" s="945" t="s">
        <v>1256</v>
      </c>
      <c r="P2640" s="956">
        <v>-63907185</v>
      </c>
      <c r="Q2640" s="960">
        <v>-8756421</v>
      </c>
      <c r="R2640" s="946" t="s">
        <v>69</v>
      </c>
    </row>
    <row r="2641" spans="2:18" x14ac:dyDescent="0.25">
      <c r="B2641" s="941" t="s">
        <v>2505</v>
      </c>
      <c r="C2641" s="942" t="s">
        <v>373</v>
      </c>
      <c r="D2641" s="942" t="s">
        <v>341</v>
      </c>
      <c r="E2641" s="942" t="s">
        <v>303</v>
      </c>
      <c r="F2641" s="942" t="s">
        <v>1614</v>
      </c>
      <c r="G2641" s="942" t="s">
        <v>1278</v>
      </c>
      <c r="H2641" s="942" t="s">
        <v>1218</v>
      </c>
      <c r="I2641" s="942" t="s">
        <v>1225</v>
      </c>
      <c r="J2641" s="942" t="s">
        <v>1323</v>
      </c>
      <c r="K2641" s="942" t="s">
        <v>1229</v>
      </c>
      <c r="L2641" s="942" t="s">
        <v>1221</v>
      </c>
      <c r="M2641" s="942" t="s">
        <v>235</v>
      </c>
      <c r="N2641" s="942" t="s">
        <v>1222</v>
      </c>
      <c r="O2641" s="942" t="s">
        <v>1223</v>
      </c>
      <c r="P2641" s="955">
        <v>-63875546</v>
      </c>
      <c r="Q2641" s="959">
        <v>-8752972</v>
      </c>
      <c r="R2641" s="943" t="s">
        <v>182</v>
      </c>
    </row>
    <row r="2642" spans="2:18" x14ac:dyDescent="0.25">
      <c r="B2642" s="944" t="s">
        <v>2505</v>
      </c>
      <c r="C2642" s="945" t="s">
        <v>341</v>
      </c>
      <c r="D2642" s="945" t="s">
        <v>779</v>
      </c>
      <c r="E2642" s="945" t="s">
        <v>302</v>
      </c>
      <c r="F2642" s="945" t="s">
        <v>2232</v>
      </c>
      <c r="G2642" s="945" t="s">
        <v>1278</v>
      </c>
      <c r="H2642" s="945" t="s">
        <v>1218</v>
      </c>
      <c r="I2642" s="945" t="s">
        <v>1231</v>
      </c>
      <c r="J2642" s="945" t="s">
        <v>1219</v>
      </c>
      <c r="K2642" s="945" t="s">
        <v>1227</v>
      </c>
      <c r="L2642" s="945" t="s">
        <v>1221</v>
      </c>
      <c r="M2642" s="945" t="s">
        <v>233</v>
      </c>
      <c r="N2642" s="945" t="s">
        <v>1222</v>
      </c>
      <c r="O2642" s="945" t="s">
        <v>1256</v>
      </c>
      <c r="P2642" s="956">
        <v>-63872986</v>
      </c>
      <c r="Q2642" s="960">
        <v>-8764748</v>
      </c>
      <c r="R2642" s="946" t="s">
        <v>1232</v>
      </c>
    </row>
    <row r="2643" spans="2:18" x14ac:dyDescent="0.25">
      <c r="B2643" s="941" t="s">
        <v>2505</v>
      </c>
      <c r="C2643" s="942" t="s">
        <v>368</v>
      </c>
      <c r="D2643" s="942" t="s">
        <v>1162</v>
      </c>
      <c r="E2643" s="942" t="s">
        <v>316</v>
      </c>
      <c r="F2643" s="942" t="s">
        <v>2395</v>
      </c>
      <c r="G2643" s="942" t="s">
        <v>1278</v>
      </c>
      <c r="H2643" s="942" t="s">
        <v>1218</v>
      </c>
      <c r="I2643" s="942" t="s">
        <v>1231</v>
      </c>
      <c r="J2643" s="942" t="s">
        <v>1219</v>
      </c>
      <c r="K2643" s="942" t="s">
        <v>1220</v>
      </c>
      <c r="L2643" s="942" t="s">
        <v>1221</v>
      </c>
      <c r="M2643" s="942" t="s">
        <v>233</v>
      </c>
      <c r="N2643" s="942" t="s">
        <v>1222</v>
      </c>
      <c r="O2643" s="942" t="s">
        <v>1223</v>
      </c>
      <c r="P2643" s="955">
        <v>-63878258</v>
      </c>
      <c r="Q2643" s="959">
        <v>-8789178</v>
      </c>
      <c r="R2643" s="943" t="s">
        <v>69</v>
      </c>
    </row>
    <row r="2644" spans="2:18" x14ac:dyDescent="0.25">
      <c r="B2644" s="944" t="s">
        <v>2505</v>
      </c>
      <c r="C2644" s="945" t="s">
        <v>359</v>
      </c>
      <c r="D2644" s="945" t="s">
        <v>807</v>
      </c>
      <c r="E2644" s="945" t="s">
        <v>302</v>
      </c>
      <c r="F2644" s="945" t="s">
        <v>1608</v>
      </c>
      <c r="G2644" s="945" t="s">
        <v>1278</v>
      </c>
      <c r="H2644" s="945" t="s">
        <v>1218</v>
      </c>
      <c r="I2644" s="945" t="s">
        <v>1231</v>
      </c>
      <c r="J2644" s="945" t="s">
        <v>1219</v>
      </c>
      <c r="K2644" s="945" t="s">
        <v>1220</v>
      </c>
      <c r="L2644" s="945" t="s">
        <v>1221</v>
      </c>
      <c r="M2644" s="945" t="s">
        <v>233</v>
      </c>
      <c r="N2644" s="945" t="s">
        <v>1222</v>
      </c>
      <c r="O2644" s="945" t="s">
        <v>1256</v>
      </c>
      <c r="P2644" s="956">
        <v>-63882938</v>
      </c>
      <c r="Q2644" s="960">
        <v>-8765461</v>
      </c>
      <c r="R2644" s="946" t="s">
        <v>182</v>
      </c>
    </row>
    <row r="2645" spans="2:18" x14ac:dyDescent="0.25">
      <c r="B2645" s="941" t="s">
        <v>2505</v>
      </c>
      <c r="C2645" s="942" t="s">
        <v>387</v>
      </c>
      <c r="D2645" s="942" t="s">
        <v>630</v>
      </c>
      <c r="E2645" s="942" t="s">
        <v>314</v>
      </c>
      <c r="F2645" s="942" t="s">
        <v>1457</v>
      </c>
      <c r="G2645" s="942" t="s">
        <v>1278</v>
      </c>
      <c r="H2645" s="942" t="s">
        <v>1218</v>
      </c>
      <c r="I2645" s="942" t="s">
        <v>51</v>
      </c>
      <c r="J2645" s="942" t="s">
        <v>1219</v>
      </c>
      <c r="K2645" s="942" t="s">
        <v>1220</v>
      </c>
      <c r="L2645" s="942" t="s">
        <v>1221</v>
      </c>
      <c r="M2645" s="942" t="s">
        <v>231</v>
      </c>
      <c r="N2645" s="942" t="s">
        <v>1222</v>
      </c>
      <c r="O2645" s="942" t="s">
        <v>69</v>
      </c>
      <c r="P2645" s="955">
        <v>-63882327</v>
      </c>
      <c r="Q2645" s="959">
        <v>-8793895</v>
      </c>
      <c r="R2645" s="943" t="s">
        <v>182</v>
      </c>
    </row>
    <row r="2646" spans="2:18" x14ac:dyDescent="0.25">
      <c r="B2646" s="944" t="s">
        <v>2505</v>
      </c>
      <c r="C2646" s="945" t="s">
        <v>392</v>
      </c>
      <c r="D2646" s="945" t="s">
        <v>373</v>
      </c>
      <c r="E2646" s="945" t="s">
        <v>305</v>
      </c>
      <c r="F2646" s="945" t="s">
        <v>1305</v>
      </c>
      <c r="G2646" s="945" t="s">
        <v>1278</v>
      </c>
      <c r="H2646" s="945" t="s">
        <v>1218</v>
      </c>
      <c r="I2646" s="945" t="s">
        <v>51</v>
      </c>
      <c r="J2646" s="945" t="s">
        <v>1219</v>
      </c>
      <c r="K2646" s="945" t="s">
        <v>1220</v>
      </c>
      <c r="L2646" s="945" t="s">
        <v>1221</v>
      </c>
      <c r="M2646" s="945" t="s">
        <v>233</v>
      </c>
      <c r="N2646" s="945" t="s">
        <v>1222</v>
      </c>
      <c r="O2646" s="945" t="s">
        <v>1223</v>
      </c>
      <c r="P2646" s="956">
        <v>-63901063</v>
      </c>
      <c r="Q2646" s="960">
        <v>-8758443</v>
      </c>
      <c r="R2646" s="946" t="s">
        <v>182</v>
      </c>
    </row>
    <row r="2647" spans="2:18" x14ac:dyDescent="0.25">
      <c r="B2647" s="941" t="s">
        <v>2505</v>
      </c>
      <c r="C2647" s="942" t="s">
        <v>398</v>
      </c>
      <c r="D2647" s="942" t="s">
        <v>359</v>
      </c>
      <c r="E2647" s="942" t="s">
        <v>308</v>
      </c>
      <c r="F2647" s="942" t="s">
        <v>1552</v>
      </c>
      <c r="G2647" s="942" t="s">
        <v>1278</v>
      </c>
      <c r="H2647" s="942" t="s">
        <v>1218</v>
      </c>
      <c r="I2647" s="942" t="s">
        <v>51</v>
      </c>
      <c r="J2647" s="942" t="s">
        <v>1219</v>
      </c>
      <c r="K2647" s="942" t="s">
        <v>1229</v>
      </c>
      <c r="L2647" s="942" t="s">
        <v>1221</v>
      </c>
      <c r="M2647" s="942" t="s">
        <v>1239</v>
      </c>
      <c r="N2647" s="942" t="s">
        <v>1222</v>
      </c>
      <c r="O2647" s="942" t="s">
        <v>1223</v>
      </c>
      <c r="P2647" s="955">
        <v>-63897179</v>
      </c>
      <c r="Q2647" s="959">
        <v>-8769134</v>
      </c>
      <c r="R2647" s="943" t="s">
        <v>69</v>
      </c>
    </row>
    <row r="2648" spans="2:18" x14ac:dyDescent="0.25">
      <c r="B2648" s="944" t="s">
        <v>2505</v>
      </c>
      <c r="C2648" s="945" t="s">
        <v>395</v>
      </c>
      <c r="D2648" s="945" t="s">
        <v>783</v>
      </c>
      <c r="E2648" s="945" t="s">
        <v>303</v>
      </c>
      <c r="F2648" s="945" t="s">
        <v>2260</v>
      </c>
      <c r="G2648" s="945" t="s">
        <v>1278</v>
      </c>
      <c r="H2648" s="945" t="s">
        <v>1218</v>
      </c>
      <c r="I2648" s="945" t="s">
        <v>51</v>
      </c>
      <c r="J2648" s="945" t="s">
        <v>1219</v>
      </c>
      <c r="K2648" s="945" t="s">
        <v>1220</v>
      </c>
      <c r="L2648" s="945" t="s">
        <v>1221</v>
      </c>
      <c r="M2648" s="945" t="s">
        <v>233</v>
      </c>
      <c r="N2648" s="945" t="s">
        <v>1222</v>
      </c>
      <c r="O2648" s="945" t="s">
        <v>1223</v>
      </c>
      <c r="P2648" s="956">
        <v>-63881616</v>
      </c>
      <c r="Q2648" s="960">
        <v>-8757596</v>
      </c>
      <c r="R2648" s="946" t="s">
        <v>69</v>
      </c>
    </row>
    <row r="2649" spans="2:18" x14ac:dyDescent="0.25">
      <c r="B2649" s="941" t="s">
        <v>2505</v>
      </c>
      <c r="C2649" s="942" t="s">
        <v>806</v>
      </c>
      <c r="D2649" s="942" t="s">
        <v>518</v>
      </c>
      <c r="E2649" s="942" t="s">
        <v>311</v>
      </c>
      <c r="F2649" s="942" t="s">
        <v>2507</v>
      </c>
      <c r="G2649" s="942" t="s">
        <v>1278</v>
      </c>
      <c r="H2649" s="942" t="s">
        <v>1218</v>
      </c>
      <c r="I2649" s="942" t="s">
        <v>51</v>
      </c>
      <c r="J2649" s="942" t="s">
        <v>1219</v>
      </c>
      <c r="K2649" s="942" t="s">
        <v>1220</v>
      </c>
      <c r="L2649" s="942" t="s">
        <v>1221</v>
      </c>
      <c r="M2649" s="942" t="s">
        <v>233</v>
      </c>
      <c r="N2649" s="942" t="s">
        <v>1222</v>
      </c>
      <c r="O2649" s="942" t="s">
        <v>1223</v>
      </c>
      <c r="P2649" s="955">
        <v>-63870625</v>
      </c>
      <c r="Q2649" s="959">
        <v>-8773815</v>
      </c>
      <c r="R2649" s="943" t="s">
        <v>1232</v>
      </c>
    </row>
    <row r="2650" spans="2:18" x14ac:dyDescent="0.25">
      <c r="B2650" s="944" t="s">
        <v>2508</v>
      </c>
      <c r="C2650" s="945" t="s">
        <v>781</v>
      </c>
      <c r="D2650" s="945" t="s">
        <v>388</v>
      </c>
      <c r="E2650" s="945" t="s">
        <v>1143</v>
      </c>
      <c r="F2650" s="945" t="s">
        <v>2310</v>
      </c>
      <c r="G2650" s="945" t="s">
        <v>1289</v>
      </c>
      <c r="H2650" s="945" t="s">
        <v>1218</v>
      </c>
      <c r="I2650" s="945" t="s">
        <v>1225</v>
      </c>
      <c r="J2650" s="945" t="s">
        <v>1219</v>
      </c>
      <c r="K2650" s="945" t="s">
        <v>1220</v>
      </c>
      <c r="L2650" s="945" t="s">
        <v>1221</v>
      </c>
      <c r="M2650" s="945" t="s">
        <v>233</v>
      </c>
      <c r="N2650" s="945" t="s">
        <v>1222</v>
      </c>
      <c r="O2650" s="945" t="s">
        <v>69</v>
      </c>
      <c r="P2650" s="956">
        <v>-63836243</v>
      </c>
      <c r="Q2650" s="960">
        <v>-8766636</v>
      </c>
      <c r="R2650" s="946" t="s">
        <v>182</v>
      </c>
    </row>
    <row r="2651" spans="2:18" x14ac:dyDescent="0.25">
      <c r="B2651" s="941" t="s">
        <v>2508</v>
      </c>
      <c r="C2651" s="942" t="s">
        <v>836</v>
      </c>
      <c r="D2651" s="942" t="s">
        <v>438</v>
      </c>
      <c r="E2651" s="942" t="s">
        <v>345</v>
      </c>
      <c r="F2651" s="942" t="s">
        <v>1429</v>
      </c>
      <c r="G2651" s="942" t="s">
        <v>1289</v>
      </c>
      <c r="H2651" s="942" t="s">
        <v>1235</v>
      </c>
      <c r="I2651" s="942" t="s">
        <v>1231</v>
      </c>
      <c r="J2651" s="942" t="s">
        <v>1219</v>
      </c>
      <c r="K2651" s="942" t="s">
        <v>1220</v>
      </c>
      <c r="L2651" s="942" t="s">
        <v>1221</v>
      </c>
      <c r="M2651" s="942" t="s">
        <v>233</v>
      </c>
      <c r="N2651" s="942" t="s">
        <v>1222</v>
      </c>
      <c r="O2651" s="942" t="s">
        <v>69</v>
      </c>
      <c r="P2651" s="955">
        <v>-63884353</v>
      </c>
      <c r="Q2651" s="959">
        <v>-8806187</v>
      </c>
      <c r="R2651" s="943" t="s">
        <v>1232</v>
      </c>
    </row>
    <row r="2652" spans="2:18" x14ac:dyDescent="0.25">
      <c r="B2652" s="944" t="s">
        <v>2508</v>
      </c>
      <c r="C2652" s="945" t="s">
        <v>368</v>
      </c>
      <c r="D2652" s="945" t="s">
        <v>652</v>
      </c>
      <c r="E2652" s="945" t="s">
        <v>316</v>
      </c>
      <c r="F2652" s="945" t="s">
        <v>1234</v>
      </c>
      <c r="G2652" s="945" t="s">
        <v>1289</v>
      </c>
      <c r="H2652" s="945" t="s">
        <v>1218</v>
      </c>
      <c r="I2652" s="945" t="s">
        <v>1231</v>
      </c>
      <c r="J2652" s="945" t="s">
        <v>1219</v>
      </c>
      <c r="K2652" s="945" t="s">
        <v>1220</v>
      </c>
      <c r="L2652" s="945" t="s">
        <v>1221</v>
      </c>
      <c r="M2652" s="945" t="s">
        <v>231</v>
      </c>
      <c r="N2652" s="945" t="s">
        <v>1222</v>
      </c>
      <c r="O2652" s="945" t="s">
        <v>1256</v>
      </c>
      <c r="P2652" s="956">
        <v>-63881817</v>
      </c>
      <c r="Q2652" s="960">
        <v>-8790565</v>
      </c>
      <c r="R2652" s="946" t="s">
        <v>1258</v>
      </c>
    </row>
    <row r="2653" spans="2:18" x14ac:dyDescent="0.25">
      <c r="B2653" s="941" t="s">
        <v>2508</v>
      </c>
      <c r="C2653" s="942" t="s">
        <v>779</v>
      </c>
      <c r="D2653" s="942" t="s">
        <v>463</v>
      </c>
      <c r="E2653" s="942" t="s">
        <v>1141</v>
      </c>
      <c r="F2653" s="942" t="s">
        <v>2509</v>
      </c>
      <c r="G2653" s="942" t="s">
        <v>1289</v>
      </c>
      <c r="H2653" s="942" t="s">
        <v>1218</v>
      </c>
      <c r="I2653" s="942" t="s">
        <v>51</v>
      </c>
      <c r="J2653" s="942" t="s">
        <v>1219</v>
      </c>
      <c r="K2653" s="942" t="s">
        <v>1370</v>
      </c>
      <c r="L2653" s="942" t="s">
        <v>1221</v>
      </c>
      <c r="M2653" s="942" t="s">
        <v>232</v>
      </c>
      <c r="N2653" s="942" t="s">
        <v>1222</v>
      </c>
      <c r="O2653" s="942" t="s">
        <v>1256</v>
      </c>
      <c r="P2653" s="955">
        <v>-63862196</v>
      </c>
      <c r="Q2653" s="959">
        <v>-8762379</v>
      </c>
      <c r="R2653" s="943" t="s">
        <v>69</v>
      </c>
    </row>
    <row r="2654" spans="2:18" x14ac:dyDescent="0.25">
      <c r="B2654" s="944" t="s">
        <v>2508</v>
      </c>
      <c r="C2654" s="945" t="s">
        <v>373</v>
      </c>
      <c r="D2654" s="945" t="s">
        <v>794</v>
      </c>
      <c r="E2654" s="945" t="s">
        <v>313</v>
      </c>
      <c r="F2654" s="945" t="s">
        <v>2510</v>
      </c>
      <c r="G2654" s="945" t="s">
        <v>1289</v>
      </c>
      <c r="H2654" s="945" t="s">
        <v>1218</v>
      </c>
      <c r="I2654" s="945" t="s">
        <v>51</v>
      </c>
      <c r="J2654" s="945" t="s">
        <v>1323</v>
      </c>
      <c r="K2654" s="945" t="s">
        <v>1229</v>
      </c>
      <c r="L2654" s="945" t="s">
        <v>1221</v>
      </c>
      <c r="M2654" s="945" t="s">
        <v>233</v>
      </c>
      <c r="N2654" s="945" t="s">
        <v>1222</v>
      </c>
      <c r="O2654" s="945" t="s">
        <v>1223</v>
      </c>
      <c r="P2654" s="956">
        <v>-63860154</v>
      </c>
      <c r="Q2654" s="960">
        <v>-8749679</v>
      </c>
      <c r="R2654" s="946" t="s">
        <v>182</v>
      </c>
    </row>
    <row r="2655" spans="2:18" x14ac:dyDescent="0.25">
      <c r="B2655" s="941" t="s">
        <v>2508</v>
      </c>
      <c r="C2655" s="942" t="s">
        <v>378</v>
      </c>
      <c r="D2655" s="942" t="s">
        <v>359</v>
      </c>
      <c r="E2655" s="942" t="s">
        <v>1142</v>
      </c>
      <c r="F2655" s="942" t="s">
        <v>2511</v>
      </c>
      <c r="G2655" s="942" t="s">
        <v>1289</v>
      </c>
      <c r="H2655" s="942" t="s">
        <v>1218</v>
      </c>
      <c r="I2655" s="942" t="s">
        <v>51</v>
      </c>
      <c r="J2655" s="942" t="s">
        <v>1219</v>
      </c>
      <c r="K2655" s="942" t="s">
        <v>1220</v>
      </c>
      <c r="L2655" s="942" t="s">
        <v>1221</v>
      </c>
      <c r="M2655" s="942" t="s">
        <v>233</v>
      </c>
      <c r="N2655" s="942" t="s">
        <v>1222</v>
      </c>
      <c r="O2655" s="942" t="s">
        <v>1223</v>
      </c>
      <c r="P2655" s="955">
        <v>-63889836</v>
      </c>
      <c r="Q2655" s="959">
        <v>-8766959</v>
      </c>
      <c r="R2655" s="943" t="s">
        <v>69</v>
      </c>
    </row>
    <row r="2656" spans="2:18" x14ac:dyDescent="0.25">
      <c r="B2656" s="944" t="s">
        <v>2508</v>
      </c>
      <c r="C2656" s="945" t="s">
        <v>367</v>
      </c>
      <c r="D2656" s="945" t="s">
        <v>403</v>
      </c>
      <c r="E2656" s="945" t="s">
        <v>303</v>
      </c>
      <c r="F2656" s="945" t="s">
        <v>1505</v>
      </c>
      <c r="G2656" s="945" t="s">
        <v>1289</v>
      </c>
      <c r="H2656" s="945" t="s">
        <v>69</v>
      </c>
      <c r="I2656" s="945" t="s">
        <v>51</v>
      </c>
      <c r="J2656" s="945" t="s">
        <v>1219</v>
      </c>
      <c r="K2656" s="945" t="s">
        <v>1229</v>
      </c>
      <c r="L2656" s="945" t="s">
        <v>69</v>
      </c>
      <c r="M2656" s="945" t="s">
        <v>233</v>
      </c>
      <c r="N2656" s="945" t="s">
        <v>69</v>
      </c>
      <c r="O2656" s="945" t="s">
        <v>69</v>
      </c>
      <c r="P2656" s="956">
        <v>-63885644</v>
      </c>
      <c r="Q2656" s="960">
        <v>-8748473</v>
      </c>
      <c r="R2656" s="946" t="s">
        <v>182</v>
      </c>
    </row>
    <row r="2657" spans="2:18" x14ac:dyDescent="0.25">
      <c r="B2657" s="941" t="s">
        <v>2508</v>
      </c>
      <c r="C2657" s="942" t="s">
        <v>781</v>
      </c>
      <c r="D2657" s="942" t="s">
        <v>487</v>
      </c>
      <c r="E2657" s="942" t="s">
        <v>338</v>
      </c>
      <c r="F2657" s="942" t="s">
        <v>1424</v>
      </c>
      <c r="G2657" s="942" t="s">
        <v>1289</v>
      </c>
      <c r="H2657" s="942" t="s">
        <v>69</v>
      </c>
      <c r="I2657" s="942" t="s">
        <v>1231</v>
      </c>
      <c r="J2657" s="942" t="s">
        <v>1219</v>
      </c>
      <c r="K2657" s="942" t="s">
        <v>1220</v>
      </c>
      <c r="L2657" s="942" t="s">
        <v>69</v>
      </c>
      <c r="M2657" s="942" t="s">
        <v>233</v>
      </c>
      <c r="N2657" s="942" t="s">
        <v>69</v>
      </c>
      <c r="O2657" s="942" t="s">
        <v>69</v>
      </c>
      <c r="P2657" s="955">
        <v>-63834065</v>
      </c>
      <c r="Q2657" s="959">
        <v>-8776399</v>
      </c>
      <c r="R2657" s="943" t="s">
        <v>182</v>
      </c>
    </row>
    <row r="2658" spans="2:18" x14ac:dyDescent="0.25">
      <c r="B2658" s="944" t="s">
        <v>2512</v>
      </c>
      <c r="C2658" s="945" t="s">
        <v>1162</v>
      </c>
      <c r="D2658" s="945" t="s">
        <v>385</v>
      </c>
      <c r="E2658" s="945" t="s">
        <v>316</v>
      </c>
      <c r="F2658" s="945" t="s">
        <v>33</v>
      </c>
      <c r="G2658" s="945" t="s">
        <v>1217</v>
      </c>
      <c r="H2658" s="945" t="s">
        <v>1218</v>
      </c>
      <c r="I2658" s="945" t="s">
        <v>1225</v>
      </c>
      <c r="J2658" s="945" t="s">
        <v>1219</v>
      </c>
      <c r="K2658" s="945" t="s">
        <v>1220</v>
      </c>
      <c r="L2658" s="945" t="s">
        <v>1221</v>
      </c>
      <c r="M2658" s="945" t="s">
        <v>233</v>
      </c>
      <c r="N2658" s="945" t="s">
        <v>1222</v>
      </c>
      <c r="O2658" s="945" t="s">
        <v>1223</v>
      </c>
      <c r="P2658" s="956">
        <v>-63882554</v>
      </c>
      <c r="Q2658" s="960">
        <v>-8790078</v>
      </c>
      <c r="R2658" s="946" t="s">
        <v>182</v>
      </c>
    </row>
    <row r="2659" spans="2:18" x14ac:dyDescent="0.25">
      <c r="B2659" s="941" t="s">
        <v>2512</v>
      </c>
      <c r="C2659" s="942" t="s">
        <v>367</v>
      </c>
      <c r="D2659" s="942" t="s">
        <v>416</v>
      </c>
      <c r="E2659" s="942" t="s">
        <v>309</v>
      </c>
      <c r="F2659" s="942" t="s">
        <v>1515</v>
      </c>
      <c r="G2659" s="942" t="s">
        <v>1217</v>
      </c>
      <c r="H2659" s="942" t="s">
        <v>1218</v>
      </c>
      <c r="I2659" s="942" t="s">
        <v>1225</v>
      </c>
      <c r="J2659" s="942" t="s">
        <v>1219</v>
      </c>
      <c r="K2659" s="942" t="s">
        <v>1229</v>
      </c>
      <c r="L2659" s="942" t="s">
        <v>1221</v>
      </c>
      <c r="M2659" s="942" t="s">
        <v>230</v>
      </c>
      <c r="N2659" s="942" t="s">
        <v>1222</v>
      </c>
      <c r="O2659" s="942" t="s">
        <v>1223</v>
      </c>
      <c r="P2659" s="955">
        <v>-63889305</v>
      </c>
      <c r="Q2659" s="959">
        <v>-8749252</v>
      </c>
      <c r="R2659" s="943" t="s">
        <v>69</v>
      </c>
    </row>
    <row r="2660" spans="2:18" x14ac:dyDescent="0.25">
      <c r="B2660" s="944" t="s">
        <v>2512</v>
      </c>
      <c r="C2660" s="945" t="s">
        <v>369</v>
      </c>
      <c r="D2660" s="945" t="s">
        <v>416</v>
      </c>
      <c r="E2660" s="945" t="s">
        <v>304</v>
      </c>
      <c r="F2660" s="945" t="s">
        <v>33</v>
      </c>
      <c r="G2660" s="945" t="s">
        <v>1217</v>
      </c>
      <c r="H2660" s="945" t="s">
        <v>1218</v>
      </c>
      <c r="I2660" s="945" t="s">
        <v>1225</v>
      </c>
      <c r="J2660" s="945" t="s">
        <v>1219</v>
      </c>
      <c r="K2660" s="945" t="s">
        <v>1229</v>
      </c>
      <c r="L2660" s="945" t="s">
        <v>1221</v>
      </c>
      <c r="M2660" s="945" t="s">
        <v>233</v>
      </c>
      <c r="N2660" s="945" t="s">
        <v>1222</v>
      </c>
      <c r="O2660" s="945" t="s">
        <v>1256</v>
      </c>
      <c r="P2660" s="956">
        <v>-63887454</v>
      </c>
      <c r="Q2660" s="960">
        <v>-8757766</v>
      </c>
      <c r="R2660" s="946" t="s">
        <v>69</v>
      </c>
    </row>
    <row r="2661" spans="2:18" x14ac:dyDescent="0.25">
      <c r="B2661" s="941" t="s">
        <v>2512</v>
      </c>
      <c r="C2661" s="942" t="s">
        <v>781</v>
      </c>
      <c r="D2661" s="942" t="s">
        <v>370</v>
      </c>
      <c r="E2661" s="942" t="s">
        <v>310</v>
      </c>
      <c r="F2661" s="942" t="s">
        <v>1363</v>
      </c>
      <c r="G2661" s="942" t="s">
        <v>1217</v>
      </c>
      <c r="H2661" s="942" t="s">
        <v>1218</v>
      </c>
      <c r="I2661" s="942" t="s">
        <v>1225</v>
      </c>
      <c r="J2661" s="942" t="s">
        <v>1219</v>
      </c>
      <c r="K2661" s="942" t="s">
        <v>1220</v>
      </c>
      <c r="L2661" s="942" t="s">
        <v>1221</v>
      </c>
      <c r="M2661" s="942" t="s">
        <v>233</v>
      </c>
      <c r="N2661" s="942" t="s">
        <v>1222</v>
      </c>
      <c r="O2661" s="942" t="s">
        <v>1223</v>
      </c>
      <c r="P2661" s="955">
        <v>-63837495</v>
      </c>
      <c r="Q2661" s="959">
        <v>-8761205</v>
      </c>
      <c r="R2661" s="943" t="s">
        <v>182</v>
      </c>
    </row>
    <row r="2662" spans="2:18" x14ac:dyDescent="0.25">
      <c r="B2662" s="944" t="s">
        <v>2512</v>
      </c>
      <c r="C2662" s="945" t="s">
        <v>398</v>
      </c>
      <c r="D2662" s="945" t="s">
        <v>376</v>
      </c>
      <c r="E2662" s="945" t="s">
        <v>308</v>
      </c>
      <c r="F2662" s="945" t="s">
        <v>33</v>
      </c>
      <c r="G2662" s="945" t="s">
        <v>1217</v>
      </c>
      <c r="H2662" s="945" t="s">
        <v>1218</v>
      </c>
      <c r="I2662" s="945" t="s">
        <v>1225</v>
      </c>
      <c r="J2662" s="945" t="s">
        <v>1219</v>
      </c>
      <c r="K2662" s="945" t="s">
        <v>1229</v>
      </c>
      <c r="L2662" s="945" t="s">
        <v>1221</v>
      </c>
      <c r="M2662" s="945" t="s">
        <v>1239</v>
      </c>
      <c r="N2662" s="945" t="s">
        <v>1222</v>
      </c>
      <c r="O2662" s="945" t="s">
        <v>1256</v>
      </c>
      <c r="P2662" s="956">
        <v>-63896508</v>
      </c>
      <c r="Q2662" s="960">
        <v>-8772268</v>
      </c>
      <c r="R2662" s="946" t="s">
        <v>69</v>
      </c>
    </row>
    <row r="2663" spans="2:18" x14ac:dyDescent="0.25">
      <c r="B2663" s="941" t="s">
        <v>2512</v>
      </c>
      <c r="C2663" s="942" t="s">
        <v>1013</v>
      </c>
      <c r="D2663" s="942" t="s">
        <v>726</v>
      </c>
      <c r="E2663" s="942" t="s">
        <v>348</v>
      </c>
      <c r="F2663" s="942" t="s">
        <v>33</v>
      </c>
      <c r="G2663" s="942" t="s">
        <v>1217</v>
      </c>
      <c r="H2663" s="942" t="s">
        <v>1509</v>
      </c>
      <c r="I2663" s="942" t="s">
        <v>1231</v>
      </c>
      <c r="J2663" s="942" t="s">
        <v>1219</v>
      </c>
      <c r="K2663" s="942" t="s">
        <v>1220</v>
      </c>
      <c r="L2663" s="942" t="s">
        <v>1221</v>
      </c>
      <c r="M2663" s="942" t="s">
        <v>232</v>
      </c>
      <c r="N2663" s="942" t="s">
        <v>1222</v>
      </c>
      <c r="O2663" s="942" t="s">
        <v>1223</v>
      </c>
      <c r="P2663" s="955">
        <v>-63883202</v>
      </c>
      <c r="Q2663" s="959">
        <v>-8807755</v>
      </c>
      <c r="R2663" s="943" t="s">
        <v>182</v>
      </c>
    </row>
    <row r="2664" spans="2:18" x14ac:dyDescent="0.25">
      <c r="B2664" s="944" t="s">
        <v>2512</v>
      </c>
      <c r="C2664" s="945" t="s">
        <v>778</v>
      </c>
      <c r="D2664" s="945" t="s">
        <v>402</v>
      </c>
      <c r="E2664" s="945" t="s">
        <v>319</v>
      </c>
      <c r="F2664" s="945" t="s">
        <v>33</v>
      </c>
      <c r="G2664" s="945" t="s">
        <v>1217</v>
      </c>
      <c r="H2664" s="945" t="s">
        <v>1218</v>
      </c>
      <c r="I2664" s="945" t="s">
        <v>51</v>
      </c>
      <c r="J2664" s="945" t="s">
        <v>1219</v>
      </c>
      <c r="K2664" s="945" t="s">
        <v>1229</v>
      </c>
      <c r="L2664" s="945" t="s">
        <v>1221</v>
      </c>
      <c r="M2664" s="945" t="s">
        <v>233</v>
      </c>
      <c r="N2664" s="945" t="s">
        <v>1222</v>
      </c>
      <c r="O2664" s="945" t="s">
        <v>1256</v>
      </c>
      <c r="P2664" s="956">
        <v>-63886716</v>
      </c>
      <c r="Q2664" s="960">
        <v>-8738891</v>
      </c>
      <c r="R2664" s="946" t="s">
        <v>182</v>
      </c>
    </row>
    <row r="2665" spans="2:18" x14ac:dyDescent="0.25">
      <c r="B2665" s="941" t="s">
        <v>2512</v>
      </c>
      <c r="C2665" s="942" t="s">
        <v>686</v>
      </c>
      <c r="D2665" s="942" t="s">
        <v>465</v>
      </c>
      <c r="E2665" s="942" t="s">
        <v>317</v>
      </c>
      <c r="F2665" s="942" t="s">
        <v>1431</v>
      </c>
      <c r="G2665" s="942" t="s">
        <v>1217</v>
      </c>
      <c r="H2665" s="942" t="s">
        <v>1218</v>
      </c>
      <c r="I2665" s="942" t="s">
        <v>51</v>
      </c>
      <c r="J2665" s="942" t="s">
        <v>1219</v>
      </c>
      <c r="K2665" s="942" t="s">
        <v>1220</v>
      </c>
      <c r="L2665" s="942" t="s">
        <v>1221</v>
      </c>
      <c r="M2665" s="942" t="s">
        <v>233</v>
      </c>
      <c r="N2665" s="942" t="s">
        <v>1222</v>
      </c>
      <c r="O2665" s="942" t="s">
        <v>1256</v>
      </c>
      <c r="P2665" s="955">
        <v>-63880682</v>
      </c>
      <c r="Q2665" s="959">
        <v>-8792932</v>
      </c>
      <c r="R2665" s="943" t="s">
        <v>182</v>
      </c>
    </row>
    <row r="2666" spans="2:18" x14ac:dyDescent="0.25">
      <c r="B2666" s="944" t="s">
        <v>2512</v>
      </c>
      <c r="C2666" s="945" t="s">
        <v>376</v>
      </c>
      <c r="D2666" s="945" t="s">
        <v>366</v>
      </c>
      <c r="E2666" s="945" t="s">
        <v>308</v>
      </c>
      <c r="F2666" s="945" t="s">
        <v>33</v>
      </c>
      <c r="G2666" s="945" t="s">
        <v>1217</v>
      </c>
      <c r="H2666" s="945" t="s">
        <v>1218</v>
      </c>
      <c r="I2666" s="945" t="s">
        <v>51</v>
      </c>
      <c r="J2666" s="945" t="s">
        <v>1219</v>
      </c>
      <c r="K2666" s="945" t="s">
        <v>1220</v>
      </c>
      <c r="L2666" s="945" t="s">
        <v>1221</v>
      </c>
      <c r="M2666" s="945" t="s">
        <v>231</v>
      </c>
      <c r="N2666" s="945" t="s">
        <v>1222</v>
      </c>
      <c r="O2666" s="945" t="s">
        <v>69</v>
      </c>
      <c r="P2666" s="956">
        <v>-63899065</v>
      </c>
      <c r="Q2666" s="960">
        <v>-8772795</v>
      </c>
      <c r="R2666" s="946" t="s">
        <v>182</v>
      </c>
    </row>
    <row r="2667" spans="2:18" x14ac:dyDescent="0.25">
      <c r="B2667" s="941" t="s">
        <v>2512</v>
      </c>
      <c r="C2667" s="942" t="s">
        <v>392</v>
      </c>
      <c r="D2667" s="942" t="s">
        <v>359</v>
      </c>
      <c r="E2667" s="942" t="s">
        <v>308</v>
      </c>
      <c r="F2667" s="942" t="s">
        <v>33</v>
      </c>
      <c r="G2667" s="942" t="s">
        <v>1217</v>
      </c>
      <c r="H2667" s="942" t="s">
        <v>1218</v>
      </c>
      <c r="I2667" s="942" t="s">
        <v>51</v>
      </c>
      <c r="J2667" s="942" t="s">
        <v>1219</v>
      </c>
      <c r="K2667" s="942" t="s">
        <v>1220</v>
      </c>
      <c r="L2667" s="942" t="s">
        <v>1221</v>
      </c>
      <c r="M2667" s="942" t="s">
        <v>1297</v>
      </c>
      <c r="N2667" s="942" t="s">
        <v>1222</v>
      </c>
      <c r="O2667" s="942" t="s">
        <v>1223</v>
      </c>
      <c r="P2667" s="955">
        <v>-63898715</v>
      </c>
      <c r="Q2667" s="959">
        <v>-8769283</v>
      </c>
      <c r="R2667" s="943" t="s">
        <v>182</v>
      </c>
    </row>
    <row r="2668" spans="2:18" x14ac:dyDescent="0.25">
      <c r="B2668" s="944" t="s">
        <v>2512</v>
      </c>
      <c r="C2668" s="945" t="s">
        <v>375</v>
      </c>
      <c r="D2668" s="945" t="s">
        <v>374</v>
      </c>
      <c r="E2668" s="945" t="s">
        <v>307</v>
      </c>
      <c r="F2668" s="945" t="s">
        <v>33</v>
      </c>
      <c r="G2668" s="945" t="s">
        <v>1217</v>
      </c>
      <c r="H2668" s="945" t="s">
        <v>1218</v>
      </c>
      <c r="I2668" s="945" t="s">
        <v>51</v>
      </c>
      <c r="J2668" s="945" t="s">
        <v>1219</v>
      </c>
      <c r="K2668" s="945" t="s">
        <v>1229</v>
      </c>
      <c r="L2668" s="945" t="s">
        <v>1221</v>
      </c>
      <c r="M2668" s="945" t="s">
        <v>233</v>
      </c>
      <c r="N2668" s="945" t="s">
        <v>1222</v>
      </c>
      <c r="O2668" s="945" t="s">
        <v>1223</v>
      </c>
      <c r="P2668" s="956">
        <v>-63862302</v>
      </c>
      <c r="Q2668" s="960">
        <v>-8752918</v>
      </c>
      <c r="R2668" s="946" t="s">
        <v>1232</v>
      </c>
    </row>
    <row r="2669" spans="2:18" x14ac:dyDescent="0.25">
      <c r="B2669" s="941" t="s">
        <v>2512</v>
      </c>
      <c r="C2669" s="942" t="s">
        <v>781</v>
      </c>
      <c r="D2669" s="942" t="s">
        <v>388</v>
      </c>
      <c r="E2669" s="942" t="s">
        <v>1143</v>
      </c>
      <c r="F2669" s="942" t="s">
        <v>33</v>
      </c>
      <c r="G2669" s="942" t="s">
        <v>1217</v>
      </c>
      <c r="H2669" s="942" t="s">
        <v>1218</v>
      </c>
      <c r="I2669" s="942" t="s">
        <v>51</v>
      </c>
      <c r="J2669" s="942" t="s">
        <v>1219</v>
      </c>
      <c r="K2669" s="942" t="s">
        <v>1220</v>
      </c>
      <c r="L2669" s="942" t="s">
        <v>1221</v>
      </c>
      <c r="M2669" s="942" t="s">
        <v>233</v>
      </c>
      <c r="N2669" s="942" t="s">
        <v>1222</v>
      </c>
      <c r="O2669" s="942" t="s">
        <v>69</v>
      </c>
      <c r="P2669" s="955">
        <v>-63836243</v>
      </c>
      <c r="Q2669" s="959">
        <v>-8766636</v>
      </c>
      <c r="R2669" s="943" t="s">
        <v>182</v>
      </c>
    </row>
    <row r="2670" spans="2:18" x14ac:dyDescent="0.25">
      <c r="B2670" s="944" t="s">
        <v>2512</v>
      </c>
      <c r="C2670" s="945" t="s">
        <v>379</v>
      </c>
      <c r="D2670" s="945" t="s">
        <v>1011</v>
      </c>
      <c r="E2670" s="945" t="s">
        <v>305</v>
      </c>
      <c r="F2670" s="945" t="s">
        <v>33</v>
      </c>
      <c r="G2670" s="945" t="s">
        <v>1217</v>
      </c>
      <c r="H2670" s="945" t="s">
        <v>1218</v>
      </c>
      <c r="I2670" s="945" t="s">
        <v>1225</v>
      </c>
      <c r="J2670" s="945" t="s">
        <v>1219</v>
      </c>
      <c r="K2670" s="945" t="s">
        <v>1220</v>
      </c>
      <c r="L2670" s="945" t="s">
        <v>1221</v>
      </c>
      <c r="M2670" s="945" t="s">
        <v>234</v>
      </c>
      <c r="N2670" s="945" t="s">
        <v>1222</v>
      </c>
      <c r="O2670" s="945" t="s">
        <v>1256</v>
      </c>
      <c r="P2670" s="956">
        <v>-63903571</v>
      </c>
      <c r="Q2670" s="960">
        <v>-8749398</v>
      </c>
      <c r="R2670" s="946" t="s">
        <v>182</v>
      </c>
    </row>
    <row r="2671" spans="2:18" x14ac:dyDescent="0.25">
      <c r="B2671" s="941" t="s">
        <v>2513</v>
      </c>
      <c r="C2671" s="942" t="s">
        <v>393</v>
      </c>
      <c r="D2671" s="942" t="s">
        <v>401</v>
      </c>
      <c r="E2671" s="942" t="s">
        <v>1142</v>
      </c>
      <c r="F2671" s="942" t="s">
        <v>1269</v>
      </c>
      <c r="G2671" s="942" t="s">
        <v>1309</v>
      </c>
      <c r="H2671" s="942" t="s">
        <v>1218</v>
      </c>
      <c r="I2671" s="942" t="s">
        <v>1225</v>
      </c>
      <c r="J2671" s="942" t="s">
        <v>1219</v>
      </c>
      <c r="K2671" s="942" t="s">
        <v>1220</v>
      </c>
      <c r="L2671" s="942" t="s">
        <v>1221</v>
      </c>
      <c r="M2671" s="942" t="s">
        <v>231</v>
      </c>
      <c r="N2671" s="942" t="s">
        <v>1222</v>
      </c>
      <c r="O2671" s="942" t="s">
        <v>1223</v>
      </c>
      <c r="P2671" s="955">
        <v>-63887885</v>
      </c>
      <c r="Q2671" s="959">
        <v>-8763444</v>
      </c>
      <c r="R2671" s="943" t="s">
        <v>69</v>
      </c>
    </row>
    <row r="2672" spans="2:18" x14ac:dyDescent="0.25">
      <c r="B2672" s="944" t="s">
        <v>2513</v>
      </c>
      <c r="C2672" s="945" t="s">
        <v>782</v>
      </c>
      <c r="D2672" s="945" t="s">
        <v>407</v>
      </c>
      <c r="E2672" s="945" t="s">
        <v>329</v>
      </c>
      <c r="F2672" s="945" t="s">
        <v>1311</v>
      </c>
      <c r="G2672" s="945" t="s">
        <v>1309</v>
      </c>
      <c r="H2672" s="945" t="s">
        <v>1218</v>
      </c>
      <c r="I2672" s="945" t="s">
        <v>1231</v>
      </c>
      <c r="J2672" s="945" t="s">
        <v>1219</v>
      </c>
      <c r="K2672" s="945" t="s">
        <v>1229</v>
      </c>
      <c r="L2672" s="945" t="s">
        <v>1221</v>
      </c>
      <c r="M2672" s="945" t="s">
        <v>231</v>
      </c>
      <c r="N2672" s="945" t="s">
        <v>1222</v>
      </c>
      <c r="O2672" s="945" t="s">
        <v>1256</v>
      </c>
      <c r="P2672" s="956">
        <v>-63909908</v>
      </c>
      <c r="Q2672" s="960">
        <v>-8754745</v>
      </c>
      <c r="R2672" s="946" t="s">
        <v>1341</v>
      </c>
    </row>
    <row r="2673" spans="2:18" x14ac:dyDescent="0.25">
      <c r="B2673" s="941" t="s">
        <v>2513</v>
      </c>
      <c r="C2673" s="942" t="s">
        <v>373</v>
      </c>
      <c r="D2673" s="942" t="s">
        <v>406</v>
      </c>
      <c r="E2673" s="942" t="s">
        <v>304</v>
      </c>
      <c r="F2673" s="942" t="s">
        <v>1748</v>
      </c>
      <c r="G2673" s="942" t="s">
        <v>1309</v>
      </c>
      <c r="H2673" s="942" t="s">
        <v>1218</v>
      </c>
      <c r="I2673" s="942" t="s">
        <v>1231</v>
      </c>
      <c r="J2673" s="942" t="s">
        <v>1323</v>
      </c>
      <c r="K2673" s="942" t="s">
        <v>1229</v>
      </c>
      <c r="L2673" s="942" t="s">
        <v>1221</v>
      </c>
      <c r="M2673" s="942" t="s">
        <v>182</v>
      </c>
      <c r="N2673" s="942" t="s">
        <v>1222</v>
      </c>
      <c r="O2673" s="942" t="s">
        <v>1223</v>
      </c>
      <c r="P2673" s="955">
        <v>-63894225</v>
      </c>
      <c r="Q2673" s="959">
        <v>-8756975</v>
      </c>
      <c r="R2673" s="943" t="s">
        <v>182</v>
      </c>
    </row>
    <row r="2674" spans="2:18" x14ac:dyDescent="0.25">
      <c r="B2674" s="944" t="s">
        <v>2513</v>
      </c>
      <c r="C2674" s="945" t="s">
        <v>416</v>
      </c>
      <c r="D2674" s="945" t="s">
        <v>810</v>
      </c>
      <c r="E2674" s="945" t="s">
        <v>304</v>
      </c>
      <c r="F2674" s="945" t="s">
        <v>2514</v>
      </c>
      <c r="G2674" s="945" t="s">
        <v>1309</v>
      </c>
      <c r="H2674" s="945" t="s">
        <v>1218</v>
      </c>
      <c r="I2674" s="945" t="s">
        <v>1231</v>
      </c>
      <c r="J2674" s="945" t="s">
        <v>1219</v>
      </c>
      <c r="K2674" s="945" t="s">
        <v>1220</v>
      </c>
      <c r="L2674" s="945" t="s">
        <v>1221</v>
      </c>
      <c r="M2674" s="945" t="s">
        <v>231</v>
      </c>
      <c r="N2674" s="945" t="s">
        <v>1222</v>
      </c>
      <c r="O2674" s="945" t="s">
        <v>1223</v>
      </c>
      <c r="P2674" s="956">
        <v>-63888144</v>
      </c>
      <c r="Q2674" s="960">
        <v>-8754569</v>
      </c>
      <c r="R2674" s="946" t="s">
        <v>182</v>
      </c>
    </row>
    <row r="2675" spans="2:18" x14ac:dyDescent="0.25">
      <c r="B2675" s="941" t="s">
        <v>2513</v>
      </c>
      <c r="C2675" s="942" t="s">
        <v>372</v>
      </c>
      <c r="D2675" s="942" t="s">
        <v>416</v>
      </c>
      <c r="E2675" s="942" t="s">
        <v>1142</v>
      </c>
      <c r="F2675" s="942" t="s">
        <v>1274</v>
      </c>
      <c r="G2675" s="942" t="s">
        <v>1309</v>
      </c>
      <c r="H2675" s="942" t="s">
        <v>1218</v>
      </c>
      <c r="I2675" s="942" t="s">
        <v>51</v>
      </c>
      <c r="J2675" s="942" t="s">
        <v>1219</v>
      </c>
      <c r="K2675" s="942" t="s">
        <v>1229</v>
      </c>
      <c r="L2675" s="942" t="s">
        <v>1221</v>
      </c>
      <c r="M2675" s="942" t="s">
        <v>234</v>
      </c>
      <c r="N2675" s="942" t="s">
        <v>1222</v>
      </c>
      <c r="O2675" s="942" t="s">
        <v>1223</v>
      </c>
      <c r="P2675" s="955">
        <v>-63885878</v>
      </c>
      <c r="Q2675" s="959">
        <v>-8764963</v>
      </c>
      <c r="R2675" s="943" t="s">
        <v>182</v>
      </c>
    </row>
    <row r="2676" spans="2:18" x14ac:dyDescent="0.25">
      <c r="B2676" s="944" t="s">
        <v>2513</v>
      </c>
      <c r="C2676" s="945" t="s">
        <v>371</v>
      </c>
      <c r="D2676" s="945" t="s">
        <v>370</v>
      </c>
      <c r="E2676" s="945" t="s">
        <v>318</v>
      </c>
      <c r="F2676" s="945" t="s">
        <v>1431</v>
      </c>
      <c r="G2676" s="945" t="s">
        <v>1309</v>
      </c>
      <c r="H2676" s="945" t="s">
        <v>1218</v>
      </c>
      <c r="I2676" s="945" t="s">
        <v>51</v>
      </c>
      <c r="J2676" s="945" t="s">
        <v>1219</v>
      </c>
      <c r="K2676" s="945" t="s">
        <v>1229</v>
      </c>
      <c r="L2676" s="945" t="s">
        <v>1221</v>
      </c>
      <c r="M2676" s="945" t="s">
        <v>231</v>
      </c>
      <c r="N2676" s="945" t="s">
        <v>1222</v>
      </c>
      <c r="O2676" s="945" t="s">
        <v>1223</v>
      </c>
      <c r="P2676" s="956">
        <v>-63843365</v>
      </c>
      <c r="Q2676" s="960">
        <v>-8762508</v>
      </c>
      <c r="R2676" s="946" t="s">
        <v>1330</v>
      </c>
    </row>
    <row r="2677" spans="2:18" x14ac:dyDescent="0.25">
      <c r="B2677" s="941" t="s">
        <v>2513</v>
      </c>
      <c r="C2677" s="942" t="s">
        <v>370</v>
      </c>
      <c r="D2677" s="942" t="s">
        <v>442</v>
      </c>
      <c r="E2677" s="942" t="s">
        <v>302</v>
      </c>
      <c r="F2677" s="942" t="s">
        <v>2515</v>
      </c>
      <c r="G2677" s="942" t="s">
        <v>1309</v>
      </c>
      <c r="H2677" s="942" t="s">
        <v>1235</v>
      </c>
      <c r="I2677" s="942" t="s">
        <v>51</v>
      </c>
      <c r="J2677" s="942" t="s">
        <v>1219</v>
      </c>
      <c r="K2677" s="942" t="s">
        <v>1229</v>
      </c>
      <c r="L2677" s="942" t="s">
        <v>1221</v>
      </c>
      <c r="M2677" s="942" t="s">
        <v>233</v>
      </c>
      <c r="N2677" s="942" t="s">
        <v>1236</v>
      </c>
      <c r="O2677" s="942" t="s">
        <v>1256</v>
      </c>
      <c r="P2677" s="955">
        <v>-63873955</v>
      </c>
      <c r="Q2677" s="959">
        <v>-8769362</v>
      </c>
      <c r="R2677" s="943" t="s">
        <v>182</v>
      </c>
    </row>
    <row r="2678" spans="2:18" x14ac:dyDescent="0.25">
      <c r="B2678" s="944" t="s">
        <v>2516</v>
      </c>
      <c r="C2678" s="945" t="s">
        <v>374</v>
      </c>
      <c r="D2678" s="945" t="s">
        <v>375</v>
      </c>
      <c r="E2678" s="945" t="s">
        <v>307</v>
      </c>
      <c r="F2678" s="945" t="s">
        <v>2517</v>
      </c>
      <c r="G2678" s="945" t="s">
        <v>1317</v>
      </c>
      <c r="H2678" s="945" t="s">
        <v>1218</v>
      </c>
      <c r="I2678" s="945" t="s">
        <v>1225</v>
      </c>
      <c r="J2678" s="945" t="s">
        <v>1219</v>
      </c>
      <c r="K2678" s="945" t="s">
        <v>1229</v>
      </c>
      <c r="L2678" s="945" t="s">
        <v>1221</v>
      </c>
      <c r="M2678" s="945" t="s">
        <v>230</v>
      </c>
      <c r="N2678" s="945" t="s">
        <v>1222</v>
      </c>
      <c r="O2678" s="945" t="s">
        <v>1223</v>
      </c>
      <c r="P2678" s="956">
        <v>-63862302</v>
      </c>
      <c r="Q2678" s="960">
        <v>-8752918</v>
      </c>
      <c r="R2678" s="946" t="s">
        <v>182</v>
      </c>
    </row>
    <row r="2679" spans="2:18" x14ac:dyDescent="0.25">
      <c r="B2679" s="941" t="s">
        <v>2516</v>
      </c>
      <c r="C2679" s="942" t="s">
        <v>369</v>
      </c>
      <c r="D2679" s="942" t="s">
        <v>796</v>
      </c>
      <c r="E2679" s="942" t="s">
        <v>304</v>
      </c>
      <c r="F2679" s="942" t="s">
        <v>1347</v>
      </c>
      <c r="G2679" s="942" t="s">
        <v>1317</v>
      </c>
      <c r="H2679" s="942" t="s">
        <v>1218</v>
      </c>
      <c r="I2679" s="942" t="s">
        <v>1225</v>
      </c>
      <c r="J2679" s="942" t="s">
        <v>1219</v>
      </c>
      <c r="K2679" s="942" t="s">
        <v>1229</v>
      </c>
      <c r="L2679" s="942" t="s">
        <v>1221</v>
      </c>
      <c r="M2679" s="942" t="s">
        <v>1239</v>
      </c>
      <c r="N2679" s="942" t="s">
        <v>1222</v>
      </c>
      <c r="O2679" s="942" t="s">
        <v>1223</v>
      </c>
      <c r="P2679" s="955">
        <v>-63895129</v>
      </c>
      <c r="Q2679" s="959">
        <v>-8759398</v>
      </c>
      <c r="R2679" s="943" t="s">
        <v>182</v>
      </c>
    </row>
    <row r="2680" spans="2:18" x14ac:dyDescent="0.25">
      <c r="B2680" s="944" t="s">
        <v>2516</v>
      </c>
      <c r="C2680" s="945" t="s">
        <v>367</v>
      </c>
      <c r="D2680" s="945" t="s">
        <v>467</v>
      </c>
      <c r="E2680" s="945" t="s">
        <v>303</v>
      </c>
      <c r="F2680" s="945" t="s">
        <v>2427</v>
      </c>
      <c r="G2680" s="945" t="s">
        <v>1317</v>
      </c>
      <c r="H2680" s="945" t="s">
        <v>1218</v>
      </c>
      <c r="I2680" s="945" t="s">
        <v>1231</v>
      </c>
      <c r="J2680" s="945" t="s">
        <v>1219</v>
      </c>
      <c r="K2680" s="945" t="s">
        <v>1229</v>
      </c>
      <c r="L2680" s="945" t="s">
        <v>1221</v>
      </c>
      <c r="M2680" s="945" t="s">
        <v>233</v>
      </c>
      <c r="N2680" s="945" t="s">
        <v>1222</v>
      </c>
      <c r="O2680" s="945" t="s">
        <v>1223</v>
      </c>
      <c r="P2680" s="956">
        <v>-63879661</v>
      </c>
      <c r="Q2680" s="960">
        <v>-8747198</v>
      </c>
      <c r="R2680" s="946" t="s">
        <v>69</v>
      </c>
    </row>
    <row r="2681" spans="2:18" x14ac:dyDescent="0.25">
      <c r="B2681" s="941" t="s">
        <v>2516</v>
      </c>
      <c r="C2681" s="942" t="s">
        <v>944</v>
      </c>
      <c r="D2681" s="942" t="s">
        <v>778</v>
      </c>
      <c r="E2681" s="942" t="s">
        <v>306</v>
      </c>
      <c r="F2681" s="942" t="s">
        <v>1942</v>
      </c>
      <c r="G2681" s="942" t="s">
        <v>1317</v>
      </c>
      <c r="H2681" s="942" t="s">
        <v>1235</v>
      </c>
      <c r="I2681" s="942" t="s">
        <v>51</v>
      </c>
      <c r="J2681" s="942" t="s">
        <v>1219</v>
      </c>
      <c r="K2681" s="942" t="s">
        <v>1220</v>
      </c>
      <c r="L2681" s="942" t="s">
        <v>1221</v>
      </c>
      <c r="M2681" s="942" t="s">
        <v>230</v>
      </c>
      <c r="N2681" s="942" t="s">
        <v>1240</v>
      </c>
      <c r="O2681" s="942" t="s">
        <v>1223</v>
      </c>
      <c r="P2681" s="955">
        <v>-63855961</v>
      </c>
      <c r="Q2681" s="959">
        <v>-8732702</v>
      </c>
      <c r="R2681" s="943" t="s">
        <v>69</v>
      </c>
    </row>
    <row r="2682" spans="2:18" x14ac:dyDescent="0.25">
      <c r="B2682" s="944" t="s">
        <v>2516</v>
      </c>
      <c r="C2682" s="945" t="s">
        <v>367</v>
      </c>
      <c r="D2682" s="945" t="s">
        <v>341</v>
      </c>
      <c r="E2682" s="945" t="s">
        <v>303</v>
      </c>
      <c r="F2682" s="945" t="s">
        <v>1445</v>
      </c>
      <c r="G2682" s="945" t="s">
        <v>1317</v>
      </c>
      <c r="H2682" s="945" t="s">
        <v>1235</v>
      </c>
      <c r="I2682" s="945" t="s">
        <v>51</v>
      </c>
      <c r="J2682" s="945" t="s">
        <v>1219</v>
      </c>
      <c r="K2682" s="945" t="s">
        <v>1229</v>
      </c>
      <c r="L2682" s="945" t="s">
        <v>1221</v>
      </c>
      <c r="M2682" s="945" t="s">
        <v>233</v>
      </c>
      <c r="N2682" s="945" t="s">
        <v>1240</v>
      </c>
      <c r="O2682" s="945" t="s">
        <v>1223</v>
      </c>
      <c r="P2682" s="956">
        <v>-63876997</v>
      </c>
      <c r="Q2682" s="960">
        <v>-8746629</v>
      </c>
      <c r="R2682" s="946" t="s">
        <v>1258</v>
      </c>
    </row>
    <row r="2683" spans="2:18" x14ac:dyDescent="0.25">
      <c r="B2683" s="941" t="s">
        <v>2516</v>
      </c>
      <c r="C2683" s="942" t="s">
        <v>341</v>
      </c>
      <c r="D2683" s="942" t="s">
        <v>891</v>
      </c>
      <c r="E2683" s="942" t="s">
        <v>303</v>
      </c>
      <c r="F2683" s="942" t="s">
        <v>1654</v>
      </c>
      <c r="G2683" s="942" t="s">
        <v>1317</v>
      </c>
      <c r="H2683" s="942" t="s">
        <v>1235</v>
      </c>
      <c r="I2683" s="942" t="s">
        <v>1231</v>
      </c>
      <c r="J2683" s="942" t="s">
        <v>1219</v>
      </c>
      <c r="K2683" s="942" t="s">
        <v>1227</v>
      </c>
      <c r="L2683" s="942" t="s">
        <v>1221</v>
      </c>
      <c r="M2683" s="942" t="s">
        <v>233</v>
      </c>
      <c r="N2683" s="942" t="s">
        <v>1236</v>
      </c>
      <c r="O2683" s="942" t="s">
        <v>1223</v>
      </c>
      <c r="P2683" s="955">
        <v>-63876004</v>
      </c>
      <c r="Q2683" s="959">
        <v>-8750975</v>
      </c>
      <c r="R2683" s="943" t="s">
        <v>182</v>
      </c>
    </row>
    <row r="2684" spans="2:18" x14ac:dyDescent="0.25">
      <c r="B2684" s="944" t="s">
        <v>2516</v>
      </c>
      <c r="C2684" s="945" t="s">
        <v>476</v>
      </c>
      <c r="D2684" s="945" t="s">
        <v>438</v>
      </c>
      <c r="E2684" s="945" t="s">
        <v>345</v>
      </c>
      <c r="F2684" s="945" t="s">
        <v>2518</v>
      </c>
      <c r="G2684" s="945" t="s">
        <v>1317</v>
      </c>
      <c r="H2684" s="945" t="s">
        <v>1218</v>
      </c>
      <c r="I2684" s="945" t="s">
        <v>51</v>
      </c>
      <c r="J2684" s="945" t="s">
        <v>1219</v>
      </c>
      <c r="K2684" s="945" t="s">
        <v>1220</v>
      </c>
      <c r="L2684" s="945" t="s">
        <v>1221</v>
      </c>
      <c r="M2684" s="945" t="s">
        <v>233</v>
      </c>
      <c r="N2684" s="945" t="s">
        <v>1222</v>
      </c>
      <c r="O2684" s="945" t="s">
        <v>1223</v>
      </c>
      <c r="P2684" s="956">
        <v>-63886244</v>
      </c>
      <c r="Q2684" s="960">
        <v>-8803679</v>
      </c>
      <c r="R2684" s="946" t="s">
        <v>1258</v>
      </c>
    </row>
    <row r="2685" spans="2:18" x14ac:dyDescent="0.25">
      <c r="B2685" s="941" t="s">
        <v>2516</v>
      </c>
      <c r="C2685" s="942" t="s">
        <v>794</v>
      </c>
      <c r="D2685" s="942" t="s">
        <v>372</v>
      </c>
      <c r="E2685" s="942" t="s">
        <v>320</v>
      </c>
      <c r="F2685" s="942" t="s">
        <v>2454</v>
      </c>
      <c r="G2685" s="942" t="s">
        <v>1317</v>
      </c>
      <c r="H2685" s="942" t="s">
        <v>1235</v>
      </c>
      <c r="I2685" s="942" t="s">
        <v>1231</v>
      </c>
      <c r="J2685" s="942" t="s">
        <v>1219</v>
      </c>
      <c r="K2685" s="942" t="s">
        <v>1220</v>
      </c>
      <c r="L2685" s="942" t="s">
        <v>1221</v>
      </c>
      <c r="M2685" s="942" t="s">
        <v>233</v>
      </c>
      <c r="N2685" s="942" t="s">
        <v>1236</v>
      </c>
      <c r="O2685" s="942" t="s">
        <v>69</v>
      </c>
      <c r="P2685" s="955">
        <v>-63858115</v>
      </c>
      <c r="Q2685" s="959">
        <v>-8758955</v>
      </c>
      <c r="R2685" s="943" t="s">
        <v>1258</v>
      </c>
    </row>
    <row r="2686" spans="2:18" x14ac:dyDescent="0.25">
      <c r="B2686" s="944" t="s">
        <v>2516</v>
      </c>
      <c r="C2686" s="945" t="s">
        <v>782</v>
      </c>
      <c r="D2686" s="945" t="s">
        <v>780</v>
      </c>
      <c r="E2686" s="945" t="s">
        <v>301</v>
      </c>
      <c r="F2686" s="945" t="s">
        <v>1348</v>
      </c>
      <c r="G2686" s="945" t="s">
        <v>1317</v>
      </c>
      <c r="H2686" s="945" t="s">
        <v>69</v>
      </c>
      <c r="I2686" s="945" t="s">
        <v>1231</v>
      </c>
      <c r="J2686" s="945" t="s">
        <v>1219</v>
      </c>
      <c r="K2686" s="945" t="s">
        <v>1229</v>
      </c>
      <c r="L2686" s="945" t="s">
        <v>69</v>
      </c>
      <c r="M2686" s="945" t="s">
        <v>234</v>
      </c>
      <c r="N2686" s="945" t="s">
        <v>69</v>
      </c>
      <c r="O2686" s="945" t="s">
        <v>1256</v>
      </c>
      <c r="P2686" s="956">
        <v>-63907648</v>
      </c>
      <c r="Q2686" s="960">
        <v>-8765506</v>
      </c>
      <c r="R2686" s="946" t="s">
        <v>1232</v>
      </c>
    </row>
    <row r="2687" spans="2:18" x14ac:dyDescent="0.25">
      <c r="B2687" s="941" t="s">
        <v>2519</v>
      </c>
      <c r="C2687" s="942" t="s">
        <v>779</v>
      </c>
      <c r="D2687" s="942" t="s">
        <v>416</v>
      </c>
      <c r="E2687" s="942" t="s">
        <v>334</v>
      </c>
      <c r="F2687" s="942" t="s">
        <v>1314</v>
      </c>
      <c r="G2687" s="942" t="s">
        <v>1217</v>
      </c>
      <c r="H2687" s="942" t="s">
        <v>1218</v>
      </c>
      <c r="I2687" s="942" t="s">
        <v>1225</v>
      </c>
      <c r="J2687" s="942" t="s">
        <v>1219</v>
      </c>
      <c r="K2687" s="942" t="s">
        <v>1370</v>
      </c>
      <c r="L2687" s="942" t="s">
        <v>1221</v>
      </c>
      <c r="M2687" s="942" t="s">
        <v>232</v>
      </c>
      <c r="N2687" s="942" t="s">
        <v>1222</v>
      </c>
      <c r="O2687" s="942" t="s">
        <v>1223</v>
      </c>
      <c r="P2687" s="955">
        <v>-63885342</v>
      </c>
      <c r="Q2687" s="959">
        <v>-8767438</v>
      </c>
      <c r="R2687" s="943" t="s">
        <v>1330</v>
      </c>
    </row>
    <row r="2688" spans="2:18" x14ac:dyDescent="0.25">
      <c r="B2688" s="944" t="s">
        <v>2519</v>
      </c>
      <c r="C2688" s="945" t="s">
        <v>372</v>
      </c>
      <c r="D2688" s="945" t="s">
        <v>450</v>
      </c>
      <c r="E2688" s="945" t="s">
        <v>1501</v>
      </c>
      <c r="F2688" s="945" t="s">
        <v>33</v>
      </c>
      <c r="G2688" s="945" t="s">
        <v>1217</v>
      </c>
      <c r="H2688" s="945" t="s">
        <v>1235</v>
      </c>
      <c r="I2688" s="945" t="s">
        <v>1231</v>
      </c>
      <c r="J2688" s="945" t="s">
        <v>1219</v>
      </c>
      <c r="K2688" s="945" t="s">
        <v>1229</v>
      </c>
      <c r="L2688" s="945" t="s">
        <v>1221</v>
      </c>
      <c r="M2688" s="945" t="s">
        <v>233</v>
      </c>
      <c r="N2688" s="945" t="s">
        <v>1236</v>
      </c>
      <c r="O2688" s="945" t="s">
        <v>1223</v>
      </c>
      <c r="P2688" s="956">
        <v>-63841328</v>
      </c>
      <c r="Q2688" s="960">
        <v>-8755156</v>
      </c>
      <c r="R2688" s="946" t="s">
        <v>69</v>
      </c>
    </row>
    <row r="2689" spans="2:18" x14ac:dyDescent="0.25">
      <c r="B2689" s="941" t="s">
        <v>2519</v>
      </c>
      <c r="C2689" s="942" t="s">
        <v>783</v>
      </c>
      <c r="D2689" s="942" t="s">
        <v>366</v>
      </c>
      <c r="E2689" s="942" t="s">
        <v>301</v>
      </c>
      <c r="F2689" s="942" t="s">
        <v>1424</v>
      </c>
      <c r="G2689" s="942" t="s">
        <v>1217</v>
      </c>
      <c r="H2689" s="942" t="s">
        <v>1235</v>
      </c>
      <c r="I2689" s="942" t="s">
        <v>1231</v>
      </c>
      <c r="J2689" s="942" t="s">
        <v>1219</v>
      </c>
      <c r="K2689" s="942" t="s">
        <v>1220</v>
      </c>
      <c r="L2689" s="942" t="s">
        <v>1221</v>
      </c>
      <c r="M2689" s="942" t="s">
        <v>233</v>
      </c>
      <c r="N2689" s="942" t="s">
        <v>1236</v>
      </c>
      <c r="O2689" s="942" t="s">
        <v>1223</v>
      </c>
      <c r="P2689" s="955">
        <v>-63901434</v>
      </c>
      <c r="Q2689" s="959">
        <v>-8761843</v>
      </c>
      <c r="R2689" s="943" t="s">
        <v>182</v>
      </c>
    </row>
    <row r="2690" spans="2:18" x14ac:dyDescent="0.25">
      <c r="B2690" s="944" t="s">
        <v>2519</v>
      </c>
      <c r="C2690" s="945" t="s">
        <v>371</v>
      </c>
      <c r="D2690" s="945" t="s">
        <v>524</v>
      </c>
      <c r="E2690" s="945" t="s">
        <v>324</v>
      </c>
      <c r="F2690" s="945" t="s">
        <v>33</v>
      </c>
      <c r="G2690" s="945" t="s">
        <v>1217</v>
      </c>
      <c r="H2690" s="945" t="s">
        <v>1235</v>
      </c>
      <c r="I2690" s="945" t="s">
        <v>51</v>
      </c>
      <c r="J2690" s="945" t="s">
        <v>1219</v>
      </c>
      <c r="K2690" s="945" t="s">
        <v>1229</v>
      </c>
      <c r="L2690" s="945" t="s">
        <v>1221</v>
      </c>
      <c r="M2690" s="945" t="s">
        <v>234</v>
      </c>
      <c r="N2690" s="945" t="s">
        <v>1222</v>
      </c>
      <c r="O2690" s="945" t="s">
        <v>1223</v>
      </c>
      <c r="P2690" s="956">
        <v>-63839565</v>
      </c>
      <c r="Q2690" s="960">
        <v>-8779515</v>
      </c>
      <c r="R2690" s="946" t="s">
        <v>182</v>
      </c>
    </row>
    <row r="2691" spans="2:18" x14ac:dyDescent="0.25">
      <c r="B2691" s="941" t="s">
        <v>2519</v>
      </c>
      <c r="C2691" s="942" t="s">
        <v>371</v>
      </c>
      <c r="D2691" s="942" t="s">
        <v>780</v>
      </c>
      <c r="E2691" s="942" t="s">
        <v>339</v>
      </c>
      <c r="F2691" s="942" t="s">
        <v>33</v>
      </c>
      <c r="G2691" s="942" t="s">
        <v>1217</v>
      </c>
      <c r="H2691" s="942" t="s">
        <v>1218</v>
      </c>
      <c r="I2691" s="942" t="s">
        <v>51</v>
      </c>
      <c r="J2691" s="942" t="s">
        <v>1219</v>
      </c>
      <c r="K2691" s="942" t="s">
        <v>1229</v>
      </c>
      <c r="L2691" s="942" t="s">
        <v>1221</v>
      </c>
      <c r="M2691" s="942" t="s">
        <v>233</v>
      </c>
      <c r="N2691" s="942" t="s">
        <v>1222</v>
      </c>
      <c r="O2691" s="942" t="s">
        <v>69</v>
      </c>
      <c r="P2691" s="955">
        <v>-63845762</v>
      </c>
      <c r="Q2691" s="959">
        <v>-8751876</v>
      </c>
      <c r="R2691" s="943" t="s">
        <v>182</v>
      </c>
    </row>
    <row r="2692" spans="2:18" x14ac:dyDescent="0.25">
      <c r="B2692" s="944" t="s">
        <v>2519</v>
      </c>
      <c r="C2692" s="945" t="s">
        <v>779</v>
      </c>
      <c r="D2692" s="945" t="s">
        <v>375</v>
      </c>
      <c r="E2692" s="945" t="s">
        <v>1141</v>
      </c>
      <c r="F2692" s="945" t="s">
        <v>1755</v>
      </c>
      <c r="G2692" s="945" t="s">
        <v>1217</v>
      </c>
      <c r="H2692" s="945" t="s">
        <v>1218</v>
      </c>
      <c r="I2692" s="945" t="s">
        <v>51</v>
      </c>
      <c r="J2692" s="945" t="s">
        <v>1219</v>
      </c>
      <c r="K2692" s="945" t="s">
        <v>1220</v>
      </c>
      <c r="L2692" s="945" t="s">
        <v>1221</v>
      </c>
      <c r="M2692" s="945" t="s">
        <v>234</v>
      </c>
      <c r="N2692" s="945" t="s">
        <v>1222</v>
      </c>
      <c r="O2692" s="945" t="s">
        <v>1256</v>
      </c>
      <c r="P2692" s="956">
        <v>-63860256</v>
      </c>
      <c r="Q2692" s="960">
        <v>-8761956</v>
      </c>
      <c r="R2692" s="946" t="s">
        <v>182</v>
      </c>
    </row>
    <row r="2693" spans="2:18" x14ac:dyDescent="0.25">
      <c r="B2693" s="941" t="s">
        <v>2519</v>
      </c>
      <c r="C2693" s="942" t="s">
        <v>806</v>
      </c>
      <c r="D2693" s="942" t="s">
        <v>623</v>
      </c>
      <c r="E2693" s="942" t="s">
        <v>311</v>
      </c>
      <c r="F2693" s="942" t="s">
        <v>33</v>
      </c>
      <c r="G2693" s="942" t="s">
        <v>1217</v>
      </c>
      <c r="H2693" s="942" t="s">
        <v>1218</v>
      </c>
      <c r="I2693" s="942" t="s">
        <v>51</v>
      </c>
      <c r="J2693" s="942" t="s">
        <v>1219</v>
      </c>
      <c r="K2693" s="942" t="s">
        <v>1220</v>
      </c>
      <c r="L2693" s="942" t="s">
        <v>1221</v>
      </c>
      <c r="M2693" s="942" t="s">
        <v>233</v>
      </c>
      <c r="N2693" s="942" t="s">
        <v>1222</v>
      </c>
      <c r="O2693" s="942" t="s">
        <v>1256</v>
      </c>
      <c r="P2693" s="955">
        <v>-63869095</v>
      </c>
      <c r="Q2693" s="959">
        <v>-8771129</v>
      </c>
      <c r="R2693" s="943" t="s">
        <v>182</v>
      </c>
    </row>
    <row r="2694" spans="2:18" x14ac:dyDescent="0.25">
      <c r="B2694" s="944" t="s">
        <v>2519</v>
      </c>
      <c r="C2694" s="945" t="s">
        <v>367</v>
      </c>
      <c r="D2694" s="945" t="s">
        <v>412</v>
      </c>
      <c r="E2694" s="945" t="s">
        <v>305</v>
      </c>
      <c r="F2694" s="945" t="s">
        <v>33</v>
      </c>
      <c r="G2694" s="945" t="s">
        <v>1217</v>
      </c>
      <c r="H2694" s="945" t="s">
        <v>1218</v>
      </c>
      <c r="I2694" s="945" t="s">
        <v>51</v>
      </c>
      <c r="J2694" s="945" t="s">
        <v>1219</v>
      </c>
      <c r="K2694" s="945" t="s">
        <v>1229</v>
      </c>
      <c r="L2694" s="945" t="s">
        <v>1221</v>
      </c>
      <c r="M2694" s="945" t="s">
        <v>233</v>
      </c>
      <c r="N2694" s="945" t="s">
        <v>1222</v>
      </c>
      <c r="O2694" s="945" t="s">
        <v>69</v>
      </c>
      <c r="P2694" s="956">
        <v>-63907338</v>
      </c>
      <c r="Q2694" s="960">
        <v>-8753095</v>
      </c>
      <c r="R2694" s="946" t="s">
        <v>182</v>
      </c>
    </row>
    <row r="2695" spans="2:18" x14ac:dyDescent="0.25">
      <c r="B2695" s="941" t="s">
        <v>2519</v>
      </c>
      <c r="C2695" s="942" t="s">
        <v>367</v>
      </c>
      <c r="D2695" s="942" t="s">
        <v>484</v>
      </c>
      <c r="E2695" s="942" t="s">
        <v>303</v>
      </c>
      <c r="F2695" s="942" t="s">
        <v>2040</v>
      </c>
      <c r="G2695" s="942" t="s">
        <v>1217</v>
      </c>
      <c r="H2695" s="942" t="s">
        <v>69</v>
      </c>
      <c r="I2695" s="942" t="s">
        <v>51</v>
      </c>
      <c r="J2695" s="942" t="s">
        <v>1219</v>
      </c>
      <c r="K2695" s="942" t="s">
        <v>1229</v>
      </c>
      <c r="L2695" s="942" t="s">
        <v>69</v>
      </c>
      <c r="M2695" s="942" t="s">
        <v>233</v>
      </c>
      <c r="N2695" s="942" t="s">
        <v>69</v>
      </c>
      <c r="O2695" s="942" t="s">
        <v>69</v>
      </c>
      <c r="P2695" s="955">
        <v>-63878655</v>
      </c>
      <c r="Q2695" s="959">
        <v>-8746983</v>
      </c>
      <c r="R2695" s="943" t="s">
        <v>69</v>
      </c>
    </row>
    <row r="2696" spans="2:18" x14ac:dyDescent="0.25">
      <c r="B2696" s="944" t="s">
        <v>2520</v>
      </c>
      <c r="C2696" s="945" t="s">
        <v>372</v>
      </c>
      <c r="D2696" s="945" t="s">
        <v>375</v>
      </c>
      <c r="E2696" s="945" t="s">
        <v>1141</v>
      </c>
      <c r="F2696" s="945" t="s">
        <v>1516</v>
      </c>
      <c r="G2696" s="945" t="s">
        <v>1246</v>
      </c>
      <c r="H2696" s="945" t="s">
        <v>1218</v>
      </c>
      <c r="I2696" s="945" t="s">
        <v>1225</v>
      </c>
      <c r="J2696" s="945" t="s">
        <v>1219</v>
      </c>
      <c r="K2696" s="945" t="s">
        <v>1229</v>
      </c>
      <c r="L2696" s="945" t="s">
        <v>1221</v>
      </c>
      <c r="M2696" s="945" t="s">
        <v>235</v>
      </c>
      <c r="N2696" s="945" t="s">
        <v>1222</v>
      </c>
      <c r="O2696" s="945" t="s">
        <v>1256</v>
      </c>
      <c r="P2696" s="956">
        <v>-63860796</v>
      </c>
      <c r="Q2696" s="960">
        <v>-8759502</v>
      </c>
      <c r="R2696" s="946" t="s">
        <v>69</v>
      </c>
    </row>
    <row r="2697" spans="2:18" x14ac:dyDescent="0.25">
      <c r="B2697" s="941" t="s">
        <v>2520</v>
      </c>
      <c r="C2697" s="942" t="s">
        <v>367</v>
      </c>
      <c r="D2697" s="942" t="s">
        <v>384</v>
      </c>
      <c r="E2697" s="942" t="s">
        <v>305</v>
      </c>
      <c r="F2697" s="942" t="s">
        <v>2290</v>
      </c>
      <c r="G2697" s="942" t="s">
        <v>1246</v>
      </c>
      <c r="H2697" s="942" t="s">
        <v>1218</v>
      </c>
      <c r="I2697" s="942" t="s">
        <v>1225</v>
      </c>
      <c r="J2697" s="942" t="s">
        <v>1219</v>
      </c>
      <c r="K2697" s="942" t="s">
        <v>1229</v>
      </c>
      <c r="L2697" s="942" t="s">
        <v>1221</v>
      </c>
      <c r="M2697" s="942" t="s">
        <v>231</v>
      </c>
      <c r="N2697" s="942" t="s">
        <v>1222</v>
      </c>
      <c r="O2697" s="942" t="s">
        <v>1223</v>
      </c>
      <c r="P2697" s="955">
        <v>-63907872</v>
      </c>
      <c r="Q2697" s="959">
        <v>-8753203</v>
      </c>
      <c r="R2697" s="943" t="s">
        <v>182</v>
      </c>
    </row>
    <row r="2698" spans="2:18" x14ac:dyDescent="0.25">
      <c r="B2698" s="944" t="s">
        <v>2520</v>
      </c>
      <c r="C2698" s="945" t="s">
        <v>367</v>
      </c>
      <c r="D2698" s="945" t="s">
        <v>395</v>
      </c>
      <c r="E2698" s="945" t="s">
        <v>303</v>
      </c>
      <c r="F2698" s="945" t="s">
        <v>1385</v>
      </c>
      <c r="G2698" s="945" t="s">
        <v>1246</v>
      </c>
      <c r="H2698" s="945" t="s">
        <v>1218</v>
      </c>
      <c r="I2698" s="945" t="s">
        <v>1225</v>
      </c>
      <c r="J2698" s="945" t="s">
        <v>1219</v>
      </c>
      <c r="K2698" s="945" t="s">
        <v>1229</v>
      </c>
      <c r="L2698" s="945" t="s">
        <v>1221</v>
      </c>
      <c r="M2698" s="945" t="s">
        <v>233</v>
      </c>
      <c r="N2698" s="945" t="s">
        <v>1222</v>
      </c>
      <c r="O2698" s="945" t="s">
        <v>69</v>
      </c>
      <c r="P2698" s="956">
        <v>-63883659</v>
      </c>
      <c r="Q2698" s="960">
        <v>-8748055</v>
      </c>
      <c r="R2698" s="946" t="s">
        <v>69</v>
      </c>
    </row>
    <row r="2699" spans="2:18" x14ac:dyDescent="0.25">
      <c r="B2699" s="941" t="s">
        <v>2520</v>
      </c>
      <c r="C2699" s="942" t="s">
        <v>410</v>
      </c>
      <c r="D2699" s="942" t="s">
        <v>366</v>
      </c>
      <c r="E2699" s="942" t="s">
        <v>315</v>
      </c>
      <c r="F2699" s="942" t="s">
        <v>1748</v>
      </c>
      <c r="G2699" s="942" t="s">
        <v>1246</v>
      </c>
      <c r="H2699" s="942" t="s">
        <v>1218</v>
      </c>
      <c r="I2699" s="942" t="s">
        <v>1231</v>
      </c>
      <c r="J2699" s="942" t="s">
        <v>1219</v>
      </c>
      <c r="K2699" s="942" t="s">
        <v>1220</v>
      </c>
      <c r="L2699" s="942" t="s">
        <v>1221</v>
      </c>
      <c r="M2699" s="942" t="s">
        <v>233</v>
      </c>
      <c r="N2699" s="942" t="s">
        <v>1222</v>
      </c>
      <c r="O2699" s="942" t="s">
        <v>1223</v>
      </c>
      <c r="P2699" s="955">
        <v>-63894125</v>
      </c>
      <c r="Q2699" s="959">
        <v>-8795228</v>
      </c>
      <c r="R2699" s="943" t="s">
        <v>182</v>
      </c>
    </row>
    <row r="2700" spans="2:18" x14ac:dyDescent="0.25">
      <c r="B2700" s="944" t="s">
        <v>2520</v>
      </c>
      <c r="C2700" s="945" t="s">
        <v>372</v>
      </c>
      <c r="D2700" s="945" t="s">
        <v>402</v>
      </c>
      <c r="E2700" s="945" t="s">
        <v>302</v>
      </c>
      <c r="F2700" s="945" t="s">
        <v>1840</v>
      </c>
      <c r="G2700" s="945" t="s">
        <v>1246</v>
      </c>
      <c r="H2700" s="945" t="s">
        <v>1218</v>
      </c>
      <c r="I2700" s="945" t="s">
        <v>51</v>
      </c>
      <c r="J2700" s="945" t="s">
        <v>1219</v>
      </c>
      <c r="K2700" s="945" t="s">
        <v>1229</v>
      </c>
      <c r="L2700" s="945" t="s">
        <v>1221</v>
      </c>
      <c r="M2700" s="945" t="s">
        <v>233</v>
      </c>
      <c r="N2700" s="945" t="s">
        <v>1222</v>
      </c>
      <c r="O2700" s="945" t="s">
        <v>69</v>
      </c>
      <c r="P2700" s="956">
        <v>-63881262</v>
      </c>
      <c r="Q2700" s="960">
        <v>-8763953</v>
      </c>
      <c r="R2700" s="946" t="s">
        <v>182</v>
      </c>
    </row>
    <row r="2701" spans="2:18" x14ac:dyDescent="0.25">
      <c r="B2701" s="941" t="s">
        <v>2520</v>
      </c>
      <c r="C2701" s="942" t="s">
        <v>367</v>
      </c>
      <c r="D2701" s="942" t="s">
        <v>504</v>
      </c>
      <c r="E2701" s="942" t="s">
        <v>305</v>
      </c>
      <c r="F2701" s="942" t="s">
        <v>2521</v>
      </c>
      <c r="G2701" s="942" t="s">
        <v>1246</v>
      </c>
      <c r="H2701" s="942" t="s">
        <v>1218</v>
      </c>
      <c r="I2701" s="942" t="s">
        <v>51</v>
      </c>
      <c r="J2701" s="942" t="s">
        <v>1219</v>
      </c>
      <c r="K2701" s="942" t="s">
        <v>1229</v>
      </c>
      <c r="L2701" s="942" t="s">
        <v>1221</v>
      </c>
      <c r="M2701" s="942" t="s">
        <v>234</v>
      </c>
      <c r="N2701" s="942" t="s">
        <v>1222</v>
      </c>
      <c r="O2701" s="942" t="s">
        <v>69</v>
      </c>
      <c r="P2701" s="955">
        <v>-63904923</v>
      </c>
      <c r="Q2701" s="959">
        <v>-8752601</v>
      </c>
      <c r="R2701" s="943" t="s">
        <v>182</v>
      </c>
    </row>
    <row r="2702" spans="2:18" x14ac:dyDescent="0.25">
      <c r="B2702" s="944" t="s">
        <v>2520</v>
      </c>
      <c r="C2702" s="945" t="s">
        <v>779</v>
      </c>
      <c r="D2702" s="945" t="s">
        <v>908</v>
      </c>
      <c r="E2702" s="945" t="s">
        <v>328</v>
      </c>
      <c r="F2702" s="945" t="s">
        <v>1277</v>
      </c>
      <c r="G2702" s="945" t="s">
        <v>1246</v>
      </c>
      <c r="H2702" s="945" t="s">
        <v>1218</v>
      </c>
      <c r="I2702" s="945" t="s">
        <v>51</v>
      </c>
      <c r="J2702" s="945" t="s">
        <v>1219</v>
      </c>
      <c r="K2702" s="945" t="s">
        <v>1220</v>
      </c>
      <c r="L2702" s="945" t="s">
        <v>1221</v>
      </c>
      <c r="M2702" s="945" t="s">
        <v>234</v>
      </c>
      <c r="N2702" s="945" t="s">
        <v>1222</v>
      </c>
      <c r="O2702" s="945" t="s">
        <v>1256</v>
      </c>
      <c r="P2702" s="956">
        <v>-63854615</v>
      </c>
      <c r="Q2702" s="960">
        <v>-8761205</v>
      </c>
      <c r="R2702" s="946" t="s">
        <v>1232</v>
      </c>
    </row>
    <row r="2703" spans="2:18" x14ac:dyDescent="0.25">
      <c r="B2703" s="941" t="s">
        <v>2522</v>
      </c>
      <c r="C2703" s="942" t="s">
        <v>374</v>
      </c>
      <c r="D2703" s="942" t="s">
        <v>794</v>
      </c>
      <c r="E2703" s="942" t="s">
        <v>313</v>
      </c>
      <c r="F2703" s="942" t="s">
        <v>1556</v>
      </c>
      <c r="G2703" s="942" t="s">
        <v>1268</v>
      </c>
      <c r="H2703" s="942" t="s">
        <v>1218</v>
      </c>
      <c r="I2703" s="942" t="s">
        <v>1225</v>
      </c>
      <c r="J2703" s="942" t="s">
        <v>1219</v>
      </c>
      <c r="K2703" s="942" t="s">
        <v>1220</v>
      </c>
      <c r="L2703" s="942" t="s">
        <v>1221</v>
      </c>
      <c r="M2703" s="942" t="s">
        <v>233</v>
      </c>
      <c r="N2703" s="942" t="s">
        <v>1222</v>
      </c>
      <c r="O2703" s="942" t="s">
        <v>1223</v>
      </c>
      <c r="P2703" s="955">
        <v>-63859574</v>
      </c>
      <c r="Q2703" s="959">
        <v>-8752303</v>
      </c>
      <c r="R2703" s="943" t="s">
        <v>182</v>
      </c>
    </row>
    <row r="2704" spans="2:18" x14ac:dyDescent="0.25">
      <c r="B2704" s="944" t="s">
        <v>2522</v>
      </c>
      <c r="C2704" s="945" t="s">
        <v>374</v>
      </c>
      <c r="D2704" s="945" t="s">
        <v>576</v>
      </c>
      <c r="E2704" s="945" t="s">
        <v>339</v>
      </c>
      <c r="F2704" s="945" t="s">
        <v>2144</v>
      </c>
      <c r="G2704" s="945" t="s">
        <v>1268</v>
      </c>
      <c r="H2704" s="945" t="s">
        <v>1218</v>
      </c>
      <c r="I2704" s="945" t="s">
        <v>1231</v>
      </c>
      <c r="J2704" s="945" t="s">
        <v>1219</v>
      </c>
      <c r="K2704" s="945" t="s">
        <v>1229</v>
      </c>
      <c r="L2704" s="945" t="s">
        <v>1221</v>
      </c>
      <c r="M2704" s="945" t="s">
        <v>233</v>
      </c>
      <c r="N2704" s="945" t="s">
        <v>1222</v>
      </c>
      <c r="O2704" s="945" t="s">
        <v>1223</v>
      </c>
      <c r="P2704" s="956">
        <v>-63843201</v>
      </c>
      <c r="Q2704" s="960">
        <v>-8748463</v>
      </c>
      <c r="R2704" s="946" t="s">
        <v>182</v>
      </c>
    </row>
    <row r="2705" spans="2:18" x14ac:dyDescent="0.25">
      <c r="B2705" s="941" t="s">
        <v>2522</v>
      </c>
      <c r="C2705" s="942" t="s">
        <v>796</v>
      </c>
      <c r="D2705" s="942" t="s">
        <v>423</v>
      </c>
      <c r="E2705" s="942" t="s">
        <v>1483</v>
      </c>
      <c r="F2705" s="942" t="s">
        <v>1387</v>
      </c>
      <c r="G2705" s="942" t="s">
        <v>1268</v>
      </c>
      <c r="H2705" s="942" t="s">
        <v>1218</v>
      </c>
      <c r="I2705" s="942" t="s">
        <v>1231</v>
      </c>
      <c r="J2705" s="942" t="s">
        <v>1219</v>
      </c>
      <c r="K2705" s="942" t="s">
        <v>1220</v>
      </c>
      <c r="L2705" s="942" t="s">
        <v>1221</v>
      </c>
      <c r="M2705" s="942" t="s">
        <v>233</v>
      </c>
      <c r="N2705" s="942" t="s">
        <v>1222</v>
      </c>
      <c r="O2705" s="942" t="s">
        <v>1256</v>
      </c>
      <c r="P2705" s="955">
        <v>-63894665</v>
      </c>
      <c r="Q2705" s="959">
        <v>-8761455</v>
      </c>
      <c r="R2705" s="943" t="s">
        <v>182</v>
      </c>
    </row>
    <row r="2706" spans="2:18" x14ac:dyDescent="0.25">
      <c r="B2706" s="944" t="s">
        <v>2522</v>
      </c>
      <c r="C2706" s="945" t="s">
        <v>373</v>
      </c>
      <c r="D2706" s="945" t="s">
        <v>401</v>
      </c>
      <c r="E2706" s="945" t="s">
        <v>304</v>
      </c>
      <c r="F2706" s="945" t="s">
        <v>1722</v>
      </c>
      <c r="G2706" s="945" t="s">
        <v>1268</v>
      </c>
      <c r="H2706" s="945" t="s">
        <v>1218</v>
      </c>
      <c r="I2706" s="945" t="s">
        <v>1231</v>
      </c>
      <c r="J2706" s="945" t="s">
        <v>1323</v>
      </c>
      <c r="K2706" s="945" t="s">
        <v>1229</v>
      </c>
      <c r="L2706" s="945" t="s">
        <v>1221</v>
      </c>
      <c r="M2706" s="945" t="s">
        <v>233</v>
      </c>
      <c r="N2706" s="945" t="s">
        <v>1222</v>
      </c>
      <c r="O2706" s="945" t="s">
        <v>1256</v>
      </c>
      <c r="P2706" s="956">
        <v>-63889542</v>
      </c>
      <c r="Q2706" s="960">
        <v>-8755976</v>
      </c>
      <c r="R2706" s="946" t="s">
        <v>182</v>
      </c>
    </row>
    <row r="2707" spans="2:18" x14ac:dyDescent="0.25">
      <c r="B2707" s="941" t="s">
        <v>2522</v>
      </c>
      <c r="C2707" s="942" t="s">
        <v>1162</v>
      </c>
      <c r="D2707" s="942" t="s">
        <v>400</v>
      </c>
      <c r="E2707" s="942" t="s">
        <v>316</v>
      </c>
      <c r="F2707" s="942" t="s">
        <v>2523</v>
      </c>
      <c r="G2707" s="942" t="s">
        <v>1268</v>
      </c>
      <c r="H2707" s="942" t="s">
        <v>1218</v>
      </c>
      <c r="I2707" s="942" t="s">
        <v>51</v>
      </c>
      <c r="J2707" s="942" t="s">
        <v>1219</v>
      </c>
      <c r="K2707" s="942" t="s">
        <v>1220</v>
      </c>
      <c r="L2707" s="942" t="s">
        <v>1221</v>
      </c>
      <c r="M2707" s="942" t="s">
        <v>233</v>
      </c>
      <c r="N2707" s="942" t="s">
        <v>1222</v>
      </c>
      <c r="O2707" s="942" t="s">
        <v>69</v>
      </c>
      <c r="P2707" s="955">
        <v>-63890915</v>
      </c>
      <c r="Q2707" s="959">
        <v>-8791903</v>
      </c>
      <c r="R2707" s="943" t="s">
        <v>182</v>
      </c>
    </row>
    <row r="2708" spans="2:18" x14ac:dyDescent="0.25">
      <c r="B2708" s="944" t="s">
        <v>2522</v>
      </c>
      <c r="C2708" s="945" t="s">
        <v>375</v>
      </c>
      <c r="D2708" s="945" t="s">
        <v>388</v>
      </c>
      <c r="E2708" s="945" t="s">
        <v>311</v>
      </c>
      <c r="F2708" s="945" t="s">
        <v>2524</v>
      </c>
      <c r="G2708" s="945" t="s">
        <v>1268</v>
      </c>
      <c r="H2708" s="945" t="s">
        <v>1218</v>
      </c>
      <c r="I2708" s="945" t="s">
        <v>51</v>
      </c>
      <c r="J2708" s="945" t="s">
        <v>1219</v>
      </c>
      <c r="K2708" s="945" t="s">
        <v>1229</v>
      </c>
      <c r="L2708" s="945" t="s">
        <v>1221</v>
      </c>
      <c r="M2708" s="945" t="s">
        <v>231</v>
      </c>
      <c r="N2708" s="945" t="s">
        <v>1222</v>
      </c>
      <c r="O2708" s="945" t="s">
        <v>1223</v>
      </c>
      <c r="P2708" s="956">
        <v>-63858051</v>
      </c>
      <c r="Q2708" s="960">
        <v>-8772055</v>
      </c>
      <c r="R2708" s="946" t="s">
        <v>182</v>
      </c>
    </row>
    <row r="2709" spans="2:18" x14ac:dyDescent="0.25">
      <c r="B2709" s="941" t="s">
        <v>2522</v>
      </c>
      <c r="C2709" s="942" t="s">
        <v>368</v>
      </c>
      <c r="D2709" s="942" t="s">
        <v>457</v>
      </c>
      <c r="E2709" s="942" t="s">
        <v>311</v>
      </c>
      <c r="F2709" s="942" t="s">
        <v>1339</v>
      </c>
      <c r="G2709" s="942" t="s">
        <v>1268</v>
      </c>
      <c r="H2709" s="942" t="s">
        <v>1218</v>
      </c>
      <c r="I2709" s="942" t="s">
        <v>51</v>
      </c>
      <c r="J2709" s="942" t="s">
        <v>1219</v>
      </c>
      <c r="K2709" s="942" t="s">
        <v>1220</v>
      </c>
      <c r="L2709" s="942" t="s">
        <v>1221</v>
      </c>
      <c r="M2709" s="942" t="s">
        <v>234</v>
      </c>
      <c r="N2709" s="942" t="s">
        <v>1222</v>
      </c>
      <c r="O2709" s="942" t="s">
        <v>1223</v>
      </c>
      <c r="P2709" s="955">
        <v>-63869276</v>
      </c>
      <c r="Q2709" s="959">
        <v>-8775821</v>
      </c>
      <c r="R2709" s="943" t="s">
        <v>1232</v>
      </c>
    </row>
    <row r="2710" spans="2:18" x14ac:dyDescent="0.25">
      <c r="B2710" s="944" t="s">
        <v>2525</v>
      </c>
      <c r="C2710" s="945" t="s">
        <v>372</v>
      </c>
      <c r="D2710" s="945" t="s">
        <v>796</v>
      </c>
      <c r="E2710" s="945" t="s">
        <v>1146</v>
      </c>
      <c r="F2710" s="945" t="s">
        <v>2526</v>
      </c>
      <c r="G2710" s="945" t="s">
        <v>1268</v>
      </c>
      <c r="H2710" s="945" t="s">
        <v>1218</v>
      </c>
      <c r="I2710" s="945" t="s">
        <v>1225</v>
      </c>
      <c r="J2710" s="945" t="s">
        <v>1219</v>
      </c>
      <c r="K2710" s="945" t="s">
        <v>1229</v>
      </c>
      <c r="L2710" s="945" t="s">
        <v>1221</v>
      </c>
      <c r="M2710" s="945" t="s">
        <v>233</v>
      </c>
      <c r="N2710" s="945" t="s">
        <v>1222</v>
      </c>
      <c r="O2710" s="945" t="s">
        <v>1256</v>
      </c>
      <c r="P2710" s="956">
        <v>-63893535</v>
      </c>
      <c r="Q2710" s="960">
        <v>-8766633</v>
      </c>
      <c r="R2710" s="946" t="s">
        <v>182</v>
      </c>
    </row>
    <row r="2711" spans="2:18" x14ac:dyDescent="0.25">
      <c r="B2711" s="941" t="s">
        <v>2525</v>
      </c>
      <c r="C2711" s="942" t="s">
        <v>367</v>
      </c>
      <c r="D2711" s="942" t="s">
        <v>396</v>
      </c>
      <c r="E2711" s="942" t="s">
        <v>322</v>
      </c>
      <c r="F2711" s="942" t="s">
        <v>1254</v>
      </c>
      <c r="G2711" s="942" t="s">
        <v>1268</v>
      </c>
      <c r="H2711" s="942" t="s">
        <v>1218</v>
      </c>
      <c r="I2711" s="942" t="s">
        <v>1225</v>
      </c>
      <c r="J2711" s="942" t="s">
        <v>1219</v>
      </c>
      <c r="K2711" s="942" t="s">
        <v>1229</v>
      </c>
      <c r="L2711" s="942" t="s">
        <v>1221</v>
      </c>
      <c r="M2711" s="942" t="s">
        <v>233</v>
      </c>
      <c r="N2711" s="942" t="s">
        <v>1222</v>
      </c>
      <c r="O2711" s="942" t="s">
        <v>1223</v>
      </c>
      <c r="P2711" s="955">
        <v>-63898052</v>
      </c>
      <c r="Q2711" s="959">
        <v>-8751135</v>
      </c>
      <c r="R2711" s="943" t="s">
        <v>182</v>
      </c>
    </row>
    <row r="2712" spans="2:18" x14ac:dyDescent="0.25">
      <c r="B2712" s="944" t="s">
        <v>2525</v>
      </c>
      <c r="C2712" s="945" t="s">
        <v>779</v>
      </c>
      <c r="D2712" s="945" t="s">
        <v>403</v>
      </c>
      <c r="E2712" s="945" t="s">
        <v>302</v>
      </c>
      <c r="F2712" s="945" t="s">
        <v>1419</v>
      </c>
      <c r="G2712" s="945" t="s">
        <v>1268</v>
      </c>
      <c r="H2712" s="945" t="s">
        <v>1218</v>
      </c>
      <c r="I2712" s="945" t="s">
        <v>1225</v>
      </c>
      <c r="J2712" s="945" t="s">
        <v>1219</v>
      </c>
      <c r="K2712" s="945" t="s">
        <v>1220</v>
      </c>
      <c r="L2712" s="945" t="s">
        <v>1221</v>
      </c>
      <c r="M2712" s="945" t="s">
        <v>234</v>
      </c>
      <c r="N2712" s="945" t="s">
        <v>1222</v>
      </c>
      <c r="O2712" s="945" t="s">
        <v>1223</v>
      </c>
      <c r="P2712" s="956">
        <v>-63881684</v>
      </c>
      <c r="Q2712" s="960">
        <v>-8766643</v>
      </c>
      <c r="R2712" s="946" t="s">
        <v>69</v>
      </c>
    </row>
    <row r="2713" spans="2:18" x14ac:dyDescent="0.25">
      <c r="B2713" s="941" t="s">
        <v>2525</v>
      </c>
      <c r="C2713" s="942" t="s">
        <v>378</v>
      </c>
      <c r="D2713" s="942" t="s">
        <v>372</v>
      </c>
      <c r="E2713" s="942" t="s">
        <v>1142</v>
      </c>
      <c r="F2713" s="942" t="s">
        <v>1375</v>
      </c>
      <c r="G2713" s="942" t="s">
        <v>1268</v>
      </c>
      <c r="H2713" s="942" t="s">
        <v>1218</v>
      </c>
      <c r="I2713" s="942" t="s">
        <v>1225</v>
      </c>
      <c r="J2713" s="942" t="s">
        <v>1219</v>
      </c>
      <c r="K2713" s="942" t="s">
        <v>1220</v>
      </c>
      <c r="L2713" s="942" t="s">
        <v>1221</v>
      </c>
      <c r="M2713" s="942" t="s">
        <v>234</v>
      </c>
      <c r="N2713" s="942" t="s">
        <v>1222</v>
      </c>
      <c r="O2713" s="942" t="s">
        <v>69</v>
      </c>
      <c r="P2713" s="955">
        <v>-63891294</v>
      </c>
      <c r="Q2713" s="959">
        <v>-8766145</v>
      </c>
      <c r="R2713" s="943" t="s">
        <v>1232</v>
      </c>
    </row>
    <row r="2714" spans="2:18" x14ac:dyDescent="0.25">
      <c r="B2714" s="944" t="s">
        <v>2525</v>
      </c>
      <c r="C2714" s="945" t="s">
        <v>780</v>
      </c>
      <c r="D2714" s="945" t="s">
        <v>802</v>
      </c>
      <c r="E2714" s="945" t="s">
        <v>1142</v>
      </c>
      <c r="F2714" s="945" t="s">
        <v>1314</v>
      </c>
      <c r="G2714" s="945" t="s">
        <v>1268</v>
      </c>
      <c r="H2714" s="945" t="s">
        <v>1218</v>
      </c>
      <c r="I2714" s="945" t="s">
        <v>1225</v>
      </c>
      <c r="J2714" s="945" t="s">
        <v>1219</v>
      </c>
      <c r="K2714" s="945" t="s">
        <v>1229</v>
      </c>
      <c r="L2714" s="945" t="s">
        <v>1221</v>
      </c>
      <c r="M2714" s="945" t="s">
        <v>233</v>
      </c>
      <c r="N2714" s="945" t="s">
        <v>1222</v>
      </c>
      <c r="O2714" s="945" t="s">
        <v>1223</v>
      </c>
      <c r="P2714" s="956">
        <v>-63891504</v>
      </c>
      <c r="Q2714" s="960">
        <v>-8762037</v>
      </c>
      <c r="R2714" s="946" t="s">
        <v>69</v>
      </c>
    </row>
    <row r="2715" spans="2:18" x14ac:dyDescent="0.25">
      <c r="B2715" s="941" t="s">
        <v>2525</v>
      </c>
      <c r="C2715" s="942" t="s">
        <v>779</v>
      </c>
      <c r="D2715" s="942" t="s">
        <v>794</v>
      </c>
      <c r="E2715" s="942" t="s">
        <v>328</v>
      </c>
      <c r="F2715" s="942" t="s">
        <v>1875</v>
      </c>
      <c r="G2715" s="942" t="s">
        <v>1268</v>
      </c>
      <c r="H2715" s="942" t="s">
        <v>1218</v>
      </c>
      <c r="I2715" s="942" t="s">
        <v>1225</v>
      </c>
      <c r="J2715" s="942" t="s">
        <v>1219</v>
      </c>
      <c r="K2715" s="942" t="s">
        <v>1220</v>
      </c>
      <c r="L2715" s="942" t="s">
        <v>1221</v>
      </c>
      <c r="M2715" s="942" t="s">
        <v>233</v>
      </c>
      <c r="N2715" s="942" t="s">
        <v>1222</v>
      </c>
      <c r="O2715" s="942" t="s">
        <v>1223</v>
      </c>
      <c r="P2715" s="955">
        <v>-63857569</v>
      </c>
      <c r="Q2715" s="959">
        <v>-8761375</v>
      </c>
      <c r="R2715" s="943" t="s">
        <v>182</v>
      </c>
    </row>
    <row r="2716" spans="2:18" x14ac:dyDescent="0.25">
      <c r="B2716" s="944" t="s">
        <v>2525</v>
      </c>
      <c r="C2716" s="945" t="s">
        <v>373</v>
      </c>
      <c r="D2716" s="945" t="s">
        <v>395</v>
      </c>
      <c r="E2716" s="945" t="s">
        <v>303</v>
      </c>
      <c r="F2716" s="945" t="s">
        <v>1674</v>
      </c>
      <c r="G2716" s="945" t="s">
        <v>1268</v>
      </c>
      <c r="H2716" s="945" t="s">
        <v>1218</v>
      </c>
      <c r="I2716" s="945" t="s">
        <v>1225</v>
      </c>
      <c r="J2716" s="945" t="s">
        <v>1323</v>
      </c>
      <c r="K2716" s="945" t="s">
        <v>1229</v>
      </c>
      <c r="L2716" s="945" t="s">
        <v>1221</v>
      </c>
      <c r="M2716" s="945" t="s">
        <v>233</v>
      </c>
      <c r="N2716" s="945" t="s">
        <v>1222</v>
      </c>
      <c r="O2716" s="945" t="s">
        <v>1223</v>
      </c>
      <c r="P2716" s="956">
        <v>-63882304</v>
      </c>
      <c r="Q2716" s="960">
        <v>-8754423</v>
      </c>
      <c r="R2716" s="946" t="s">
        <v>69</v>
      </c>
    </row>
    <row r="2717" spans="2:18" x14ac:dyDescent="0.25">
      <c r="B2717" s="941" t="s">
        <v>2525</v>
      </c>
      <c r="C2717" s="942" t="s">
        <v>416</v>
      </c>
      <c r="D2717" s="942" t="s">
        <v>810</v>
      </c>
      <c r="E2717" s="942" t="s">
        <v>304</v>
      </c>
      <c r="F2717" s="942" t="s">
        <v>1826</v>
      </c>
      <c r="G2717" s="942" t="s">
        <v>1268</v>
      </c>
      <c r="H2717" s="942" t="s">
        <v>1218</v>
      </c>
      <c r="I2717" s="942" t="s">
        <v>1225</v>
      </c>
      <c r="J2717" s="942" t="s">
        <v>1219</v>
      </c>
      <c r="K2717" s="942" t="s">
        <v>1220</v>
      </c>
      <c r="L2717" s="942" t="s">
        <v>1221</v>
      </c>
      <c r="M2717" s="942" t="s">
        <v>233</v>
      </c>
      <c r="N2717" s="942" t="s">
        <v>1222</v>
      </c>
      <c r="O2717" s="942" t="s">
        <v>1223</v>
      </c>
      <c r="P2717" s="955">
        <v>-63888144</v>
      </c>
      <c r="Q2717" s="959">
        <v>-8754569</v>
      </c>
      <c r="R2717" s="943" t="s">
        <v>1258</v>
      </c>
    </row>
    <row r="2718" spans="2:18" x14ac:dyDescent="0.25">
      <c r="B2718" s="944" t="s">
        <v>2525</v>
      </c>
      <c r="C2718" s="945" t="s">
        <v>373</v>
      </c>
      <c r="D2718" s="945" t="s">
        <v>401</v>
      </c>
      <c r="E2718" s="945" t="s">
        <v>304</v>
      </c>
      <c r="F2718" s="945" t="s">
        <v>2105</v>
      </c>
      <c r="G2718" s="945" t="s">
        <v>1268</v>
      </c>
      <c r="H2718" s="945" t="s">
        <v>1218</v>
      </c>
      <c r="I2718" s="945" t="s">
        <v>1231</v>
      </c>
      <c r="J2718" s="945" t="s">
        <v>1323</v>
      </c>
      <c r="K2718" s="945" t="s">
        <v>1229</v>
      </c>
      <c r="L2718" s="945" t="s">
        <v>1221</v>
      </c>
      <c r="M2718" s="945" t="s">
        <v>233</v>
      </c>
      <c r="N2718" s="945" t="s">
        <v>1222</v>
      </c>
      <c r="O2718" s="945" t="s">
        <v>1223</v>
      </c>
      <c r="P2718" s="956">
        <v>-63889542</v>
      </c>
      <c r="Q2718" s="960">
        <v>-8755976</v>
      </c>
      <c r="R2718" s="946" t="s">
        <v>69</v>
      </c>
    </row>
    <row r="2719" spans="2:18" x14ac:dyDescent="0.25">
      <c r="B2719" s="941" t="s">
        <v>2525</v>
      </c>
      <c r="C2719" s="942" t="s">
        <v>373</v>
      </c>
      <c r="D2719" s="942" t="s">
        <v>395</v>
      </c>
      <c r="E2719" s="942" t="s">
        <v>303</v>
      </c>
      <c r="F2719" s="942" t="s">
        <v>2097</v>
      </c>
      <c r="G2719" s="942" t="s">
        <v>1268</v>
      </c>
      <c r="H2719" s="942" t="s">
        <v>1218</v>
      </c>
      <c r="I2719" s="942" t="s">
        <v>1231</v>
      </c>
      <c r="J2719" s="942" t="s">
        <v>1323</v>
      </c>
      <c r="K2719" s="942" t="s">
        <v>1229</v>
      </c>
      <c r="L2719" s="942" t="s">
        <v>1221</v>
      </c>
      <c r="M2719" s="942" t="s">
        <v>233</v>
      </c>
      <c r="N2719" s="942" t="s">
        <v>1222</v>
      </c>
      <c r="O2719" s="942" t="s">
        <v>1256</v>
      </c>
      <c r="P2719" s="955">
        <v>-63882304</v>
      </c>
      <c r="Q2719" s="959">
        <v>-8754423</v>
      </c>
      <c r="R2719" s="943" t="s">
        <v>69</v>
      </c>
    </row>
    <row r="2720" spans="2:18" x14ac:dyDescent="0.25">
      <c r="B2720" s="944" t="s">
        <v>2525</v>
      </c>
      <c r="C2720" s="945" t="s">
        <v>359</v>
      </c>
      <c r="D2720" s="945" t="s">
        <v>802</v>
      </c>
      <c r="E2720" s="945" t="s">
        <v>1142</v>
      </c>
      <c r="F2720" s="945" t="s">
        <v>2527</v>
      </c>
      <c r="G2720" s="945" t="s">
        <v>1268</v>
      </c>
      <c r="H2720" s="945" t="s">
        <v>1218</v>
      </c>
      <c r="I2720" s="945" t="s">
        <v>1231</v>
      </c>
      <c r="J2720" s="945" t="s">
        <v>1219</v>
      </c>
      <c r="K2720" s="945" t="s">
        <v>1220</v>
      </c>
      <c r="L2720" s="945" t="s">
        <v>1221</v>
      </c>
      <c r="M2720" s="945" t="s">
        <v>233</v>
      </c>
      <c r="N2720" s="945" t="s">
        <v>1222</v>
      </c>
      <c r="O2720" s="945" t="s">
        <v>1256</v>
      </c>
      <c r="P2720" s="956">
        <v>-63890434</v>
      </c>
      <c r="Q2720" s="960">
        <v>-8767142</v>
      </c>
      <c r="R2720" s="946" t="s">
        <v>69</v>
      </c>
    </row>
    <row r="2721" spans="2:18" x14ac:dyDescent="0.25">
      <c r="B2721" s="941" t="s">
        <v>2525</v>
      </c>
      <c r="C2721" s="942" t="s">
        <v>819</v>
      </c>
      <c r="D2721" s="942" t="s">
        <v>1172</v>
      </c>
      <c r="E2721" s="942" t="s">
        <v>343</v>
      </c>
      <c r="F2721" s="942" t="s">
        <v>1865</v>
      </c>
      <c r="G2721" s="942" t="s">
        <v>1268</v>
      </c>
      <c r="H2721" s="942" t="s">
        <v>1218</v>
      </c>
      <c r="I2721" s="942" t="s">
        <v>51</v>
      </c>
      <c r="J2721" s="942" t="s">
        <v>1219</v>
      </c>
      <c r="K2721" s="942" t="s">
        <v>1220</v>
      </c>
      <c r="L2721" s="942" t="s">
        <v>1221</v>
      </c>
      <c r="M2721" s="942" t="s">
        <v>1297</v>
      </c>
      <c r="N2721" s="942" t="s">
        <v>1222</v>
      </c>
      <c r="O2721" s="942" t="s">
        <v>1223</v>
      </c>
      <c r="P2721" s="955">
        <v>-63806275</v>
      </c>
      <c r="Q2721" s="959">
        <v>-8782316</v>
      </c>
      <c r="R2721" s="943" t="s">
        <v>69</v>
      </c>
    </row>
    <row r="2722" spans="2:18" x14ac:dyDescent="0.25">
      <c r="B2722" s="944" t="s">
        <v>2525</v>
      </c>
      <c r="C2722" s="945" t="s">
        <v>366</v>
      </c>
      <c r="D2722" s="945" t="s">
        <v>376</v>
      </c>
      <c r="E2722" s="945" t="s">
        <v>308</v>
      </c>
      <c r="F2722" s="945" t="s">
        <v>1947</v>
      </c>
      <c r="G2722" s="945" t="s">
        <v>1268</v>
      </c>
      <c r="H2722" s="945" t="s">
        <v>1218</v>
      </c>
      <c r="I2722" s="945" t="s">
        <v>51</v>
      </c>
      <c r="J2722" s="945" t="s">
        <v>1219</v>
      </c>
      <c r="K2722" s="945" t="s">
        <v>1229</v>
      </c>
      <c r="L2722" s="945" t="s">
        <v>1221</v>
      </c>
      <c r="M2722" s="945" t="s">
        <v>233</v>
      </c>
      <c r="N2722" s="945" t="s">
        <v>1222</v>
      </c>
      <c r="O2722" s="945" t="s">
        <v>1223</v>
      </c>
      <c r="P2722" s="956">
        <v>-63899065</v>
      </c>
      <c r="Q2722" s="960">
        <v>-8772795</v>
      </c>
      <c r="R2722" s="946" t="s">
        <v>69</v>
      </c>
    </row>
    <row r="2723" spans="2:18" x14ac:dyDescent="0.25">
      <c r="B2723" s="941" t="s">
        <v>2525</v>
      </c>
      <c r="C2723" s="942" t="s">
        <v>794</v>
      </c>
      <c r="D2723" s="942" t="s">
        <v>472</v>
      </c>
      <c r="E2723" s="942" t="s">
        <v>306</v>
      </c>
      <c r="F2723" s="942" t="s">
        <v>2528</v>
      </c>
      <c r="G2723" s="942" t="s">
        <v>1268</v>
      </c>
      <c r="H2723" s="942" t="s">
        <v>1218</v>
      </c>
      <c r="I2723" s="942" t="s">
        <v>51</v>
      </c>
      <c r="J2723" s="942" t="s">
        <v>1219</v>
      </c>
      <c r="K2723" s="942" t="s">
        <v>1220</v>
      </c>
      <c r="L2723" s="942" t="s">
        <v>1221</v>
      </c>
      <c r="M2723" s="942" t="s">
        <v>233</v>
      </c>
      <c r="N2723" s="942" t="s">
        <v>1222</v>
      </c>
      <c r="O2723" s="942" t="s">
        <v>1223</v>
      </c>
      <c r="P2723" s="955">
        <v>-63861755</v>
      </c>
      <c r="Q2723" s="959">
        <v>-8742664</v>
      </c>
      <c r="R2723" s="943" t="s">
        <v>182</v>
      </c>
    </row>
    <row r="2724" spans="2:18" x14ac:dyDescent="0.25">
      <c r="B2724" s="944" t="s">
        <v>2525</v>
      </c>
      <c r="C2724" s="945" t="s">
        <v>374</v>
      </c>
      <c r="D2724" s="945" t="s">
        <v>805</v>
      </c>
      <c r="E2724" s="945" t="s">
        <v>313</v>
      </c>
      <c r="F2724" s="945" t="s">
        <v>1304</v>
      </c>
      <c r="G2724" s="945" t="s">
        <v>1268</v>
      </c>
      <c r="H2724" s="945" t="s">
        <v>69</v>
      </c>
      <c r="I2724" s="945" t="s">
        <v>1231</v>
      </c>
      <c r="J2724" s="945" t="s">
        <v>1219</v>
      </c>
      <c r="K2724" s="945" t="s">
        <v>1229</v>
      </c>
      <c r="L2724" s="945" t="s">
        <v>69</v>
      </c>
      <c r="M2724" s="945" t="s">
        <v>233</v>
      </c>
      <c r="N2724" s="945" t="s">
        <v>69</v>
      </c>
      <c r="O2724" s="945" t="s">
        <v>69</v>
      </c>
      <c r="P2724" s="956">
        <v>-63853709</v>
      </c>
      <c r="Q2724" s="960">
        <v>-8751004</v>
      </c>
      <c r="R2724" s="946" t="s">
        <v>182</v>
      </c>
    </row>
    <row r="2725" spans="2:18" x14ac:dyDescent="0.25">
      <c r="B2725" s="941" t="s">
        <v>2529</v>
      </c>
      <c r="C2725" s="942" t="s">
        <v>373</v>
      </c>
      <c r="D2725" s="942" t="s">
        <v>802</v>
      </c>
      <c r="E2725" s="942" t="s">
        <v>304</v>
      </c>
      <c r="F2725" s="942" t="s">
        <v>2530</v>
      </c>
      <c r="G2725" s="942" t="s">
        <v>1309</v>
      </c>
      <c r="H2725" s="942" t="s">
        <v>1235</v>
      </c>
      <c r="I2725" s="942" t="s">
        <v>51</v>
      </c>
      <c r="J2725" s="942" t="s">
        <v>1323</v>
      </c>
      <c r="K2725" s="942" t="s">
        <v>1229</v>
      </c>
      <c r="L2725" s="942" t="s">
        <v>1221</v>
      </c>
      <c r="M2725" s="942" t="s">
        <v>230</v>
      </c>
      <c r="N2725" s="942" t="s">
        <v>1240</v>
      </c>
      <c r="O2725" s="942" t="s">
        <v>69</v>
      </c>
      <c r="P2725" s="955">
        <v>-63892683</v>
      </c>
      <c r="Q2725" s="959">
        <v>-8756643</v>
      </c>
      <c r="R2725" s="943" t="s">
        <v>182</v>
      </c>
    </row>
    <row r="2726" spans="2:18" x14ac:dyDescent="0.25">
      <c r="B2726" s="944" t="s">
        <v>2529</v>
      </c>
      <c r="C2726" s="945" t="s">
        <v>373</v>
      </c>
      <c r="D2726" s="945" t="s">
        <v>401</v>
      </c>
      <c r="E2726" s="945" t="s">
        <v>304</v>
      </c>
      <c r="F2726" s="945" t="s">
        <v>1224</v>
      </c>
      <c r="G2726" s="945" t="s">
        <v>1309</v>
      </c>
      <c r="H2726" s="945" t="s">
        <v>1235</v>
      </c>
      <c r="I2726" s="945" t="s">
        <v>1225</v>
      </c>
      <c r="J2726" s="945" t="s">
        <v>1323</v>
      </c>
      <c r="K2726" s="945" t="s">
        <v>1229</v>
      </c>
      <c r="L2726" s="945" t="s">
        <v>1221</v>
      </c>
      <c r="M2726" s="945" t="s">
        <v>233</v>
      </c>
      <c r="N2726" s="945" t="s">
        <v>1236</v>
      </c>
      <c r="O2726" s="945" t="s">
        <v>1223</v>
      </c>
      <c r="P2726" s="956">
        <v>-63889542</v>
      </c>
      <c r="Q2726" s="960">
        <v>-8755976</v>
      </c>
      <c r="R2726" s="946" t="s">
        <v>182</v>
      </c>
    </row>
    <row r="2727" spans="2:18" x14ac:dyDescent="0.25">
      <c r="B2727" s="941" t="s">
        <v>2529</v>
      </c>
      <c r="C2727" s="942" t="s">
        <v>367</v>
      </c>
      <c r="D2727" s="942" t="s">
        <v>420</v>
      </c>
      <c r="E2727" s="942" t="s">
        <v>303</v>
      </c>
      <c r="F2727" s="942" t="s">
        <v>2285</v>
      </c>
      <c r="G2727" s="942" t="s">
        <v>1309</v>
      </c>
      <c r="H2727" s="942" t="s">
        <v>1218</v>
      </c>
      <c r="I2727" s="942" t="s">
        <v>1231</v>
      </c>
      <c r="J2727" s="942" t="s">
        <v>1219</v>
      </c>
      <c r="K2727" s="942" t="s">
        <v>1229</v>
      </c>
      <c r="L2727" s="942" t="s">
        <v>1221</v>
      </c>
      <c r="M2727" s="942" t="s">
        <v>231</v>
      </c>
      <c r="N2727" s="942" t="s">
        <v>1222</v>
      </c>
      <c r="O2727" s="942" t="s">
        <v>1256</v>
      </c>
      <c r="P2727" s="955">
        <v>-63879831</v>
      </c>
      <c r="Q2727" s="959">
        <v>-8747234</v>
      </c>
      <c r="R2727" s="943" t="s">
        <v>182</v>
      </c>
    </row>
    <row r="2728" spans="2:18" x14ac:dyDescent="0.25">
      <c r="B2728" s="944" t="s">
        <v>2529</v>
      </c>
      <c r="C2728" s="945" t="s">
        <v>780</v>
      </c>
      <c r="D2728" s="945" t="s">
        <v>429</v>
      </c>
      <c r="E2728" s="945" t="s">
        <v>1141</v>
      </c>
      <c r="F2728" s="945" t="s">
        <v>2531</v>
      </c>
      <c r="G2728" s="945" t="s">
        <v>1309</v>
      </c>
      <c r="H2728" s="945" t="s">
        <v>1218</v>
      </c>
      <c r="I2728" s="945" t="s">
        <v>1231</v>
      </c>
      <c r="J2728" s="945" t="s">
        <v>1219</v>
      </c>
      <c r="K2728" s="945" t="s">
        <v>1229</v>
      </c>
      <c r="L2728" s="945" t="s">
        <v>1221</v>
      </c>
      <c r="M2728" s="945" t="s">
        <v>231</v>
      </c>
      <c r="N2728" s="945" t="s">
        <v>1222</v>
      </c>
      <c r="O2728" s="945" t="s">
        <v>1223</v>
      </c>
      <c r="P2728" s="956">
        <v>-63873365</v>
      </c>
      <c r="Q2728" s="960">
        <v>-8758115</v>
      </c>
      <c r="R2728" s="946" t="s">
        <v>182</v>
      </c>
    </row>
    <row r="2729" spans="2:18" x14ac:dyDescent="0.25">
      <c r="B2729" s="941" t="s">
        <v>2529</v>
      </c>
      <c r="C2729" s="942" t="s">
        <v>635</v>
      </c>
      <c r="D2729" s="942" t="s">
        <v>491</v>
      </c>
      <c r="E2729" s="942" t="s">
        <v>319</v>
      </c>
      <c r="F2729" s="942" t="s">
        <v>2503</v>
      </c>
      <c r="G2729" s="942" t="s">
        <v>1309</v>
      </c>
      <c r="H2729" s="942" t="s">
        <v>1218</v>
      </c>
      <c r="I2729" s="942" t="s">
        <v>1231</v>
      </c>
      <c r="J2729" s="942" t="s">
        <v>1219</v>
      </c>
      <c r="K2729" s="942" t="s">
        <v>1220</v>
      </c>
      <c r="L2729" s="942" t="s">
        <v>1221</v>
      </c>
      <c r="M2729" s="942" t="s">
        <v>233</v>
      </c>
      <c r="N2729" s="942" t="s">
        <v>1222</v>
      </c>
      <c r="O2729" s="942" t="s">
        <v>1256</v>
      </c>
      <c r="P2729" s="955">
        <v>-63880842</v>
      </c>
      <c r="Q2729" s="959">
        <v>-8735346</v>
      </c>
      <c r="R2729" s="943" t="s">
        <v>1330</v>
      </c>
    </row>
    <row r="2730" spans="2:18" x14ac:dyDescent="0.25">
      <c r="B2730" s="944" t="s">
        <v>2529</v>
      </c>
      <c r="C2730" s="945" t="s">
        <v>367</v>
      </c>
      <c r="D2730" s="945" t="s">
        <v>420</v>
      </c>
      <c r="E2730" s="945" t="s">
        <v>303</v>
      </c>
      <c r="F2730" s="945" t="s">
        <v>1748</v>
      </c>
      <c r="G2730" s="945" t="s">
        <v>1309</v>
      </c>
      <c r="H2730" s="945" t="s">
        <v>1218</v>
      </c>
      <c r="I2730" s="945" t="s">
        <v>1231</v>
      </c>
      <c r="J2730" s="945" t="s">
        <v>1219</v>
      </c>
      <c r="K2730" s="945" t="s">
        <v>1229</v>
      </c>
      <c r="L2730" s="945" t="s">
        <v>1221</v>
      </c>
      <c r="M2730" s="945" t="s">
        <v>234</v>
      </c>
      <c r="N2730" s="945" t="s">
        <v>1222</v>
      </c>
      <c r="O2730" s="945" t="s">
        <v>69</v>
      </c>
      <c r="P2730" s="956">
        <v>-63879831</v>
      </c>
      <c r="Q2730" s="960">
        <v>-8747234</v>
      </c>
      <c r="R2730" s="946" t="s">
        <v>182</v>
      </c>
    </row>
    <row r="2731" spans="2:18" x14ac:dyDescent="0.25">
      <c r="B2731" s="941" t="s">
        <v>2529</v>
      </c>
      <c r="C2731" s="942" t="s">
        <v>778</v>
      </c>
      <c r="D2731" s="942" t="s">
        <v>721</v>
      </c>
      <c r="E2731" s="942" t="s">
        <v>341</v>
      </c>
      <c r="F2731" s="942" t="s">
        <v>1425</v>
      </c>
      <c r="G2731" s="942" t="s">
        <v>1309</v>
      </c>
      <c r="H2731" s="942" t="s">
        <v>1218</v>
      </c>
      <c r="I2731" s="942" t="s">
        <v>51</v>
      </c>
      <c r="J2731" s="942" t="s">
        <v>1219</v>
      </c>
      <c r="K2731" s="942" t="s">
        <v>1229</v>
      </c>
      <c r="L2731" s="942" t="s">
        <v>1221</v>
      </c>
      <c r="M2731" s="942" t="s">
        <v>234</v>
      </c>
      <c r="N2731" s="942" t="s">
        <v>1222</v>
      </c>
      <c r="O2731" s="942" t="s">
        <v>1256</v>
      </c>
      <c r="P2731" s="955">
        <v>-63872652</v>
      </c>
      <c r="Q2731" s="959">
        <v>-8735936</v>
      </c>
      <c r="R2731" s="943" t="s">
        <v>182</v>
      </c>
    </row>
    <row r="2732" spans="2:18" x14ac:dyDescent="0.25">
      <c r="B2732" s="944" t="s">
        <v>2529</v>
      </c>
      <c r="C2732" s="945" t="s">
        <v>393</v>
      </c>
      <c r="D2732" s="945" t="s">
        <v>398</v>
      </c>
      <c r="E2732" s="945" t="s">
        <v>301</v>
      </c>
      <c r="F2732" s="945" t="s">
        <v>1263</v>
      </c>
      <c r="G2732" s="945" t="s">
        <v>1309</v>
      </c>
      <c r="H2732" s="945" t="s">
        <v>69</v>
      </c>
      <c r="I2732" s="945" t="s">
        <v>1231</v>
      </c>
      <c r="J2732" s="945" t="s">
        <v>1219</v>
      </c>
      <c r="K2732" s="945" t="s">
        <v>1220</v>
      </c>
      <c r="L2732" s="945" t="s">
        <v>69</v>
      </c>
      <c r="M2732" s="945" t="s">
        <v>234</v>
      </c>
      <c r="N2732" s="945" t="s">
        <v>69</v>
      </c>
      <c r="O2732" s="945" t="s">
        <v>69</v>
      </c>
      <c r="P2732" s="956">
        <v>-63897918</v>
      </c>
      <c r="Q2732" s="960">
        <v>-8765597</v>
      </c>
      <c r="R2732" s="946" t="s">
        <v>1232</v>
      </c>
    </row>
    <row r="2733" spans="2:18" x14ac:dyDescent="0.25">
      <c r="B2733" s="941" t="s">
        <v>2532</v>
      </c>
      <c r="C2733" s="942" t="s">
        <v>370</v>
      </c>
      <c r="D2733" s="942" t="s">
        <v>394</v>
      </c>
      <c r="E2733" s="942" t="s">
        <v>308</v>
      </c>
      <c r="F2733" s="942" t="s">
        <v>2011</v>
      </c>
      <c r="G2733" s="942" t="s">
        <v>1289</v>
      </c>
      <c r="H2733" s="942" t="s">
        <v>1218</v>
      </c>
      <c r="I2733" s="942" t="s">
        <v>1225</v>
      </c>
      <c r="J2733" s="942" t="s">
        <v>1219</v>
      </c>
      <c r="K2733" s="942" t="s">
        <v>1229</v>
      </c>
      <c r="L2733" s="942" t="s">
        <v>1221</v>
      </c>
      <c r="M2733" s="942" t="s">
        <v>233</v>
      </c>
      <c r="N2733" s="942" t="s">
        <v>1222</v>
      </c>
      <c r="O2733" s="942" t="s">
        <v>1223</v>
      </c>
      <c r="P2733" s="955">
        <v>-63894986</v>
      </c>
      <c r="Q2733" s="959">
        <v>-8774046</v>
      </c>
      <c r="R2733" s="943" t="s">
        <v>1232</v>
      </c>
    </row>
    <row r="2734" spans="2:18" x14ac:dyDescent="0.25">
      <c r="B2734" s="944" t="s">
        <v>2532</v>
      </c>
      <c r="C2734" s="945" t="s">
        <v>376</v>
      </c>
      <c r="D2734" s="945" t="s">
        <v>392</v>
      </c>
      <c r="E2734" s="945" t="s">
        <v>308</v>
      </c>
      <c r="F2734" s="945" t="s">
        <v>1673</v>
      </c>
      <c r="G2734" s="945" t="s">
        <v>1289</v>
      </c>
      <c r="H2734" s="945" t="s">
        <v>1218</v>
      </c>
      <c r="I2734" s="945" t="s">
        <v>1225</v>
      </c>
      <c r="J2734" s="945" t="s">
        <v>1219</v>
      </c>
      <c r="K2734" s="945" t="s">
        <v>1220</v>
      </c>
      <c r="L2734" s="945" t="s">
        <v>1221</v>
      </c>
      <c r="M2734" s="945" t="s">
        <v>233</v>
      </c>
      <c r="N2734" s="945" t="s">
        <v>1222</v>
      </c>
      <c r="O2734" s="945" t="s">
        <v>1256</v>
      </c>
      <c r="P2734" s="956">
        <v>-63897999</v>
      </c>
      <c r="Q2734" s="960">
        <v>-8772576</v>
      </c>
      <c r="R2734" s="946" t="s">
        <v>182</v>
      </c>
    </row>
    <row r="2735" spans="2:18" x14ac:dyDescent="0.25">
      <c r="B2735" s="941" t="s">
        <v>2532</v>
      </c>
      <c r="C2735" s="942" t="s">
        <v>371</v>
      </c>
      <c r="D2735" s="942" t="s">
        <v>820</v>
      </c>
      <c r="E2735" s="942" t="s">
        <v>320</v>
      </c>
      <c r="F2735" s="942" t="s">
        <v>1275</v>
      </c>
      <c r="G2735" s="942" t="s">
        <v>1289</v>
      </c>
      <c r="H2735" s="942" t="s">
        <v>1218</v>
      </c>
      <c r="I2735" s="942" t="s">
        <v>1225</v>
      </c>
      <c r="J2735" s="942" t="s">
        <v>1219</v>
      </c>
      <c r="K2735" s="942" t="s">
        <v>1229</v>
      </c>
      <c r="L2735" s="942" t="s">
        <v>1221</v>
      </c>
      <c r="M2735" s="942" t="s">
        <v>233</v>
      </c>
      <c r="N2735" s="942" t="s">
        <v>1222</v>
      </c>
      <c r="O2735" s="942" t="s">
        <v>1223</v>
      </c>
      <c r="P2735" s="955">
        <v>-63845315</v>
      </c>
      <c r="Q2735" s="959">
        <v>-8753899</v>
      </c>
      <c r="R2735" s="943" t="s">
        <v>182</v>
      </c>
    </row>
    <row r="2736" spans="2:18" x14ac:dyDescent="0.25">
      <c r="B2736" s="944" t="s">
        <v>2532</v>
      </c>
      <c r="C2736" s="945" t="s">
        <v>366</v>
      </c>
      <c r="D2736" s="945" t="s">
        <v>553</v>
      </c>
      <c r="E2736" s="945" t="s">
        <v>315</v>
      </c>
      <c r="F2736" s="945" t="s">
        <v>2533</v>
      </c>
      <c r="G2736" s="945" t="s">
        <v>1289</v>
      </c>
      <c r="H2736" s="945" t="s">
        <v>1218</v>
      </c>
      <c r="I2736" s="945" t="s">
        <v>1225</v>
      </c>
      <c r="J2736" s="945" t="s">
        <v>1219</v>
      </c>
      <c r="K2736" s="945" t="s">
        <v>1229</v>
      </c>
      <c r="L2736" s="945" t="s">
        <v>1221</v>
      </c>
      <c r="M2736" s="945" t="s">
        <v>233</v>
      </c>
      <c r="N2736" s="945" t="s">
        <v>1222</v>
      </c>
      <c r="O2736" s="945" t="s">
        <v>1223</v>
      </c>
      <c r="P2736" s="956">
        <v>-63893422</v>
      </c>
      <c r="Q2736" s="960">
        <v>-8799129</v>
      </c>
      <c r="R2736" s="946" t="s">
        <v>182</v>
      </c>
    </row>
    <row r="2737" spans="2:18" x14ac:dyDescent="0.25">
      <c r="B2737" s="941" t="s">
        <v>2532</v>
      </c>
      <c r="C2737" s="942" t="s">
        <v>820</v>
      </c>
      <c r="D2737" s="942" t="s">
        <v>1069</v>
      </c>
      <c r="E2737" s="942" t="s">
        <v>320</v>
      </c>
      <c r="F2737" s="942" t="s">
        <v>1761</v>
      </c>
      <c r="G2737" s="942" t="s">
        <v>1289</v>
      </c>
      <c r="H2737" s="942" t="s">
        <v>1218</v>
      </c>
      <c r="I2737" s="942" t="s">
        <v>1225</v>
      </c>
      <c r="J2737" s="942" t="s">
        <v>1219</v>
      </c>
      <c r="K2737" s="942" t="s">
        <v>1220</v>
      </c>
      <c r="L2737" s="942" t="s">
        <v>1221</v>
      </c>
      <c r="M2737" s="942" t="s">
        <v>233</v>
      </c>
      <c r="N2737" s="942" t="s">
        <v>1222</v>
      </c>
      <c r="O2737" s="942" t="s">
        <v>1223</v>
      </c>
      <c r="P2737" s="955">
        <v>-63847537</v>
      </c>
      <c r="Q2737" s="959">
        <v>-8754397</v>
      </c>
      <c r="R2737" s="943" t="s">
        <v>182</v>
      </c>
    </row>
    <row r="2738" spans="2:18" x14ac:dyDescent="0.25">
      <c r="B2738" s="944" t="s">
        <v>2532</v>
      </c>
      <c r="C2738" s="945" t="s">
        <v>367</v>
      </c>
      <c r="D2738" s="945" t="s">
        <v>401</v>
      </c>
      <c r="E2738" s="945" t="s">
        <v>309</v>
      </c>
      <c r="F2738" s="945" t="s">
        <v>2190</v>
      </c>
      <c r="G2738" s="945" t="s">
        <v>1289</v>
      </c>
      <c r="H2738" s="945" t="s">
        <v>1218</v>
      </c>
      <c r="I2738" s="945" t="s">
        <v>1231</v>
      </c>
      <c r="J2738" s="945" t="s">
        <v>1219</v>
      </c>
      <c r="K2738" s="945" t="s">
        <v>1229</v>
      </c>
      <c r="L2738" s="945" t="s">
        <v>1221</v>
      </c>
      <c r="M2738" s="945" t="s">
        <v>233</v>
      </c>
      <c r="N2738" s="945" t="s">
        <v>1222</v>
      </c>
      <c r="O2738" s="945" t="s">
        <v>1223</v>
      </c>
      <c r="P2738" s="956">
        <v>-63890918</v>
      </c>
      <c r="Q2738" s="960">
        <v>-8749594</v>
      </c>
      <c r="R2738" s="946" t="s">
        <v>69</v>
      </c>
    </row>
    <row r="2739" spans="2:18" x14ac:dyDescent="0.25">
      <c r="B2739" s="941" t="s">
        <v>2532</v>
      </c>
      <c r="C2739" s="942" t="s">
        <v>440</v>
      </c>
      <c r="D2739" s="942" t="s">
        <v>398</v>
      </c>
      <c r="E2739" s="942" t="s">
        <v>301</v>
      </c>
      <c r="F2739" s="942" t="s">
        <v>1606</v>
      </c>
      <c r="G2739" s="942" t="s">
        <v>1289</v>
      </c>
      <c r="H2739" s="942" t="s">
        <v>1218</v>
      </c>
      <c r="I2739" s="942" t="s">
        <v>1231</v>
      </c>
      <c r="J2739" s="942" t="s">
        <v>1219</v>
      </c>
      <c r="K2739" s="942" t="s">
        <v>1220</v>
      </c>
      <c r="L2739" s="942" t="s">
        <v>1221</v>
      </c>
      <c r="M2739" s="942" t="s">
        <v>233</v>
      </c>
      <c r="N2739" s="942" t="s">
        <v>1222</v>
      </c>
      <c r="O2739" s="942" t="s">
        <v>1223</v>
      </c>
      <c r="P2739" s="955">
        <v>-63898148</v>
      </c>
      <c r="Q2739" s="959">
        <v>-8764553</v>
      </c>
      <c r="R2739" s="943" t="s">
        <v>69</v>
      </c>
    </row>
    <row r="2740" spans="2:18" x14ac:dyDescent="0.25">
      <c r="B2740" s="944" t="s">
        <v>2532</v>
      </c>
      <c r="C2740" s="945" t="s">
        <v>393</v>
      </c>
      <c r="D2740" s="945" t="s">
        <v>384</v>
      </c>
      <c r="E2740" s="945" t="s">
        <v>301</v>
      </c>
      <c r="F2740" s="945" t="s">
        <v>2534</v>
      </c>
      <c r="G2740" s="945" t="s">
        <v>1289</v>
      </c>
      <c r="H2740" s="945" t="s">
        <v>69</v>
      </c>
      <c r="I2740" s="945" t="s">
        <v>51</v>
      </c>
      <c r="J2740" s="945" t="s">
        <v>1219</v>
      </c>
      <c r="K2740" s="945" t="s">
        <v>1220</v>
      </c>
      <c r="L2740" s="945" t="s">
        <v>69</v>
      </c>
      <c r="M2740" s="945" t="s">
        <v>233</v>
      </c>
      <c r="N2740" s="945" t="s">
        <v>69</v>
      </c>
      <c r="O2740" s="945" t="s">
        <v>1256</v>
      </c>
      <c r="P2740" s="956">
        <v>-63904901</v>
      </c>
      <c r="Q2740" s="960">
        <v>-8767059</v>
      </c>
      <c r="R2740" s="946" t="s">
        <v>69</v>
      </c>
    </row>
    <row r="2741" spans="2:18" x14ac:dyDescent="0.25">
      <c r="B2741" s="941" t="s">
        <v>2535</v>
      </c>
      <c r="C2741" s="942" t="s">
        <v>374</v>
      </c>
      <c r="D2741" s="942" t="s">
        <v>375</v>
      </c>
      <c r="E2741" s="942" t="s">
        <v>307</v>
      </c>
      <c r="F2741" s="942" t="s">
        <v>33</v>
      </c>
      <c r="G2741" s="942" t="s">
        <v>1217</v>
      </c>
      <c r="H2741" s="942" t="s">
        <v>1218</v>
      </c>
      <c r="I2741" s="942" t="s">
        <v>1225</v>
      </c>
      <c r="J2741" s="942" t="s">
        <v>1219</v>
      </c>
      <c r="K2741" s="942" t="s">
        <v>1229</v>
      </c>
      <c r="L2741" s="942" t="s">
        <v>1221</v>
      </c>
      <c r="M2741" s="942" t="s">
        <v>234</v>
      </c>
      <c r="N2741" s="942" t="s">
        <v>1222</v>
      </c>
      <c r="O2741" s="942" t="s">
        <v>1223</v>
      </c>
      <c r="P2741" s="955">
        <v>-63862302</v>
      </c>
      <c r="Q2741" s="959">
        <v>-8752918</v>
      </c>
      <c r="R2741" s="943" t="s">
        <v>182</v>
      </c>
    </row>
    <row r="2742" spans="2:18" x14ac:dyDescent="0.25">
      <c r="B2742" s="944" t="s">
        <v>2535</v>
      </c>
      <c r="C2742" s="945" t="s">
        <v>420</v>
      </c>
      <c r="D2742" s="945" t="s">
        <v>393</v>
      </c>
      <c r="E2742" s="945" t="s">
        <v>302</v>
      </c>
      <c r="F2742" s="945" t="s">
        <v>1570</v>
      </c>
      <c r="G2742" s="945" t="s">
        <v>1217</v>
      </c>
      <c r="H2742" s="945" t="s">
        <v>1218</v>
      </c>
      <c r="I2742" s="945" t="s">
        <v>1225</v>
      </c>
      <c r="J2742" s="945" t="s">
        <v>1219</v>
      </c>
      <c r="K2742" s="945" t="s">
        <v>1220</v>
      </c>
      <c r="L2742" s="945" t="s">
        <v>1221</v>
      </c>
      <c r="M2742" s="945" t="s">
        <v>233</v>
      </c>
      <c r="N2742" s="945" t="s">
        <v>1222</v>
      </c>
      <c r="O2742" s="945" t="s">
        <v>1223</v>
      </c>
      <c r="P2742" s="956">
        <v>-63876763</v>
      </c>
      <c r="Q2742" s="960">
        <v>-8761037</v>
      </c>
      <c r="R2742" s="946" t="s">
        <v>182</v>
      </c>
    </row>
    <row r="2743" spans="2:18" x14ac:dyDescent="0.25">
      <c r="B2743" s="941" t="s">
        <v>2535</v>
      </c>
      <c r="C2743" s="942" t="s">
        <v>375</v>
      </c>
      <c r="D2743" s="942" t="s">
        <v>864</v>
      </c>
      <c r="E2743" s="942" t="s">
        <v>311</v>
      </c>
      <c r="F2743" s="942" t="s">
        <v>33</v>
      </c>
      <c r="G2743" s="942" t="s">
        <v>1217</v>
      </c>
      <c r="H2743" s="942" t="s">
        <v>1218</v>
      </c>
      <c r="I2743" s="942" t="s">
        <v>1225</v>
      </c>
      <c r="J2743" s="942" t="s">
        <v>1219</v>
      </c>
      <c r="K2743" s="942" t="s">
        <v>1229</v>
      </c>
      <c r="L2743" s="942" t="s">
        <v>1221</v>
      </c>
      <c r="M2743" s="942" t="s">
        <v>233</v>
      </c>
      <c r="N2743" s="942" t="s">
        <v>1222</v>
      </c>
      <c r="O2743" s="942" t="s">
        <v>1223</v>
      </c>
      <c r="P2743" s="955">
        <v>-63859008</v>
      </c>
      <c r="Q2743" s="959">
        <v>-8767679</v>
      </c>
      <c r="R2743" s="943" t="s">
        <v>182</v>
      </c>
    </row>
    <row r="2744" spans="2:18" x14ac:dyDescent="0.25">
      <c r="B2744" s="944" t="s">
        <v>2535</v>
      </c>
      <c r="C2744" s="945" t="s">
        <v>389</v>
      </c>
      <c r="D2744" s="945" t="s">
        <v>539</v>
      </c>
      <c r="E2744" s="945" t="s">
        <v>344</v>
      </c>
      <c r="F2744" s="945" t="s">
        <v>33</v>
      </c>
      <c r="G2744" s="945" t="s">
        <v>1217</v>
      </c>
      <c r="H2744" s="945" t="s">
        <v>1218</v>
      </c>
      <c r="I2744" s="945" t="s">
        <v>1225</v>
      </c>
      <c r="J2744" s="945" t="s">
        <v>1219</v>
      </c>
      <c r="K2744" s="945" t="s">
        <v>1220</v>
      </c>
      <c r="L2744" s="945" t="s">
        <v>1221</v>
      </c>
      <c r="M2744" s="945" t="s">
        <v>1297</v>
      </c>
      <c r="N2744" s="945" t="s">
        <v>1222</v>
      </c>
      <c r="O2744" s="945" t="s">
        <v>1223</v>
      </c>
      <c r="P2744" s="956">
        <v>-63817906</v>
      </c>
      <c r="Q2744" s="960">
        <v>-8768187</v>
      </c>
      <c r="R2744" s="946" t="s">
        <v>182</v>
      </c>
    </row>
    <row r="2745" spans="2:18" x14ac:dyDescent="0.25">
      <c r="B2745" s="941" t="s">
        <v>2535</v>
      </c>
      <c r="C2745" s="942" t="s">
        <v>407</v>
      </c>
      <c r="D2745" s="942" t="s">
        <v>401</v>
      </c>
      <c r="E2745" s="942" t="s">
        <v>309</v>
      </c>
      <c r="F2745" s="942" t="s">
        <v>33</v>
      </c>
      <c r="G2745" s="942" t="s">
        <v>1217</v>
      </c>
      <c r="H2745" s="942" t="s">
        <v>1218</v>
      </c>
      <c r="I2745" s="942" t="s">
        <v>1231</v>
      </c>
      <c r="J2745" s="942" t="s">
        <v>1219</v>
      </c>
      <c r="K2745" s="942" t="s">
        <v>1220</v>
      </c>
      <c r="L2745" s="942" t="s">
        <v>1221</v>
      </c>
      <c r="M2745" s="942" t="s">
        <v>233</v>
      </c>
      <c r="N2745" s="942" t="s">
        <v>1222</v>
      </c>
      <c r="O2745" s="942" t="s">
        <v>1256</v>
      </c>
      <c r="P2745" s="955">
        <v>-63890681</v>
      </c>
      <c r="Q2745" s="959">
        <v>-8750684</v>
      </c>
      <c r="R2745" s="943" t="s">
        <v>1232</v>
      </c>
    </row>
    <row r="2746" spans="2:18" x14ac:dyDescent="0.25">
      <c r="B2746" s="944" t="s">
        <v>2535</v>
      </c>
      <c r="C2746" s="945" t="s">
        <v>417</v>
      </c>
      <c r="D2746" s="945" t="s">
        <v>780</v>
      </c>
      <c r="E2746" s="945" t="s">
        <v>301</v>
      </c>
      <c r="F2746" s="945" t="s">
        <v>33</v>
      </c>
      <c r="G2746" s="945" t="s">
        <v>1217</v>
      </c>
      <c r="H2746" s="945" t="s">
        <v>1218</v>
      </c>
      <c r="I2746" s="945" t="s">
        <v>1231</v>
      </c>
      <c r="J2746" s="945" t="s">
        <v>1219</v>
      </c>
      <c r="K2746" s="945" t="s">
        <v>1220</v>
      </c>
      <c r="L2746" s="945" t="s">
        <v>1221</v>
      </c>
      <c r="M2746" s="945" t="s">
        <v>234</v>
      </c>
      <c r="N2746" s="945" t="s">
        <v>1222</v>
      </c>
      <c r="O2746" s="945" t="s">
        <v>1223</v>
      </c>
      <c r="P2746" s="956">
        <v>-63902431</v>
      </c>
      <c r="Q2746" s="960">
        <v>-8764395</v>
      </c>
      <c r="R2746" s="946" t="s">
        <v>182</v>
      </c>
    </row>
    <row r="2747" spans="2:18" x14ac:dyDescent="0.25">
      <c r="B2747" s="941" t="s">
        <v>2535</v>
      </c>
      <c r="C2747" s="942" t="s">
        <v>401</v>
      </c>
      <c r="D2747" s="942" t="s">
        <v>503</v>
      </c>
      <c r="E2747" s="942" t="s">
        <v>309</v>
      </c>
      <c r="F2747" s="942" t="s">
        <v>1585</v>
      </c>
      <c r="G2747" s="942" t="s">
        <v>1217</v>
      </c>
      <c r="H2747" s="942" t="s">
        <v>69</v>
      </c>
      <c r="I2747" s="942" t="s">
        <v>51</v>
      </c>
      <c r="J2747" s="942" t="s">
        <v>1219</v>
      </c>
      <c r="K2747" s="942" t="s">
        <v>1220</v>
      </c>
      <c r="L2747" s="942" t="s">
        <v>69</v>
      </c>
      <c r="M2747" s="942" t="s">
        <v>1474</v>
      </c>
      <c r="N2747" s="942" t="s">
        <v>69</v>
      </c>
      <c r="O2747" s="942" t="s">
        <v>69</v>
      </c>
      <c r="P2747" s="955">
        <v>-63892103</v>
      </c>
      <c r="Q2747" s="959">
        <v>-8744088</v>
      </c>
      <c r="R2747" s="943" t="s">
        <v>69</v>
      </c>
    </row>
    <row r="2748" spans="2:18" x14ac:dyDescent="0.25">
      <c r="B2748" s="944" t="s">
        <v>2536</v>
      </c>
      <c r="C2748" s="945" t="s">
        <v>407</v>
      </c>
      <c r="D2748" s="945" t="s">
        <v>395</v>
      </c>
      <c r="E2748" s="945" t="s">
        <v>303</v>
      </c>
      <c r="F2748" s="945" t="s">
        <v>1481</v>
      </c>
      <c r="G2748" s="945" t="s">
        <v>1309</v>
      </c>
      <c r="H2748" s="945" t="s">
        <v>1218</v>
      </c>
      <c r="I2748" s="945" t="s">
        <v>1225</v>
      </c>
      <c r="J2748" s="945" t="s">
        <v>1219</v>
      </c>
      <c r="K2748" s="945" t="s">
        <v>1220</v>
      </c>
      <c r="L2748" s="945" t="s">
        <v>1221</v>
      </c>
      <c r="M2748" s="945" t="s">
        <v>231</v>
      </c>
      <c r="N2748" s="945" t="s">
        <v>1222</v>
      </c>
      <c r="O2748" s="945" t="s">
        <v>1256</v>
      </c>
      <c r="P2748" s="956">
        <v>-63883465</v>
      </c>
      <c r="Q2748" s="960">
        <v>-8749118</v>
      </c>
      <c r="R2748" s="946" t="s">
        <v>182</v>
      </c>
    </row>
    <row r="2749" spans="2:18" x14ac:dyDescent="0.25">
      <c r="B2749" s="941" t="s">
        <v>2536</v>
      </c>
      <c r="C2749" s="942" t="s">
        <v>1163</v>
      </c>
      <c r="D2749" s="942" t="s">
        <v>792</v>
      </c>
      <c r="E2749" s="942" t="s">
        <v>1145</v>
      </c>
      <c r="F2749" s="942" t="s">
        <v>1642</v>
      </c>
      <c r="G2749" s="942" t="s">
        <v>1309</v>
      </c>
      <c r="H2749" s="942" t="s">
        <v>1218</v>
      </c>
      <c r="I2749" s="942" t="s">
        <v>1225</v>
      </c>
      <c r="J2749" s="942" t="s">
        <v>1219</v>
      </c>
      <c r="K2749" s="942" t="s">
        <v>1220</v>
      </c>
      <c r="L2749" s="942" t="s">
        <v>1221</v>
      </c>
      <c r="M2749" s="942" t="s">
        <v>233</v>
      </c>
      <c r="N2749" s="942" t="s">
        <v>1222</v>
      </c>
      <c r="O2749" s="942" t="s">
        <v>1223</v>
      </c>
      <c r="P2749" s="955">
        <v>-63901607</v>
      </c>
      <c r="Q2749" s="959">
        <v>-8776945</v>
      </c>
      <c r="R2749" s="943" t="s">
        <v>1232</v>
      </c>
    </row>
    <row r="2750" spans="2:18" x14ac:dyDescent="0.25">
      <c r="B2750" s="944" t="s">
        <v>2536</v>
      </c>
      <c r="C2750" s="945" t="s">
        <v>388</v>
      </c>
      <c r="D2750" s="945" t="s">
        <v>798</v>
      </c>
      <c r="E2750" s="945" t="s">
        <v>1143</v>
      </c>
      <c r="F2750" s="945" t="s">
        <v>2084</v>
      </c>
      <c r="G2750" s="945" t="s">
        <v>1309</v>
      </c>
      <c r="H2750" s="945" t="s">
        <v>1218</v>
      </c>
      <c r="I2750" s="945" t="s">
        <v>1225</v>
      </c>
      <c r="J2750" s="945" t="s">
        <v>1219</v>
      </c>
      <c r="K2750" s="945" t="s">
        <v>1220</v>
      </c>
      <c r="L2750" s="945" t="s">
        <v>1221</v>
      </c>
      <c r="M2750" s="945" t="s">
        <v>233</v>
      </c>
      <c r="N2750" s="945" t="s">
        <v>1222</v>
      </c>
      <c r="O2750" s="945" t="s">
        <v>1223</v>
      </c>
      <c r="P2750" s="956">
        <v>-63834998</v>
      </c>
      <c r="Q2750" s="960">
        <v>-8766362</v>
      </c>
      <c r="R2750" s="946" t="s">
        <v>182</v>
      </c>
    </row>
    <row r="2751" spans="2:18" x14ac:dyDescent="0.25">
      <c r="B2751" s="941" t="s">
        <v>2536</v>
      </c>
      <c r="C2751" s="942" t="s">
        <v>368</v>
      </c>
      <c r="D2751" s="942" t="s">
        <v>488</v>
      </c>
      <c r="E2751" s="942" t="s">
        <v>316</v>
      </c>
      <c r="F2751" s="942" t="s">
        <v>2163</v>
      </c>
      <c r="G2751" s="942" t="s">
        <v>1309</v>
      </c>
      <c r="H2751" s="942" t="s">
        <v>1218</v>
      </c>
      <c r="I2751" s="942" t="s">
        <v>1231</v>
      </c>
      <c r="J2751" s="942" t="s">
        <v>1219</v>
      </c>
      <c r="K2751" s="942" t="s">
        <v>1220</v>
      </c>
      <c r="L2751" s="942" t="s">
        <v>1221</v>
      </c>
      <c r="M2751" s="942" t="s">
        <v>1239</v>
      </c>
      <c r="N2751" s="942" t="s">
        <v>1222</v>
      </c>
      <c r="O2751" s="942" t="s">
        <v>1223</v>
      </c>
      <c r="P2751" s="955">
        <v>-63883597</v>
      </c>
      <c r="Q2751" s="959">
        <v>-8790946</v>
      </c>
      <c r="R2751" s="943" t="s">
        <v>1258</v>
      </c>
    </row>
    <row r="2752" spans="2:18" x14ac:dyDescent="0.25">
      <c r="B2752" s="944" t="s">
        <v>2536</v>
      </c>
      <c r="C2752" s="945" t="s">
        <v>341</v>
      </c>
      <c r="D2752" s="945" t="s">
        <v>688</v>
      </c>
      <c r="E2752" s="945" t="s">
        <v>327</v>
      </c>
      <c r="F2752" s="945" t="s">
        <v>1828</v>
      </c>
      <c r="G2752" s="945" t="s">
        <v>1309</v>
      </c>
      <c r="H2752" s="945" t="s">
        <v>1218</v>
      </c>
      <c r="I2752" s="945" t="s">
        <v>1231</v>
      </c>
      <c r="J2752" s="945" t="s">
        <v>1219</v>
      </c>
      <c r="K2752" s="945" t="s">
        <v>1227</v>
      </c>
      <c r="L2752" s="945" t="s">
        <v>1221</v>
      </c>
      <c r="M2752" s="945" t="s">
        <v>233</v>
      </c>
      <c r="N2752" s="945" t="s">
        <v>1222</v>
      </c>
      <c r="O2752" s="945" t="s">
        <v>1223</v>
      </c>
      <c r="P2752" s="956">
        <v>-63878177</v>
      </c>
      <c r="Q2752" s="960">
        <v>-8726625</v>
      </c>
      <c r="R2752" s="946" t="s">
        <v>182</v>
      </c>
    </row>
    <row r="2753" spans="2:18" x14ac:dyDescent="0.25">
      <c r="B2753" s="941" t="s">
        <v>2536</v>
      </c>
      <c r="C2753" s="942" t="s">
        <v>780</v>
      </c>
      <c r="D2753" s="942" t="s">
        <v>420</v>
      </c>
      <c r="E2753" s="942" t="s">
        <v>302</v>
      </c>
      <c r="F2753" s="942" t="s">
        <v>2537</v>
      </c>
      <c r="G2753" s="942" t="s">
        <v>1309</v>
      </c>
      <c r="H2753" s="942" t="s">
        <v>1509</v>
      </c>
      <c r="I2753" s="942" t="s">
        <v>51</v>
      </c>
      <c r="J2753" s="942" t="s">
        <v>1219</v>
      </c>
      <c r="K2753" s="942" t="s">
        <v>1229</v>
      </c>
      <c r="L2753" s="942" t="s">
        <v>1221</v>
      </c>
      <c r="M2753" s="942" t="s">
        <v>230</v>
      </c>
      <c r="N2753" s="942" t="s">
        <v>1222</v>
      </c>
      <c r="O2753" s="942" t="s">
        <v>1223</v>
      </c>
      <c r="P2753" s="955">
        <v>-63877229</v>
      </c>
      <c r="Q2753" s="959">
        <v>-8758935</v>
      </c>
      <c r="R2753" s="943" t="s">
        <v>1258</v>
      </c>
    </row>
    <row r="2754" spans="2:18" x14ac:dyDescent="0.25">
      <c r="B2754" s="944" t="s">
        <v>2538</v>
      </c>
      <c r="C2754" s="945" t="s">
        <v>780</v>
      </c>
      <c r="D2754" s="945" t="s">
        <v>431</v>
      </c>
      <c r="E2754" s="945" t="s">
        <v>320</v>
      </c>
      <c r="F2754" s="945" t="s">
        <v>1320</v>
      </c>
      <c r="G2754" s="945" t="s">
        <v>1317</v>
      </c>
      <c r="H2754" s="945" t="s">
        <v>1235</v>
      </c>
      <c r="I2754" s="945" t="s">
        <v>51</v>
      </c>
      <c r="J2754" s="945" t="s">
        <v>1219</v>
      </c>
      <c r="K2754" s="945" t="s">
        <v>1229</v>
      </c>
      <c r="L2754" s="945" t="s">
        <v>1221</v>
      </c>
      <c r="M2754" s="945" t="s">
        <v>231</v>
      </c>
      <c r="N2754" s="945" t="s">
        <v>1236</v>
      </c>
      <c r="O2754" s="945" t="s">
        <v>1223</v>
      </c>
      <c r="P2754" s="956">
        <v>-63854635</v>
      </c>
      <c r="Q2754" s="960">
        <v>-8753842</v>
      </c>
      <c r="R2754" s="946" t="s">
        <v>1258</v>
      </c>
    </row>
    <row r="2755" spans="2:18" x14ac:dyDescent="0.25">
      <c r="B2755" s="941" t="s">
        <v>2538</v>
      </c>
      <c r="C2755" s="942" t="s">
        <v>368</v>
      </c>
      <c r="D2755" s="942" t="s">
        <v>327</v>
      </c>
      <c r="E2755" s="942" t="s">
        <v>316</v>
      </c>
      <c r="F2755" s="942" t="s">
        <v>2503</v>
      </c>
      <c r="G2755" s="942" t="s">
        <v>1317</v>
      </c>
      <c r="H2755" s="942" t="s">
        <v>1218</v>
      </c>
      <c r="I2755" s="942" t="s">
        <v>1231</v>
      </c>
      <c r="J2755" s="942" t="s">
        <v>1219</v>
      </c>
      <c r="K2755" s="942" t="s">
        <v>1220</v>
      </c>
      <c r="L2755" s="942" t="s">
        <v>1221</v>
      </c>
      <c r="M2755" s="942" t="s">
        <v>233</v>
      </c>
      <c r="N2755" s="942" t="s">
        <v>1222</v>
      </c>
      <c r="O2755" s="942" t="s">
        <v>1223</v>
      </c>
      <c r="P2755" s="955">
        <v>-63885896</v>
      </c>
      <c r="Q2755" s="959">
        <v>-8791456</v>
      </c>
      <c r="R2755" s="943" t="s">
        <v>182</v>
      </c>
    </row>
    <row r="2756" spans="2:18" x14ac:dyDescent="0.25">
      <c r="B2756" s="944" t="s">
        <v>2538</v>
      </c>
      <c r="C2756" s="945" t="s">
        <v>407</v>
      </c>
      <c r="D2756" s="945" t="s">
        <v>401</v>
      </c>
      <c r="E2756" s="945" t="s">
        <v>309</v>
      </c>
      <c r="F2756" s="945" t="s">
        <v>2539</v>
      </c>
      <c r="G2756" s="945" t="s">
        <v>1317</v>
      </c>
      <c r="H2756" s="945" t="s">
        <v>1218</v>
      </c>
      <c r="I2756" s="945" t="s">
        <v>51</v>
      </c>
      <c r="J2756" s="945" t="s">
        <v>1219</v>
      </c>
      <c r="K2756" s="945" t="s">
        <v>1220</v>
      </c>
      <c r="L2756" s="945" t="s">
        <v>1221</v>
      </c>
      <c r="M2756" s="945" t="s">
        <v>233</v>
      </c>
      <c r="N2756" s="945" t="s">
        <v>182</v>
      </c>
      <c r="O2756" s="945" t="s">
        <v>1223</v>
      </c>
      <c r="P2756" s="956">
        <v>-63890681</v>
      </c>
      <c r="Q2756" s="960">
        <v>-8750684</v>
      </c>
      <c r="R2756" s="946" t="s">
        <v>182</v>
      </c>
    </row>
    <row r="2757" spans="2:18" x14ac:dyDescent="0.25">
      <c r="B2757" s="941" t="s">
        <v>2538</v>
      </c>
      <c r="C2757" s="942" t="s">
        <v>791</v>
      </c>
      <c r="D2757" s="942" t="s">
        <v>798</v>
      </c>
      <c r="E2757" s="942" t="s">
        <v>1143</v>
      </c>
      <c r="F2757" s="942" t="s">
        <v>2510</v>
      </c>
      <c r="G2757" s="942" t="s">
        <v>1317</v>
      </c>
      <c r="H2757" s="942" t="s">
        <v>1218</v>
      </c>
      <c r="I2757" s="942" t="s">
        <v>51</v>
      </c>
      <c r="J2757" s="942" t="s">
        <v>1219</v>
      </c>
      <c r="K2757" s="942" t="s">
        <v>1220</v>
      </c>
      <c r="L2757" s="942" t="s">
        <v>1221</v>
      </c>
      <c r="M2757" s="942" t="s">
        <v>233</v>
      </c>
      <c r="N2757" s="942" t="s">
        <v>1222</v>
      </c>
      <c r="O2757" s="942" t="s">
        <v>69</v>
      </c>
      <c r="P2757" s="955">
        <v>-63833751</v>
      </c>
      <c r="Q2757" s="959">
        <v>-8772413</v>
      </c>
      <c r="R2757" s="943" t="s">
        <v>1232</v>
      </c>
    </row>
    <row r="2758" spans="2:18" x14ac:dyDescent="0.25">
      <c r="B2758" s="944" t="s">
        <v>2538</v>
      </c>
      <c r="C2758" s="945" t="s">
        <v>523</v>
      </c>
      <c r="D2758" s="945" t="s">
        <v>385</v>
      </c>
      <c r="E2758" s="945" t="s">
        <v>333</v>
      </c>
      <c r="F2758" s="945" t="s">
        <v>1743</v>
      </c>
      <c r="G2758" s="945" t="s">
        <v>1317</v>
      </c>
      <c r="H2758" s="945" t="s">
        <v>69</v>
      </c>
      <c r="I2758" s="945" t="s">
        <v>1231</v>
      </c>
      <c r="J2758" s="945" t="s">
        <v>1219</v>
      </c>
      <c r="K2758" s="945" t="s">
        <v>1220</v>
      </c>
      <c r="L2758" s="945" t="s">
        <v>69</v>
      </c>
      <c r="M2758" s="945" t="s">
        <v>233</v>
      </c>
      <c r="N2758" s="945" t="s">
        <v>69</v>
      </c>
      <c r="O2758" s="945" t="s">
        <v>69</v>
      </c>
      <c r="P2758" s="956">
        <v>-63882007</v>
      </c>
      <c r="Q2758" s="960">
        <v>-8781803</v>
      </c>
      <c r="R2758" s="946" t="s">
        <v>69</v>
      </c>
    </row>
    <row r="2759" spans="2:18" x14ac:dyDescent="0.25">
      <c r="B2759" s="941" t="s">
        <v>2538</v>
      </c>
      <c r="C2759" s="942" t="s">
        <v>341</v>
      </c>
      <c r="D2759" s="942" t="s">
        <v>374</v>
      </c>
      <c r="E2759" s="942" t="s">
        <v>303</v>
      </c>
      <c r="F2759" s="942" t="s">
        <v>1859</v>
      </c>
      <c r="G2759" s="942" t="s">
        <v>1317</v>
      </c>
      <c r="H2759" s="942" t="s">
        <v>69</v>
      </c>
      <c r="I2759" s="942" t="s">
        <v>1225</v>
      </c>
      <c r="J2759" s="942" t="s">
        <v>1219</v>
      </c>
      <c r="K2759" s="942" t="s">
        <v>1227</v>
      </c>
      <c r="L2759" s="942" t="s">
        <v>69</v>
      </c>
      <c r="M2759" s="942" t="s">
        <v>233</v>
      </c>
      <c r="N2759" s="942" t="s">
        <v>69</v>
      </c>
      <c r="O2759" s="942" t="s">
        <v>69</v>
      </c>
      <c r="P2759" s="955">
        <v>-63874945</v>
      </c>
      <c r="Q2759" s="959">
        <v>-8755612</v>
      </c>
      <c r="R2759" s="943" t="s">
        <v>1232</v>
      </c>
    </row>
    <row r="2760" spans="2:18" x14ac:dyDescent="0.25">
      <c r="B2760" s="944" t="s">
        <v>2540</v>
      </c>
      <c r="C2760" s="945" t="s">
        <v>1130</v>
      </c>
      <c r="D2760" s="945" t="s">
        <v>1082</v>
      </c>
      <c r="E2760" s="945" t="s">
        <v>326</v>
      </c>
      <c r="F2760" s="945" t="s">
        <v>2541</v>
      </c>
      <c r="G2760" s="945" t="s">
        <v>1278</v>
      </c>
      <c r="H2760" s="945" t="s">
        <v>1218</v>
      </c>
      <c r="I2760" s="945" t="s">
        <v>1225</v>
      </c>
      <c r="J2760" s="945" t="s">
        <v>1219</v>
      </c>
      <c r="K2760" s="945" t="s">
        <v>1220</v>
      </c>
      <c r="L2760" s="945" t="s">
        <v>1221</v>
      </c>
      <c r="M2760" s="945" t="s">
        <v>231</v>
      </c>
      <c r="N2760" s="945" t="s">
        <v>1222</v>
      </c>
      <c r="O2760" s="945" t="s">
        <v>1223</v>
      </c>
      <c r="P2760" s="956">
        <v>-63912901</v>
      </c>
      <c r="Q2760" s="960">
        <v>-8726869</v>
      </c>
      <c r="R2760" s="946" t="s">
        <v>182</v>
      </c>
    </row>
    <row r="2761" spans="2:18" x14ac:dyDescent="0.25">
      <c r="B2761" s="941" t="s">
        <v>2540</v>
      </c>
      <c r="C2761" s="942" t="s">
        <v>370</v>
      </c>
      <c r="D2761" s="942" t="s">
        <v>464</v>
      </c>
      <c r="E2761" s="942" t="s">
        <v>1141</v>
      </c>
      <c r="F2761" s="942" t="s">
        <v>1818</v>
      </c>
      <c r="G2761" s="942" t="s">
        <v>1278</v>
      </c>
      <c r="H2761" s="942" t="s">
        <v>1218</v>
      </c>
      <c r="I2761" s="942" t="s">
        <v>1225</v>
      </c>
      <c r="J2761" s="942" t="s">
        <v>1219</v>
      </c>
      <c r="K2761" s="942" t="s">
        <v>1229</v>
      </c>
      <c r="L2761" s="942" t="s">
        <v>1221</v>
      </c>
      <c r="M2761" s="942" t="s">
        <v>231</v>
      </c>
      <c r="N2761" s="942" t="s">
        <v>1222</v>
      </c>
      <c r="O2761" s="942" t="s">
        <v>1223</v>
      </c>
      <c r="P2761" s="955">
        <v>-63866191</v>
      </c>
      <c r="Q2761" s="959">
        <v>-8767649</v>
      </c>
      <c r="R2761" s="943" t="s">
        <v>1232</v>
      </c>
    </row>
    <row r="2762" spans="2:18" x14ac:dyDescent="0.25">
      <c r="B2762" s="944" t="s">
        <v>2540</v>
      </c>
      <c r="C2762" s="945" t="s">
        <v>370</v>
      </c>
      <c r="D2762" s="945" t="s">
        <v>794</v>
      </c>
      <c r="E2762" s="945" t="s">
        <v>318</v>
      </c>
      <c r="F2762" s="945" t="s">
        <v>1409</v>
      </c>
      <c r="G2762" s="945" t="s">
        <v>1278</v>
      </c>
      <c r="H2762" s="945" t="s">
        <v>1218</v>
      </c>
      <c r="I2762" s="945" t="s">
        <v>1225</v>
      </c>
      <c r="J2762" s="945" t="s">
        <v>1219</v>
      </c>
      <c r="K2762" s="945" t="s">
        <v>1229</v>
      </c>
      <c r="L2762" s="945" t="s">
        <v>1221</v>
      </c>
      <c r="M2762" s="945" t="s">
        <v>233</v>
      </c>
      <c r="N2762" s="945" t="s">
        <v>1222</v>
      </c>
      <c r="O2762" s="945" t="s">
        <v>1223</v>
      </c>
      <c r="P2762" s="956">
        <v>-63856637</v>
      </c>
      <c r="Q2762" s="960">
        <v>-8765559</v>
      </c>
      <c r="R2762" s="946" t="s">
        <v>1232</v>
      </c>
    </row>
    <row r="2763" spans="2:18" x14ac:dyDescent="0.25">
      <c r="B2763" s="941" t="s">
        <v>2540</v>
      </c>
      <c r="C2763" s="942" t="s">
        <v>392</v>
      </c>
      <c r="D2763" s="942" t="s">
        <v>428</v>
      </c>
      <c r="E2763" s="942" t="s">
        <v>301</v>
      </c>
      <c r="F2763" s="942" t="s">
        <v>1507</v>
      </c>
      <c r="G2763" s="942" t="s">
        <v>1278</v>
      </c>
      <c r="H2763" s="942" t="s">
        <v>1218</v>
      </c>
      <c r="I2763" s="942" t="s">
        <v>1225</v>
      </c>
      <c r="J2763" s="942" t="s">
        <v>1219</v>
      </c>
      <c r="K2763" s="942" t="s">
        <v>1220</v>
      </c>
      <c r="L2763" s="942" t="s">
        <v>1221</v>
      </c>
      <c r="M2763" s="942" t="s">
        <v>233</v>
      </c>
      <c r="N2763" s="942" t="s">
        <v>1222</v>
      </c>
      <c r="O2763" s="942" t="s">
        <v>1256</v>
      </c>
      <c r="P2763" s="955">
        <v>-63900845</v>
      </c>
      <c r="Q2763" s="959">
        <v>-8759495</v>
      </c>
      <c r="R2763" s="943" t="s">
        <v>182</v>
      </c>
    </row>
    <row r="2764" spans="2:18" x14ac:dyDescent="0.25">
      <c r="B2764" s="944" t="s">
        <v>2540</v>
      </c>
      <c r="C2764" s="945" t="s">
        <v>403</v>
      </c>
      <c r="D2764" s="945" t="s">
        <v>376</v>
      </c>
      <c r="E2764" s="945" t="s">
        <v>302</v>
      </c>
      <c r="F2764" s="945" t="s">
        <v>1699</v>
      </c>
      <c r="G2764" s="945" t="s">
        <v>1278</v>
      </c>
      <c r="H2764" s="945" t="s">
        <v>1218</v>
      </c>
      <c r="I2764" s="945" t="s">
        <v>1225</v>
      </c>
      <c r="J2764" s="945" t="s">
        <v>1219</v>
      </c>
      <c r="K2764" s="945" t="s">
        <v>1220</v>
      </c>
      <c r="L2764" s="945" t="s">
        <v>1221</v>
      </c>
      <c r="M2764" s="945" t="s">
        <v>233</v>
      </c>
      <c r="N2764" s="945" t="s">
        <v>1222</v>
      </c>
      <c r="O2764" s="945" t="s">
        <v>1223</v>
      </c>
      <c r="P2764" s="956">
        <v>-63881247</v>
      </c>
      <c r="Q2764" s="960">
        <v>-8768585</v>
      </c>
      <c r="R2764" s="946" t="s">
        <v>182</v>
      </c>
    </row>
    <row r="2765" spans="2:18" x14ac:dyDescent="0.25">
      <c r="B2765" s="941" t="s">
        <v>2540</v>
      </c>
      <c r="C2765" s="942" t="s">
        <v>780</v>
      </c>
      <c r="D2765" s="942" t="s">
        <v>402</v>
      </c>
      <c r="E2765" s="942" t="s">
        <v>302</v>
      </c>
      <c r="F2765" s="942" t="s">
        <v>2075</v>
      </c>
      <c r="G2765" s="942" t="s">
        <v>1278</v>
      </c>
      <c r="H2765" s="942" t="s">
        <v>1218</v>
      </c>
      <c r="I2765" s="942" t="s">
        <v>1231</v>
      </c>
      <c r="J2765" s="942" t="s">
        <v>1219</v>
      </c>
      <c r="K2765" s="942" t="s">
        <v>1229</v>
      </c>
      <c r="L2765" s="942" t="s">
        <v>1221</v>
      </c>
      <c r="M2765" s="942" t="s">
        <v>233</v>
      </c>
      <c r="N2765" s="942" t="s">
        <v>1222</v>
      </c>
      <c r="O2765" s="942" t="s">
        <v>1223</v>
      </c>
      <c r="P2765" s="955">
        <v>-63882565</v>
      </c>
      <c r="Q2765" s="959">
        <v>-8760355</v>
      </c>
      <c r="R2765" s="943" t="s">
        <v>182</v>
      </c>
    </row>
    <row r="2766" spans="2:18" x14ac:dyDescent="0.25">
      <c r="B2766" s="944" t="s">
        <v>2540</v>
      </c>
      <c r="C2766" s="945" t="s">
        <v>778</v>
      </c>
      <c r="D2766" s="945" t="s">
        <v>922</v>
      </c>
      <c r="E2766" s="945" t="s">
        <v>319</v>
      </c>
      <c r="F2766" s="945" t="s">
        <v>2045</v>
      </c>
      <c r="G2766" s="945" t="s">
        <v>1278</v>
      </c>
      <c r="H2766" s="945" t="s">
        <v>1218</v>
      </c>
      <c r="I2766" s="945" t="s">
        <v>1231</v>
      </c>
      <c r="J2766" s="945" t="s">
        <v>1219</v>
      </c>
      <c r="K2766" s="945" t="s">
        <v>1229</v>
      </c>
      <c r="L2766" s="945" t="s">
        <v>1221</v>
      </c>
      <c r="M2766" s="945" t="s">
        <v>231</v>
      </c>
      <c r="N2766" s="945" t="s">
        <v>1222</v>
      </c>
      <c r="O2766" s="945" t="s">
        <v>1256</v>
      </c>
      <c r="P2766" s="956">
        <v>-63881573</v>
      </c>
      <c r="Q2766" s="960">
        <v>-8737812</v>
      </c>
      <c r="R2766" s="946" t="s">
        <v>1232</v>
      </c>
    </row>
    <row r="2767" spans="2:18" x14ac:dyDescent="0.25">
      <c r="B2767" s="941" t="s">
        <v>2540</v>
      </c>
      <c r="C2767" s="942" t="s">
        <v>373</v>
      </c>
      <c r="D2767" s="942" t="s">
        <v>395</v>
      </c>
      <c r="E2767" s="942" t="s">
        <v>303</v>
      </c>
      <c r="F2767" s="942" t="s">
        <v>2127</v>
      </c>
      <c r="G2767" s="942" t="s">
        <v>1278</v>
      </c>
      <c r="H2767" s="942" t="s">
        <v>1218</v>
      </c>
      <c r="I2767" s="942" t="s">
        <v>1231</v>
      </c>
      <c r="J2767" s="942" t="s">
        <v>1323</v>
      </c>
      <c r="K2767" s="942" t="s">
        <v>1229</v>
      </c>
      <c r="L2767" s="942" t="s">
        <v>1221</v>
      </c>
      <c r="M2767" s="942" t="s">
        <v>233</v>
      </c>
      <c r="N2767" s="942" t="s">
        <v>1222</v>
      </c>
      <c r="O2767" s="942" t="s">
        <v>69</v>
      </c>
      <c r="P2767" s="955">
        <v>-63882304</v>
      </c>
      <c r="Q2767" s="959">
        <v>-8754423</v>
      </c>
      <c r="R2767" s="943" t="s">
        <v>182</v>
      </c>
    </row>
    <row r="2768" spans="2:18" x14ac:dyDescent="0.25">
      <c r="B2768" s="944" t="s">
        <v>2540</v>
      </c>
      <c r="C2768" s="945" t="s">
        <v>795</v>
      </c>
      <c r="D2768" s="945" t="s">
        <v>411</v>
      </c>
      <c r="E2768" s="945" t="s">
        <v>314</v>
      </c>
      <c r="F2768" s="945" t="s">
        <v>1461</v>
      </c>
      <c r="G2768" s="945" t="s">
        <v>1278</v>
      </c>
      <c r="H2768" s="945" t="s">
        <v>1218</v>
      </c>
      <c r="I2768" s="945" t="s">
        <v>1231</v>
      </c>
      <c r="J2768" s="945" t="s">
        <v>1219</v>
      </c>
      <c r="K2768" s="945" t="s">
        <v>1220</v>
      </c>
      <c r="L2768" s="945" t="s">
        <v>1221</v>
      </c>
      <c r="M2768" s="945" t="s">
        <v>233</v>
      </c>
      <c r="N2768" s="945" t="s">
        <v>1222</v>
      </c>
      <c r="O2768" s="945" t="s">
        <v>1223</v>
      </c>
      <c r="P2768" s="956">
        <v>-63876199</v>
      </c>
      <c r="Q2768" s="960">
        <v>-8802884</v>
      </c>
      <c r="R2768" s="946" t="s">
        <v>69</v>
      </c>
    </row>
    <row r="2769" spans="2:18" x14ac:dyDescent="0.25">
      <c r="B2769" s="941" t="s">
        <v>2540</v>
      </c>
      <c r="C2769" s="942" t="s">
        <v>378</v>
      </c>
      <c r="D2769" s="942" t="s">
        <v>372</v>
      </c>
      <c r="E2769" s="942" t="s">
        <v>1142</v>
      </c>
      <c r="F2769" s="942" t="s">
        <v>2542</v>
      </c>
      <c r="G2769" s="942" t="s">
        <v>1278</v>
      </c>
      <c r="H2769" s="942" t="s">
        <v>1218</v>
      </c>
      <c r="I2769" s="942" t="s">
        <v>51</v>
      </c>
      <c r="J2769" s="942" t="s">
        <v>1219</v>
      </c>
      <c r="K2769" s="942" t="s">
        <v>1220</v>
      </c>
      <c r="L2769" s="942" t="s">
        <v>1221</v>
      </c>
      <c r="M2769" s="942" t="s">
        <v>231</v>
      </c>
      <c r="N2769" s="942" t="s">
        <v>1222</v>
      </c>
      <c r="O2769" s="942" t="s">
        <v>69</v>
      </c>
      <c r="P2769" s="955">
        <v>-63891294</v>
      </c>
      <c r="Q2769" s="959">
        <v>-8766145</v>
      </c>
      <c r="R2769" s="943" t="s">
        <v>182</v>
      </c>
    </row>
    <row r="2770" spans="2:18" x14ac:dyDescent="0.25">
      <c r="B2770" s="944" t="s">
        <v>2540</v>
      </c>
      <c r="C2770" s="945" t="s">
        <v>373</v>
      </c>
      <c r="D2770" s="945" t="s">
        <v>394</v>
      </c>
      <c r="E2770" s="945" t="s">
        <v>305</v>
      </c>
      <c r="F2770" s="945" t="s">
        <v>1701</v>
      </c>
      <c r="G2770" s="945" t="s">
        <v>1278</v>
      </c>
      <c r="H2770" s="945" t="s">
        <v>1218</v>
      </c>
      <c r="I2770" s="945" t="s">
        <v>51</v>
      </c>
      <c r="J2770" s="945" t="s">
        <v>1323</v>
      </c>
      <c r="K2770" s="945" t="s">
        <v>1229</v>
      </c>
      <c r="L2770" s="945" t="s">
        <v>1221</v>
      </c>
      <c r="M2770" s="945" t="s">
        <v>231</v>
      </c>
      <c r="N2770" s="945" t="s">
        <v>1222</v>
      </c>
      <c r="O2770" s="945" t="s">
        <v>69</v>
      </c>
      <c r="P2770" s="956">
        <v>-63898485</v>
      </c>
      <c r="Q2770" s="960">
        <v>-8757888</v>
      </c>
      <c r="R2770" s="946" t="s">
        <v>69</v>
      </c>
    </row>
    <row r="2771" spans="2:18" x14ac:dyDescent="0.25">
      <c r="B2771" s="941" t="s">
        <v>2540</v>
      </c>
      <c r="C2771" s="942" t="s">
        <v>387</v>
      </c>
      <c r="D2771" s="942" t="s">
        <v>366</v>
      </c>
      <c r="E2771" s="942" t="s">
        <v>315</v>
      </c>
      <c r="F2771" s="942" t="s">
        <v>1237</v>
      </c>
      <c r="G2771" s="942" t="s">
        <v>1278</v>
      </c>
      <c r="H2771" s="942" t="s">
        <v>69</v>
      </c>
      <c r="I2771" s="942" t="s">
        <v>51</v>
      </c>
      <c r="J2771" s="942" t="s">
        <v>1219</v>
      </c>
      <c r="K2771" s="942" t="s">
        <v>1220</v>
      </c>
      <c r="L2771" s="942" t="s">
        <v>69</v>
      </c>
      <c r="M2771" s="942" t="s">
        <v>234</v>
      </c>
      <c r="N2771" s="942" t="s">
        <v>69</v>
      </c>
      <c r="O2771" s="942" t="s">
        <v>1256</v>
      </c>
      <c r="P2771" s="955">
        <v>-63893886</v>
      </c>
      <c r="Q2771" s="959">
        <v>-8796431</v>
      </c>
      <c r="R2771" s="943" t="s">
        <v>1341</v>
      </c>
    </row>
    <row r="2772" spans="2:18" x14ac:dyDescent="0.25">
      <c r="B2772" s="944" t="s">
        <v>2543</v>
      </c>
      <c r="C2772" s="945" t="s">
        <v>368</v>
      </c>
      <c r="D2772" s="945" t="s">
        <v>310</v>
      </c>
      <c r="E2772" s="945" t="s">
        <v>316</v>
      </c>
      <c r="F2772" s="945" t="s">
        <v>33</v>
      </c>
      <c r="G2772" s="945" t="s">
        <v>1246</v>
      </c>
      <c r="H2772" s="945" t="s">
        <v>1235</v>
      </c>
      <c r="I2772" s="945" t="s">
        <v>1225</v>
      </c>
      <c r="J2772" s="945" t="s">
        <v>1219</v>
      </c>
      <c r="K2772" s="945" t="s">
        <v>1220</v>
      </c>
      <c r="L2772" s="945" t="s">
        <v>1221</v>
      </c>
      <c r="M2772" s="945" t="s">
        <v>1239</v>
      </c>
      <c r="N2772" s="945" t="s">
        <v>1236</v>
      </c>
      <c r="O2772" s="945" t="s">
        <v>1223</v>
      </c>
      <c r="P2772" s="956">
        <v>-63884165</v>
      </c>
      <c r="Q2772" s="960">
        <v>-8791075</v>
      </c>
      <c r="R2772" s="946" t="s">
        <v>182</v>
      </c>
    </row>
    <row r="2773" spans="2:18" x14ac:dyDescent="0.25">
      <c r="B2773" s="941" t="s">
        <v>2543</v>
      </c>
      <c r="C2773" s="942" t="s">
        <v>375</v>
      </c>
      <c r="D2773" s="942" t="s">
        <v>376</v>
      </c>
      <c r="E2773" s="942" t="s">
        <v>1141</v>
      </c>
      <c r="F2773" s="942" t="s">
        <v>33</v>
      </c>
      <c r="G2773" s="942" t="s">
        <v>1246</v>
      </c>
      <c r="H2773" s="942" t="s">
        <v>1235</v>
      </c>
      <c r="I2773" s="942" t="s">
        <v>1225</v>
      </c>
      <c r="J2773" s="942" t="s">
        <v>1219</v>
      </c>
      <c r="K2773" s="942" t="s">
        <v>1229</v>
      </c>
      <c r="L2773" s="942" t="s">
        <v>1221</v>
      </c>
      <c r="M2773" s="942" t="s">
        <v>232</v>
      </c>
      <c r="N2773" s="942" t="s">
        <v>1236</v>
      </c>
      <c r="O2773" s="942" t="s">
        <v>69</v>
      </c>
      <c r="P2773" s="955">
        <v>-63859834</v>
      </c>
      <c r="Q2773" s="959">
        <v>-8763896</v>
      </c>
      <c r="R2773" s="943" t="s">
        <v>182</v>
      </c>
    </row>
    <row r="2774" spans="2:18" x14ac:dyDescent="0.25">
      <c r="B2774" s="944" t="s">
        <v>2543</v>
      </c>
      <c r="C2774" s="945" t="s">
        <v>472</v>
      </c>
      <c r="D2774" s="945" t="s">
        <v>431</v>
      </c>
      <c r="E2774" s="945" t="s">
        <v>306</v>
      </c>
      <c r="F2774" s="945" t="s">
        <v>1245</v>
      </c>
      <c r="G2774" s="945" t="s">
        <v>1246</v>
      </c>
      <c r="H2774" s="945" t="s">
        <v>1235</v>
      </c>
      <c r="I2774" s="945" t="s">
        <v>1225</v>
      </c>
      <c r="J2774" s="945" t="s">
        <v>1219</v>
      </c>
      <c r="K2774" s="945" t="s">
        <v>1220</v>
      </c>
      <c r="L2774" s="945" t="s">
        <v>1221</v>
      </c>
      <c r="M2774" s="945" t="s">
        <v>233</v>
      </c>
      <c r="N2774" s="945" t="s">
        <v>1222</v>
      </c>
      <c r="O2774" s="945" t="s">
        <v>1256</v>
      </c>
      <c r="P2774" s="956">
        <v>-63857275</v>
      </c>
      <c r="Q2774" s="960">
        <v>-8741689</v>
      </c>
      <c r="R2774" s="946" t="s">
        <v>69</v>
      </c>
    </row>
    <row r="2775" spans="2:18" x14ac:dyDescent="0.25">
      <c r="B2775" s="941" t="s">
        <v>2543</v>
      </c>
      <c r="C2775" s="942" t="s">
        <v>378</v>
      </c>
      <c r="D2775" s="942" t="s">
        <v>802</v>
      </c>
      <c r="E2775" s="942" t="s">
        <v>1142</v>
      </c>
      <c r="F2775" s="942" t="s">
        <v>33</v>
      </c>
      <c r="G2775" s="942" t="s">
        <v>1246</v>
      </c>
      <c r="H2775" s="942" t="s">
        <v>1218</v>
      </c>
      <c r="I2775" s="942" t="s">
        <v>1225</v>
      </c>
      <c r="J2775" s="942" t="s">
        <v>1219</v>
      </c>
      <c r="K2775" s="942" t="s">
        <v>1220</v>
      </c>
      <c r="L2775" s="942" t="s">
        <v>1221</v>
      </c>
      <c r="M2775" s="942" t="s">
        <v>230</v>
      </c>
      <c r="N2775" s="942" t="s">
        <v>1222</v>
      </c>
      <c r="O2775" s="942" t="s">
        <v>1223</v>
      </c>
      <c r="P2775" s="955">
        <v>-63890534</v>
      </c>
      <c r="Q2775" s="959">
        <v>-8766569</v>
      </c>
      <c r="R2775" s="943" t="s">
        <v>69</v>
      </c>
    </row>
    <row r="2776" spans="2:18" x14ac:dyDescent="0.25">
      <c r="B2776" s="944" t="s">
        <v>2543</v>
      </c>
      <c r="C2776" s="945" t="s">
        <v>373</v>
      </c>
      <c r="D2776" s="945" t="s">
        <v>386</v>
      </c>
      <c r="E2776" s="945" t="s">
        <v>313</v>
      </c>
      <c r="F2776" s="945" t="s">
        <v>1337</v>
      </c>
      <c r="G2776" s="945" t="s">
        <v>1246</v>
      </c>
      <c r="H2776" s="945" t="s">
        <v>1218</v>
      </c>
      <c r="I2776" s="945" t="s">
        <v>1231</v>
      </c>
      <c r="J2776" s="945" t="s">
        <v>1323</v>
      </c>
      <c r="K2776" s="945" t="s">
        <v>1229</v>
      </c>
      <c r="L2776" s="945" t="s">
        <v>1221</v>
      </c>
      <c r="M2776" s="945" t="s">
        <v>233</v>
      </c>
      <c r="N2776" s="945" t="s">
        <v>1222</v>
      </c>
      <c r="O2776" s="945" t="s">
        <v>1256</v>
      </c>
      <c r="P2776" s="956">
        <v>-63851082</v>
      </c>
      <c r="Q2776" s="960">
        <v>-8747675</v>
      </c>
      <c r="R2776" s="946" t="s">
        <v>69</v>
      </c>
    </row>
    <row r="2777" spans="2:18" x14ac:dyDescent="0.25">
      <c r="B2777" s="941" t="s">
        <v>2543</v>
      </c>
      <c r="C2777" s="942" t="s">
        <v>779</v>
      </c>
      <c r="D2777" s="942" t="s">
        <v>395</v>
      </c>
      <c r="E2777" s="942" t="s">
        <v>302</v>
      </c>
      <c r="F2777" s="942" t="s">
        <v>33</v>
      </c>
      <c r="G2777" s="942" t="s">
        <v>1246</v>
      </c>
      <c r="H2777" s="942" t="s">
        <v>1218</v>
      </c>
      <c r="I2777" s="942" t="s">
        <v>51</v>
      </c>
      <c r="J2777" s="942" t="s">
        <v>1219</v>
      </c>
      <c r="K2777" s="942" t="s">
        <v>1370</v>
      </c>
      <c r="L2777" s="942" t="s">
        <v>1221</v>
      </c>
      <c r="M2777" s="942" t="s">
        <v>1297</v>
      </c>
      <c r="N2777" s="942" t="s">
        <v>1222</v>
      </c>
      <c r="O2777" s="942" t="s">
        <v>1223</v>
      </c>
      <c r="P2777" s="955">
        <v>-63879736</v>
      </c>
      <c r="Q2777" s="959">
        <v>-8766219</v>
      </c>
      <c r="R2777" s="943" t="s">
        <v>69</v>
      </c>
    </row>
    <row r="2778" spans="2:18" x14ac:dyDescent="0.25">
      <c r="B2778" s="944" t="s">
        <v>2543</v>
      </c>
      <c r="C2778" s="945" t="s">
        <v>681</v>
      </c>
      <c r="D2778" s="945" t="s">
        <v>975</v>
      </c>
      <c r="E2778" s="945" t="s">
        <v>676</v>
      </c>
      <c r="F2778" s="945" t="s">
        <v>1552</v>
      </c>
      <c r="G2778" s="945" t="s">
        <v>1246</v>
      </c>
      <c r="H2778" s="945" t="s">
        <v>1218</v>
      </c>
      <c r="I2778" s="945" t="s">
        <v>51</v>
      </c>
      <c r="J2778" s="945" t="s">
        <v>1219</v>
      </c>
      <c r="K2778" s="945" t="s">
        <v>1220</v>
      </c>
      <c r="L2778" s="945" t="s">
        <v>1221</v>
      </c>
      <c r="M2778" s="945" t="s">
        <v>231</v>
      </c>
      <c r="N2778" s="945" t="s">
        <v>1222</v>
      </c>
      <c r="O2778" s="945" t="s">
        <v>1223</v>
      </c>
      <c r="P2778" s="956">
        <v>-63863597</v>
      </c>
      <c r="Q2778" s="960">
        <v>-8788785</v>
      </c>
      <c r="R2778" s="946" t="s">
        <v>182</v>
      </c>
    </row>
    <row r="2779" spans="2:18" x14ac:dyDescent="0.25">
      <c r="B2779" s="941" t="s">
        <v>2543</v>
      </c>
      <c r="C2779" s="942" t="s">
        <v>371</v>
      </c>
      <c r="D2779" s="942" t="s">
        <v>376</v>
      </c>
      <c r="E2779" s="942" t="s">
        <v>318</v>
      </c>
      <c r="F2779" s="942" t="s">
        <v>33</v>
      </c>
      <c r="G2779" s="942" t="s">
        <v>1246</v>
      </c>
      <c r="H2779" s="942" t="s">
        <v>1218</v>
      </c>
      <c r="I2779" s="942" t="s">
        <v>51</v>
      </c>
      <c r="J2779" s="942" t="s">
        <v>1219</v>
      </c>
      <c r="K2779" s="942" t="s">
        <v>1229</v>
      </c>
      <c r="L2779" s="942" t="s">
        <v>1221</v>
      </c>
      <c r="M2779" s="942" t="s">
        <v>230</v>
      </c>
      <c r="N2779" s="942" t="s">
        <v>1222</v>
      </c>
      <c r="O2779" s="942" t="s">
        <v>1223</v>
      </c>
      <c r="P2779" s="955">
        <v>-63843855</v>
      </c>
      <c r="Q2779" s="959">
        <v>-8760294</v>
      </c>
      <c r="R2779" s="943" t="s">
        <v>1232</v>
      </c>
    </row>
    <row r="2780" spans="2:18" x14ac:dyDescent="0.25">
      <c r="B2780" s="944" t="s">
        <v>2543</v>
      </c>
      <c r="C2780" s="945" t="s">
        <v>372</v>
      </c>
      <c r="D2780" s="945" t="s">
        <v>800</v>
      </c>
      <c r="E2780" s="945" t="s">
        <v>1282</v>
      </c>
      <c r="F2780" s="945" t="s">
        <v>33</v>
      </c>
      <c r="G2780" s="945" t="s">
        <v>1246</v>
      </c>
      <c r="H2780" s="945" t="s">
        <v>1218</v>
      </c>
      <c r="I2780" s="945" t="s">
        <v>51</v>
      </c>
      <c r="J2780" s="945" t="s">
        <v>1219</v>
      </c>
      <c r="K2780" s="945" t="s">
        <v>1229</v>
      </c>
      <c r="L2780" s="945" t="s">
        <v>1221</v>
      </c>
      <c r="M2780" s="945" t="s">
        <v>233</v>
      </c>
      <c r="N2780" s="945" t="s">
        <v>1222</v>
      </c>
      <c r="O2780" s="945" t="s">
        <v>1256</v>
      </c>
      <c r="P2780" s="956">
        <v>-63834445</v>
      </c>
      <c r="Q2780" s="960">
        <v>-8753639</v>
      </c>
      <c r="R2780" s="946" t="s">
        <v>182</v>
      </c>
    </row>
    <row r="2781" spans="2:18" x14ac:dyDescent="0.25">
      <c r="B2781" s="941" t="s">
        <v>2543</v>
      </c>
      <c r="C2781" s="942" t="s">
        <v>372</v>
      </c>
      <c r="D2781" s="942" t="s">
        <v>406</v>
      </c>
      <c r="E2781" s="942" t="s">
        <v>1142</v>
      </c>
      <c r="F2781" s="942" t="s">
        <v>33</v>
      </c>
      <c r="G2781" s="942" t="s">
        <v>1246</v>
      </c>
      <c r="H2781" s="942" t="s">
        <v>1218</v>
      </c>
      <c r="I2781" s="942" t="s">
        <v>51</v>
      </c>
      <c r="J2781" s="942" t="s">
        <v>1219</v>
      </c>
      <c r="K2781" s="942" t="s">
        <v>1229</v>
      </c>
      <c r="L2781" s="942" t="s">
        <v>1221</v>
      </c>
      <c r="M2781" s="942" t="s">
        <v>233</v>
      </c>
      <c r="N2781" s="942" t="s">
        <v>1222</v>
      </c>
      <c r="O2781" s="942" t="s">
        <v>1223</v>
      </c>
      <c r="P2781" s="955">
        <v>-63892194</v>
      </c>
      <c r="Q2781" s="959">
        <v>-8766341</v>
      </c>
      <c r="R2781" s="943" t="s">
        <v>182</v>
      </c>
    </row>
    <row r="2782" spans="2:18" x14ac:dyDescent="0.25">
      <c r="B2782" s="944" t="s">
        <v>2543</v>
      </c>
      <c r="C2782" s="945" t="s">
        <v>371</v>
      </c>
      <c r="D2782" s="945" t="s">
        <v>779</v>
      </c>
      <c r="E2782" s="945" t="s">
        <v>328</v>
      </c>
      <c r="F2782" s="945" t="s">
        <v>1743</v>
      </c>
      <c r="G2782" s="945" t="s">
        <v>1246</v>
      </c>
      <c r="H2782" s="945" t="s">
        <v>69</v>
      </c>
      <c r="I2782" s="945" t="s">
        <v>1231</v>
      </c>
      <c r="J2782" s="945" t="s">
        <v>1219</v>
      </c>
      <c r="K2782" s="945" t="s">
        <v>1229</v>
      </c>
      <c r="L2782" s="945" t="s">
        <v>69</v>
      </c>
      <c r="M2782" s="945" t="s">
        <v>233</v>
      </c>
      <c r="N2782" s="945" t="s">
        <v>69</v>
      </c>
      <c r="O2782" s="945" t="s">
        <v>69</v>
      </c>
      <c r="P2782" s="956">
        <v>-63844315</v>
      </c>
      <c r="Q2782" s="960">
        <v>-8758315</v>
      </c>
      <c r="R2782" s="946" t="s">
        <v>69</v>
      </c>
    </row>
    <row r="2783" spans="2:18" x14ac:dyDescent="0.25">
      <c r="B2783" s="941" t="s">
        <v>2544</v>
      </c>
      <c r="C2783" s="942" t="s">
        <v>779</v>
      </c>
      <c r="D2783" s="942" t="s">
        <v>797</v>
      </c>
      <c r="E2783" s="942" t="s">
        <v>1141</v>
      </c>
      <c r="F2783" s="942" t="s">
        <v>2469</v>
      </c>
      <c r="G2783" s="942" t="s">
        <v>1268</v>
      </c>
      <c r="H2783" s="942" t="s">
        <v>1218</v>
      </c>
      <c r="I2783" s="942" t="s">
        <v>1225</v>
      </c>
      <c r="J2783" s="942" t="s">
        <v>1219</v>
      </c>
      <c r="K2783" s="942" t="s">
        <v>1370</v>
      </c>
      <c r="L2783" s="942" t="s">
        <v>1221</v>
      </c>
      <c r="M2783" s="942" t="s">
        <v>233</v>
      </c>
      <c r="N2783" s="942" t="s">
        <v>1222</v>
      </c>
      <c r="O2783" s="942" t="s">
        <v>1223</v>
      </c>
      <c r="P2783" s="955">
        <v>-63865145</v>
      </c>
      <c r="Q2783" s="959">
        <v>-8763023</v>
      </c>
      <c r="R2783" s="943" t="s">
        <v>69</v>
      </c>
    </row>
    <row r="2784" spans="2:18" x14ac:dyDescent="0.25">
      <c r="B2784" s="944" t="s">
        <v>2544</v>
      </c>
      <c r="C2784" s="945" t="s">
        <v>782</v>
      </c>
      <c r="D2784" s="945" t="s">
        <v>414</v>
      </c>
      <c r="E2784" s="945" t="s">
        <v>301</v>
      </c>
      <c r="F2784" s="945" t="s">
        <v>2389</v>
      </c>
      <c r="G2784" s="945" t="s">
        <v>1268</v>
      </c>
      <c r="H2784" s="945" t="s">
        <v>1218</v>
      </c>
      <c r="I2784" s="945" t="s">
        <v>1225</v>
      </c>
      <c r="J2784" s="945" t="s">
        <v>1219</v>
      </c>
      <c r="K2784" s="945" t="s">
        <v>1229</v>
      </c>
      <c r="L2784" s="945" t="s">
        <v>1221</v>
      </c>
      <c r="M2784" s="945" t="s">
        <v>233</v>
      </c>
      <c r="N2784" s="945" t="s">
        <v>1222</v>
      </c>
      <c r="O2784" s="945" t="s">
        <v>1256</v>
      </c>
      <c r="P2784" s="956">
        <v>-63907787</v>
      </c>
      <c r="Q2784" s="960">
        <v>-8764859</v>
      </c>
      <c r="R2784" s="946" t="s">
        <v>69</v>
      </c>
    </row>
    <row r="2785" spans="2:18" x14ac:dyDescent="0.25">
      <c r="B2785" s="941" t="s">
        <v>2544</v>
      </c>
      <c r="C2785" s="942" t="s">
        <v>518</v>
      </c>
      <c r="D2785" s="942" t="s">
        <v>806</v>
      </c>
      <c r="E2785" s="942" t="s">
        <v>311</v>
      </c>
      <c r="F2785" s="942" t="s">
        <v>1742</v>
      </c>
      <c r="G2785" s="942" t="s">
        <v>1268</v>
      </c>
      <c r="H2785" s="942" t="s">
        <v>1218</v>
      </c>
      <c r="I2785" s="942" t="s">
        <v>1225</v>
      </c>
      <c r="J2785" s="942" t="s">
        <v>1219</v>
      </c>
      <c r="K2785" s="942" t="s">
        <v>1220</v>
      </c>
      <c r="L2785" s="942" t="s">
        <v>1221</v>
      </c>
      <c r="M2785" s="942" t="s">
        <v>233</v>
      </c>
      <c r="N2785" s="942" t="s">
        <v>1222</v>
      </c>
      <c r="O2785" s="942" t="s">
        <v>1256</v>
      </c>
      <c r="P2785" s="955">
        <v>-63870625</v>
      </c>
      <c r="Q2785" s="959">
        <v>-8773815</v>
      </c>
      <c r="R2785" s="943" t="s">
        <v>1232</v>
      </c>
    </row>
    <row r="2786" spans="2:18" x14ac:dyDescent="0.25">
      <c r="B2786" s="944" t="s">
        <v>2544</v>
      </c>
      <c r="C2786" s="945" t="s">
        <v>783</v>
      </c>
      <c r="D2786" s="945" t="s">
        <v>392</v>
      </c>
      <c r="E2786" s="945" t="s">
        <v>301</v>
      </c>
      <c r="F2786" s="945" t="s">
        <v>1542</v>
      </c>
      <c r="G2786" s="945" t="s">
        <v>1268</v>
      </c>
      <c r="H2786" s="945" t="s">
        <v>1218</v>
      </c>
      <c r="I2786" s="945" t="s">
        <v>1231</v>
      </c>
      <c r="J2786" s="945" t="s">
        <v>1219</v>
      </c>
      <c r="K2786" s="945" t="s">
        <v>1220</v>
      </c>
      <c r="L2786" s="945" t="s">
        <v>1221</v>
      </c>
      <c r="M2786" s="945" t="s">
        <v>233</v>
      </c>
      <c r="N2786" s="945" t="s">
        <v>1222</v>
      </c>
      <c r="O2786" s="945" t="s">
        <v>1223</v>
      </c>
      <c r="P2786" s="956">
        <v>-63900383</v>
      </c>
      <c r="Q2786" s="960">
        <v>-8761616</v>
      </c>
      <c r="R2786" s="946" t="s">
        <v>182</v>
      </c>
    </row>
    <row r="2787" spans="2:18" x14ac:dyDescent="0.25">
      <c r="B2787" s="941" t="s">
        <v>2544</v>
      </c>
      <c r="C2787" s="942" t="s">
        <v>401</v>
      </c>
      <c r="D2787" s="942" t="s">
        <v>883</v>
      </c>
      <c r="E2787" s="942" t="s">
        <v>309</v>
      </c>
      <c r="F2787" s="942" t="s">
        <v>1921</v>
      </c>
      <c r="G2787" s="942" t="s">
        <v>1268</v>
      </c>
      <c r="H2787" s="942" t="s">
        <v>1218</v>
      </c>
      <c r="I2787" s="942" t="s">
        <v>1231</v>
      </c>
      <c r="J2787" s="942" t="s">
        <v>1219</v>
      </c>
      <c r="K2787" s="942" t="s">
        <v>1220</v>
      </c>
      <c r="L2787" s="942" t="s">
        <v>1221</v>
      </c>
      <c r="M2787" s="942" t="s">
        <v>231</v>
      </c>
      <c r="N2787" s="942" t="s">
        <v>1222</v>
      </c>
      <c r="O2787" s="942" t="s">
        <v>1256</v>
      </c>
      <c r="P2787" s="955">
        <v>-63891874</v>
      </c>
      <c r="Q2787" s="959">
        <v>-8745134</v>
      </c>
      <c r="R2787" s="943" t="s">
        <v>182</v>
      </c>
    </row>
    <row r="2788" spans="2:18" x14ac:dyDescent="0.25">
      <c r="B2788" s="944" t="s">
        <v>2544</v>
      </c>
      <c r="C2788" s="945" t="s">
        <v>779</v>
      </c>
      <c r="D2788" s="945" t="s">
        <v>402</v>
      </c>
      <c r="E2788" s="945" t="s">
        <v>302</v>
      </c>
      <c r="F2788" s="945" t="s">
        <v>1732</v>
      </c>
      <c r="G2788" s="945" t="s">
        <v>1268</v>
      </c>
      <c r="H2788" s="945" t="s">
        <v>1218</v>
      </c>
      <c r="I2788" s="945" t="s">
        <v>1231</v>
      </c>
      <c r="J2788" s="945" t="s">
        <v>1219</v>
      </c>
      <c r="K2788" s="945" t="s">
        <v>1370</v>
      </c>
      <c r="L2788" s="945" t="s">
        <v>1221</v>
      </c>
      <c r="M2788" s="945" t="s">
        <v>233</v>
      </c>
      <c r="N2788" s="945" t="s">
        <v>1222</v>
      </c>
      <c r="O2788" s="945" t="s">
        <v>1256</v>
      </c>
      <c r="P2788" s="956">
        <v>-63880723</v>
      </c>
      <c r="Q2788" s="960">
        <v>-8766434</v>
      </c>
      <c r="R2788" s="946" t="s">
        <v>182</v>
      </c>
    </row>
    <row r="2789" spans="2:18" x14ac:dyDescent="0.25">
      <c r="B2789" s="941" t="s">
        <v>2544</v>
      </c>
      <c r="C2789" s="942" t="s">
        <v>783</v>
      </c>
      <c r="D2789" s="942" t="s">
        <v>392</v>
      </c>
      <c r="E2789" s="942" t="s">
        <v>301</v>
      </c>
      <c r="F2789" s="942" t="s">
        <v>1479</v>
      </c>
      <c r="G2789" s="942" t="s">
        <v>1268</v>
      </c>
      <c r="H2789" s="942" t="s">
        <v>1218</v>
      </c>
      <c r="I2789" s="942" t="s">
        <v>1231</v>
      </c>
      <c r="J2789" s="942" t="s">
        <v>1219</v>
      </c>
      <c r="K2789" s="942" t="s">
        <v>1220</v>
      </c>
      <c r="L2789" s="942" t="s">
        <v>1221</v>
      </c>
      <c r="M2789" s="942" t="s">
        <v>233</v>
      </c>
      <c r="N2789" s="942" t="s">
        <v>1222</v>
      </c>
      <c r="O2789" s="942" t="s">
        <v>1223</v>
      </c>
      <c r="P2789" s="955">
        <v>-63900383</v>
      </c>
      <c r="Q2789" s="959">
        <v>-8761616</v>
      </c>
      <c r="R2789" s="943" t="s">
        <v>182</v>
      </c>
    </row>
    <row r="2790" spans="2:18" x14ac:dyDescent="0.25">
      <c r="B2790" s="944" t="s">
        <v>2544</v>
      </c>
      <c r="C2790" s="945" t="s">
        <v>782</v>
      </c>
      <c r="D2790" s="945" t="s">
        <v>503</v>
      </c>
      <c r="E2790" s="945" t="s">
        <v>355</v>
      </c>
      <c r="F2790" s="945" t="s">
        <v>2148</v>
      </c>
      <c r="G2790" s="945" t="s">
        <v>1268</v>
      </c>
      <c r="H2790" s="945" t="s">
        <v>1218</v>
      </c>
      <c r="I2790" s="945" t="s">
        <v>1231</v>
      </c>
      <c r="J2790" s="945" t="s">
        <v>1219</v>
      </c>
      <c r="K2790" s="945" t="s">
        <v>1229</v>
      </c>
      <c r="L2790" s="945" t="s">
        <v>1221</v>
      </c>
      <c r="M2790" s="945" t="s">
        <v>233</v>
      </c>
      <c r="N2790" s="945" t="s">
        <v>1222</v>
      </c>
      <c r="O2790" s="945" t="s">
        <v>1256</v>
      </c>
      <c r="P2790" s="956">
        <v>-63911233</v>
      </c>
      <c r="Q2790" s="960">
        <v>-8748454</v>
      </c>
      <c r="R2790" s="946" t="s">
        <v>1232</v>
      </c>
    </row>
    <row r="2791" spans="2:18" x14ac:dyDescent="0.25">
      <c r="B2791" s="941" t="s">
        <v>2544</v>
      </c>
      <c r="C2791" s="942" t="s">
        <v>370</v>
      </c>
      <c r="D2791" s="942" t="s">
        <v>429</v>
      </c>
      <c r="E2791" s="942" t="s">
        <v>1141</v>
      </c>
      <c r="F2791" s="942" t="s">
        <v>2191</v>
      </c>
      <c r="G2791" s="942" t="s">
        <v>1268</v>
      </c>
      <c r="H2791" s="942" t="s">
        <v>1218</v>
      </c>
      <c r="I2791" s="942" t="s">
        <v>51</v>
      </c>
      <c r="J2791" s="942" t="s">
        <v>1219</v>
      </c>
      <c r="K2791" s="942" t="s">
        <v>1229</v>
      </c>
      <c r="L2791" s="942" t="s">
        <v>1221</v>
      </c>
      <c r="M2791" s="942" t="s">
        <v>233</v>
      </c>
      <c r="N2791" s="942" t="s">
        <v>1222</v>
      </c>
      <c r="O2791" s="942" t="s">
        <v>1223</v>
      </c>
      <c r="P2791" s="955">
        <v>-63871095</v>
      </c>
      <c r="Q2791" s="959">
        <v>-8768724</v>
      </c>
      <c r="R2791" s="943" t="s">
        <v>1232</v>
      </c>
    </row>
    <row r="2792" spans="2:18" x14ac:dyDescent="0.25">
      <c r="B2792" s="944" t="s">
        <v>2544</v>
      </c>
      <c r="C2792" s="945" t="s">
        <v>780</v>
      </c>
      <c r="D2792" s="945" t="s">
        <v>391</v>
      </c>
      <c r="E2792" s="945" t="s">
        <v>302</v>
      </c>
      <c r="F2792" s="945" t="s">
        <v>2071</v>
      </c>
      <c r="G2792" s="945" t="s">
        <v>1268</v>
      </c>
      <c r="H2792" s="945" t="s">
        <v>69</v>
      </c>
      <c r="I2792" s="945" t="s">
        <v>1231</v>
      </c>
      <c r="J2792" s="945" t="s">
        <v>1219</v>
      </c>
      <c r="K2792" s="945" t="s">
        <v>1229</v>
      </c>
      <c r="L2792" s="945" t="s">
        <v>69</v>
      </c>
      <c r="M2792" s="945" t="s">
        <v>231</v>
      </c>
      <c r="N2792" s="945" t="s">
        <v>69</v>
      </c>
      <c r="O2792" s="945" t="s">
        <v>1256</v>
      </c>
      <c r="P2792" s="956">
        <v>-63880175</v>
      </c>
      <c r="Q2792" s="960">
        <v>-8759517</v>
      </c>
      <c r="R2792" s="946" t="s">
        <v>182</v>
      </c>
    </row>
    <row r="2793" spans="2:18" x14ac:dyDescent="0.25">
      <c r="B2793" s="941" t="s">
        <v>2545</v>
      </c>
      <c r="C2793" s="942" t="s">
        <v>367</v>
      </c>
      <c r="D2793" s="942" t="s">
        <v>807</v>
      </c>
      <c r="E2793" s="942" t="s">
        <v>303</v>
      </c>
      <c r="F2793" s="942" t="s">
        <v>1569</v>
      </c>
      <c r="G2793" s="942" t="s">
        <v>1278</v>
      </c>
      <c r="H2793" s="942" t="s">
        <v>1218</v>
      </c>
      <c r="I2793" s="942" t="s">
        <v>1225</v>
      </c>
      <c r="J2793" s="942" t="s">
        <v>1219</v>
      </c>
      <c r="K2793" s="942" t="s">
        <v>1229</v>
      </c>
      <c r="L2793" s="942" t="s">
        <v>1221</v>
      </c>
      <c r="M2793" s="942" t="s">
        <v>233</v>
      </c>
      <c r="N2793" s="942" t="s">
        <v>1222</v>
      </c>
      <c r="O2793" s="942" t="s">
        <v>1223</v>
      </c>
      <c r="P2793" s="955">
        <v>-63886577</v>
      </c>
      <c r="Q2793" s="959">
        <v>-8748672</v>
      </c>
      <c r="R2793" s="943" t="s">
        <v>1258</v>
      </c>
    </row>
    <row r="2794" spans="2:18" x14ac:dyDescent="0.25">
      <c r="B2794" s="944" t="s">
        <v>2545</v>
      </c>
      <c r="C2794" s="945" t="s">
        <v>369</v>
      </c>
      <c r="D2794" s="945" t="s">
        <v>398</v>
      </c>
      <c r="E2794" s="945" t="s">
        <v>301</v>
      </c>
      <c r="F2794" s="945" t="s">
        <v>1899</v>
      </c>
      <c r="G2794" s="945" t="s">
        <v>1278</v>
      </c>
      <c r="H2794" s="945" t="s">
        <v>1218</v>
      </c>
      <c r="I2794" s="945" t="s">
        <v>1225</v>
      </c>
      <c r="J2794" s="945" t="s">
        <v>1219</v>
      </c>
      <c r="K2794" s="945" t="s">
        <v>1229</v>
      </c>
      <c r="L2794" s="945" t="s">
        <v>1221</v>
      </c>
      <c r="M2794" s="945" t="s">
        <v>233</v>
      </c>
      <c r="N2794" s="945" t="s">
        <v>69</v>
      </c>
      <c r="O2794" s="945" t="s">
        <v>1223</v>
      </c>
      <c r="P2794" s="956">
        <v>-63899097</v>
      </c>
      <c r="Q2794" s="960">
        <v>-8760255</v>
      </c>
      <c r="R2794" s="946" t="s">
        <v>182</v>
      </c>
    </row>
    <row r="2795" spans="2:18" x14ac:dyDescent="0.25">
      <c r="B2795" s="941" t="s">
        <v>2545</v>
      </c>
      <c r="C2795" s="942" t="s">
        <v>380</v>
      </c>
      <c r="D2795" s="942" t="s">
        <v>696</v>
      </c>
      <c r="E2795" s="942" t="s">
        <v>676</v>
      </c>
      <c r="F2795" s="942" t="s">
        <v>1515</v>
      </c>
      <c r="G2795" s="942" t="s">
        <v>1278</v>
      </c>
      <c r="H2795" s="942" t="s">
        <v>1218</v>
      </c>
      <c r="I2795" s="942" t="s">
        <v>1225</v>
      </c>
      <c r="J2795" s="942" t="s">
        <v>1219</v>
      </c>
      <c r="K2795" s="942" t="s">
        <v>1220</v>
      </c>
      <c r="L2795" s="942" t="s">
        <v>1221</v>
      </c>
      <c r="M2795" s="942" t="s">
        <v>230</v>
      </c>
      <c r="N2795" s="942" t="s">
        <v>1222</v>
      </c>
      <c r="O2795" s="942" t="s">
        <v>1223</v>
      </c>
      <c r="P2795" s="955">
        <v>-63867268</v>
      </c>
      <c r="Q2795" s="959">
        <v>-8787395</v>
      </c>
      <c r="R2795" s="943" t="s">
        <v>182</v>
      </c>
    </row>
    <row r="2796" spans="2:18" x14ac:dyDescent="0.25">
      <c r="B2796" s="944" t="s">
        <v>2545</v>
      </c>
      <c r="C2796" s="945" t="s">
        <v>1000</v>
      </c>
      <c r="D2796" s="945" t="s">
        <v>836</v>
      </c>
      <c r="E2796" s="945" t="s">
        <v>345</v>
      </c>
      <c r="F2796" s="945" t="s">
        <v>1956</v>
      </c>
      <c r="G2796" s="945" t="s">
        <v>1278</v>
      </c>
      <c r="H2796" s="945" t="s">
        <v>1218</v>
      </c>
      <c r="I2796" s="945" t="s">
        <v>1231</v>
      </c>
      <c r="J2796" s="945" t="s">
        <v>1219</v>
      </c>
      <c r="K2796" s="945" t="s">
        <v>1220</v>
      </c>
      <c r="L2796" s="945" t="s">
        <v>1221</v>
      </c>
      <c r="M2796" s="945" t="s">
        <v>1239</v>
      </c>
      <c r="N2796" s="945" t="s">
        <v>1222</v>
      </c>
      <c r="O2796" s="945" t="s">
        <v>1223</v>
      </c>
      <c r="P2796" s="956">
        <v>-63882919</v>
      </c>
      <c r="Q2796" s="960">
        <v>-8805114</v>
      </c>
      <c r="R2796" s="946" t="s">
        <v>182</v>
      </c>
    </row>
    <row r="2797" spans="2:18" x14ac:dyDescent="0.25">
      <c r="B2797" s="941" t="s">
        <v>2545</v>
      </c>
      <c r="C2797" s="942" t="s">
        <v>783</v>
      </c>
      <c r="D2797" s="942" t="s">
        <v>401</v>
      </c>
      <c r="E2797" s="942" t="s">
        <v>304</v>
      </c>
      <c r="F2797" s="942" t="s">
        <v>1230</v>
      </c>
      <c r="G2797" s="942" t="s">
        <v>1278</v>
      </c>
      <c r="H2797" s="942" t="s">
        <v>1218</v>
      </c>
      <c r="I2797" s="942" t="s">
        <v>1231</v>
      </c>
      <c r="J2797" s="942" t="s">
        <v>1219</v>
      </c>
      <c r="K2797" s="942" t="s">
        <v>1220</v>
      </c>
      <c r="L2797" s="942" t="s">
        <v>1221</v>
      </c>
      <c r="M2797" s="942" t="s">
        <v>233</v>
      </c>
      <c r="N2797" s="942" t="s">
        <v>1222</v>
      </c>
      <c r="O2797" s="942" t="s">
        <v>1223</v>
      </c>
      <c r="P2797" s="955">
        <v>-63888846</v>
      </c>
      <c r="Q2797" s="959">
        <v>-8759125</v>
      </c>
      <c r="R2797" s="943" t="s">
        <v>182</v>
      </c>
    </row>
    <row r="2798" spans="2:18" x14ac:dyDescent="0.25">
      <c r="B2798" s="944" t="s">
        <v>2545</v>
      </c>
      <c r="C2798" s="945" t="s">
        <v>407</v>
      </c>
      <c r="D2798" s="945" t="s">
        <v>406</v>
      </c>
      <c r="E2798" s="945" t="s">
        <v>322</v>
      </c>
      <c r="F2798" s="945" t="s">
        <v>1502</v>
      </c>
      <c r="G2798" s="945" t="s">
        <v>1278</v>
      </c>
      <c r="H2798" s="945" t="s">
        <v>1218</v>
      </c>
      <c r="I2798" s="945" t="s">
        <v>51</v>
      </c>
      <c r="J2798" s="945" t="s">
        <v>1219</v>
      </c>
      <c r="K2798" s="945" t="s">
        <v>1220</v>
      </c>
      <c r="L2798" s="945" t="s">
        <v>1221</v>
      </c>
      <c r="M2798" s="945" t="s">
        <v>233</v>
      </c>
      <c r="N2798" s="945" t="s">
        <v>1222</v>
      </c>
      <c r="O2798" s="945" t="s">
        <v>1256</v>
      </c>
      <c r="P2798" s="956">
        <v>-63895419</v>
      </c>
      <c r="Q2798" s="960">
        <v>-8751672</v>
      </c>
      <c r="R2798" s="946" t="s">
        <v>69</v>
      </c>
    </row>
    <row r="2799" spans="2:18" x14ac:dyDescent="0.25">
      <c r="B2799" s="941" t="s">
        <v>2545</v>
      </c>
      <c r="C2799" s="942" t="s">
        <v>802</v>
      </c>
      <c r="D2799" s="942" t="s">
        <v>477</v>
      </c>
      <c r="E2799" s="942" t="s">
        <v>322</v>
      </c>
      <c r="F2799" s="942" t="s">
        <v>1637</v>
      </c>
      <c r="G2799" s="942" t="s">
        <v>1278</v>
      </c>
      <c r="H2799" s="942" t="s">
        <v>1218</v>
      </c>
      <c r="I2799" s="942" t="s">
        <v>51</v>
      </c>
      <c r="J2799" s="942" t="s">
        <v>1219</v>
      </c>
      <c r="K2799" s="942" t="s">
        <v>1220</v>
      </c>
      <c r="L2799" s="942" t="s">
        <v>1221</v>
      </c>
      <c r="M2799" s="942" t="s">
        <v>233</v>
      </c>
      <c r="N2799" s="942" t="s">
        <v>1222</v>
      </c>
      <c r="O2799" s="942" t="s">
        <v>1223</v>
      </c>
      <c r="P2799" s="955">
        <v>-63894341</v>
      </c>
      <c r="Q2799" s="959">
        <v>-8749096</v>
      </c>
      <c r="R2799" s="943" t="s">
        <v>182</v>
      </c>
    </row>
    <row r="2800" spans="2:18" x14ac:dyDescent="0.25">
      <c r="B2800" s="944" t="s">
        <v>2545</v>
      </c>
      <c r="C2800" s="945" t="s">
        <v>368</v>
      </c>
      <c r="D2800" s="945" t="s">
        <v>1023</v>
      </c>
      <c r="E2800" s="945" t="s">
        <v>316</v>
      </c>
      <c r="F2800" s="945" t="s">
        <v>1538</v>
      </c>
      <c r="G2800" s="945" t="s">
        <v>1278</v>
      </c>
      <c r="H2800" s="945" t="s">
        <v>1218</v>
      </c>
      <c r="I2800" s="945" t="s">
        <v>51</v>
      </c>
      <c r="J2800" s="945" t="s">
        <v>1219</v>
      </c>
      <c r="K2800" s="945" t="s">
        <v>1220</v>
      </c>
      <c r="L2800" s="945" t="s">
        <v>1221</v>
      </c>
      <c r="M2800" s="945" t="s">
        <v>233</v>
      </c>
      <c r="N2800" s="945" t="s">
        <v>1222</v>
      </c>
      <c r="O2800" s="945" t="s">
        <v>1256</v>
      </c>
      <c r="P2800" s="956">
        <v>-63891377</v>
      </c>
      <c r="Q2800" s="960">
        <v>-8792675</v>
      </c>
      <c r="R2800" s="946" t="s">
        <v>1341</v>
      </c>
    </row>
    <row r="2801" spans="2:18" x14ac:dyDescent="0.25">
      <c r="B2801" s="941" t="s">
        <v>2545</v>
      </c>
      <c r="C2801" s="942" t="s">
        <v>373</v>
      </c>
      <c r="D2801" s="942" t="s">
        <v>398</v>
      </c>
      <c r="E2801" s="942" t="s">
        <v>305</v>
      </c>
      <c r="F2801" s="942" t="s">
        <v>2546</v>
      </c>
      <c r="G2801" s="942" t="s">
        <v>1278</v>
      </c>
      <c r="H2801" s="942" t="s">
        <v>1218</v>
      </c>
      <c r="I2801" s="942" t="s">
        <v>1225</v>
      </c>
      <c r="J2801" s="942" t="s">
        <v>1323</v>
      </c>
      <c r="K2801" s="942" t="s">
        <v>1229</v>
      </c>
      <c r="L2801" s="942" t="s">
        <v>1221</v>
      </c>
      <c r="M2801" s="942" t="s">
        <v>233</v>
      </c>
      <c r="N2801" s="942" t="s">
        <v>1222</v>
      </c>
      <c r="O2801" s="942" t="s">
        <v>1223</v>
      </c>
      <c r="P2801" s="955">
        <v>-63899557</v>
      </c>
      <c r="Q2801" s="959">
        <v>-8758119</v>
      </c>
      <c r="R2801" s="943" t="s">
        <v>69</v>
      </c>
    </row>
    <row r="2802" spans="2:18" x14ac:dyDescent="0.25">
      <c r="B2802" s="944" t="s">
        <v>2547</v>
      </c>
      <c r="C2802" s="945" t="s">
        <v>805</v>
      </c>
      <c r="D2802" s="945" t="s">
        <v>492</v>
      </c>
      <c r="E2802" s="945" t="s">
        <v>306</v>
      </c>
      <c r="F2802" s="945" t="s">
        <v>2548</v>
      </c>
      <c r="G2802" s="945" t="s">
        <v>1289</v>
      </c>
      <c r="H2802" s="945" t="s">
        <v>1218</v>
      </c>
      <c r="I2802" s="945" t="s">
        <v>51</v>
      </c>
      <c r="J2802" s="945" t="s">
        <v>1219</v>
      </c>
      <c r="K2802" s="945" t="s">
        <v>1220</v>
      </c>
      <c r="L2802" s="945" t="s">
        <v>1221</v>
      </c>
      <c r="M2802" s="945" t="s">
        <v>230</v>
      </c>
      <c r="N2802" s="945" t="s">
        <v>1222</v>
      </c>
      <c r="O2802" s="945" t="s">
        <v>69</v>
      </c>
      <c r="P2802" s="956">
        <v>-63856665</v>
      </c>
      <c r="Q2802" s="960">
        <v>-8737531</v>
      </c>
      <c r="R2802" s="946" t="s">
        <v>69</v>
      </c>
    </row>
    <row r="2803" spans="2:18" x14ac:dyDescent="0.25">
      <c r="B2803" s="941" t="s">
        <v>2547</v>
      </c>
      <c r="C2803" s="942" t="s">
        <v>376</v>
      </c>
      <c r="D2803" s="942" t="s">
        <v>386</v>
      </c>
      <c r="E2803" s="942" t="s">
        <v>318</v>
      </c>
      <c r="F2803" s="942" t="s">
        <v>2549</v>
      </c>
      <c r="G2803" s="942" t="s">
        <v>1289</v>
      </c>
      <c r="H2803" s="942" t="s">
        <v>1218</v>
      </c>
      <c r="I2803" s="942" t="s">
        <v>1225</v>
      </c>
      <c r="J2803" s="942" t="s">
        <v>1219</v>
      </c>
      <c r="K2803" s="942" t="s">
        <v>1220</v>
      </c>
      <c r="L2803" s="942" t="s">
        <v>1221</v>
      </c>
      <c r="M2803" s="942" t="s">
        <v>233</v>
      </c>
      <c r="N2803" s="942" t="s">
        <v>1222</v>
      </c>
      <c r="O2803" s="942" t="s">
        <v>1223</v>
      </c>
      <c r="P2803" s="955">
        <v>-63848031</v>
      </c>
      <c r="Q2803" s="959">
        <v>-8761445</v>
      </c>
      <c r="R2803" s="943" t="s">
        <v>1232</v>
      </c>
    </row>
    <row r="2804" spans="2:18" x14ac:dyDescent="0.25">
      <c r="B2804" s="944" t="s">
        <v>2547</v>
      </c>
      <c r="C2804" s="945" t="s">
        <v>373</v>
      </c>
      <c r="D2804" s="945" t="s">
        <v>395</v>
      </c>
      <c r="E2804" s="945" t="s">
        <v>303</v>
      </c>
      <c r="F2804" s="945" t="s">
        <v>1815</v>
      </c>
      <c r="G2804" s="945" t="s">
        <v>1289</v>
      </c>
      <c r="H2804" s="945" t="s">
        <v>1218</v>
      </c>
      <c r="I2804" s="945" t="s">
        <v>1225</v>
      </c>
      <c r="J2804" s="945" t="s">
        <v>1323</v>
      </c>
      <c r="K2804" s="945" t="s">
        <v>1229</v>
      </c>
      <c r="L2804" s="945" t="s">
        <v>1221</v>
      </c>
      <c r="M2804" s="945" t="s">
        <v>233</v>
      </c>
      <c r="N2804" s="945" t="s">
        <v>1222</v>
      </c>
      <c r="O2804" s="945" t="s">
        <v>69</v>
      </c>
      <c r="P2804" s="956">
        <v>-63882304</v>
      </c>
      <c r="Q2804" s="960">
        <v>-8754423</v>
      </c>
      <c r="R2804" s="946" t="s">
        <v>182</v>
      </c>
    </row>
    <row r="2805" spans="2:18" x14ac:dyDescent="0.25">
      <c r="B2805" s="941" t="s">
        <v>2547</v>
      </c>
      <c r="C2805" s="942" t="s">
        <v>407</v>
      </c>
      <c r="D2805" s="942" t="s">
        <v>799</v>
      </c>
      <c r="E2805" s="942" t="s">
        <v>305</v>
      </c>
      <c r="F2805" s="942" t="s">
        <v>1386</v>
      </c>
      <c r="G2805" s="942" t="s">
        <v>1289</v>
      </c>
      <c r="H2805" s="942" t="s">
        <v>1218</v>
      </c>
      <c r="I2805" s="942" t="s">
        <v>1225</v>
      </c>
      <c r="J2805" s="942" t="s">
        <v>1219</v>
      </c>
      <c r="K2805" s="942" t="s">
        <v>1220</v>
      </c>
      <c r="L2805" s="942" t="s">
        <v>1221</v>
      </c>
      <c r="M2805" s="942" t="s">
        <v>233</v>
      </c>
      <c r="N2805" s="942" t="s">
        <v>1222</v>
      </c>
      <c r="O2805" s="942" t="s">
        <v>69</v>
      </c>
      <c r="P2805" s="955">
        <v>-63905752</v>
      </c>
      <c r="Q2805" s="959">
        <v>-8753884</v>
      </c>
      <c r="R2805" s="943" t="s">
        <v>69</v>
      </c>
    </row>
    <row r="2806" spans="2:18" x14ac:dyDescent="0.25">
      <c r="B2806" s="944" t="s">
        <v>2547</v>
      </c>
      <c r="C2806" s="945" t="s">
        <v>367</v>
      </c>
      <c r="D2806" s="945" t="s">
        <v>443</v>
      </c>
      <c r="E2806" s="945" t="s">
        <v>307</v>
      </c>
      <c r="F2806" s="945" t="s">
        <v>1248</v>
      </c>
      <c r="G2806" s="945" t="s">
        <v>1289</v>
      </c>
      <c r="H2806" s="945" t="s">
        <v>1218</v>
      </c>
      <c r="I2806" s="945" t="s">
        <v>1231</v>
      </c>
      <c r="J2806" s="945" t="s">
        <v>1219</v>
      </c>
      <c r="K2806" s="945" t="s">
        <v>1229</v>
      </c>
      <c r="L2806" s="945" t="s">
        <v>1221</v>
      </c>
      <c r="M2806" s="945" t="s">
        <v>231</v>
      </c>
      <c r="N2806" s="945" t="s">
        <v>1222</v>
      </c>
      <c r="O2806" s="945" t="s">
        <v>1223</v>
      </c>
      <c r="P2806" s="956">
        <v>-63866809</v>
      </c>
      <c r="Q2806" s="960">
        <v>-8744378</v>
      </c>
      <c r="R2806" s="946" t="s">
        <v>69</v>
      </c>
    </row>
    <row r="2807" spans="2:18" x14ac:dyDescent="0.25">
      <c r="B2807" s="941" t="s">
        <v>2547</v>
      </c>
      <c r="C2807" s="942" t="s">
        <v>372</v>
      </c>
      <c r="D2807" s="942" t="s">
        <v>386</v>
      </c>
      <c r="E2807" s="942" t="s">
        <v>320</v>
      </c>
      <c r="F2807" s="942" t="s">
        <v>1789</v>
      </c>
      <c r="G2807" s="942" t="s">
        <v>1289</v>
      </c>
      <c r="H2807" s="942" t="s">
        <v>1218</v>
      </c>
      <c r="I2807" s="942" t="s">
        <v>1231</v>
      </c>
      <c r="J2807" s="942" t="s">
        <v>1219</v>
      </c>
      <c r="K2807" s="942" t="s">
        <v>1229</v>
      </c>
      <c r="L2807" s="942" t="s">
        <v>1221</v>
      </c>
      <c r="M2807" s="942" t="s">
        <v>234</v>
      </c>
      <c r="N2807" s="942" t="s">
        <v>1222</v>
      </c>
      <c r="O2807" s="942" t="s">
        <v>1223</v>
      </c>
      <c r="P2807" s="955">
        <v>-63849073</v>
      </c>
      <c r="Q2807" s="959">
        <v>-8756876</v>
      </c>
      <c r="R2807" s="943" t="s">
        <v>1258</v>
      </c>
    </row>
    <row r="2808" spans="2:18" x14ac:dyDescent="0.25">
      <c r="B2808" s="944" t="s">
        <v>2547</v>
      </c>
      <c r="C2808" s="945" t="s">
        <v>387</v>
      </c>
      <c r="D2808" s="945" t="s">
        <v>488</v>
      </c>
      <c r="E2808" s="945" t="s">
        <v>314</v>
      </c>
      <c r="F2808" s="945" t="s">
        <v>2550</v>
      </c>
      <c r="G2808" s="945" t="s">
        <v>1289</v>
      </c>
      <c r="H2808" s="945" t="s">
        <v>1218</v>
      </c>
      <c r="I2808" s="945" t="s">
        <v>51</v>
      </c>
      <c r="J2808" s="945" t="s">
        <v>1219</v>
      </c>
      <c r="K2808" s="945" t="s">
        <v>1220</v>
      </c>
      <c r="L2808" s="945" t="s">
        <v>1221</v>
      </c>
      <c r="M2808" s="945" t="s">
        <v>233</v>
      </c>
      <c r="N2808" s="945" t="s">
        <v>1222</v>
      </c>
      <c r="O2808" s="945" t="s">
        <v>69</v>
      </c>
      <c r="P2808" s="956">
        <v>-63882913</v>
      </c>
      <c r="Q2808" s="960">
        <v>-8794028</v>
      </c>
      <c r="R2808" s="946" t="s">
        <v>182</v>
      </c>
    </row>
    <row r="2809" spans="2:18" x14ac:dyDescent="0.25">
      <c r="B2809" s="941" t="s">
        <v>2547</v>
      </c>
      <c r="C2809" s="942" t="s">
        <v>389</v>
      </c>
      <c r="D2809" s="942" t="s">
        <v>1087</v>
      </c>
      <c r="E2809" s="942" t="s">
        <v>344</v>
      </c>
      <c r="F2809" s="942" t="s">
        <v>2252</v>
      </c>
      <c r="G2809" s="942" t="s">
        <v>1289</v>
      </c>
      <c r="H2809" s="942" t="s">
        <v>1218</v>
      </c>
      <c r="I2809" s="942" t="s">
        <v>51</v>
      </c>
      <c r="J2809" s="942" t="s">
        <v>1219</v>
      </c>
      <c r="K2809" s="942" t="s">
        <v>1220</v>
      </c>
      <c r="L2809" s="942" t="s">
        <v>1221</v>
      </c>
      <c r="M2809" s="942" t="s">
        <v>233</v>
      </c>
      <c r="N2809" s="942" t="s">
        <v>1222</v>
      </c>
      <c r="O2809" s="942" t="s">
        <v>1223</v>
      </c>
      <c r="P2809" s="955">
        <v>-63815637</v>
      </c>
      <c r="Q2809" s="959">
        <v>-8777244</v>
      </c>
      <c r="R2809" s="943" t="s">
        <v>182</v>
      </c>
    </row>
    <row r="2810" spans="2:18" x14ac:dyDescent="0.25">
      <c r="B2810" s="944" t="s">
        <v>2547</v>
      </c>
      <c r="C2810" s="945" t="s">
        <v>368</v>
      </c>
      <c r="D2810" s="945" t="s">
        <v>871</v>
      </c>
      <c r="E2810" s="945" t="s">
        <v>316</v>
      </c>
      <c r="F2810" s="945" t="s">
        <v>1313</v>
      </c>
      <c r="G2810" s="945" t="s">
        <v>1289</v>
      </c>
      <c r="H2810" s="945" t="s">
        <v>1218</v>
      </c>
      <c r="I2810" s="945" t="s">
        <v>51</v>
      </c>
      <c r="J2810" s="945" t="s">
        <v>1219</v>
      </c>
      <c r="K2810" s="945" t="s">
        <v>1220</v>
      </c>
      <c r="L2810" s="945" t="s">
        <v>1221</v>
      </c>
      <c r="M2810" s="945" t="s">
        <v>233</v>
      </c>
      <c r="N2810" s="945" t="s">
        <v>1222</v>
      </c>
      <c r="O2810" s="945" t="s">
        <v>1223</v>
      </c>
      <c r="P2810" s="956">
        <v>-63890179</v>
      </c>
      <c r="Q2810" s="960">
        <v>-8792406</v>
      </c>
      <c r="R2810" s="946" t="s">
        <v>182</v>
      </c>
    </row>
    <row r="2811" spans="2:18" x14ac:dyDescent="0.25">
      <c r="B2811" s="941" t="s">
        <v>2547</v>
      </c>
      <c r="C2811" s="942" t="s">
        <v>367</v>
      </c>
      <c r="D2811" s="942" t="s">
        <v>807</v>
      </c>
      <c r="E2811" s="942" t="s">
        <v>303</v>
      </c>
      <c r="F2811" s="942" t="s">
        <v>1441</v>
      </c>
      <c r="G2811" s="942" t="s">
        <v>1289</v>
      </c>
      <c r="H2811" s="942" t="s">
        <v>1218</v>
      </c>
      <c r="I2811" s="942" t="s">
        <v>51</v>
      </c>
      <c r="J2811" s="942" t="s">
        <v>1219</v>
      </c>
      <c r="K2811" s="942" t="s">
        <v>1229</v>
      </c>
      <c r="L2811" s="942" t="s">
        <v>1221</v>
      </c>
      <c r="M2811" s="942" t="s">
        <v>233</v>
      </c>
      <c r="N2811" s="942" t="s">
        <v>1222</v>
      </c>
      <c r="O2811" s="942" t="s">
        <v>1223</v>
      </c>
      <c r="P2811" s="955">
        <v>-63886577</v>
      </c>
      <c r="Q2811" s="959">
        <v>-8748672</v>
      </c>
      <c r="R2811" s="943" t="s">
        <v>69</v>
      </c>
    </row>
    <row r="2812" spans="2:18" x14ac:dyDescent="0.25">
      <c r="B2812" s="944" t="s">
        <v>2547</v>
      </c>
      <c r="C2812" s="945" t="s">
        <v>385</v>
      </c>
      <c r="D2812" s="945" t="s">
        <v>1162</v>
      </c>
      <c r="E2812" s="945" t="s">
        <v>316</v>
      </c>
      <c r="F2812" s="945" t="s">
        <v>1780</v>
      </c>
      <c r="G2812" s="945" t="s">
        <v>1289</v>
      </c>
      <c r="H2812" s="945" t="s">
        <v>1218</v>
      </c>
      <c r="I2812" s="945" t="s">
        <v>51</v>
      </c>
      <c r="J2812" s="945" t="s">
        <v>1219</v>
      </c>
      <c r="K2812" s="945" t="s">
        <v>1220</v>
      </c>
      <c r="L2812" s="945" t="s">
        <v>1221</v>
      </c>
      <c r="M2812" s="945" t="s">
        <v>233</v>
      </c>
      <c r="N2812" s="945" t="s">
        <v>1222</v>
      </c>
      <c r="O2812" s="945" t="s">
        <v>1223</v>
      </c>
      <c r="P2812" s="956">
        <v>-63882554</v>
      </c>
      <c r="Q2812" s="960">
        <v>-8790078</v>
      </c>
      <c r="R2812" s="946" t="s">
        <v>69</v>
      </c>
    </row>
    <row r="2813" spans="2:18" x14ac:dyDescent="0.25">
      <c r="B2813" s="941" t="s">
        <v>2551</v>
      </c>
      <c r="C2813" s="942" t="s">
        <v>396</v>
      </c>
      <c r="D2813" s="942" t="s">
        <v>423</v>
      </c>
      <c r="E2813" s="942" t="s">
        <v>1483</v>
      </c>
      <c r="F2813" s="942" t="s">
        <v>2552</v>
      </c>
      <c r="G2813" s="942" t="s">
        <v>1217</v>
      </c>
      <c r="H2813" s="942" t="s">
        <v>1218</v>
      </c>
      <c r="I2813" s="942" t="s">
        <v>1231</v>
      </c>
      <c r="J2813" s="942" t="s">
        <v>1219</v>
      </c>
      <c r="K2813" s="942" t="s">
        <v>1229</v>
      </c>
      <c r="L2813" s="942" t="s">
        <v>1221</v>
      </c>
      <c r="M2813" s="942" t="s">
        <v>231</v>
      </c>
      <c r="N2813" s="942" t="s">
        <v>1222</v>
      </c>
      <c r="O2813" s="942" t="s">
        <v>1223</v>
      </c>
      <c r="P2813" s="955">
        <v>-63895745</v>
      </c>
      <c r="Q2813" s="959">
        <v>-8761694</v>
      </c>
      <c r="R2813" s="943" t="s">
        <v>182</v>
      </c>
    </row>
    <row r="2814" spans="2:18" x14ac:dyDescent="0.25">
      <c r="B2814" s="944" t="s">
        <v>2551</v>
      </c>
      <c r="C2814" s="945" t="s">
        <v>376</v>
      </c>
      <c r="D2814" s="945" t="s">
        <v>366</v>
      </c>
      <c r="E2814" s="945" t="s">
        <v>308</v>
      </c>
      <c r="F2814" s="945" t="s">
        <v>2553</v>
      </c>
      <c r="G2814" s="945" t="s">
        <v>1217</v>
      </c>
      <c r="H2814" s="945" t="s">
        <v>1218</v>
      </c>
      <c r="I2814" s="945" t="s">
        <v>51</v>
      </c>
      <c r="J2814" s="945" t="s">
        <v>1219</v>
      </c>
      <c r="K2814" s="945" t="s">
        <v>1220</v>
      </c>
      <c r="L2814" s="945" t="s">
        <v>1221</v>
      </c>
      <c r="M2814" s="945" t="s">
        <v>231</v>
      </c>
      <c r="N2814" s="945" t="s">
        <v>1222</v>
      </c>
      <c r="O2814" s="945" t="s">
        <v>1256</v>
      </c>
      <c r="P2814" s="956">
        <v>-63899065</v>
      </c>
      <c r="Q2814" s="960">
        <v>-8772795</v>
      </c>
      <c r="R2814" s="946" t="s">
        <v>182</v>
      </c>
    </row>
    <row r="2815" spans="2:18" x14ac:dyDescent="0.25">
      <c r="B2815" s="941" t="s">
        <v>2551</v>
      </c>
      <c r="C2815" s="942" t="s">
        <v>426</v>
      </c>
      <c r="D2815" s="942" t="s">
        <v>468</v>
      </c>
      <c r="E2815" s="942" t="s">
        <v>316</v>
      </c>
      <c r="F2815" s="942" t="s">
        <v>1465</v>
      </c>
      <c r="G2815" s="942" t="s">
        <v>1217</v>
      </c>
      <c r="H2815" s="942" t="s">
        <v>1509</v>
      </c>
      <c r="I2815" s="942" t="s">
        <v>1225</v>
      </c>
      <c r="J2815" s="942" t="s">
        <v>1219</v>
      </c>
      <c r="K2815" s="942" t="s">
        <v>1220</v>
      </c>
      <c r="L2815" s="942" t="s">
        <v>1221</v>
      </c>
      <c r="M2815" s="942" t="s">
        <v>233</v>
      </c>
      <c r="N2815" s="942" t="s">
        <v>1222</v>
      </c>
      <c r="O2815" s="942" t="s">
        <v>1256</v>
      </c>
      <c r="P2815" s="955">
        <v>-63889302</v>
      </c>
      <c r="Q2815" s="959">
        <v>-8790925</v>
      </c>
      <c r="R2815" s="943" t="s">
        <v>69</v>
      </c>
    </row>
    <row r="2816" spans="2:18" x14ac:dyDescent="0.25">
      <c r="B2816" s="944" t="s">
        <v>2551</v>
      </c>
      <c r="C2816" s="945" t="s">
        <v>1162</v>
      </c>
      <c r="D2816" s="945" t="s">
        <v>426</v>
      </c>
      <c r="E2816" s="945" t="s">
        <v>316</v>
      </c>
      <c r="F2816" s="945" t="s">
        <v>33</v>
      </c>
      <c r="G2816" s="945" t="s">
        <v>1217</v>
      </c>
      <c r="H2816" s="945" t="s">
        <v>1218</v>
      </c>
      <c r="I2816" s="945" t="s">
        <v>69</v>
      </c>
      <c r="J2816" s="945" t="s">
        <v>1219</v>
      </c>
      <c r="K2816" s="945" t="s">
        <v>1220</v>
      </c>
      <c r="L2816" s="945" t="s">
        <v>1221</v>
      </c>
      <c r="M2816" s="945" t="s">
        <v>233</v>
      </c>
      <c r="N2816" s="945" t="s">
        <v>1222</v>
      </c>
      <c r="O2816" s="945" t="s">
        <v>1223</v>
      </c>
      <c r="P2816" s="956">
        <v>-63889171</v>
      </c>
      <c r="Q2816" s="960">
        <v>-8791524</v>
      </c>
      <c r="R2816" s="946" t="s">
        <v>182</v>
      </c>
    </row>
    <row r="2817" spans="1:18" x14ac:dyDescent="0.25">
      <c r="B2817" s="941" t="s">
        <v>2551</v>
      </c>
      <c r="C2817" s="942" t="s">
        <v>382</v>
      </c>
      <c r="D2817" s="942" t="s">
        <v>415</v>
      </c>
      <c r="E2817" s="942" t="s">
        <v>237</v>
      </c>
      <c r="F2817" s="942" t="s">
        <v>1565</v>
      </c>
      <c r="G2817" s="942" t="s">
        <v>1217</v>
      </c>
      <c r="H2817" s="942" t="s">
        <v>1218</v>
      </c>
      <c r="I2817" s="942" t="s">
        <v>51</v>
      </c>
      <c r="J2817" s="942" t="s">
        <v>1219</v>
      </c>
      <c r="K2817" s="942" t="s">
        <v>1220</v>
      </c>
      <c r="L2817" s="942" t="s">
        <v>1221</v>
      </c>
      <c r="M2817" s="942" t="s">
        <v>233</v>
      </c>
      <c r="N2817" s="942" t="s">
        <v>1222</v>
      </c>
      <c r="O2817" s="942" t="s">
        <v>69</v>
      </c>
      <c r="P2817" s="955">
        <v>-63826755</v>
      </c>
      <c r="Q2817" s="959">
        <v>-8779246</v>
      </c>
      <c r="R2817" s="943" t="s">
        <v>1232</v>
      </c>
    </row>
    <row r="2818" spans="1:18" x14ac:dyDescent="0.25">
      <c r="B2818" s="944" t="s">
        <v>2551</v>
      </c>
      <c r="C2818" s="945" t="s">
        <v>392</v>
      </c>
      <c r="D2818" s="945" t="s">
        <v>780</v>
      </c>
      <c r="E2818" s="945" t="s">
        <v>301</v>
      </c>
      <c r="F2818" s="945" t="s">
        <v>2039</v>
      </c>
      <c r="G2818" s="945" t="s">
        <v>1217</v>
      </c>
      <c r="H2818" s="945" t="s">
        <v>1218</v>
      </c>
      <c r="I2818" s="945" t="s">
        <v>1231</v>
      </c>
      <c r="J2818" s="945" t="s">
        <v>1219</v>
      </c>
      <c r="K2818" s="945" t="s">
        <v>1220</v>
      </c>
      <c r="L2818" s="945" t="s">
        <v>1221</v>
      </c>
      <c r="M2818" s="945" t="s">
        <v>231</v>
      </c>
      <c r="N2818" s="945" t="s">
        <v>1222</v>
      </c>
      <c r="O2818" s="945" t="s">
        <v>1223</v>
      </c>
      <c r="P2818" s="956">
        <v>-63899886</v>
      </c>
      <c r="Q2818" s="960">
        <v>-8763845</v>
      </c>
      <c r="R2818" s="946" t="s">
        <v>182</v>
      </c>
    </row>
    <row r="2819" spans="1:18" x14ac:dyDescent="0.25">
      <c r="B2819" s="941" t="s">
        <v>2551</v>
      </c>
      <c r="C2819" s="942" t="s">
        <v>376</v>
      </c>
      <c r="D2819" s="942" t="s">
        <v>527</v>
      </c>
      <c r="E2819" s="942" t="s">
        <v>318</v>
      </c>
      <c r="F2819" s="942" t="s">
        <v>1780</v>
      </c>
      <c r="G2819" s="942" t="s">
        <v>1217</v>
      </c>
      <c r="H2819" s="942" t="s">
        <v>1218</v>
      </c>
      <c r="I2819" s="942" t="s">
        <v>51</v>
      </c>
      <c r="J2819" s="942" t="s">
        <v>1219</v>
      </c>
      <c r="K2819" s="942" t="s">
        <v>1220</v>
      </c>
      <c r="L2819" s="942" t="s">
        <v>1221</v>
      </c>
      <c r="M2819" s="942" t="s">
        <v>233</v>
      </c>
      <c r="N2819" s="942" t="s">
        <v>1222</v>
      </c>
      <c r="O2819" s="942" t="s">
        <v>1223</v>
      </c>
      <c r="P2819" s="955">
        <v>-63858887</v>
      </c>
      <c r="Q2819" s="959">
        <v>-8763693</v>
      </c>
      <c r="R2819" s="943" t="s">
        <v>1232</v>
      </c>
    </row>
    <row r="2820" spans="1:18" x14ac:dyDescent="0.25">
      <c r="B2820" s="944" t="s">
        <v>2551</v>
      </c>
      <c r="C2820" s="945" t="s">
        <v>371</v>
      </c>
      <c r="D2820" s="945" t="s">
        <v>780</v>
      </c>
      <c r="E2820" s="945" t="s">
        <v>339</v>
      </c>
      <c r="F2820" s="945" t="s">
        <v>1575</v>
      </c>
      <c r="G2820" s="945" t="s">
        <v>1217</v>
      </c>
      <c r="H2820" s="945" t="s">
        <v>1218</v>
      </c>
      <c r="I2820" s="945" t="s">
        <v>51</v>
      </c>
      <c r="J2820" s="945" t="s">
        <v>1219</v>
      </c>
      <c r="K2820" s="945" t="s">
        <v>1229</v>
      </c>
      <c r="L2820" s="945" t="s">
        <v>1221</v>
      </c>
      <c r="M2820" s="945" t="s">
        <v>233</v>
      </c>
      <c r="N2820" s="945" t="s">
        <v>1222</v>
      </c>
      <c r="O2820" s="945" t="s">
        <v>1223</v>
      </c>
      <c r="P2820" s="956">
        <v>-63845762</v>
      </c>
      <c r="Q2820" s="960">
        <v>-8751876</v>
      </c>
      <c r="R2820" s="946" t="s">
        <v>182</v>
      </c>
    </row>
    <row r="2821" spans="1:18" x14ac:dyDescent="0.25">
      <c r="A2821" s="952" t="s">
        <v>37</v>
      </c>
      <c r="B2821" s="941" t="s">
        <v>2551</v>
      </c>
      <c r="C2821" s="942" t="s">
        <v>398</v>
      </c>
      <c r="D2821" s="942" t="s">
        <v>423</v>
      </c>
      <c r="E2821" s="942" t="s">
        <v>301</v>
      </c>
      <c r="F2821" s="942" t="s">
        <v>1348</v>
      </c>
      <c r="G2821" s="942" t="s">
        <v>1217</v>
      </c>
      <c r="H2821" s="942" t="s">
        <v>69</v>
      </c>
      <c r="I2821" s="942" t="s">
        <v>1231</v>
      </c>
      <c r="J2821" s="942" t="s">
        <v>1219</v>
      </c>
      <c r="K2821" s="942" t="s">
        <v>1229</v>
      </c>
      <c r="L2821" s="942" t="s">
        <v>69</v>
      </c>
      <c r="M2821" s="942" t="s">
        <v>231</v>
      </c>
      <c r="N2821" s="942" t="s">
        <v>69</v>
      </c>
      <c r="O2821" s="942" t="s">
        <v>69</v>
      </c>
      <c r="P2821" s="955">
        <v>-63898645</v>
      </c>
      <c r="Q2821" s="959">
        <v>-8762322</v>
      </c>
      <c r="R2821" s="943" t="s">
        <v>182</v>
      </c>
    </row>
    <row r="2822" spans="1:18" x14ac:dyDescent="0.25">
      <c r="A2822" s="953" t="s">
        <v>112</v>
      </c>
      <c r="B2822" s="944" t="s">
        <v>2551</v>
      </c>
      <c r="C2822" s="945" t="s">
        <v>398</v>
      </c>
      <c r="D2822" s="945" t="s">
        <v>423</v>
      </c>
      <c r="E2822" s="945" t="s">
        <v>301</v>
      </c>
      <c r="F2822" s="945" t="s">
        <v>1230</v>
      </c>
      <c r="G2822" s="945" t="s">
        <v>1217</v>
      </c>
      <c r="H2822" s="945" t="s">
        <v>69</v>
      </c>
      <c r="I2822" s="945" t="s">
        <v>1231</v>
      </c>
      <c r="J2822" s="945" t="s">
        <v>1219</v>
      </c>
      <c r="K2822" s="945" t="s">
        <v>1229</v>
      </c>
      <c r="L2822" s="945" t="s">
        <v>69</v>
      </c>
      <c r="M2822" s="945" t="s">
        <v>233</v>
      </c>
      <c r="N2822" s="945" t="s">
        <v>69</v>
      </c>
      <c r="O2822" s="945" t="s">
        <v>69</v>
      </c>
      <c r="P2822" s="956">
        <v>-63898645</v>
      </c>
      <c r="Q2822" s="960">
        <v>-8762322</v>
      </c>
      <c r="R2822" s="946" t="s">
        <v>182</v>
      </c>
    </row>
    <row r="2823" spans="1:18" x14ac:dyDescent="0.25">
      <c r="A2823" s="953" t="s">
        <v>63</v>
      </c>
      <c r="B2823" s="941" t="s">
        <v>2554</v>
      </c>
      <c r="C2823" s="942" t="s">
        <v>368</v>
      </c>
      <c r="D2823" s="942" t="s">
        <v>408</v>
      </c>
      <c r="E2823" s="942" t="s">
        <v>333</v>
      </c>
      <c r="F2823" s="942" t="s">
        <v>2555</v>
      </c>
      <c r="G2823" s="942" t="s">
        <v>1217</v>
      </c>
      <c r="H2823" s="942" t="s">
        <v>1218</v>
      </c>
      <c r="I2823" s="942" t="s">
        <v>51</v>
      </c>
      <c r="J2823" s="942" t="s">
        <v>1219</v>
      </c>
      <c r="K2823" s="942" t="s">
        <v>1220</v>
      </c>
      <c r="L2823" s="942" t="s">
        <v>1221</v>
      </c>
      <c r="M2823" s="942" t="s">
        <v>233</v>
      </c>
      <c r="N2823" s="942" t="s">
        <v>1222</v>
      </c>
      <c r="O2823" s="942" t="s">
        <v>1256</v>
      </c>
      <c r="P2823" s="955">
        <v>-63875051</v>
      </c>
      <c r="Q2823" s="959">
        <v>-8783648</v>
      </c>
      <c r="R2823" s="943" t="s">
        <v>182</v>
      </c>
    </row>
    <row r="2824" spans="1:18" x14ac:dyDescent="0.25">
      <c r="B2824" s="944" t="s">
        <v>2554</v>
      </c>
      <c r="C2824" s="945" t="s">
        <v>371</v>
      </c>
      <c r="D2824" s="945" t="s">
        <v>814</v>
      </c>
      <c r="E2824" s="945" t="s">
        <v>324</v>
      </c>
      <c r="F2824" s="945" t="s">
        <v>2476</v>
      </c>
      <c r="G2824" s="945" t="s">
        <v>1217</v>
      </c>
      <c r="H2824" s="945" t="s">
        <v>1218</v>
      </c>
      <c r="I2824" s="945" t="s">
        <v>1225</v>
      </c>
      <c r="J2824" s="945" t="s">
        <v>1219</v>
      </c>
      <c r="K2824" s="945" t="s">
        <v>1229</v>
      </c>
      <c r="L2824" s="945" t="s">
        <v>1221</v>
      </c>
      <c r="M2824" s="945" t="s">
        <v>233</v>
      </c>
      <c r="N2824" s="945" t="s">
        <v>1222</v>
      </c>
      <c r="O2824" s="945" t="s">
        <v>1223</v>
      </c>
      <c r="P2824" s="956">
        <v>-63841992</v>
      </c>
      <c r="Q2824" s="960">
        <v>-8768656</v>
      </c>
      <c r="R2824" s="946" t="s">
        <v>182</v>
      </c>
    </row>
    <row r="2825" spans="1:18" x14ac:dyDescent="0.25">
      <c r="B2825" s="941" t="s">
        <v>2554</v>
      </c>
      <c r="C2825" s="942" t="s">
        <v>376</v>
      </c>
      <c r="D2825" s="942" t="s">
        <v>463</v>
      </c>
      <c r="E2825" s="942" t="s">
        <v>1141</v>
      </c>
      <c r="F2825" s="942" t="s">
        <v>1469</v>
      </c>
      <c r="G2825" s="942" t="s">
        <v>1217</v>
      </c>
      <c r="H2825" s="942" t="s">
        <v>1218</v>
      </c>
      <c r="I2825" s="942" t="s">
        <v>1225</v>
      </c>
      <c r="J2825" s="942" t="s">
        <v>1219</v>
      </c>
      <c r="K2825" s="942" t="s">
        <v>1220</v>
      </c>
      <c r="L2825" s="942" t="s">
        <v>1221</v>
      </c>
      <c r="M2825" s="942" t="s">
        <v>233</v>
      </c>
      <c r="N2825" s="942" t="s">
        <v>1222</v>
      </c>
      <c r="O2825" s="942" t="s">
        <v>1256</v>
      </c>
      <c r="P2825" s="955">
        <v>-63861778</v>
      </c>
      <c r="Q2825" s="959">
        <v>-8764313</v>
      </c>
      <c r="R2825" s="943" t="s">
        <v>182</v>
      </c>
    </row>
    <row r="2826" spans="1:18" x14ac:dyDescent="0.25">
      <c r="B2826" s="944" t="s">
        <v>2554</v>
      </c>
      <c r="C2826" s="945" t="s">
        <v>491</v>
      </c>
      <c r="D2826" s="945" t="s">
        <v>635</v>
      </c>
      <c r="E2826" s="945" t="s">
        <v>319</v>
      </c>
      <c r="F2826" s="945" t="s">
        <v>2216</v>
      </c>
      <c r="G2826" s="945" t="s">
        <v>1217</v>
      </c>
      <c r="H2826" s="945" t="s">
        <v>1218</v>
      </c>
      <c r="I2826" s="945" t="s">
        <v>1231</v>
      </c>
      <c r="J2826" s="945" t="s">
        <v>1219</v>
      </c>
      <c r="K2826" s="945" t="s">
        <v>1220</v>
      </c>
      <c r="L2826" s="945" t="s">
        <v>1221</v>
      </c>
      <c r="M2826" s="945" t="s">
        <v>1297</v>
      </c>
      <c r="N2826" s="945" t="s">
        <v>1222</v>
      </c>
      <c r="O2826" s="945" t="s">
        <v>1256</v>
      </c>
      <c r="P2826" s="956">
        <v>-63880842</v>
      </c>
      <c r="Q2826" s="960">
        <v>-8735346</v>
      </c>
      <c r="R2826" s="946" t="s">
        <v>1258</v>
      </c>
    </row>
    <row r="2827" spans="1:18" x14ac:dyDescent="0.25">
      <c r="B2827" s="941" t="s">
        <v>2554</v>
      </c>
      <c r="C2827" s="942" t="s">
        <v>804</v>
      </c>
      <c r="D2827" s="942" t="s">
        <v>880</v>
      </c>
      <c r="E2827" s="942" t="s">
        <v>313</v>
      </c>
      <c r="F2827" s="942" t="s">
        <v>1248</v>
      </c>
      <c r="G2827" s="942" t="s">
        <v>1217</v>
      </c>
      <c r="H2827" s="942" t="s">
        <v>1218</v>
      </c>
      <c r="I2827" s="942" t="s">
        <v>1231</v>
      </c>
      <c r="J2827" s="942" t="s">
        <v>1219</v>
      </c>
      <c r="K2827" s="942" t="s">
        <v>1220</v>
      </c>
      <c r="L2827" s="942" t="s">
        <v>1221</v>
      </c>
      <c r="M2827" s="942" t="s">
        <v>234</v>
      </c>
      <c r="N2827" s="942" t="s">
        <v>1222</v>
      </c>
      <c r="O2827" s="942" t="s">
        <v>69</v>
      </c>
      <c r="P2827" s="955">
        <v>-63862535</v>
      </c>
      <c r="Q2827" s="959">
        <v>-8745192</v>
      </c>
      <c r="R2827" s="943" t="s">
        <v>182</v>
      </c>
    </row>
    <row r="2828" spans="1:18" x14ac:dyDescent="0.25">
      <c r="B2828" s="944" t="s">
        <v>2554</v>
      </c>
      <c r="C2828" s="945" t="s">
        <v>395</v>
      </c>
      <c r="D2828" s="945" t="s">
        <v>831</v>
      </c>
      <c r="E2828" s="945" t="s">
        <v>303</v>
      </c>
      <c r="F2828" s="945" t="s">
        <v>2556</v>
      </c>
      <c r="G2828" s="945" t="s">
        <v>1217</v>
      </c>
      <c r="H2828" s="945" t="s">
        <v>1218</v>
      </c>
      <c r="I2828" s="945" t="s">
        <v>1231</v>
      </c>
      <c r="J2828" s="945" t="s">
        <v>1219</v>
      </c>
      <c r="K2828" s="945" t="s">
        <v>1220</v>
      </c>
      <c r="L2828" s="945" t="s">
        <v>1221</v>
      </c>
      <c r="M2828" s="945" t="s">
        <v>233</v>
      </c>
      <c r="N2828" s="945" t="s">
        <v>1222</v>
      </c>
      <c r="O2828" s="945" t="s">
        <v>1256</v>
      </c>
      <c r="P2828" s="956">
        <v>-63883237</v>
      </c>
      <c r="Q2828" s="960">
        <v>-8750122</v>
      </c>
      <c r="R2828" s="946" t="s">
        <v>182</v>
      </c>
    </row>
    <row r="2829" spans="1:18" x14ac:dyDescent="0.25">
      <c r="B2829" s="941" t="s">
        <v>2554</v>
      </c>
      <c r="C2829" s="942" t="s">
        <v>780</v>
      </c>
      <c r="D2829" s="942" t="s">
        <v>392</v>
      </c>
      <c r="E2829" s="942" t="s">
        <v>301</v>
      </c>
      <c r="F2829" s="942" t="s">
        <v>1498</v>
      </c>
      <c r="G2829" s="942" t="s">
        <v>1217</v>
      </c>
      <c r="H2829" s="942" t="s">
        <v>1218</v>
      </c>
      <c r="I2829" s="942" t="s">
        <v>1231</v>
      </c>
      <c r="J2829" s="942" t="s">
        <v>1219</v>
      </c>
      <c r="K2829" s="942" t="s">
        <v>1229</v>
      </c>
      <c r="L2829" s="942" t="s">
        <v>1221</v>
      </c>
      <c r="M2829" s="942" t="s">
        <v>233</v>
      </c>
      <c r="N2829" s="942" t="s">
        <v>1222</v>
      </c>
      <c r="O2829" s="942" t="s">
        <v>1223</v>
      </c>
      <c r="P2829" s="955">
        <v>-63899886</v>
      </c>
      <c r="Q2829" s="959">
        <v>-8763845</v>
      </c>
      <c r="R2829" s="943" t="s">
        <v>182</v>
      </c>
    </row>
    <row r="2830" spans="1:18" x14ac:dyDescent="0.25">
      <c r="B2830" s="944" t="s">
        <v>2554</v>
      </c>
      <c r="C2830" s="945" t="s">
        <v>370</v>
      </c>
      <c r="D2830" s="945" t="s">
        <v>1163</v>
      </c>
      <c r="E2830" s="945" t="s">
        <v>330</v>
      </c>
      <c r="F2830" s="945" t="s">
        <v>2234</v>
      </c>
      <c r="G2830" s="945" t="s">
        <v>1217</v>
      </c>
      <c r="H2830" s="945" t="s">
        <v>1218</v>
      </c>
      <c r="I2830" s="945" t="s">
        <v>51</v>
      </c>
      <c r="J2830" s="945" t="s">
        <v>1219</v>
      </c>
      <c r="K2830" s="945" t="s">
        <v>1229</v>
      </c>
      <c r="L2830" s="945" t="s">
        <v>1364</v>
      </c>
      <c r="M2830" s="945" t="s">
        <v>233</v>
      </c>
      <c r="N2830" s="945" t="s">
        <v>1222</v>
      </c>
      <c r="O2830" s="945" t="s">
        <v>1256</v>
      </c>
      <c r="P2830" s="956">
        <v>-63901881</v>
      </c>
      <c r="Q2830" s="960">
        <v>-8775465</v>
      </c>
      <c r="R2830" s="946" t="s">
        <v>182</v>
      </c>
    </row>
    <row r="2831" spans="1:18" x14ac:dyDescent="0.25">
      <c r="B2831" s="941" t="s">
        <v>2554</v>
      </c>
      <c r="C2831" s="942" t="s">
        <v>779</v>
      </c>
      <c r="D2831" s="942" t="s">
        <v>403</v>
      </c>
      <c r="E2831" s="942" t="s">
        <v>302</v>
      </c>
      <c r="F2831" s="942" t="s">
        <v>1505</v>
      </c>
      <c r="G2831" s="942" t="s">
        <v>1217</v>
      </c>
      <c r="H2831" s="942" t="s">
        <v>1218</v>
      </c>
      <c r="I2831" s="942" t="s">
        <v>51</v>
      </c>
      <c r="J2831" s="942" t="s">
        <v>1219</v>
      </c>
      <c r="K2831" s="942" t="s">
        <v>1220</v>
      </c>
      <c r="L2831" s="942" t="s">
        <v>1221</v>
      </c>
      <c r="M2831" s="942" t="s">
        <v>233</v>
      </c>
      <c r="N2831" s="942" t="s">
        <v>1222</v>
      </c>
      <c r="O2831" s="942" t="s">
        <v>1223</v>
      </c>
      <c r="P2831" s="955">
        <v>-63881684</v>
      </c>
      <c r="Q2831" s="959">
        <v>-8766643</v>
      </c>
      <c r="R2831" s="943" t="s">
        <v>182</v>
      </c>
    </row>
    <row r="2832" spans="1:18" x14ac:dyDescent="0.25">
      <c r="B2832" s="944" t="s">
        <v>2557</v>
      </c>
      <c r="C2832" s="945" t="s">
        <v>381</v>
      </c>
      <c r="D2832" s="945" t="s">
        <v>410</v>
      </c>
      <c r="E2832" s="945" t="s">
        <v>312</v>
      </c>
      <c r="F2832" s="945" t="s">
        <v>2558</v>
      </c>
      <c r="G2832" s="945" t="s">
        <v>1246</v>
      </c>
      <c r="H2832" s="945" t="s">
        <v>1218</v>
      </c>
      <c r="I2832" s="945" t="s">
        <v>1225</v>
      </c>
      <c r="J2832" s="945" t="s">
        <v>1219</v>
      </c>
      <c r="K2832" s="945" t="s">
        <v>1220</v>
      </c>
      <c r="L2832" s="945" t="s">
        <v>1221</v>
      </c>
      <c r="M2832" s="945" t="s">
        <v>233</v>
      </c>
      <c r="N2832" s="945" t="s">
        <v>1222</v>
      </c>
      <c r="O2832" s="945" t="s">
        <v>1223</v>
      </c>
      <c r="P2832" s="956">
        <v>-63886857</v>
      </c>
      <c r="Q2832" s="960">
        <v>-8793681</v>
      </c>
      <c r="R2832" s="946" t="s">
        <v>182</v>
      </c>
    </row>
    <row r="2833" spans="2:18" x14ac:dyDescent="0.25">
      <c r="B2833" s="941" t="s">
        <v>2557</v>
      </c>
      <c r="C2833" s="942" t="s">
        <v>370</v>
      </c>
      <c r="D2833" s="942" t="s">
        <v>392</v>
      </c>
      <c r="E2833" s="942" t="s">
        <v>308</v>
      </c>
      <c r="F2833" s="942" t="s">
        <v>1508</v>
      </c>
      <c r="G2833" s="942" t="s">
        <v>1246</v>
      </c>
      <c r="H2833" s="942" t="s">
        <v>1218</v>
      </c>
      <c r="I2833" s="942" t="s">
        <v>1231</v>
      </c>
      <c r="J2833" s="942" t="s">
        <v>1219</v>
      </c>
      <c r="K2833" s="942" t="s">
        <v>1229</v>
      </c>
      <c r="L2833" s="942" t="s">
        <v>1221</v>
      </c>
      <c r="M2833" s="942" t="s">
        <v>232</v>
      </c>
      <c r="N2833" s="942" t="s">
        <v>1222</v>
      </c>
      <c r="O2833" s="942" t="s">
        <v>1223</v>
      </c>
      <c r="P2833" s="955">
        <v>-63897575</v>
      </c>
      <c r="Q2833" s="959">
        <v>-8774597</v>
      </c>
      <c r="R2833" s="943" t="s">
        <v>182</v>
      </c>
    </row>
    <row r="2834" spans="2:18" x14ac:dyDescent="0.25">
      <c r="B2834" s="944" t="s">
        <v>2557</v>
      </c>
      <c r="C2834" s="945" t="s">
        <v>779</v>
      </c>
      <c r="D2834" s="945" t="s">
        <v>574</v>
      </c>
      <c r="E2834" s="945" t="s">
        <v>1141</v>
      </c>
      <c r="F2834" s="945" t="s">
        <v>1680</v>
      </c>
      <c r="G2834" s="945" t="s">
        <v>1246</v>
      </c>
      <c r="H2834" s="945" t="s">
        <v>1218</v>
      </c>
      <c r="I2834" s="945" t="s">
        <v>1231</v>
      </c>
      <c r="J2834" s="945" t="s">
        <v>1219</v>
      </c>
      <c r="K2834" s="945" t="s">
        <v>1370</v>
      </c>
      <c r="L2834" s="945" t="s">
        <v>1221</v>
      </c>
      <c r="M2834" s="945" t="s">
        <v>233</v>
      </c>
      <c r="N2834" s="945" t="s">
        <v>1222</v>
      </c>
      <c r="O2834" s="945" t="s">
        <v>1256</v>
      </c>
      <c r="P2834" s="956">
        <v>-63868061</v>
      </c>
      <c r="Q2834" s="960">
        <v>-8763665</v>
      </c>
      <c r="R2834" s="946" t="s">
        <v>182</v>
      </c>
    </row>
    <row r="2835" spans="2:18" x14ac:dyDescent="0.25">
      <c r="B2835" s="941" t="s">
        <v>2557</v>
      </c>
      <c r="C2835" s="942" t="s">
        <v>373</v>
      </c>
      <c r="D2835" s="942" t="s">
        <v>386</v>
      </c>
      <c r="E2835" s="942" t="s">
        <v>313</v>
      </c>
      <c r="F2835" s="942" t="s">
        <v>2559</v>
      </c>
      <c r="G2835" s="942" t="s">
        <v>1246</v>
      </c>
      <c r="H2835" s="942" t="s">
        <v>1218</v>
      </c>
      <c r="I2835" s="942" t="s">
        <v>51</v>
      </c>
      <c r="J2835" s="942" t="s">
        <v>1323</v>
      </c>
      <c r="K2835" s="942" t="s">
        <v>1229</v>
      </c>
      <c r="L2835" s="942" t="s">
        <v>1221</v>
      </c>
      <c r="M2835" s="942" t="s">
        <v>233</v>
      </c>
      <c r="N2835" s="942" t="s">
        <v>1222</v>
      </c>
      <c r="O2835" s="942" t="s">
        <v>69</v>
      </c>
      <c r="P2835" s="955">
        <v>-63851082</v>
      </c>
      <c r="Q2835" s="959">
        <v>-8747675</v>
      </c>
      <c r="R2835" s="943" t="s">
        <v>182</v>
      </c>
    </row>
    <row r="2836" spans="2:18" x14ac:dyDescent="0.25">
      <c r="B2836" s="944" t="s">
        <v>2557</v>
      </c>
      <c r="C2836" s="945" t="s">
        <v>366</v>
      </c>
      <c r="D2836" s="945" t="s">
        <v>433</v>
      </c>
      <c r="E2836" s="945" t="s">
        <v>1147</v>
      </c>
      <c r="F2836" s="945" t="s">
        <v>2272</v>
      </c>
      <c r="G2836" s="945" t="s">
        <v>1246</v>
      </c>
      <c r="H2836" s="945" t="s">
        <v>1218</v>
      </c>
      <c r="I2836" s="945" t="s">
        <v>51</v>
      </c>
      <c r="J2836" s="945" t="s">
        <v>1219</v>
      </c>
      <c r="K2836" s="945" t="s">
        <v>1229</v>
      </c>
      <c r="L2836" s="945" t="s">
        <v>1221</v>
      </c>
      <c r="M2836" s="945" t="s">
        <v>233</v>
      </c>
      <c r="N2836" s="945" t="s">
        <v>1222</v>
      </c>
      <c r="O2836" s="945" t="s">
        <v>1223</v>
      </c>
      <c r="P2836" s="956">
        <v>-63896813</v>
      </c>
      <c r="Q2836" s="960">
        <v>-8783211</v>
      </c>
      <c r="R2836" s="946" t="s">
        <v>182</v>
      </c>
    </row>
    <row r="2837" spans="2:18" x14ac:dyDescent="0.25">
      <c r="B2837" s="941" t="s">
        <v>2557</v>
      </c>
      <c r="C2837" s="942" t="s">
        <v>367</v>
      </c>
      <c r="D2837" s="942" t="s">
        <v>811</v>
      </c>
      <c r="E2837" s="942" t="s">
        <v>307</v>
      </c>
      <c r="F2837" s="942" t="s">
        <v>2560</v>
      </c>
      <c r="G2837" s="942" t="s">
        <v>1246</v>
      </c>
      <c r="H2837" s="942" t="s">
        <v>1235</v>
      </c>
      <c r="I2837" s="942" t="s">
        <v>51</v>
      </c>
      <c r="J2837" s="942" t="s">
        <v>1219</v>
      </c>
      <c r="K2837" s="942" t="s">
        <v>1229</v>
      </c>
      <c r="L2837" s="942" t="s">
        <v>1221</v>
      </c>
      <c r="M2837" s="942" t="s">
        <v>234</v>
      </c>
      <c r="N2837" s="942" t="s">
        <v>1236</v>
      </c>
      <c r="O2837" s="942" t="s">
        <v>1223</v>
      </c>
      <c r="P2837" s="955">
        <v>-63869783</v>
      </c>
      <c r="Q2837" s="959">
        <v>-8745031</v>
      </c>
      <c r="R2837" s="943" t="s">
        <v>1232</v>
      </c>
    </row>
    <row r="2838" spans="2:18" x14ac:dyDescent="0.25">
      <c r="B2838" s="944" t="s">
        <v>2557</v>
      </c>
      <c r="C2838" s="945" t="s">
        <v>376</v>
      </c>
      <c r="D2838" s="945" t="s">
        <v>442</v>
      </c>
      <c r="E2838" s="945" t="s">
        <v>302</v>
      </c>
      <c r="F2838" s="945" t="s">
        <v>1366</v>
      </c>
      <c r="G2838" s="945" t="s">
        <v>1246</v>
      </c>
      <c r="H2838" s="945" t="s">
        <v>1218</v>
      </c>
      <c r="I2838" s="945" t="s">
        <v>51</v>
      </c>
      <c r="J2838" s="945" t="s">
        <v>1219</v>
      </c>
      <c r="K2838" s="945" t="s">
        <v>1220</v>
      </c>
      <c r="L2838" s="945" t="s">
        <v>1221</v>
      </c>
      <c r="M2838" s="945" t="s">
        <v>233</v>
      </c>
      <c r="N2838" s="945" t="s">
        <v>1222</v>
      </c>
      <c r="O2838" s="945" t="s">
        <v>1223</v>
      </c>
      <c r="P2838" s="956">
        <v>-63874445</v>
      </c>
      <c r="Q2838" s="960">
        <v>-8767113</v>
      </c>
      <c r="R2838" s="946" t="s">
        <v>182</v>
      </c>
    </row>
    <row r="2839" spans="2:18" x14ac:dyDescent="0.25">
      <c r="B2839" s="941" t="s">
        <v>2557</v>
      </c>
      <c r="C2839" s="942" t="s">
        <v>778</v>
      </c>
      <c r="D2839" s="942" t="s">
        <v>721</v>
      </c>
      <c r="E2839" s="942" t="s">
        <v>341</v>
      </c>
      <c r="F2839" s="942" t="s">
        <v>1789</v>
      </c>
      <c r="G2839" s="942" t="s">
        <v>1246</v>
      </c>
      <c r="H2839" s="942" t="s">
        <v>69</v>
      </c>
      <c r="I2839" s="942" t="s">
        <v>1231</v>
      </c>
      <c r="J2839" s="942" t="s">
        <v>1219</v>
      </c>
      <c r="K2839" s="942" t="s">
        <v>1229</v>
      </c>
      <c r="L2839" s="942" t="s">
        <v>69</v>
      </c>
      <c r="M2839" s="942" t="s">
        <v>233</v>
      </c>
      <c r="N2839" s="942" t="s">
        <v>69</v>
      </c>
      <c r="O2839" s="942" t="s">
        <v>69</v>
      </c>
      <c r="P2839" s="955">
        <v>-63872652</v>
      </c>
      <c r="Q2839" s="959">
        <v>-8735936</v>
      </c>
      <c r="R2839" s="943" t="s">
        <v>182</v>
      </c>
    </row>
    <row r="2840" spans="2:18" x14ac:dyDescent="0.25">
      <c r="B2840" s="944" t="s">
        <v>2561</v>
      </c>
      <c r="C2840" s="945" t="s">
        <v>401</v>
      </c>
      <c r="D2840" s="945" t="s">
        <v>407</v>
      </c>
      <c r="E2840" s="945" t="s">
        <v>309</v>
      </c>
      <c r="F2840" s="945" t="s">
        <v>2530</v>
      </c>
      <c r="G2840" s="945" t="s">
        <v>1317</v>
      </c>
      <c r="H2840" s="945" t="s">
        <v>1218</v>
      </c>
      <c r="I2840" s="945" t="s">
        <v>1225</v>
      </c>
      <c r="J2840" s="945" t="s">
        <v>1219</v>
      </c>
      <c r="K2840" s="945" t="s">
        <v>1220</v>
      </c>
      <c r="L2840" s="945" t="s">
        <v>1221</v>
      </c>
      <c r="M2840" s="945" t="s">
        <v>233</v>
      </c>
      <c r="N2840" s="945" t="s">
        <v>1222</v>
      </c>
      <c r="O2840" s="945" t="s">
        <v>1223</v>
      </c>
      <c r="P2840" s="956">
        <v>-63890681</v>
      </c>
      <c r="Q2840" s="960">
        <v>-8750684</v>
      </c>
      <c r="R2840" s="946" t="s">
        <v>1232</v>
      </c>
    </row>
    <row r="2841" spans="2:18" x14ac:dyDescent="0.25">
      <c r="B2841" s="941" t="s">
        <v>2561</v>
      </c>
      <c r="C2841" s="942" t="s">
        <v>783</v>
      </c>
      <c r="D2841" s="942" t="s">
        <v>401</v>
      </c>
      <c r="E2841" s="942" t="s">
        <v>304</v>
      </c>
      <c r="F2841" s="942" t="s">
        <v>1944</v>
      </c>
      <c r="G2841" s="942" t="s">
        <v>1317</v>
      </c>
      <c r="H2841" s="942" t="s">
        <v>1218</v>
      </c>
      <c r="I2841" s="942" t="s">
        <v>1231</v>
      </c>
      <c r="J2841" s="942" t="s">
        <v>1219</v>
      </c>
      <c r="K2841" s="942" t="s">
        <v>1220</v>
      </c>
      <c r="L2841" s="942" t="s">
        <v>1221</v>
      </c>
      <c r="M2841" s="942" t="s">
        <v>233</v>
      </c>
      <c r="N2841" s="942" t="s">
        <v>1240</v>
      </c>
      <c r="O2841" s="942" t="s">
        <v>1223</v>
      </c>
      <c r="P2841" s="955">
        <v>-63888846</v>
      </c>
      <c r="Q2841" s="959">
        <v>-8759125</v>
      </c>
      <c r="R2841" s="943" t="s">
        <v>69</v>
      </c>
    </row>
    <row r="2842" spans="2:18" x14ac:dyDescent="0.25">
      <c r="B2842" s="944" t="s">
        <v>2561</v>
      </c>
      <c r="C2842" s="945" t="s">
        <v>780</v>
      </c>
      <c r="D2842" s="945" t="s">
        <v>797</v>
      </c>
      <c r="E2842" s="945" t="s">
        <v>1141</v>
      </c>
      <c r="F2842" s="945" t="s">
        <v>2075</v>
      </c>
      <c r="G2842" s="945" t="s">
        <v>1317</v>
      </c>
      <c r="H2842" s="945" t="s">
        <v>1218</v>
      </c>
      <c r="I2842" s="945" t="s">
        <v>1231</v>
      </c>
      <c r="J2842" s="945" t="s">
        <v>1219</v>
      </c>
      <c r="K2842" s="945" t="s">
        <v>1229</v>
      </c>
      <c r="L2842" s="945" t="s">
        <v>1221</v>
      </c>
      <c r="M2842" s="945" t="s">
        <v>233</v>
      </c>
      <c r="N2842" s="945" t="s">
        <v>1222</v>
      </c>
      <c r="O2842" s="945" t="s">
        <v>1223</v>
      </c>
      <c r="P2842" s="956">
        <v>-63866663</v>
      </c>
      <c r="Q2842" s="960">
        <v>-8756566</v>
      </c>
      <c r="R2842" s="946" t="s">
        <v>69</v>
      </c>
    </row>
    <row r="2843" spans="2:18" x14ac:dyDescent="0.25">
      <c r="B2843" s="941" t="s">
        <v>2561</v>
      </c>
      <c r="C2843" s="942" t="s">
        <v>784</v>
      </c>
      <c r="D2843" s="942" t="s">
        <v>721</v>
      </c>
      <c r="E2843" s="942" t="s">
        <v>341</v>
      </c>
      <c r="F2843" s="942" t="s">
        <v>2329</v>
      </c>
      <c r="G2843" s="942" t="s">
        <v>1317</v>
      </c>
      <c r="H2843" s="942" t="s">
        <v>1218</v>
      </c>
      <c r="I2843" s="942" t="s">
        <v>1231</v>
      </c>
      <c r="J2843" s="942" t="s">
        <v>1323</v>
      </c>
      <c r="K2843" s="942" t="s">
        <v>1574</v>
      </c>
      <c r="L2843" s="942" t="s">
        <v>1221</v>
      </c>
      <c r="M2843" s="942" t="s">
        <v>234</v>
      </c>
      <c r="N2843" s="942" t="s">
        <v>1222</v>
      </c>
      <c r="O2843" s="942" t="s">
        <v>69</v>
      </c>
      <c r="P2843" s="955">
        <v>-63873692</v>
      </c>
      <c r="Q2843" s="959">
        <v>-8739856</v>
      </c>
      <c r="R2843" s="943" t="s">
        <v>69</v>
      </c>
    </row>
    <row r="2844" spans="2:18" x14ac:dyDescent="0.25">
      <c r="B2844" s="944" t="s">
        <v>2561</v>
      </c>
      <c r="C2844" s="945" t="s">
        <v>1042</v>
      </c>
      <c r="D2844" s="945" t="s">
        <v>366</v>
      </c>
      <c r="E2844" s="945" t="s">
        <v>315</v>
      </c>
      <c r="F2844" s="945" t="s">
        <v>2040</v>
      </c>
      <c r="G2844" s="945" t="s">
        <v>1317</v>
      </c>
      <c r="H2844" s="945" t="s">
        <v>1218</v>
      </c>
      <c r="I2844" s="945" t="s">
        <v>51</v>
      </c>
      <c r="J2844" s="945" t="s">
        <v>1219</v>
      </c>
      <c r="K2844" s="945" t="s">
        <v>1220</v>
      </c>
      <c r="L2844" s="945" t="s">
        <v>1221</v>
      </c>
      <c r="M2844" s="945" t="s">
        <v>230</v>
      </c>
      <c r="N2844" s="945" t="s">
        <v>1222</v>
      </c>
      <c r="O2844" s="945" t="s">
        <v>1223</v>
      </c>
      <c r="P2844" s="956">
        <v>-63895192</v>
      </c>
      <c r="Q2844" s="960">
        <v>-8790307</v>
      </c>
      <c r="R2844" s="946" t="s">
        <v>69</v>
      </c>
    </row>
    <row r="2845" spans="2:18" x14ac:dyDescent="0.25">
      <c r="B2845" s="941" t="s">
        <v>2561</v>
      </c>
      <c r="C2845" s="942" t="s">
        <v>821</v>
      </c>
      <c r="D2845" s="942" t="s">
        <v>795</v>
      </c>
      <c r="E2845" s="942" t="s">
        <v>314</v>
      </c>
      <c r="F2845" s="942" t="s">
        <v>2375</v>
      </c>
      <c r="G2845" s="942" t="s">
        <v>1317</v>
      </c>
      <c r="H2845" s="942" t="s">
        <v>1218</v>
      </c>
      <c r="I2845" s="942" t="s">
        <v>51</v>
      </c>
      <c r="J2845" s="942" t="s">
        <v>1219</v>
      </c>
      <c r="K2845" s="942" t="s">
        <v>1220</v>
      </c>
      <c r="L2845" s="942" t="s">
        <v>1221</v>
      </c>
      <c r="M2845" s="942" t="s">
        <v>233</v>
      </c>
      <c r="N2845" s="942" t="s">
        <v>1222</v>
      </c>
      <c r="O2845" s="942" t="s">
        <v>1223</v>
      </c>
      <c r="P2845" s="955">
        <v>-63878675</v>
      </c>
      <c r="Q2845" s="959">
        <v>-8799422</v>
      </c>
      <c r="R2845" s="943" t="s">
        <v>69</v>
      </c>
    </row>
    <row r="2846" spans="2:18" x14ac:dyDescent="0.25">
      <c r="B2846" s="944" t="s">
        <v>2561</v>
      </c>
      <c r="C2846" s="945" t="s">
        <v>381</v>
      </c>
      <c r="D2846" s="945" t="s">
        <v>717</v>
      </c>
      <c r="E2846" s="945" t="s">
        <v>314</v>
      </c>
      <c r="F2846" s="945" t="s">
        <v>1951</v>
      </c>
      <c r="G2846" s="945" t="s">
        <v>1317</v>
      </c>
      <c r="H2846" s="945" t="s">
        <v>1218</v>
      </c>
      <c r="I2846" s="945" t="s">
        <v>51</v>
      </c>
      <c r="J2846" s="945" t="s">
        <v>1219</v>
      </c>
      <c r="K2846" s="945" t="s">
        <v>1220</v>
      </c>
      <c r="L2846" s="945" t="s">
        <v>1221</v>
      </c>
      <c r="M2846" s="945" t="s">
        <v>1239</v>
      </c>
      <c r="N2846" s="945" t="s">
        <v>1222</v>
      </c>
      <c r="O2846" s="945" t="s">
        <v>1223</v>
      </c>
      <c r="P2846" s="956">
        <v>-63884475</v>
      </c>
      <c r="Q2846" s="960">
        <v>-8799793</v>
      </c>
      <c r="R2846" s="946" t="s">
        <v>182</v>
      </c>
    </row>
    <row r="2847" spans="2:18" x14ac:dyDescent="0.25">
      <c r="B2847" s="941" t="s">
        <v>2562</v>
      </c>
      <c r="C2847" s="942" t="s">
        <v>819</v>
      </c>
      <c r="D2847" s="942" t="s">
        <v>646</v>
      </c>
      <c r="E2847" s="942" t="s">
        <v>343</v>
      </c>
      <c r="F2847" s="942" t="s">
        <v>1516</v>
      </c>
      <c r="G2847" s="942" t="s">
        <v>1278</v>
      </c>
      <c r="H2847" s="942" t="s">
        <v>1218</v>
      </c>
      <c r="I2847" s="942" t="s">
        <v>1225</v>
      </c>
      <c r="J2847" s="942" t="s">
        <v>1219</v>
      </c>
      <c r="K2847" s="942" t="s">
        <v>1220</v>
      </c>
      <c r="L2847" s="942" t="s">
        <v>1221</v>
      </c>
      <c r="M2847" s="942" t="s">
        <v>233</v>
      </c>
      <c r="N2847" s="942" t="s">
        <v>1222</v>
      </c>
      <c r="O2847" s="942" t="s">
        <v>1223</v>
      </c>
      <c r="P2847" s="955">
        <v>-63803915</v>
      </c>
      <c r="Q2847" s="959">
        <v>-8782314</v>
      </c>
      <c r="R2847" s="943" t="s">
        <v>182</v>
      </c>
    </row>
    <row r="2848" spans="2:18" x14ac:dyDescent="0.25">
      <c r="B2848" s="944" t="s">
        <v>2562</v>
      </c>
      <c r="C2848" s="945" t="s">
        <v>465</v>
      </c>
      <c r="D2848" s="945" t="s">
        <v>710</v>
      </c>
      <c r="E2848" s="945" t="s">
        <v>317</v>
      </c>
      <c r="F2848" s="945" t="s">
        <v>1362</v>
      </c>
      <c r="G2848" s="945" t="s">
        <v>1278</v>
      </c>
      <c r="H2848" s="945" t="s">
        <v>1218</v>
      </c>
      <c r="I2848" s="945" t="s">
        <v>1225</v>
      </c>
      <c r="J2848" s="945" t="s">
        <v>1219</v>
      </c>
      <c r="K2848" s="945" t="s">
        <v>1220</v>
      </c>
      <c r="L2848" s="945" t="s">
        <v>1221</v>
      </c>
      <c r="M2848" s="945" t="s">
        <v>233</v>
      </c>
      <c r="N2848" s="945" t="s">
        <v>1222</v>
      </c>
      <c r="O2848" s="945" t="s">
        <v>1256</v>
      </c>
      <c r="P2848" s="956">
        <v>-63873914</v>
      </c>
      <c r="Q2848" s="960">
        <v>-8791488</v>
      </c>
      <c r="R2848" s="946" t="s">
        <v>69</v>
      </c>
    </row>
    <row r="2849" spans="2:18" x14ac:dyDescent="0.25">
      <c r="B2849" s="941" t="s">
        <v>2562</v>
      </c>
      <c r="C2849" s="942" t="s">
        <v>428</v>
      </c>
      <c r="D2849" s="942" t="s">
        <v>818</v>
      </c>
      <c r="E2849" s="942" t="s">
        <v>301</v>
      </c>
      <c r="F2849" s="942" t="s">
        <v>1363</v>
      </c>
      <c r="G2849" s="942" t="s">
        <v>1278</v>
      </c>
      <c r="H2849" s="942" t="s">
        <v>1218</v>
      </c>
      <c r="I2849" s="942" t="s">
        <v>1225</v>
      </c>
      <c r="J2849" s="942" t="s">
        <v>1219</v>
      </c>
      <c r="K2849" s="942" t="s">
        <v>1220</v>
      </c>
      <c r="L2849" s="942" t="s">
        <v>1221</v>
      </c>
      <c r="M2849" s="942" t="s">
        <v>233</v>
      </c>
      <c r="N2849" s="942" t="s">
        <v>1222</v>
      </c>
      <c r="O2849" s="942" t="s">
        <v>1223</v>
      </c>
      <c r="P2849" s="955">
        <v>-63902587</v>
      </c>
      <c r="Q2849" s="959">
        <v>-8759878</v>
      </c>
      <c r="R2849" s="943" t="s">
        <v>1232</v>
      </c>
    </row>
    <row r="2850" spans="2:18" x14ac:dyDescent="0.25">
      <c r="B2850" s="944" t="s">
        <v>2562</v>
      </c>
      <c r="C2850" s="945" t="s">
        <v>369</v>
      </c>
      <c r="D2850" s="945" t="s">
        <v>799</v>
      </c>
      <c r="E2850" s="945" t="s">
        <v>332</v>
      </c>
      <c r="F2850" s="945" t="s">
        <v>1270</v>
      </c>
      <c r="G2850" s="945" t="s">
        <v>1278</v>
      </c>
      <c r="H2850" s="945" t="s">
        <v>1218</v>
      </c>
      <c r="I2850" s="945" t="s">
        <v>1231</v>
      </c>
      <c r="J2850" s="945" t="s">
        <v>1219</v>
      </c>
      <c r="K2850" s="945" t="s">
        <v>1229</v>
      </c>
      <c r="L2850" s="945" t="s">
        <v>1221</v>
      </c>
      <c r="M2850" s="945" t="s">
        <v>233</v>
      </c>
      <c r="N2850" s="945" t="s">
        <v>1222</v>
      </c>
      <c r="O2850" s="945" t="s">
        <v>1223</v>
      </c>
      <c r="P2850" s="956">
        <v>-63904143</v>
      </c>
      <c r="Q2850" s="960">
        <v>-8761326</v>
      </c>
      <c r="R2850" s="946" t="s">
        <v>182</v>
      </c>
    </row>
    <row r="2851" spans="2:18" x14ac:dyDescent="0.25">
      <c r="B2851" s="941" t="s">
        <v>2562</v>
      </c>
      <c r="C2851" s="942" t="s">
        <v>795</v>
      </c>
      <c r="D2851" s="942" t="s">
        <v>821</v>
      </c>
      <c r="E2851" s="942" t="s">
        <v>314</v>
      </c>
      <c r="F2851" s="942" t="s">
        <v>2045</v>
      </c>
      <c r="G2851" s="942" t="s">
        <v>1278</v>
      </c>
      <c r="H2851" s="942" t="s">
        <v>1218</v>
      </c>
      <c r="I2851" s="942" t="s">
        <v>1231</v>
      </c>
      <c r="J2851" s="942" t="s">
        <v>1219</v>
      </c>
      <c r="K2851" s="942" t="s">
        <v>1220</v>
      </c>
      <c r="L2851" s="942" t="s">
        <v>1221</v>
      </c>
      <c r="M2851" s="942" t="s">
        <v>233</v>
      </c>
      <c r="N2851" s="942" t="s">
        <v>1222</v>
      </c>
      <c r="O2851" s="942" t="s">
        <v>1256</v>
      </c>
      <c r="P2851" s="955">
        <v>-63878675</v>
      </c>
      <c r="Q2851" s="959">
        <v>-8799422</v>
      </c>
      <c r="R2851" s="943" t="s">
        <v>182</v>
      </c>
    </row>
    <row r="2852" spans="2:18" x14ac:dyDescent="0.25">
      <c r="B2852" s="944" t="s">
        <v>2562</v>
      </c>
      <c r="C2852" s="945" t="s">
        <v>368</v>
      </c>
      <c r="D2852" s="945" t="s">
        <v>795</v>
      </c>
      <c r="E2852" s="945" t="s">
        <v>316</v>
      </c>
      <c r="F2852" s="945" t="s">
        <v>1632</v>
      </c>
      <c r="G2852" s="945" t="s">
        <v>1278</v>
      </c>
      <c r="H2852" s="945" t="s">
        <v>1218</v>
      </c>
      <c r="I2852" s="945" t="s">
        <v>1231</v>
      </c>
      <c r="J2852" s="945" t="s">
        <v>1219</v>
      </c>
      <c r="K2852" s="945" t="s">
        <v>1220</v>
      </c>
      <c r="L2852" s="945" t="s">
        <v>1221</v>
      </c>
      <c r="M2852" s="945" t="s">
        <v>233</v>
      </c>
      <c r="N2852" s="945" t="s">
        <v>1222</v>
      </c>
      <c r="O2852" s="945" t="s">
        <v>1223</v>
      </c>
      <c r="P2852" s="956">
        <v>-63882455</v>
      </c>
      <c r="Q2852" s="960">
        <v>-8790686</v>
      </c>
      <c r="R2852" s="946" t="s">
        <v>1232</v>
      </c>
    </row>
    <row r="2853" spans="2:18" x14ac:dyDescent="0.25">
      <c r="B2853" s="941" t="s">
        <v>2562</v>
      </c>
      <c r="C2853" s="942" t="s">
        <v>366</v>
      </c>
      <c r="D2853" s="942" t="s">
        <v>520</v>
      </c>
      <c r="E2853" s="942" t="s">
        <v>308</v>
      </c>
      <c r="F2853" s="942" t="s">
        <v>1251</v>
      </c>
      <c r="G2853" s="942" t="s">
        <v>1278</v>
      </c>
      <c r="H2853" s="942" t="s">
        <v>1218</v>
      </c>
      <c r="I2853" s="942" t="s">
        <v>51</v>
      </c>
      <c r="J2853" s="942" t="s">
        <v>1219</v>
      </c>
      <c r="K2853" s="942" t="s">
        <v>1229</v>
      </c>
      <c r="L2853" s="942" t="s">
        <v>1221</v>
      </c>
      <c r="M2853" s="942" t="s">
        <v>234</v>
      </c>
      <c r="N2853" s="942" t="s">
        <v>1222</v>
      </c>
      <c r="O2853" s="942" t="s">
        <v>1223</v>
      </c>
      <c r="P2853" s="955">
        <v>-63898145</v>
      </c>
      <c r="Q2853" s="959">
        <v>-8777076</v>
      </c>
      <c r="R2853" s="943" t="s">
        <v>182</v>
      </c>
    </row>
    <row r="2854" spans="2:18" x14ac:dyDescent="0.25">
      <c r="B2854" s="944" t="s">
        <v>2562</v>
      </c>
      <c r="C2854" s="945" t="s">
        <v>371</v>
      </c>
      <c r="D2854" s="945" t="s">
        <v>787</v>
      </c>
      <c r="E2854" s="945" t="s">
        <v>324</v>
      </c>
      <c r="F2854" s="945" t="s">
        <v>1431</v>
      </c>
      <c r="G2854" s="945" t="s">
        <v>1278</v>
      </c>
      <c r="H2854" s="945" t="s">
        <v>1218</v>
      </c>
      <c r="I2854" s="945" t="s">
        <v>51</v>
      </c>
      <c r="J2854" s="945" t="s">
        <v>1219</v>
      </c>
      <c r="K2854" s="945" t="s">
        <v>1229</v>
      </c>
      <c r="L2854" s="945" t="s">
        <v>1221</v>
      </c>
      <c r="M2854" s="945" t="s">
        <v>232</v>
      </c>
      <c r="N2854" s="945" t="s">
        <v>1222</v>
      </c>
      <c r="O2854" s="945" t="s">
        <v>69</v>
      </c>
      <c r="P2854" s="956">
        <v>-63841312</v>
      </c>
      <c r="Q2854" s="960">
        <v>-8771674</v>
      </c>
      <c r="R2854" s="946" t="s">
        <v>69</v>
      </c>
    </row>
    <row r="2855" spans="2:18" x14ac:dyDescent="0.25">
      <c r="B2855" s="941" t="s">
        <v>2562</v>
      </c>
      <c r="C2855" s="942" t="s">
        <v>407</v>
      </c>
      <c r="D2855" s="942" t="s">
        <v>401</v>
      </c>
      <c r="E2855" s="942" t="s">
        <v>309</v>
      </c>
      <c r="F2855" s="942" t="s">
        <v>1922</v>
      </c>
      <c r="G2855" s="942" t="s">
        <v>1278</v>
      </c>
      <c r="H2855" s="942" t="s">
        <v>1218</v>
      </c>
      <c r="I2855" s="942" t="s">
        <v>51</v>
      </c>
      <c r="J2855" s="942" t="s">
        <v>1219</v>
      </c>
      <c r="K2855" s="942" t="s">
        <v>1220</v>
      </c>
      <c r="L2855" s="942" t="s">
        <v>1221</v>
      </c>
      <c r="M2855" s="942" t="s">
        <v>233</v>
      </c>
      <c r="N2855" s="942" t="s">
        <v>1222</v>
      </c>
      <c r="O2855" s="942" t="s">
        <v>1223</v>
      </c>
      <c r="P2855" s="955">
        <v>-63890681</v>
      </c>
      <c r="Q2855" s="959">
        <v>-8750684</v>
      </c>
      <c r="R2855" s="943" t="s">
        <v>182</v>
      </c>
    </row>
    <row r="2856" spans="2:18" x14ac:dyDescent="0.25">
      <c r="B2856" s="944" t="s">
        <v>2562</v>
      </c>
      <c r="C2856" s="945" t="s">
        <v>382</v>
      </c>
      <c r="D2856" s="945" t="s">
        <v>539</v>
      </c>
      <c r="E2856" s="945" t="s">
        <v>237</v>
      </c>
      <c r="F2856" s="945" t="s">
        <v>2169</v>
      </c>
      <c r="G2856" s="945" t="s">
        <v>1278</v>
      </c>
      <c r="H2856" s="945" t="s">
        <v>1218</v>
      </c>
      <c r="I2856" s="945" t="s">
        <v>51</v>
      </c>
      <c r="J2856" s="945" t="s">
        <v>1219</v>
      </c>
      <c r="K2856" s="945" t="s">
        <v>1220</v>
      </c>
      <c r="L2856" s="945" t="s">
        <v>1221</v>
      </c>
      <c r="M2856" s="945" t="s">
        <v>231</v>
      </c>
      <c r="N2856" s="945" t="s">
        <v>1222</v>
      </c>
      <c r="O2856" s="945" t="s">
        <v>1223</v>
      </c>
      <c r="P2856" s="956">
        <v>-63828729</v>
      </c>
      <c r="Q2856" s="960">
        <v>-8770669</v>
      </c>
      <c r="R2856" s="946" t="s">
        <v>182</v>
      </c>
    </row>
    <row r="2857" spans="2:18" x14ac:dyDescent="0.25">
      <c r="B2857" s="941" t="s">
        <v>2562</v>
      </c>
      <c r="C2857" s="942" t="s">
        <v>778</v>
      </c>
      <c r="D2857" s="942" t="s">
        <v>805</v>
      </c>
      <c r="E2857" s="942" t="s">
        <v>306</v>
      </c>
      <c r="F2857" s="942" t="s">
        <v>2208</v>
      </c>
      <c r="G2857" s="942" t="s">
        <v>1278</v>
      </c>
      <c r="H2857" s="942" t="s">
        <v>1218</v>
      </c>
      <c r="I2857" s="942" t="s">
        <v>51</v>
      </c>
      <c r="J2857" s="942" t="s">
        <v>1219</v>
      </c>
      <c r="K2857" s="942" t="s">
        <v>1229</v>
      </c>
      <c r="L2857" s="942" t="s">
        <v>1221</v>
      </c>
      <c r="M2857" s="942" t="s">
        <v>1474</v>
      </c>
      <c r="N2857" s="942" t="s">
        <v>1222</v>
      </c>
      <c r="O2857" s="942" t="s">
        <v>69</v>
      </c>
      <c r="P2857" s="955">
        <v>-63857601</v>
      </c>
      <c r="Q2857" s="959">
        <v>-8733079</v>
      </c>
      <c r="R2857" s="943" t="s">
        <v>182</v>
      </c>
    </row>
    <row r="2858" spans="2:18" x14ac:dyDescent="0.25">
      <c r="B2858" s="944" t="s">
        <v>2562</v>
      </c>
      <c r="C2858" s="945" t="s">
        <v>410</v>
      </c>
      <c r="D2858" s="945" t="s">
        <v>327</v>
      </c>
      <c r="E2858" s="945" t="s">
        <v>314</v>
      </c>
      <c r="F2858" s="945" t="s">
        <v>2226</v>
      </c>
      <c r="G2858" s="945" t="s">
        <v>1278</v>
      </c>
      <c r="H2858" s="945" t="s">
        <v>1235</v>
      </c>
      <c r="I2858" s="945" t="s">
        <v>51</v>
      </c>
      <c r="J2858" s="945" t="s">
        <v>1219</v>
      </c>
      <c r="K2858" s="945" t="s">
        <v>1220</v>
      </c>
      <c r="L2858" s="945" t="s">
        <v>1221</v>
      </c>
      <c r="M2858" s="945" t="s">
        <v>233</v>
      </c>
      <c r="N2858" s="945" t="s">
        <v>1222</v>
      </c>
      <c r="O2858" s="945" t="s">
        <v>1223</v>
      </c>
      <c r="P2858" s="956">
        <v>-63885455</v>
      </c>
      <c r="Q2858" s="960">
        <v>-8793375</v>
      </c>
      <c r="R2858" s="946" t="s">
        <v>182</v>
      </c>
    </row>
    <row r="2859" spans="2:18" x14ac:dyDescent="0.25">
      <c r="B2859" s="941" t="s">
        <v>2562</v>
      </c>
      <c r="C2859" s="942" t="s">
        <v>373</v>
      </c>
      <c r="D2859" s="942" t="s">
        <v>395</v>
      </c>
      <c r="E2859" s="942" t="s">
        <v>303</v>
      </c>
      <c r="F2859" s="942" t="s">
        <v>1585</v>
      </c>
      <c r="G2859" s="942" t="s">
        <v>1278</v>
      </c>
      <c r="H2859" s="942" t="s">
        <v>69</v>
      </c>
      <c r="I2859" s="942" t="s">
        <v>51</v>
      </c>
      <c r="J2859" s="942" t="s">
        <v>1323</v>
      </c>
      <c r="K2859" s="942" t="s">
        <v>1229</v>
      </c>
      <c r="L2859" s="942" t="s">
        <v>69</v>
      </c>
      <c r="M2859" s="942" t="s">
        <v>233</v>
      </c>
      <c r="N2859" s="942" t="s">
        <v>1222</v>
      </c>
      <c r="O2859" s="942" t="s">
        <v>69</v>
      </c>
      <c r="P2859" s="955">
        <v>-63882304</v>
      </c>
      <c r="Q2859" s="959">
        <v>-8754423</v>
      </c>
      <c r="R2859" s="943" t="s">
        <v>182</v>
      </c>
    </row>
    <row r="2860" spans="2:18" x14ac:dyDescent="0.25">
      <c r="B2860" s="944" t="s">
        <v>2563</v>
      </c>
      <c r="C2860" s="945" t="s">
        <v>781</v>
      </c>
      <c r="D2860" s="945" t="s">
        <v>562</v>
      </c>
      <c r="E2860" s="945" t="s">
        <v>310</v>
      </c>
      <c r="F2860" s="945" t="s">
        <v>1442</v>
      </c>
      <c r="G2860" s="945" t="s">
        <v>1246</v>
      </c>
      <c r="H2860" s="945" t="s">
        <v>1218</v>
      </c>
      <c r="I2860" s="945" t="s">
        <v>1225</v>
      </c>
      <c r="J2860" s="945" t="s">
        <v>1219</v>
      </c>
      <c r="K2860" s="945" t="s">
        <v>1220</v>
      </c>
      <c r="L2860" s="945" t="s">
        <v>1221</v>
      </c>
      <c r="M2860" s="945" t="s">
        <v>232</v>
      </c>
      <c r="N2860" s="945" t="s">
        <v>1222</v>
      </c>
      <c r="O2860" s="945" t="s">
        <v>1256</v>
      </c>
      <c r="P2860" s="956">
        <v>-63836925</v>
      </c>
      <c r="Q2860" s="960">
        <v>-8763717</v>
      </c>
      <c r="R2860" s="946" t="s">
        <v>182</v>
      </c>
    </row>
    <row r="2861" spans="2:18" x14ac:dyDescent="0.25">
      <c r="B2861" s="941" t="s">
        <v>2563</v>
      </c>
      <c r="C2861" s="942" t="s">
        <v>818</v>
      </c>
      <c r="D2861" s="942" t="s">
        <v>496</v>
      </c>
      <c r="E2861" s="942" t="s">
        <v>305</v>
      </c>
      <c r="F2861" s="942" t="s">
        <v>2389</v>
      </c>
      <c r="G2861" s="942" t="s">
        <v>1246</v>
      </c>
      <c r="H2861" s="942" t="s">
        <v>1218</v>
      </c>
      <c r="I2861" s="942" t="s">
        <v>1225</v>
      </c>
      <c r="J2861" s="942" t="s">
        <v>1219</v>
      </c>
      <c r="K2861" s="942" t="s">
        <v>1220</v>
      </c>
      <c r="L2861" s="942" t="s">
        <v>1221</v>
      </c>
      <c r="M2861" s="942" t="s">
        <v>233</v>
      </c>
      <c r="N2861" s="942" t="s">
        <v>1222</v>
      </c>
      <c r="O2861" s="942" t="s">
        <v>1223</v>
      </c>
      <c r="P2861" s="955">
        <v>-63903268</v>
      </c>
      <c r="Q2861" s="959">
        <v>-8756675</v>
      </c>
      <c r="R2861" s="943" t="s">
        <v>69</v>
      </c>
    </row>
    <row r="2862" spans="2:18" x14ac:dyDescent="0.25">
      <c r="B2862" s="944" t="s">
        <v>2563</v>
      </c>
      <c r="C2862" s="945" t="s">
        <v>401</v>
      </c>
      <c r="D2862" s="945" t="s">
        <v>783</v>
      </c>
      <c r="E2862" s="945" t="s">
        <v>304</v>
      </c>
      <c r="F2862" s="945" t="s">
        <v>1832</v>
      </c>
      <c r="G2862" s="945" t="s">
        <v>1246</v>
      </c>
      <c r="H2862" s="945" t="s">
        <v>1218</v>
      </c>
      <c r="I2862" s="945" t="s">
        <v>1225</v>
      </c>
      <c r="J2862" s="945" t="s">
        <v>1219</v>
      </c>
      <c r="K2862" s="945" t="s">
        <v>1220</v>
      </c>
      <c r="L2862" s="945" t="s">
        <v>1221</v>
      </c>
      <c r="M2862" s="945" t="s">
        <v>233</v>
      </c>
      <c r="N2862" s="945" t="s">
        <v>1222</v>
      </c>
      <c r="O2862" s="945" t="s">
        <v>1223</v>
      </c>
      <c r="P2862" s="956">
        <v>-63888846</v>
      </c>
      <c r="Q2862" s="960">
        <v>-8759125</v>
      </c>
      <c r="R2862" s="946" t="s">
        <v>182</v>
      </c>
    </row>
    <row r="2863" spans="2:18" x14ac:dyDescent="0.25">
      <c r="B2863" s="941" t="s">
        <v>2563</v>
      </c>
      <c r="C2863" s="942" t="s">
        <v>394</v>
      </c>
      <c r="D2863" s="942" t="s">
        <v>440</v>
      </c>
      <c r="E2863" s="942" t="s">
        <v>301</v>
      </c>
      <c r="F2863" s="942" t="s">
        <v>33</v>
      </c>
      <c r="G2863" s="942" t="s">
        <v>1246</v>
      </c>
      <c r="H2863" s="942" t="s">
        <v>1218</v>
      </c>
      <c r="I2863" s="942" t="s">
        <v>51</v>
      </c>
      <c r="J2863" s="942" t="s">
        <v>1219</v>
      </c>
      <c r="K2863" s="942" t="s">
        <v>1220</v>
      </c>
      <c r="L2863" s="942" t="s">
        <v>69</v>
      </c>
      <c r="M2863" s="942" t="s">
        <v>233</v>
      </c>
      <c r="N2863" s="942" t="s">
        <v>1222</v>
      </c>
      <c r="O2863" s="942" t="s">
        <v>1256</v>
      </c>
      <c r="P2863" s="955">
        <v>-63897079</v>
      </c>
      <c r="Q2863" s="959">
        <v>-8764325</v>
      </c>
      <c r="R2863" s="943" t="s">
        <v>182</v>
      </c>
    </row>
    <row r="2864" spans="2:18" x14ac:dyDescent="0.25">
      <c r="B2864" s="944" t="s">
        <v>2563</v>
      </c>
      <c r="C2864" s="945" t="s">
        <v>782</v>
      </c>
      <c r="D2864" s="945" t="s">
        <v>831</v>
      </c>
      <c r="E2864" s="945" t="s">
        <v>329</v>
      </c>
      <c r="F2864" s="945" t="s">
        <v>1248</v>
      </c>
      <c r="G2864" s="945" t="s">
        <v>1246</v>
      </c>
      <c r="H2864" s="945" t="s">
        <v>1218</v>
      </c>
      <c r="I2864" s="945" t="s">
        <v>1231</v>
      </c>
      <c r="J2864" s="945" t="s">
        <v>1219</v>
      </c>
      <c r="K2864" s="945" t="s">
        <v>1229</v>
      </c>
      <c r="L2864" s="945" t="s">
        <v>1221</v>
      </c>
      <c r="M2864" s="945" t="s">
        <v>233</v>
      </c>
      <c r="N2864" s="945" t="s">
        <v>1222</v>
      </c>
      <c r="O2864" s="945" t="s">
        <v>1256</v>
      </c>
      <c r="P2864" s="956">
        <v>-63909677</v>
      </c>
      <c r="Q2864" s="960">
        <v>-8755816</v>
      </c>
      <c r="R2864" s="946" t="s">
        <v>182</v>
      </c>
    </row>
    <row r="2865" spans="2:18" x14ac:dyDescent="0.25">
      <c r="B2865" s="941" t="s">
        <v>2563</v>
      </c>
      <c r="C2865" s="942" t="s">
        <v>413</v>
      </c>
      <c r="D2865" s="942" t="s">
        <v>1064</v>
      </c>
      <c r="E2865" s="942" t="s">
        <v>335</v>
      </c>
      <c r="F2865" s="942" t="s">
        <v>1913</v>
      </c>
      <c r="G2865" s="942" t="s">
        <v>1246</v>
      </c>
      <c r="H2865" s="942" t="s">
        <v>1218</v>
      </c>
      <c r="I2865" s="942" t="s">
        <v>51</v>
      </c>
      <c r="J2865" s="942" t="s">
        <v>1219</v>
      </c>
      <c r="K2865" s="942" t="s">
        <v>1220</v>
      </c>
      <c r="L2865" s="942" t="s">
        <v>1221</v>
      </c>
      <c r="M2865" s="942" t="s">
        <v>234</v>
      </c>
      <c r="N2865" s="942" t="s">
        <v>1222</v>
      </c>
      <c r="O2865" s="942" t="s">
        <v>1223</v>
      </c>
      <c r="P2865" s="955">
        <v>-63825341</v>
      </c>
      <c r="Q2865" s="959">
        <v>-8755034</v>
      </c>
      <c r="R2865" s="943" t="s">
        <v>69</v>
      </c>
    </row>
    <row r="2866" spans="2:18" x14ac:dyDescent="0.25">
      <c r="B2866" s="944" t="s">
        <v>2563</v>
      </c>
      <c r="C2866" s="945" t="s">
        <v>373</v>
      </c>
      <c r="D2866" s="945" t="s">
        <v>794</v>
      </c>
      <c r="E2866" s="945" t="s">
        <v>313</v>
      </c>
      <c r="F2866" s="945" t="s">
        <v>1786</v>
      </c>
      <c r="G2866" s="945" t="s">
        <v>1246</v>
      </c>
      <c r="H2866" s="945" t="s">
        <v>1218</v>
      </c>
      <c r="I2866" s="945" t="s">
        <v>51</v>
      </c>
      <c r="J2866" s="945" t="s">
        <v>1323</v>
      </c>
      <c r="K2866" s="945" t="s">
        <v>1229</v>
      </c>
      <c r="L2866" s="945" t="s">
        <v>1221</v>
      </c>
      <c r="M2866" s="945" t="s">
        <v>233</v>
      </c>
      <c r="N2866" s="945" t="s">
        <v>1222</v>
      </c>
      <c r="O2866" s="945" t="s">
        <v>1256</v>
      </c>
      <c r="P2866" s="956">
        <v>-63860154</v>
      </c>
      <c r="Q2866" s="960">
        <v>-8749679</v>
      </c>
      <c r="R2866" s="946" t="s">
        <v>1258</v>
      </c>
    </row>
    <row r="2867" spans="2:18" x14ac:dyDescent="0.25">
      <c r="B2867" s="941" t="s">
        <v>2563</v>
      </c>
      <c r="C2867" s="942" t="s">
        <v>783</v>
      </c>
      <c r="D2867" s="942" t="s">
        <v>401</v>
      </c>
      <c r="E2867" s="942" t="s">
        <v>304</v>
      </c>
      <c r="F2867" s="942" t="s">
        <v>2391</v>
      </c>
      <c r="G2867" s="942" t="s">
        <v>1246</v>
      </c>
      <c r="H2867" s="942" t="s">
        <v>1218</v>
      </c>
      <c r="I2867" s="942" t="s">
        <v>51</v>
      </c>
      <c r="J2867" s="942" t="s">
        <v>1219</v>
      </c>
      <c r="K2867" s="942" t="s">
        <v>1220</v>
      </c>
      <c r="L2867" s="942" t="s">
        <v>1221</v>
      </c>
      <c r="M2867" s="942" t="s">
        <v>233</v>
      </c>
      <c r="N2867" s="942" t="s">
        <v>1222</v>
      </c>
      <c r="O2867" s="942" t="s">
        <v>1256</v>
      </c>
      <c r="P2867" s="955">
        <v>-63888846</v>
      </c>
      <c r="Q2867" s="959">
        <v>-8759125</v>
      </c>
      <c r="R2867" s="943" t="s">
        <v>69</v>
      </c>
    </row>
    <row r="2868" spans="2:18" x14ac:dyDescent="0.25">
      <c r="B2868" s="944" t="s">
        <v>2563</v>
      </c>
      <c r="C2868" s="945" t="s">
        <v>378</v>
      </c>
      <c r="D2868" s="945" t="s">
        <v>359</v>
      </c>
      <c r="E2868" s="945" t="s">
        <v>1142</v>
      </c>
      <c r="F2868" s="945" t="s">
        <v>1575</v>
      </c>
      <c r="G2868" s="945" t="s">
        <v>1246</v>
      </c>
      <c r="H2868" s="945" t="s">
        <v>1218</v>
      </c>
      <c r="I2868" s="945" t="s">
        <v>51</v>
      </c>
      <c r="J2868" s="945" t="s">
        <v>1219</v>
      </c>
      <c r="K2868" s="945" t="s">
        <v>1220</v>
      </c>
      <c r="L2868" s="945" t="s">
        <v>1221</v>
      </c>
      <c r="M2868" s="945" t="s">
        <v>233</v>
      </c>
      <c r="N2868" s="945" t="s">
        <v>1222</v>
      </c>
      <c r="O2868" s="945" t="s">
        <v>69</v>
      </c>
      <c r="P2868" s="956">
        <v>-63889836</v>
      </c>
      <c r="Q2868" s="960">
        <v>-8766959</v>
      </c>
      <c r="R2868" s="946" t="s">
        <v>69</v>
      </c>
    </row>
    <row r="2869" spans="2:18" x14ac:dyDescent="0.25">
      <c r="B2869" s="941" t="s">
        <v>2563</v>
      </c>
      <c r="C2869" s="942" t="s">
        <v>786</v>
      </c>
      <c r="D2869" s="942" t="s">
        <v>407</v>
      </c>
      <c r="E2869" s="942" t="s">
        <v>309</v>
      </c>
      <c r="F2869" s="942" t="s">
        <v>33</v>
      </c>
      <c r="G2869" s="942" t="s">
        <v>1246</v>
      </c>
      <c r="H2869" s="942" t="s">
        <v>69</v>
      </c>
      <c r="I2869" s="942" t="s">
        <v>51</v>
      </c>
      <c r="J2869" s="942" t="s">
        <v>1512</v>
      </c>
      <c r="K2869" s="942" t="s">
        <v>1229</v>
      </c>
      <c r="L2869" s="942" t="s">
        <v>69</v>
      </c>
      <c r="M2869" s="942" t="s">
        <v>233</v>
      </c>
      <c r="N2869" s="942" t="s">
        <v>69</v>
      </c>
      <c r="O2869" s="942" t="s">
        <v>69</v>
      </c>
      <c r="P2869" s="955">
        <v>-63887325</v>
      </c>
      <c r="Q2869" s="959">
        <v>-8749951</v>
      </c>
      <c r="R2869" s="943" t="s">
        <v>182</v>
      </c>
    </row>
    <row r="2870" spans="2:18" x14ac:dyDescent="0.25">
      <c r="B2870" s="944" t="s">
        <v>2564</v>
      </c>
      <c r="C2870" s="945" t="s">
        <v>373</v>
      </c>
      <c r="D2870" s="945" t="s">
        <v>796</v>
      </c>
      <c r="E2870" s="945" t="s">
        <v>304</v>
      </c>
      <c r="F2870" s="945" t="s">
        <v>2565</v>
      </c>
      <c r="G2870" s="945" t="s">
        <v>1268</v>
      </c>
      <c r="H2870" s="945" t="s">
        <v>1218</v>
      </c>
      <c r="I2870" s="945" t="s">
        <v>51</v>
      </c>
      <c r="J2870" s="945" t="s">
        <v>1323</v>
      </c>
      <c r="K2870" s="945" t="s">
        <v>1229</v>
      </c>
      <c r="L2870" s="945" t="s">
        <v>1221</v>
      </c>
      <c r="M2870" s="945" t="s">
        <v>234</v>
      </c>
      <c r="N2870" s="945" t="s">
        <v>1222</v>
      </c>
      <c r="O2870" s="945" t="s">
        <v>1256</v>
      </c>
      <c r="P2870" s="956">
        <v>-63895593</v>
      </c>
      <c r="Q2870" s="960">
        <v>-8757268</v>
      </c>
      <c r="R2870" s="946" t="s">
        <v>69</v>
      </c>
    </row>
    <row r="2871" spans="2:18" x14ac:dyDescent="0.25">
      <c r="B2871" s="941" t="s">
        <v>2564</v>
      </c>
      <c r="C2871" s="942" t="s">
        <v>372</v>
      </c>
      <c r="D2871" s="942" t="s">
        <v>402</v>
      </c>
      <c r="E2871" s="942" t="s">
        <v>302</v>
      </c>
      <c r="F2871" s="942" t="s">
        <v>2038</v>
      </c>
      <c r="G2871" s="942" t="s">
        <v>1268</v>
      </c>
      <c r="H2871" s="942" t="s">
        <v>1218</v>
      </c>
      <c r="I2871" s="942" t="s">
        <v>1225</v>
      </c>
      <c r="J2871" s="942" t="s">
        <v>1219</v>
      </c>
      <c r="K2871" s="942" t="s">
        <v>1229</v>
      </c>
      <c r="L2871" s="942" t="s">
        <v>1221</v>
      </c>
      <c r="M2871" s="942" t="s">
        <v>233</v>
      </c>
      <c r="N2871" s="942" t="s">
        <v>1222</v>
      </c>
      <c r="O2871" s="942" t="s">
        <v>1223</v>
      </c>
      <c r="P2871" s="955">
        <v>-63881262</v>
      </c>
      <c r="Q2871" s="959">
        <v>-8763953</v>
      </c>
      <c r="R2871" s="943" t="s">
        <v>69</v>
      </c>
    </row>
    <row r="2872" spans="2:18" x14ac:dyDescent="0.25">
      <c r="B2872" s="944" t="s">
        <v>2564</v>
      </c>
      <c r="C2872" s="945" t="s">
        <v>371</v>
      </c>
      <c r="D2872" s="945" t="s">
        <v>1169</v>
      </c>
      <c r="E2872" s="945" t="s">
        <v>324</v>
      </c>
      <c r="F2872" s="945" t="s">
        <v>1706</v>
      </c>
      <c r="G2872" s="945" t="s">
        <v>1268</v>
      </c>
      <c r="H2872" s="945" t="s">
        <v>1218</v>
      </c>
      <c r="I2872" s="945" t="s">
        <v>1225</v>
      </c>
      <c r="J2872" s="945" t="s">
        <v>1219</v>
      </c>
      <c r="K2872" s="945" t="s">
        <v>1229</v>
      </c>
      <c r="L2872" s="945" t="s">
        <v>1221</v>
      </c>
      <c r="M2872" s="945" t="s">
        <v>231</v>
      </c>
      <c r="N2872" s="945" t="s">
        <v>1222</v>
      </c>
      <c r="O2872" s="945" t="s">
        <v>69</v>
      </c>
      <c r="P2872" s="956">
        <v>-63841886</v>
      </c>
      <c r="Q2872" s="960">
        <v>-8769129</v>
      </c>
      <c r="R2872" s="946" t="s">
        <v>69</v>
      </c>
    </row>
    <row r="2873" spans="2:18" x14ac:dyDescent="0.25">
      <c r="B2873" s="941" t="s">
        <v>2564</v>
      </c>
      <c r="C2873" s="942" t="s">
        <v>374</v>
      </c>
      <c r="D2873" s="942" t="s">
        <v>375</v>
      </c>
      <c r="E2873" s="942" t="s">
        <v>307</v>
      </c>
      <c r="F2873" s="942" t="s">
        <v>1516</v>
      </c>
      <c r="G2873" s="942" t="s">
        <v>1268</v>
      </c>
      <c r="H2873" s="942" t="s">
        <v>1218</v>
      </c>
      <c r="I2873" s="942" t="s">
        <v>1225</v>
      </c>
      <c r="J2873" s="942" t="s">
        <v>1219</v>
      </c>
      <c r="K2873" s="942" t="s">
        <v>1229</v>
      </c>
      <c r="L2873" s="942" t="s">
        <v>1221</v>
      </c>
      <c r="M2873" s="942" t="s">
        <v>233</v>
      </c>
      <c r="N2873" s="942" t="s">
        <v>1222</v>
      </c>
      <c r="O2873" s="942" t="s">
        <v>1223</v>
      </c>
      <c r="P2873" s="955">
        <v>-63862302</v>
      </c>
      <c r="Q2873" s="959">
        <v>-8752918</v>
      </c>
      <c r="R2873" s="943" t="s">
        <v>1258</v>
      </c>
    </row>
    <row r="2874" spans="2:18" x14ac:dyDescent="0.25">
      <c r="B2874" s="944" t="s">
        <v>2564</v>
      </c>
      <c r="C2874" s="945" t="s">
        <v>368</v>
      </c>
      <c r="D2874" s="945" t="s">
        <v>696</v>
      </c>
      <c r="E2874" s="945" t="s">
        <v>333</v>
      </c>
      <c r="F2874" s="945" t="s">
        <v>1920</v>
      </c>
      <c r="G2874" s="945" t="s">
        <v>1268</v>
      </c>
      <c r="H2874" s="945" t="s">
        <v>1218</v>
      </c>
      <c r="I2874" s="945" t="s">
        <v>1231</v>
      </c>
      <c r="J2874" s="945" t="s">
        <v>1219</v>
      </c>
      <c r="K2874" s="945" t="s">
        <v>1220</v>
      </c>
      <c r="L2874" s="945" t="s">
        <v>1221</v>
      </c>
      <c r="M2874" s="945" t="s">
        <v>231</v>
      </c>
      <c r="N2874" s="945" t="s">
        <v>1222</v>
      </c>
      <c r="O2874" s="945" t="s">
        <v>1223</v>
      </c>
      <c r="P2874" s="956">
        <v>-63874687</v>
      </c>
      <c r="Q2874" s="960">
        <v>-8783023</v>
      </c>
      <c r="R2874" s="946" t="s">
        <v>1341</v>
      </c>
    </row>
    <row r="2875" spans="2:18" x14ac:dyDescent="0.25">
      <c r="B2875" s="941" t="s">
        <v>2564</v>
      </c>
      <c r="C2875" s="942" t="s">
        <v>577</v>
      </c>
      <c r="D2875" s="942" t="s">
        <v>517</v>
      </c>
      <c r="E2875" s="942" t="s">
        <v>237</v>
      </c>
      <c r="F2875" s="942" t="s">
        <v>1912</v>
      </c>
      <c r="G2875" s="942" t="s">
        <v>1268</v>
      </c>
      <c r="H2875" s="942" t="s">
        <v>1218</v>
      </c>
      <c r="I2875" s="942" t="s">
        <v>1231</v>
      </c>
      <c r="J2875" s="942" t="s">
        <v>1219</v>
      </c>
      <c r="K2875" s="942" t="s">
        <v>1220</v>
      </c>
      <c r="L2875" s="942" t="s">
        <v>1221</v>
      </c>
      <c r="M2875" s="942" t="s">
        <v>233</v>
      </c>
      <c r="N2875" s="942" t="s">
        <v>1222</v>
      </c>
      <c r="O2875" s="942" t="s">
        <v>1256</v>
      </c>
      <c r="P2875" s="955">
        <v>-63824006</v>
      </c>
      <c r="Q2875" s="959">
        <v>-8768385</v>
      </c>
      <c r="R2875" s="943" t="s">
        <v>69</v>
      </c>
    </row>
    <row r="2876" spans="2:18" x14ac:dyDescent="0.25">
      <c r="B2876" s="944" t="s">
        <v>2564</v>
      </c>
      <c r="C2876" s="945" t="s">
        <v>373</v>
      </c>
      <c r="D2876" s="945" t="s">
        <v>420</v>
      </c>
      <c r="E2876" s="945" t="s">
        <v>303</v>
      </c>
      <c r="F2876" s="945" t="s">
        <v>2470</v>
      </c>
      <c r="G2876" s="945" t="s">
        <v>1268</v>
      </c>
      <c r="H2876" s="945" t="s">
        <v>1218</v>
      </c>
      <c r="I2876" s="945" t="s">
        <v>1231</v>
      </c>
      <c r="J2876" s="945" t="s">
        <v>1323</v>
      </c>
      <c r="K2876" s="945" t="s">
        <v>1229</v>
      </c>
      <c r="L2876" s="945" t="s">
        <v>1221</v>
      </c>
      <c r="M2876" s="945" t="s">
        <v>231</v>
      </c>
      <c r="N2876" s="945" t="s">
        <v>1222</v>
      </c>
      <c r="O2876" s="945" t="s">
        <v>69</v>
      </c>
      <c r="P2876" s="956">
        <v>-63878426</v>
      </c>
      <c r="Q2876" s="960">
        <v>-8753615</v>
      </c>
      <c r="R2876" s="946" t="s">
        <v>69</v>
      </c>
    </row>
    <row r="2877" spans="2:18" x14ac:dyDescent="0.25">
      <c r="B2877" s="941" t="s">
        <v>2564</v>
      </c>
      <c r="C2877" s="942" t="s">
        <v>385</v>
      </c>
      <c r="D2877" s="942" t="s">
        <v>1191</v>
      </c>
      <c r="E2877" s="942" t="s">
        <v>333</v>
      </c>
      <c r="F2877" s="942" t="s">
        <v>1470</v>
      </c>
      <c r="G2877" s="942" t="s">
        <v>1268</v>
      </c>
      <c r="H2877" s="942" t="s">
        <v>1218</v>
      </c>
      <c r="I2877" s="942" t="s">
        <v>1231</v>
      </c>
      <c r="J2877" s="942" t="s">
        <v>1219</v>
      </c>
      <c r="K2877" s="942" t="s">
        <v>1220</v>
      </c>
      <c r="L2877" s="942" t="s">
        <v>1221</v>
      </c>
      <c r="M2877" s="942" t="s">
        <v>231</v>
      </c>
      <c r="N2877" s="942" t="s">
        <v>1222</v>
      </c>
      <c r="O2877" s="942" t="s">
        <v>69</v>
      </c>
      <c r="P2877" s="955">
        <v>-63879681</v>
      </c>
      <c r="Q2877" s="959">
        <v>-8775181</v>
      </c>
      <c r="R2877" s="943" t="s">
        <v>69</v>
      </c>
    </row>
    <row r="2878" spans="2:18" x14ac:dyDescent="0.25">
      <c r="B2878" s="944" t="s">
        <v>2564</v>
      </c>
      <c r="C2878" s="945" t="s">
        <v>341</v>
      </c>
      <c r="D2878" s="945" t="s">
        <v>485</v>
      </c>
      <c r="E2878" s="945" t="s">
        <v>302</v>
      </c>
      <c r="F2878" s="945" t="s">
        <v>1551</v>
      </c>
      <c r="G2878" s="945" t="s">
        <v>1268</v>
      </c>
      <c r="H2878" s="945" t="s">
        <v>1218</v>
      </c>
      <c r="I2878" s="945" t="s">
        <v>1231</v>
      </c>
      <c r="J2878" s="945" t="s">
        <v>1219</v>
      </c>
      <c r="K2878" s="945" t="s">
        <v>1220</v>
      </c>
      <c r="L2878" s="945" t="s">
        <v>1221</v>
      </c>
      <c r="M2878" s="945" t="s">
        <v>233</v>
      </c>
      <c r="N2878" s="945" t="s">
        <v>1222</v>
      </c>
      <c r="O2878" s="945" t="s">
        <v>1223</v>
      </c>
      <c r="P2878" s="956">
        <v>-63871704</v>
      </c>
      <c r="Q2878" s="960">
        <v>-8771424</v>
      </c>
      <c r="R2878" s="946" t="s">
        <v>69</v>
      </c>
    </row>
    <row r="2879" spans="2:18" x14ac:dyDescent="0.25">
      <c r="B2879" s="941" t="s">
        <v>2564</v>
      </c>
      <c r="C2879" s="942" t="s">
        <v>372</v>
      </c>
      <c r="D2879" s="942" t="s">
        <v>574</v>
      </c>
      <c r="E2879" s="942" t="s">
        <v>1141</v>
      </c>
      <c r="F2879" s="942" t="s">
        <v>1461</v>
      </c>
      <c r="G2879" s="942" t="s">
        <v>1268</v>
      </c>
      <c r="H2879" s="942" t="s">
        <v>1218</v>
      </c>
      <c r="I2879" s="942" t="s">
        <v>1231</v>
      </c>
      <c r="J2879" s="942" t="s">
        <v>1219</v>
      </c>
      <c r="K2879" s="942" t="s">
        <v>1229</v>
      </c>
      <c r="L2879" s="942" t="s">
        <v>1221</v>
      </c>
      <c r="M2879" s="942" t="s">
        <v>231</v>
      </c>
      <c r="N2879" s="942" t="s">
        <v>1222</v>
      </c>
      <c r="O2879" s="942" t="s">
        <v>69</v>
      </c>
      <c r="P2879" s="955">
        <v>-63868625</v>
      </c>
      <c r="Q2879" s="959">
        <v>-8761195</v>
      </c>
      <c r="R2879" s="943" t="s">
        <v>182</v>
      </c>
    </row>
    <row r="2880" spans="2:18" x14ac:dyDescent="0.25">
      <c r="B2880" s="944" t="s">
        <v>2564</v>
      </c>
      <c r="C2880" s="945" t="s">
        <v>393</v>
      </c>
      <c r="D2880" s="945" t="s">
        <v>906</v>
      </c>
      <c r="E2880" s="945" t="s">
        <v>301</v>
      </c>
      <c r="F2880" s="945" t="s">
        <v>2334</v>
      </c>
      <c r="G2880" s="945" t="s">
        <v>1268</v>
      </c>
      <c r="H2880" s="945" t="s">
        <v>1218</v>
      </c>
      <c r="I2880" s="945" t="s">
        <v>1231</v>
      </c>
      <c r="J2880" s="945" t="s">
        <v>1219</v>
      </c>
      <c r="K2880" s="945" t="s">
        <v>1220</v>
      </c>
      <c r="L2880" s="945" t="s">
        <v>1221</v>
      </c>
      <c r="M2880" s="945" t="s">
        <v>1474</v>
      </c>
      <c r="N2880" s="945" t="s">
        <v>1222</v>
      </c>
      <c r="O2880" s="945" t="s">
        <v>1223</v>
      </c>
      <c r="P2880" s="956">
        <v>-63902857</v>
      </c>
      <c r="Q2880" s="960">
        <v>-8766687</v>
      </c>
      <c r="R2880" s="946" t="s">
        <v>69</v>
      </c>
    </row>
    <row r="2881" spans="2:18" x14ac:dyDescent="0.25">
      <c r="B2881" s="941" t="s">
        <v>2564</v>
      </c>
      <c r="C2881" s="942" t="s">
        <v>378</v>
      </c>
      <c r="D2881" s="942" t="s">
        <v>359</v>
      </c>
      <c r="E2881" s="942" t="s">
        <v>1142</v>
      </c>
      <c r="F2881" s="942" t="s">
        <v>1552</v>
      </c>
      <c r="G2881" s="942" t="s">
        <v>1268</v>
      </c>
      <c r="H2881" s="942" t="s">
        <v>1218</v>
      </c>
      <c r="I2881" s="942" t="s">
        <v>51</v>
      </c>
      <c r="J2881" s="942" t="s">
        <v>1219</v>
      </c>
      <c r="K2881" s="942" t="s">
        <v>1220</v>
      </c>
      <c r="L2881" s="942" t="s">
        <v>1221</v>
      </c>
      <c r="M2881" s="942" t="s">
        <v>233</v>
      </c>
      <c r="N2881" s="942" t="s">
        <v>1222</v>
      </c>
      <c r="O2881" s="942" t="s">
        <v>1256</v>
      </c>
      <c r="P2881" s="955">
        <v>-63889836</v>
      </c>
      <c r="Q2881" s="959">
        <v>-8766959</v>
      </c>
      <c r="R2881" s="943" t="s">
        <v>69</v>
      </c>
    </row>
    <row r="2882" spans="2:18" x14ac:dyDescent="0.25">
      <c r="B2882" s="944" t="s">
        <v>2564</v>
      </c>
      <c r="C2882" s="945" t="s">
        <v>373</v>
      </c>
      <c r="D2882" s="945" t="s">
        <v>442</v>
      </c>
      <c r="E2882" s="945" t="s">
        <v>303</v>
      </c>
      <c r="F2882" s="945" t="s">
        <v>1431</v>
      </c>
      <c r="G2882" s="945" t="s">
        <v>1268</v>
      </c>
      <c r="H2882" s="945" t="s">
        <v>1218</v>
      </c>
      <c r="I2882" s="945" t="s">
        <v>51</v>
      </c>
      <c r="J2882" s="945" t="s">
        <v>1323</v>
      </c>
      <c r="K2882" s="945" t="s">
        <v>1229</v>
      </c>
      <c r="L2882" s="945" t="s">
        <v>1221</v>
      </c>
      <c r="M2882" s="945" t="s">
        <v>1474</v>
      </c>
      <c r="N2882" s="945" t="s">
        <v>1222</v>
      </c>
      <c r="O2882" s="945" t="s">
        <v>1223</v>
      </c>
      <c r="P2882" s="956">
        <v>-63877482</v>
      </c>
      <c r="Q2882" s="960">
        <v>-8753399</v>
      </c>
      <c r="R2882" s="946" t="s">
        <v>1232</v>
      </c>
    </row>
    <row r="2883" spans="2:18" x14ac:dyDescent="0.25">
      <c r="B2883" s="941" t="s">
        <v>2564</v>
      </c>
      <c r="C2883" s="942" t="s">
        <v>780</v>
      </c>
      <c r="D2883" s="942" t="s">
        <v>375</v>
      </c>
      <c r="E2883" s="942" t="s">
        <v>1141</v>
      </c>
      <c r="F2883" s="942" t="s">
        <v>2209</v>
      </c>
      <c r="G2883" s="942" t="s">
        <v>1268</v>
      </c>
      <c r="H2883" s="942" t="s">
        <v>1218</v>
      </c>
      <c r="I2883" s="942" t="s">
        <v>51</v>
      </c>
      <c r="J2883" s="942" t="s">
        <v>1219</v>
      </c>
      <c r="K2883" s="942" t="s">
        <v>1229</v>
      </c>
      <c r="L2883" s="942" t="s">
        <v>1221</v>
      </c>
      <c r="M2883" s="942" t="s">
        <v>233</v>
      </c>
      <c r="N2883" s="942" t="s">
        <v>1222</v>
      </c>
      <c r="O2883" s="942" t="s">
        <v>1223</v>
      </c>
      <c r="P2883" s="955">
        <v>-63861733</v>
      </c>
      <c r="Q2883" s="959">
        <v>-8755484</v>
      </c>
      <c r="R2883" s="943" t="s">
        <v>1232</v>
      </c>
    </row>
    <row r="2884" spans="2:18" x14ac:dyDescent="0.25">
      <c r="B2884" s="944" t="s">
        <v>2564</v>
      </c>
      <c r="C2884" s="945" t="s">
        <v>410</v>
      </c>
      <c r="D2884" s="945" t="s">
        <v>686</v>
      </c>
      <c r="E2884" s="945" t="s">
        <v>317</v>
      </c>
      <c r="F2884" s="945" t="s">
        <v>33</v>
      </c>
      <c r="G2884" s="945" t="s">
        <v>1268</v>
      </c>
      <c r="H2884" s="945" t="s">
        <v>69</v>
      </c>
      <c r="I2884" s="945" t="s">
        <v>1225</v>
      </c>
      <c r="J2884" s="945" t="s">
        <v>1219</v>
      </c>
      <c r="K2884" s="945" t="s">
        <v>1220</v>
      </c>
      <c r="L2884" s="945" t="s">
        <v>69</v>
      </c>
      <c r="M2884" s="945" t="s">
        <v>233</v>
      </c>
      <c r="N2884" s="945" t="s">
        <v>69</v>
      </c>
      <c r="O2884" s="945" t="s">
        <v>69</v>
      </c>
      <c r="P2884" s="956">
        <v>-63880805</v>
      </c>
      <c r="Q2884" s="960">
        <v>-8792372</v>
      </c>
      <c r="R2884" s="946" t="s">
        <v>182</v>
      </c>
    </row>
    <row r="2885" spans="2:18" x14ac:dyDescent="0.25">
      <c r="B2885" s="941" t="s">
        <v>2566</v>
      </c>
      <c r="C2885" s="942" t="s">
        <v>372</v>
      </c>
      <c r="D2885" s="942" t="s">
        <v>406</v>
      </c>
      <c r="E2885" s="942" t="s">
        <v>1142</v>
      </c>
      <c r="F2885" s="942" t="s">
        <v>1999</v>
      </c>
      <c r="G2885" s="942" t="s">
        <v>1309</v>
      </c>
      <c r="H2885" s="942" t="s">
        <v>1218</v>
      </c>
      <c r="I2885" s="942" t="s">
        <v>1225</v>
      </c>
      <c r="J2885" s="942" t="s">
        <v>1219</v>
      </c>
      <c r="K2885" s="942" t="s">
        <v>1229</v>
      </c>
      <c r="L2885" s="942" t="s">
        <v>1221</v>
      </c>
      <c r="M2885" s="942" t="s">
        <v>233</v>
      </c>
      <c r="N2885" s="942" t="s">
        <v>1222</v>
      </c>
      <c r="O2885" s="942" t="s">
        <v>1223</v>
      </c>
      <c r="P2885" s="955">
        <v>-63892194</v>
      </c>
      <c r="Q2885" s="959">
        <v>-8766341</v>
      </c>
      <c r="R2885" s="943" t="s">
        <v>182</v>
      </c>
    </row>
    <row r="2886" spans="2:18" x14ac:dyDescent="0.25">
      <c r="B2886" s="944" t="s">
        <v>2566</v>
      </c>
      <c r="C2886" s="945" t="s">
        <v>372</v>
      </c>
      <c r="D2886" s="945" t="s">
        <v>401</v>
      </c>
      <c r="E2886" s="945" t="s">
        <v>1142</v>
      </c>
      <c r="F2886" s="945" t="s">
        <v>2567</v>
      </c>
      <c r="G2886" s="945" t="s">
        <v>1309</v>
      </c>
      <c r="H2886" s="945" t="s">
        <v>1218</v>
      </c>
      <c r="I2886" s="945" t="s">
        <v>1225</v>
      </c>
      <c r="J2886" s="945" t="s">
        <v>1219</v>
      </c>
      <c r="K2886" s="945" t="s">
        <v>1229</v>
      </c>
      <c r="L2886" s="945" t="s">
        <v>1221</v>
      </c>
      <c r="M2886" s="945" t="s">
        <v>233</v>
      </c>
      <c r="N2886" s="945" t="s">
        <v>1222</v>
      </c>
      <c r="O2886" s="945" t="s">
        <v>1256</v>
      </c>
      <c r="P2886" s="956">
        <v>-63887474</v>
      </c>
      <c r="Q2886" s="960">
        <v>-8765311</v>
      </c>
      <c r="R2886" s="946" t="s">
        <v>69</v>
      </c>
    </row>
    <row r="2887" spans="2:18" x14ac:dyDescent="0.25">
      <c r="B2887" s="941" t="s">
        <v>2566</v>
      </c>
      <c r="C2887" s="942" t="s">
        <v>412</v>
      </c>
      <c r="D2887" s="942" t="s">
        <v>414</v>
      </c>
      <c r="E2887" s="942" t="s">
        <v>301</v>
      </c>
      <c r="F2887" s="942" t="s">
        <v>2071</v>
      </c>
      <c r="G2887" s="942" t="s">
        <v>1309</v>
      </c>
      <c r="H2887" s="942" t="s">
        <v>1218</v>
      </c>
      <c r="I2887" s="942" t="s">
        <v>1231</v>
      </c>
      <c r="J2887" s="942" t="s">
        <v>1219</v>
      </c>
      <c r="K2887" s="942" t="s">
        <v>1220</v>
      </c>
      <c r="L2887" s="942" t="s">
        <v>1221</v>
      </c>
      <c r="M2887" s="942" t="s">
        <v>231</v>
      </c>
      <c r="N2887" s="942" t="s">
        <v>1222</v>
      </c>
      <c r="O2887" s="942" t="s">
        <v>1256</v>
      </c>
      <c r="P2887" s="955">
        <v>-63904974</v>
      </c>
      <c r="Q2887" s="959">
        <v>-8764296</v>
      </c>
      <c r="R2887" s="943" t="s">
        <v>1232</v>
      </c>
    </row>
    <row r="2888" spans="2:18" x14ac:dyDescent="0.25">
      <c r="B2888" s="944" t="s">
        <v>2566</v>
      </c>
      <c r="C2888" s="945" t="s">
        <v>371</v>
      </c>
      <c r="D2888" s="945" t="s">
        <v>787</v>
      </c>
      <c r="E2888" s="945" t="s">
        <v>324</v>
      </c>
      <c r="F2888" s="945" t="s">
        <v>1934</v>
      </c>
      <c r="G2888" s="945" t="s">
        <v>1309</v>
      </c>
      <c r="H2888" s="945" t="s">
        <v>1218</v>
      </c>
      <c r="I2888" s="945" t="s">
        <v>1231</v>
      </c>
      <c r="J2888" s="945" t="s">
        <v>1219</v>
      </c>
      <c r="K2888" s="945" t="s">
        <v>1229</v>
      </c>
      <c r="L2888" s="945" t="s">
        <v>1221</v>
      </c>
      <c r="M2888" s="945" t="s">
        <v>233</v>
      </c>
      <c r="N2888" s="945" t="s">
        <v>1222</v>
      </c>
      <c r="O2888" s="945" t="s">
        <v>1223</v>
      </c>
      <c r="P2888" s="956">
        <v>-63841312</v>
      </c>
      <c r="Q2888" s="960">
        <v>-8771674</v>
      </c>
      <c r="R2888" s="946" t="s">
        <v>69</v>
      </c>
    </row>
    <row r="2889" spans="2:18" x14ac:dyDescent="0.25">
      <c r="B2889" s="941" t="s">
        <v>2566</v>
      </c>
      <c r="C2889" s="942" t="s">
        <v>406</v>
      </c>
      <c r="D2889" s="942" t="s">
        <v>423</v>
      </c>
      <c r="E2889" s="942" t="s">
        <v>1142</v>
      </c>
      <c r="F2889" s="942" t="s">
        <v>1743</v>
      </c>
      <c r="G2889" s="942" t="s">
        <v>1309</v>
      </c>
      <c r="H2889" s="942" t="s">
        <v>1218</v>
      </c>
      <c r="I2889" s="942" t="s">
        <v>1231</v>
      </c>
      <c r="J2889" s="942" t="s">
        <v>1219</v>
      </c>
      <c r="K2889" s="942" t="s">
        <v>1220</v>
      </c>
      <c r="L2889" s="942" t="s">
        <v>1221</v>
      </c>
      <c r="M2889" s="942" t="s">
        <v>233</v>
      </c>
      <c r="N2889" s="942" t="s">
        <v>1222</v>
      </c>
      <c r="O2889" s="942" t="s">
        <v>1223</v>
      </c>
      <c r="P2889" s="955">
        <v>-63893318</v>
      </c>
      <c r="Q2889" s="959">
        <v>-8761158</v>
      </c>
      <c r="R2889" s="943" t="s">
        <v>182</v>
      </c>
    </row>
    <row r="2890" spans="2:18" x14ac:dyDescent="0.25">
      <c r="B2890" s="944" t="s">
        <v>2566</v>
      </c>
      <c r="C2890" s="945" t="s">
        <v>386</v>
      </c>
      <c r="D2890" s="945" t="s">
        <v>367</v>
      </c>
      <c r="E2890" s="945" t="s">
        <v>306</v>
      </c>
      <c r="F2890" s="945" t="s">
        <v>1809</v>
      </c>
      <c r="G2890" s="945" t="s">
        <v>1309</v>
      </c>
      <c r="H2890" s="945" t="s">
        <v>1218</v>
      </c>
      <c r="I2890" s="945" t="s">
        <v>1231</v>
      </c>
      <c r="J2890" s="945" t="s">
        <v>1219</v>
      </c>
      <c r="K2890" s="945" t="s">
        <v>1220</v>
      </c>
      <c r="L2890" s="945" t="s">
        <v>1221</v>
      </c>
      <c r="M2890" s="945" t="s">
        <v>231</v>
      </c>
      <c r="N2890" s="945" t="s">
        <v>1222</v>
      </c>
      <c r="O2890" s="945" t="s">
        <v>1223</v>
      </c>
      <c r="P2890" s="956">
        <v>-63852518</v>
      </c>
      <c r="Q2890" s="960">
        <v>-8741271</v>
      </c>
      <c r="R2890" s="946" t="s">
        <v>182</v>
      </c>
    </row>
    <row r="2891" spans="2:18" x14ac:dyDescent="0.25">
      <c r="B2891" s="941" t="s">
        <v>2566</v>
      </c>
      <c r="C2891" s="942" t="s">
        <v>386</v>
      </c>
      <c r="D2891" s="942" t="s">
        <v>492</v>
      </c>
      <c r="E2891" s="942" t="s">
        <v>306</v>
      </c>
      <c r="F2891" s="942" t="s">
        <v>2568</v>
      </c>
      <c r="G2891" s="942" t="s">
        <v>1309</v>
      </c>
      <c r="H2891" s="942" t="s">
        <v>1218</v>
      </c>
      <c r="I2891" s="942" t="s">
        <v>51</v>
      </c>
      <c r="J2891" s="942" t="s">
        <v>1219</v>
      </c>
      <c r="K2891" s="942" t="s">
        <v>1220</v>
      </c>
      <c r="L2891" s="942" t="s">
        <v>1221</v>
      </c>
      <c r="M2891" s="942" t="s">
        <v>233</v>
      </c>
      <c r="N2891" s="942" t="s">
        <v>1222</v>
      </c>
      <c r="O2891" s="942" t="s">
        <v>1256</v>
      </c>
      <c r="P2891" s="955">
        <v>-63853496</v>
      </c>
      <c r="Q2891" s="959">
        <v>-8736852</v>
      </c>
      <c r="R2891" s="943" t="s">
        <v>69</v>
      </c>
    </row>
    <row r="2892" spans="2:18" x14ac:dyDescent="0.25">
      <c r="B2892" s="944" t="s">
        <v>2566</v>
      </c>
      <c r="C2892" s="945" t="s">
        <v>370</v>
      </c>
      <c r="D2892" s="945" t="s">
        <v>449</v>
      </c>
      <c r="E2892" s="945" t="s">
        <v>310</v>
      </c>
      <c r="F2892" s="945" t="s">
        <v>1763</v>
      </c>
      <c r="G2892" s="945" t="s">
        <v>1309</v>
      </c>
      <c r="H2892" s="945" t="s">
        <v>1218</v>
      </c>
      <c r="I2892" s="945" t="s">
        <v>51</v>
      </c>
      <c r="J2892" s="945" t="s">
        <v>1219</v>
      </c>
      <c r="K2892" s="945" t="s">
        <v>1229</v>
      </c>
      <c r="L2892" s="945" t="s">
        <v>1221</v>
      </c>
      <c r="M2892" s="945" t="s">
        <v>233</v>
      </c>
      <c r="N2892" s="945" t="s">
        <v>1222</v>
      </c>
      <c r="O2892" s="945" t="s">
        <v>1223</v>
      </c>
      <c r="P2892" s="956">
        <v>-63842155</v>
      </c>
      <c r="Q2892" s="960">
        <v>-8762242</v>
      </c>
      <c r="R2892" s="946" t="s">
        <v>182</v>
      </c>
    </row>
    <row r="2893" spans="2:18" x14ac:dyDescent="0.25">
      <c r="B2893" s="941" t="s">
        <v>2566</v>
      </c>
      <c r="C2893" s="942" t="s">
        <v>369</v>
      </c>
      <c r="D2893" s="942" t="s">
        <v>396</v>
      </c>
      <c r="E2893" s="942" t="s">
        <v>304</v>
      </c>
      <c r="F2893" s="942" t="s">
        <v>2569</v>
      </c>
      <c r="G2893" s="942" t="s">
        <v>1309</v>
      </c>
      <c r="H2893" s="942" t="s">
        <v>1218</v>
      </c>
      <c r="I2893" s="942" t="s">
        <v>51</v>
      </c>
      <c r="J2893" s="942" t="s">
        <v>1219</v>
      </c>
      <c r="K2893" s="942" t="s">
        <v>1229</v>
      </c>
      <c r="L2893" s="942" t="s">
        <v>1221</v>
      </c>
      <c r="M2893" s="942" t="s">
        <v>233</v>
      </c>
      <c r="N2893" s="942" t="s">
        <v>1222</v>
      </c>
      <c r="O2893" s="942" t="s">
        <v>1256</v>
      </c>
      <c r="P2893" s="955">
        <v>-63896203</v>
      </c>
      <c r="Q2893" s="959">
        <v>-8759628</v>
      </c>
      <c r="R2893" s="943" t="s">
        <v>1232</v>
      </c>
    </row>
    <row r="2894" spans="2:18" x14ac:dyDescent="0.25">
      <c r="B2894" s="944" t="s">
        <v>2566</v>
      </c>
      <c r="C2894" s="945" t="s">
        <v>417</v>
      </c>
      <c r="D2894" s="945" t="s">
        <v>496</v>
      </c>
      <c r="E2894" s="945" t="s">
        <v>305</v>
      </c>
      <c r="F2894" s="945" t="s">
        <v>1441</v>
      </c>
      <c r="G2894" s="945" t="s">
        <v>1309</v>
      </c>
      <c r="H2894" s="945" t="s">
        <v>1218</v>
      </c>
      <c r="I2894" s="945" t="s">
        <v>51</v>
      </c>
      <c r="J2894" s="945" t="s">
        <v>1219</v>
      </c>
      <c r="K2894" s="945" t="s">
        <v>1220</v>
      </c>
      <c r="L2894" s="945" t="s">
        <v>1221</v>
      </c>
      <c r="M2894" s="945" t="s">
        <v>233</v>
      </c>
      <c r="N2894" s="945" t="s">
        <v>1222</v>
      </c>
      <c r="O2894" s="945" t="s">
        <v>1223</v>
      </c>
      <c r="P2894" s="956">
        <v>-63904063</v>
      </c>
      <c r="Q2894" s="960">
        <v>-8756868</v>
      </c>
      <c r="R2894" s="946" t="s">
        <v>182</v>
      </c>
    </row>
    <row r="2895" spans="2:18" x14ac:dyDescent="0.25">
      <c r="B2895" s="941" t="s">
        <v>2570</v>
      </c>
      <c r="C2895" s="942" t="s">
        <v>369</v>
      </c>
      <c r="D2895" s="942" t="s">
        <v>802</v>
      </c>
      <c r="E2895" s="942" t="s">
        <v>304</v>
      </c>
      <c r="F2895" s="942" t="s">
        <v>2571</v>
      </c>
      <c r="G2895" s="942" t="s">
        <v>1289</v>
      </c>
      <c r="H2895" s="942" t="s">
        <v>1218</v>
      </c>
      <c r="I2895" s="942" t="s">
        <v>1225</v>
      </c>
      <c r="J2895" s="942" t="s">
        <v>1219</v>
      </c>
      <c r="K2895" s="942" t="s">
        <v>1229</v>
      </c>
      <c r="L2895" s="942" t="s">
        <v>1221</v>
      </c>
      <c r="M2895" s="942" t="s">
        <v>233</v>
      </c>
      <c r="N2895" s="942" t="s">
        <v>1222</v>
      </c>
      <c r="O2895" s="942" t="s">
        <v>1223</v>
      </c>
      <c r="P2895" s="955">
        <v>-63892217</v>
      </c>
      <c r="Q2895" s="959">
        <v>-8758773</v>
      </c>
      <c r="R2895" s="943" t="s">
        <v>182</v>
      </c>
    </row>
    <row r="2896" spans="2:18" x14ac:dyDescent="0.25">
      <c r="B2896" s="944" t="s">
        <v>2570</v>
      </c>
      <c r="C2896" s="945" t="s">
        <v>371</v>
      </c>
      <c r="D2896" s="945" t="s">
        <v>370</v>
      </c>
      <c r="E2896" s="945" t="s">
        <v>318</v>
      </c>
      <c r="F2896" s="945" t="s">
        <v>2378</v>
      </c>
      <c r="G2896" s="945" t="s">
        <v>1289</v>
      </c>
      <c r="H2896" s="945" t="s">
        <v>1218</v>
      </c>
      <c r="I2896" s="945" t="s">
        <v>1225</v>
      </c>
      <c r="J2896" s="945" t="s">
        <v>1219</v>
      </c>
      <c r="K2896" s="945" t="s">
        <v>1229</v>
      </c>
      <c r="L2896" s="945" t="s">
        <v>1221</v>
      </c>
      <c r="M2896" s="945" t="s">
        <v>233</v>
      </c>
      <c r="N2896" s="945" t="s">
        <v>1222</v>
      </c>
      <c r="O2896" s="945" t="s">
        <v>1223</v>
      </c>
      <c r="P2896" s="956">
        <v>-63843365</v>
      </c>
      <c r="Q2896" s="960">
        <v>-8762508</v>
      </c>
      <c r="R2896" s="946" t="s">
        <v>182</v>
      </c>
    </row>
    <row r="2897" spans="2:18" x14ac:dyDescent="0.25">
      <c r="B2897" s="941" t="s">
        <v>2570</v>
      </c>
      <c r="C2897" s="942" t="s">
        <v>779</v>
      </c>
      <c r="D2897" s="942" t="s">
        <v>375</v>
      </c>
      <c r="E2897" s="942" t="s">
        <v>1141</v>
      </c>
      <c r="F2897" s="942" t="s">
        <v>1995</v>
      </c>
      <c r="G2897" s="942" t="s">
        <v>1289</v>
      </c>
      <c r="H2897" s="942" t="s">
        <v>1218</v>
      </c>
      <c r="I2897" s="942" t="s">
        <v>1225</v>
      </c>
      <c r="J2897" s="942" t="s">
        <v>1219</v>
      </c>
      <c r="K2897" s="942" t="s">
        <v>1220</v>
      </c>
      <c r="L2897" s="942" t="s">
        <v>1221</v>
      </c>
      <c r="M2897" s="942" t="s">
        <v>233</v>
      </c>
      <c r="N2897" s="942" t="s">
        <v>1222</v>
      </c>
      <c r="O2897" s="942" t="s">
        <v>1256</v>
      </c>
      <c r="P2897" s="955">
        <v>-63860256</v>
      </c>
      <c r="Q2897" s="959">
        <v>-8761956</v>
      </c>
      <c r="R2897" s="943" t="s">
        <v>1232</v>
      </c>
    </row>
    <row r="2898" spans="2:18" x14ac:dyDescent="0.25">
      <c r="B2898" s="944" t="s">
        <v>2570</v>
      </c>
      <c r="C2898" s="945" t="s">
        <v>371</v>
      </c>
      <c r="D2898" s="945" t="s">
        <v>732</v>
      </c>
      <c r="E2898" s="945" t="s">
        <v>318</v>
      </c>
      <c r="F2898" s="945" t="s">
        <v>2206</v>
      </c>
      <c r="G2898" s="945" t="s">
        <v>1289</v>
      </c>
      <c r="H2898" s="945" t="s">
        <v>1218</v>
      </c>
      <c r="I2898" s="945" t="s">
        <v>1225</v>
      </c>
      <c r="J2898" s="945" t="s">
        <v>1219</v>
      </c>
      <c r="K2898" s="945" t="s">
        <v>1229</v>
      </c>
      <c r="L2898" s="945" t="s">
        <v>1221</v>
      </c>
      <c r="M2898" s="945" t="s">
        <v>233</v>
      </c>
      <c r="N2898" s="945" t="s">
        <v>1222</v>
      </c>
      <c r="O2898" s="945" t="s">
        <v>1223</v>
      </c>
      <c r="P2898" s="956">
        <v>-63844155</v>
      </c>
      <c r="Q2898" s="960">
        <v>-8758985</v>
      </c>
      <c r="R2898" s="946" t="s">
        <v>182</v>
      </c>
    </row>
    <row r="2899" spans="2:18" x14ac:dyDescent="0.25">
      <c r="B2899" s="941" t="s">
        <v>2570</v>
      </c>
      <c r="C2899" s="942" t="s">
        <v>1162</v>
      </c>
      <c r="D2899" s="942" t="s">
        <v>426</v>
      </c>
      <c r="E2899" s="942" t="s">
        <v>316</v>
      </c>
      <c r="F2899" s="942" t="s">
        <v>1773</v>
      </c>
      <c r="G2899" s="942" t="s">
        <v>1289</v>
      </c>
      <c r="H2899" s="942" t="s">
        <v>1218</v>
      </c>
      <c r="I2899" s="942" t="s">
        <v>1225</v>
      </c>
      <c r="J2899" s="942" t="s">
        <v>1219</v>
      </c>
      <c r="K2899" s="942" t="s">
        <v>1220</v>
      </c>
      <c r="L2899" s="942" t="s">
        <v>1221</v>
      </c>
      <c r="M2899" s="942" t="s">
        <v>232</v>
      </c>
      <c r="N2899" s="942" t="s">
        <v>1222</v>
      </c>
      <c r="O2899" s="942" t="s">
        <v>1256</v>
      </c>
      <c r="P2899" s="955">
        <v>-63889171</v>
      </c>
      <c r="Q2899" s="959">
        <v>-8791524</v>
      </c>
      <c r="R2899" s="943" t="s">
        <v>69</v>
      </c>
    </row>
    <row r="2900" spans="2:18" x14ac:dyDescent="0.25">
      <c r="B2900" s="944" t="s">
        <v>2570</v>
      </c>
      <c r="C2900" s="945" t="s">
        <v>782</v>
      </c>
      <c r="D2900" s="945" t="s">
        <v>445</v>
      </c>
      <c r="E2900" s="945" t="s">
        <v>355</v>
      </c>
      <c r="F2900" s="945" t="s">
        <v>1615</v>
      </c>
      <c r="G2900" s="945" t="s">
        <v>1289</v>
      </c>
      <c r="H2900" s="945" t="s">
        <v>1218</v>
      </c>
      <c r="I2900" s="945" t="s">
        <v>1231</v>
      </c>
      <c r="J2900" s="945" t="s">
        <v>1219</v>
      </c>
      <c r="K2900" s="945" t="s">
        <v>1229</v>
      </c>
      <c r="L2900" s="945" t="s">
        <v>1221</v>
      </c>
      <c r="M2900" s="945" t="s">
        <v>233</v>
      </c>
      <c r="N2900" s="945" t="s">
        <v>1222</v>
      </c>
      <c r="O2900" s="945" t="s">
        <v>1223</v>
      </c>
      <c r="P2900" s="956">
        <v>-63910811</v>
      </c>
      <c r="Q2900" s="960">
        <v>-8750471</v>
      </c>
      <c r="R2900" s="946" t="s">
        <v>1232</v>
      </c>
    </row>
    <row r="2901" spans="2:18" x14ac:dyDescent="0.25">
      <c r="B2901" s="941" t="s">
        <v>2570</v>
      </c>
      <c r="C2901" s="942" t="s">
        <v>367</v>
      </c>
      <c r="D2901" s="942" t="s">
        <v>416</v>
      </c>
      <c r="E2901" s="942" t="s">
        <v>309</v>
      </c>
      <c r="F2901" s="942" t="s">
        <v>1470</v>
      </c>
      <c r="G2901" s="942" t="s">
        <v>1289</v>
      </c>
      <c r="H2901" s="942" t="s">
        <v>1218</v>
      </c>
      <c r="I2901" s="942" t="s">
        <v>1231</v>
      </c>
      <c r="J2901" s="942" t="s">
        <v>1219</v>
      </c>
      <c r="K2901" s="942" t="s">
        <v>1229</v>
      </c>
      <c r="L2901" s="942" t="s">
        <v>1221</v>
      </c>
      <c r="M2901" s="942" t="s">
        <v>233</v>
      </c>
      <c r="N2901" s="942" t="s">
        <v>1222</v>
      </c>
      <c r="O2901" s="942" t="s">
        <v>1256</v>
      </c>
      <c r="P2901" s="955">
        <v>-63889305</v>
      </c>
      <c r="Q2901" s="959">
        <v>-8749252</v>
      </c>
      <c r="R2901" s="943" t="s">
        <v>182</v>
      </c>
    </row>
    <row r="2902" spans="2:18" x14ac:dyDescent="0.25">
      <c r="B2902" s="944" t="s">
        <v>2570</v>
      </c>
      <c r="C2902" s="945" t="s">
        <v>491</v>
      </c>
      <c r="D2902" s="945" t="s">
        <v>934</v>
      </c>
      <c r="E2902" s="945" t="s">
        <v>319</v>
      </c>
      <c r="F2902" s="945" t="s">
        <v>1950</v>
      </c>
      <c r="G2902" s="945" t="s">
        <v>1289</v>
      </c>
      <c r="H2902" s="945" t="s">
        <v>1218</v>
      </c>
      <c r="I2902" s="945" t="s">
        <v>1231</v>
      </c>
      <c r="J2902" s="945" t="s">
        <v>1219</v>
      </c>
      <c r="K2902" s="945" t="s">
        <v>1220</v>
      </c>
      <c r="L2902" s="945" t="s">
        <v>1221</v>
      </c>
      <c r="M2902" s="945" t="s">
        <v>231</v>
      </c>
      <c r="N2902" s="945" t="s">
        <v>1222</v>
      </c>
      <c r="O2902" s="945" t="s">
        <v>1223</v>
      </c>
      <c r="P2902" s="956">
        <v>-63883861</v>
      </c>
      <c r="Q2902" s="960">
        <v>-8735988</v>
      </c>
      <c r="R2902" s="946" t="s">
        <v>182</v>
      </c>
    </row>
    <row r="2903" spans="2:18" x14ac:dyDescent="0.25">
      <c r="B2903" s="941" t="s">
        <v>2570</v>
      </c>
      <c r="C2903" s="942" t="s">
        <v>798</v>
      </c>
      <c r="D2903" s="942" t="s">
        <v>787</v>
      </c>
      <c r="E2903" s="942" t="s">
        <v>1143</v>
      </c>
      <c r="F2903" s="942" t="s">
        <v>1451</v>
      </c>
      <c r="G2903" s="942" t="s">
        <v>1289</v>
      </c>
      <c r="H2903" s="942" t="s">
        <v>1218</v>
      </c>
      <c r="I2903" s="942" t="s">
        <v>1231</v>
      </c>
      <c r="J2903" s="942" t="s">
        <v>1219</v>
      </c>
      <c r="K2903" s="942" t="s">
        <v>1220</v>
      </c>
      <c r="L2903" s="942" t="s">
        <v>1221</v>
      </c>
      <c r="M2903" s="942" t="s">
        <v>233</v>
      </c>
      <c r="N2903" s="942" t="s">
        <v>1222</v>
      </c>
      <c r="O2903" s="942" t="s">
        <v>1256</v>
      </c>
      <c r="P2903" s="955">
        <v>-63834273</v>
      </c>
      <c r="Q2903" s="959">
        <v>-8770095</v>
      </c>
      <c r="R2903" s="943" t="s">
        <v>182</v>
      </c>
    </row>
    <row r="2904" spans="2:18" x14ac:dyDescent="0.25">
      <c r="B2904" s="944" t="s">
        <v>2570</v>
      </c>
      <c r="C2904" s="945" t="s">
        <v>427</v>
      </c>
      <c r="D2904" s="945" t="s">
        <v>538</v>
      </c>
      <c r="E2904" s="945" t="s">
        <v>1143</v>
      </c>
      <c r="F2904" s="945" t="s">
        <v>2572</v>
      </c>
      <c r="G2904" s="945" t="s">
        <v>1289</v>
      </c>
      <c r="H2904" s="945" t="s">
        <v>1218</v>
      </c>
      <c r="I2904" s="945" t="s">
        <v>51</v>
      </c>
      <c r="J2904" s="945" t="s">
        <v>1219</v>
      </c>
      <c r="K2904" s="945" t="s">
        <v>1220</v>
      </c>
      <c r="L2904" s="945" t="s">
        <v>1221</v>
      </c>
      <c r="M2904" s="945" t="s">
        <v>233</v>
      </c>
      <c r="N2904" s="945" t="s">
        <v>1222</v>
      </c>
      <c r="O2904" s="945" t="s">
        <v>69</v>
      </c>
      <c r="P2904" s="956">
        <v>-63840705</v>
      </c>
      <c r="Q2904" s="960">
        <v>-8765785</v>
      </c>
      <c r="R2904" s="946" t="s">
        <v>69</v>
      </c>
    </row>
    <row r="2905" spans="2:18" x14ac:dyDescent="0.25">
      <c r="B2905" s="941" t="s">
        <v>2570</v>
      </c>
      <c r="C2905" s="942" t="s">
        <v>374</v>
      </c>
      <c r="D2905" s="942" t="s">
        <v>797</v>
      </c>
      <c r="E2905" s="942" t="s">
        <v>307</v>
      </c>
      <c r="F2905" s="942" t="s">
        <v>1241</v>
      </c>
      <c r="G2905" s="942" t="s">
        <v>1289</v>
      </c>
      <c r="H2905" s="942" t="s">
        <v>1235</v>
      </c>
      <c r="I2905" s="942" t="s">
        <v>51</v>
      </c>
      <c r="J2905" s="942" t="s">
        <v>1219</v>
      </c>
      <c r="K2905" s="942" t="s">
        <v>1220</v>
      </c>
      <c r="L2905" s="942" t="s">
        <v>1221</v>
      </c>
      <c r="M2905" s="942" t="s">
        <v>230</v>
      </c>
      <c r="N2905" s="942" t="s">
        <v>1236</v>
      </c>
      <c r="O2905" s="942" t="s">
        <v>1223</v>
      </c>
      <c r="P2905" s="955">
        <v>-63867247</v>
      </c>
      <c r="Q2905" s="959">
        <v>-8753979</v>
      </c>
      <c r="R2905" s="943" t="s">
        <v>69</v>
      </c>
    </row>
    <row r="2906" spans="2:18" x14ac:dyDescent="0.25">
      <c r="B2906" s="944" t="s">
        <v>2570</v>
      </c>
      <c r="C2906" s="945" t="s">
        <v>779</v>
      </c>
      <c r="D2906" s="945" t="s">
        <v>429</v>
      </c>
      <c r="E2906" s="945" t="s">
        <v>1141</v>
      </c>
      <c r="F2906" s="945" t="s">
        <v>1517</v>
      </c>
      <c r="G2906" s="945" t="s">
        <v>1289</v>
      </c>
      <c r="H2906" s="945" t="s">
        <v>69</v>
      </c>
      <c r="I2906" s="945" t="s">
        <v>1225</v>
      </c>
      <c r="J2906" s="945" t="s">
        <v>1219</v>
      </c>
      <c r="K2906" s="945" t="s">
        <v>1370</v>
      </c>
      <c r="L2906" s="945" t="s">
        <v>69</v>
      </c>
      <c r="M2906" s="945" t="s">
        <v>233</v>
      </c>
      <c r="N2906" s="945" t="s">
        <v>69</v>
      </c>
      <c r="O2906" s="945" t="s">
        <v>69</v>
      </c>
      <c r="P2906" s="956">
        <v>-63871958</v>
      </c>
      <c r="Q2906" s="960">
        <v>-8764522</v>
      </c>
      <c r="R2906" s="946" t="s">
        <v>182</v>
      </c>
    </row>
    <row r="2907" spans="2:18" x14ac:dyDescent="0.25">
      <c r="B2907" s="941" t="s">
        <v>2573</v>
      </c>
      <c r="C2907" s="942" t="s">
        <v>374</v>
      </c>
      <c r="D2907" s="942" t="s">
        <v>462</v>
      </c>
      <c r="E2907" s="942" t="s">
        <v>303</v>
      </c>
      <c r="F2907" s="942" t="s">
        <v>1753</v>
      </c>
      <c r="G2907" s="942" t="s">
        <v>1217</v>
      </c>
      <c r="H2907" s="942" t="s">
        <v>1218</v>
      </c>
      <c r="I2907" s="942" t="s">
        <v>1225</v>
      </c>
      <c r="J2907" s="942" t="s">
        <v>1219</v>
      </c>
      <c r="K2907" s="942" t="s">
        <v>1229</v>
      </c>
      <c r="L2907" s="942" t="s">
        <v>1221</v>
      </c>
      <c r="M2907" s="942" t="s">
        <v>233</v>
      </c>
      <c r="N2907" s="942" t="s">
        <v>1222</v>
      </c>
      <c r="O2907" s="942" t="s">
        <v>1256</v>
      </c>
      <c r="P2907" s="955">
        <v>-63875903</v>
      </c>
      <c r="Q2907" s="959">
        <v>-8755819</v>
      </c>
      <c r="R2907" s="943" t="s">
        <v>182</v>
      </c>
    </row>
    <row r="2908" spans="2:18" x14ac:dyDescent="0.25">
      <c r="B2908" s="944" t="s">
        <v>2573</v>
      </c>
      <c r="C2908" s="945" t="s">
        <v>374</v>
      </c>
      <c r="D2908" s="945" t="s">
        <v>420</v>
      </c>
      <c r="E2908" s="945" t="s">
        <v>303</v>
      </c>
      <c r="F2908" s="945" t="s">
        <v>2574</v>
      </c>
      <c r="G2908" s="945" t="s">
        <v>1217</v>
      </c>
      <c r="H2908" s="945" t="s">
        <v>1218</v>
      </c>
      <c r="I2908" s="945" t="s">
        <v>1231</v>
      </c>
      <c r="J2908" s="945" t="s">
        <v>1219</v>
      </c>
      <c r="K2908" s="945" t="s">
        <v>1229</v>
      </c>
      <c r="L2908" s="945" t="s">
        <v>1221</v>
      </c>
      <c r="M2908" s="945" t="s">
        <v>233</v>
      </c>
      <c r="N2908" s="945" t="s">
        <v>1222</v>
      </c>
      <c r="O2908" s="945" t="s">
        <v>1256</v>
      </c>
      <c r="P2908" s="956">
        <v>-63877836</v>
      </c>
      <c r="Q2908" s="960">
        <v>-8756236</v>
      </c>
      <c r="R2908" s="946" t="s">
        <v>69</v>
      </c>
    </row>
    <row r="2909" spans="2:18" x14ac:dyDescent="0.25">
      <c r="B2909" s="941" t="s">
        <v>2573</v>
      </c>
      <c r="C2909" s="942" t="s">
        <v>455</v>
      </c>
      <c r="D2909" s="942" t="s">
        <v>727</v>
      </c>
      <c r="E2909" s="942" t="s">
        <v>317</v>
      </c>
      <c r="F2909" s="942" t="s">
        <v>2164</v>
      </c>
      <c r="G2909" s="942" t="s">
        <v>1217</v>
      </c>
      <c r="H2909" s="942" t="s">
        <v>1218</v>
      </c>
      <c r="I2909" s="942" t="s">
        <v>1231</v>
      </c>
      <c r="J2909" s="942" t="s">
        <v>1219</v>
      </c>
      <c r="K2909" s="942" t="s">
        <v>1220</v>
      </c>
      <c r="L2909" s="942" t="s">
        <v>1221</v>
      </c>
      <c r="M2909" s="942" t="s">
        <v>231</v>
      </c>
      <c r="N2909" s="942" t="s">
        <v>1222</v>
      </c>
      <c r="O2909" s="942" t="s">
        <v>1256</v>
      </c>
      <c r="P2909" s="955">
        <v>-63879489</v>
      </c>
      <c r="Q2909" s="959">
        <v>-8790875</v>
      </c>
      <c r="R2909" s="943" t="s">
        <v>182</v>
      </c>
    </row>
    <row r="2910" spans="2:18" x14ac:dyDescent="0.25">
      <c r="B2910" s="944" t="s">
        <v>2573</v>
      </c>
      <c r="C2910" s="945" t="s">
        <v>372</v>
      </c>
      <c r="D2910" s="945" t="s">
        <v>341</v>
      </c>
      <c r="E2910" s="945" t="s">
        <v>302</v>
      </c>
      <c r="F2910" s="945" t="s">
        <v>1883</v>
      </c>
      <c r="G2910" s="945" t="s">
        <v>1217</v>
      </c>
      <c r="H2910" s="945" t="s">
        <v>1218</v>
      </c>
      <c r="I2910" s="945" t="s">
        <v>1231</v>
      </c>
      <c r="J2910" s="945" t="s">
        <v>1219</v>
      </c>
      <c r="K2910" s="945" t="s">
        <v>1229</v>
      </c>
      <c r="L2910" s="945" t="s">
        <v>1221</v>
      </c>
      <c r="M2910" s="945" t="s">
        <v>233</v>
      </c>
      <c r="N2910" s="945" t="s">
        <v>1222</v>
      </c>
      <c r="O2910" s="945" t="s">
        <v>1256</v>
      </c>
      <c r="P2910" s="956">
        <v>-63873469</v>
      </c>
      <c r="Q2910" s="960">
        <v>-8762248</v>
      </c>
      <c r="R2910" s="946" t="s">
        <v>69</v>
      </c>
    </row>
    <row r="2911" spans="2:18" x14ac:dyDescent="0.25">
      <c r="B2911" s="941" t="s">
        <v>2573</v>
      </c>
      <c r="C2911" s="942" t="s">
        <v>375</v>
      </c>
      <c r="D2911" s="942" t="s">
        <v>541</v>
      </c>
      <c r="E2911" s="942" t="s">
        <v>311</v>
      </c>
      <c r="F2911" s="942" t="s">
        <v>2094</v>
      </c>
      <c r="G2911" s="942" t="s">
        <v>1217</v>
      </c>
      <c r="H2911" s="942" t="s">
        <v>1218</v>
      </c>
      <c r="I2911" s="942" t="s">
        <v>51</v>
      </c>
      <c r="J2911" s="942" t="s">
        <v>1219</v>
      </c>
      <c r="K2911" s="942" t="s">
        <v>1229</v>
      </c>
      <c r="L2911" s="942" t="s">
        <v>1221</v>
      </c>
      <c r="M2911" s="942" t="s">
        <v>234</v>
      </c>
      <c r="N2911" s="942" t="s">
        <v>1222</v>
      </c>
      <c r="O2911" s="942" t="s">
        <v>1256</v>
      </c>
      <c r="P2911" s="955">
        <v>-63858577</v>
      </c>
      <c r="Q2911" s="959">
        <v>-8769648</v>
      </c>
      <c r="R2911" s="943" t="s">
        <v>69</v>
      </c>
    </row>
    <row r="2912" spans="2:18" x14ac:dyDescent="0.25">
      <c r="B2912" s="944" t="s">
        <v>2573</v>
      </c>
      <c r="C2912" s="945" t="s">
        <v>341</v>
      </c>
      <c r="D2912" s="945" t="s">
        <v>374</v>
      </c>
      <c r="E2912" s="945" t="s">
        <v>303</v>
      </c>
      <c r="F2912" s="945" t="s">
        <v>2076</v>
      </c>
      <c r="G2912" s="945" t="s">
        <v>1217</v>
      </c>
      <c r="H2912" s="945" t="s">
        <v>1218</v>
      </c>
      <c r="I2912" s="945" t="s">
        <v>1231</v>
      </c>
      <c r="J2912" s="945" t="s">
        <v>1219</v>
      </c>
      <c r="K2912" s="945" t="s">
        <v>1220</v>
      </c>
      <c r="L2912" s="945" t="s">
        <v>1221</v>
      </c>
      <c r="M2912" s="945" t="s">
        <v>231</v>
      </c>
      <c r="N2912" s="945" t="s">
        <v>1222</v>
      </c>
      <c r="O2912" s="945" t="s">
        <v>1256</v>
      </c>
      <c r="P2912" s="956">
        <v>-63874945</v>
      </c>
      <c r="Q2912" s="960">
        <v>-8755612</v>
      </c>
      <c r="R2912" s="946" t="s">
        <v>69</v>
      </c>
    </row>
    <row r="2913" spans="2:18" x14ac:dyDescent="0.25">
      <c r="B2913" s="941" t="s">
        <v>2573</v>
      </c>
      <c r="C2913" s="942" t="s">
        <v>786</v>
      </c>
      <c r="D2913" s="942" t="s">
        <v>779</v>
      </c>
      <c r="E2913" s="942" t="s">
        <v>334</v>
      </c>
      <c r="F2913" s="942" t="s">
        <v>1505</v>
      </c>
      <c r="G2913" s="942" t="s">
        <v>1217</v>
      </c>
      <c r="H2913" s="942" t="s">
        <v>69</v>
      </c>
      <c r="I2913" s="942" t="s">
        <v>51</v>
      </c>
      <c r="J2913" s="942" t="s">
        <v>1512</v>
      </c>
      <c r="K2913" s="942" t="s">
        <v>1229</v>
      </c>
      <c r="L2913" s="942" t="s">
        <v>1221</v>
      </c>
      <c r="M2913" s="942" t="s">
        <v>1239</v>
      </c>
      <c r="N2913" s="942" t="s">
        <v>69</v>
      </c>
      <c r="O2913" s="942" t="s">
        <v>69</v>
      </c>
      <c r="P2913" s="955">
        <v>-63883628</v>
      </c>
      <c r="Q2913" s="959">
        <v>-8767066</v>
      </c>
      <c r="R2913" s="943" t="s">
        <v>182</v>
      </c>
    </row>
    <row r="2914" spans="2:18" x14ac:dyDescent="0.25">
      <c r="B2914" s="944" t="s">
        <v>2575</v>
      </c>
      <c r="C2914" s="945" t="s">
        <v>376</v>
      </c>
      <c r="D2914" s="945" t="s">
        <v>450</v>
      </c>
      <c r="E2914" s="945" t="s">
        <v>310</v>
      </c>
      <c r="F2914" s="945" t="s">
        <v>2576</v>
      </c>
      <c r="G2914" s="945" t="s">
        <v>1309</v>
      </c>
      <c r="H2914" s="945" t="s">
        <v>1218</v>
      </c>
      <c r="I2914" s="945" t="s">
        <v>1225</v>
      </c>
      <c r="J2914" s="945" t="s">
        <v>1219</v>
      </c>
      <c r="K2914" s="945" t="s">
        <v>1220</v>
      </c>
      <c r="L2914" s="945" t="s">
        <v>1221</v>
      </c>
      <c r="M2914" s="945" t="s">
        <v>233</v>
      </c>
      <c r="N2914" s="945" t="s">
        <v>1222</v>
      </c>
      <c r="O2914" s="945" t="s">
        <v>1223</v>
      </c>
      <c r="P2914" s="956">
        <v>-63840306</v>
      </c>
      <c r="Q2914" s="960">
        <v>-8759496</v>
      </c>
      <c r="R2914" s="946" t="s">
        <v>69</v>
      </c>
    </row>
    <row r="2915" spans="2:18" x14ac:dyDescent="0.25">
      <c r="B2915" s="941" t="s">
        <v>2575</v>
      </c>
      <c r="C2915" s="942" t="s">
        <v>392</v>
      </c>
      <c r="D2915" s="942" t="s">
        <v>810</v>
      </c>
      <c r="E2915" s="942" t="s">
        <v>305</v>
      </c>
      <c r="F2915" s="942" t="s">
        <v>1376</v>
      </c>
      <c r="G2915" s="942" t="s">
        <v>1309</v>
      </c>
      <c r="H2915" s="942" t="s">
        <v>1218</v>
      </c>
      <c r="I2915" s="942" t="s">
        <v>1225</v>
      </c>
      <c r="J2915" s="942" t="s">
        <v>1219</v>
      </c>
      <c r="K2915" s="942" t="s">
        <v>1220</v>
      </c>
      <c r="L2915" s="942" t="s">
        <v>1221</v>
      </c>
      <c r="M2915" s="942" t="s">
        <v>233</v>
      </c>
      <c r="N2915" s="942" t="s">
        <v>1222</v>
      </c>
      <c r="O2915" s="942" t="s">
        <v>1223</v>
      </c>
      <c r="P2915" s="955">
        <v>-63901295</v>
      </c>
      <c r="Q2915" s="959">
        <v>-8757354</v>
      </c>
      <c r="R2915" s="943" t="s">
        <v>1232</v>
      </c>
    </row>
    <row r="2916" spans="2:18" x14ac:dyDescent="0.25">
      <c r="B2916" s="944" t="s">
        <v>2575</v>
      </c>
      <c r="C2916" s="945" t="s">
        <v>372</v>
      </c>
      <c r="D2916" s="945" t="s">
        <v>462</v>
      </c>
      <c r="E2916" s="945" t="s">
        <v>302</v>
      </c>
      <c r="F2916" s="945" t="s">
        <v>1248</v>
      </c>
      <c r="G2916" s="945" t="s">
        <v>1309</v>
      </c>
      <c r="H2916" s="945" t="s">
        <v>1218</v>
      </c>
      <c r="I2916" s="945" t="s">
        <v>1231</v>
      </c>
      <c r="J2916" s="945" t="s">
        <v>1219</v>
      </c>
      <c r="K2916" s="945" t="s">
        <v>1229</v>
      </c>
      <c r="L2916" s="945" t="s">
        <v>1221</v>
      </c>
      <c r="M2916" s="945" t="s">
        <v>233</v>
      </c>
      <c r="N2916" s="945" t="s">
        <v>1222</v>
      </c>
      <c r="O2916" s="945" t="s">
        <v>1256</v>
      </c>
      <c r="P2916" s="956">
        <v>-63874467</v>
      </c>
      <c r="Q2916" s="960">
        <v>-8762466</v>
      </c>
      <c r="R2916" s="946" t="s">
        <v>69</v>
      </c>
    </row>
    <row r="2917" spans="2:18" x14ac:dyDescent="0.25">
      <c r="B2917" s="941" t="s">
        <v>2575</v>
      </c>
      <c r="C2917" s="942" t="s">
        <v>407</v>
      </c>
      <c r="D2917" s="942" t="s">
        <v>412</v>
      </c>
      <c r="E2917" s="942" t="s">
        <v>305</v>
      </c>
      <c r="F2917" s="942" t="s">
        <v>1606</v>
      </c>
      <c r="G2917" s="942" t="s">
        <v>1309</v>
      </c>
      <c r="H2917" s="942" t="s">
        <v>1218</v>
      </c>
      <c r="I2917" s="942" t="s">
        <v>1231</v>
      </c>
      <c r="J2917" s="942" t="s">
        <v>1219</v>
      </c>
      <c r="K2917" s="942" t="s">
        <v>1220</v>
      </c>
      <c r="L2917" s="942" t="s">
        <v>1221</v>
      </c>
      <c r="M2917" s="942" t="s">
        <v>233</v>
      </c>
      <c r="N2917" s="942" t="s">
        <v>1222</v>
      </c>
      <c r="O2917" s="942" t="s">
        <v>1223</v>
      </c>
      <c r="P2917" s="955">
        <v>-63907115</v>
      </c>
      <c r="Q2917" s="959">
        <v>-8754175</v>
      </c>
      <c r="R2917" s="943" t="s">
        <v>1258</v>
      </c>
    </row>
    <row r="2918" spans="2:18" x14ac:dyDescent="0.25">
      <c r="B2918" s="944" t="s">
        <v>2575</v>
      </c>
      <c r="C2918" s="945" t="s">
        <v>391</v>
      </c>
      <c r="D2918" s="945" t="s">
        <v>373</v>
      </c>
      <c r="E2918" s="945" t="s">
        <v>303</v>
      </c>
      <c r="F2918" s="945" t="s">
        <v>1329</v>
      </c>
      <c r="G2918" s="945" t="s">
        <v>1309</v>
      </c>
      <c r="H2918" s="945" t="s">
        <v>1218</v>
      </c>
      <c r="I2918" s="945" t="s">
        <v>1231</v>
      </c>
      <c r="J2918" s="945" t="s">
        <v>1219</v>
      </c>
      <c r="K2918" s="945" t="s">
        <v>1220</v>
      </c>
      <c r="L2918" s="945" t="s">
        <v>1221</v>
      </c>
      <c r="M2918" s="945" t="s">
        <v>231</v>
      </c>
      <c r="N2918" s="945" t="s">
        <v>1222</v>
      </c>
      <c r="O2918" s="945" t="s">
        <v>1223</v>
      </c>
      <c r="P2918" s="956">
        <v>-63881324</v>
      </c>
      <c r="Q2918" s="960">
        <v>-8754239</v>
      </c>
      <c r="R2918" s="946" t="s">
        <v>69</v>
      </c>
    </row>
    <row r="2919" spans="2:18" x14ac:dyDescent="0.25">
      <c r="B2919" s="941" t="s">
        <v>2575</v>
      </c>
      <c r="C2919" s="942" t="s">
        <v>341</v>
      </c>
      <c r="D2919" s="942" t="s">
        <v>374</v>
      </c>
      <c r="E2919" s="942" t="s">
        <v>303</v>
      </c>
      <c r="F2919" s="942" t="s">
        <v>1651</v>
      </c>
      <c r="G2919" s="942" t="s">
        <v>1309</v>
      </c>
      <c r="H2919" s="942" t="s">
        <v>1218</v>
      </c>
      <c r="I2919" s="942" t="s">
        <v>51</v>
      </c>
      <c r="J2919" s="942" t="s">
        <v>1219</v>
      </c>
      <c r="K2919" s="942" t="s">
        <v>1227</v>
      </c>
      <c r="L2919" s="942" t="s">
        <v>1221</v>
      </c>
      <c r="M2919" s="942" t="s">
        <v>233</v>
      </c>
      <c r="N2919" s="942" t="s">
        <v>1222</v>
      </c>
      <c r="O2919" s="942" t="s">
        <v>1223</v>
      </c>
      <c r="P2919" s="955">
        <v>-63874945</v>
      </c>
      <c r="Q2919" s="959">
        <v>-8755612</v>
      </c>
      <c r="R2919" s="943" t="s">
        <v>69</v>
      </c>
    </row>
    <row r="2920" spans="2:18" x14ac:dyDescent="0.25">
      <c r="B2920" s="944" t="s">
        <v>2577</v>
      </c>
      <c r="C2920" s="945" t="s">
        <v>366</v>
      </c>
      <c r="D2920" s="945" t="s">
        <v>812</v>
      </c>
      <c r="E2920" s="945" t="s">
        <v>315</v>
      </c>
      <c r="F2920" s="945" t="s">
        <v>33</v>
      </c>
      <c r="G2920" s="945" t="s">
        <v>1317</v>
      </c>
      <c r="H2920" s="945" t="s">
        <v>69</v>
      </c>
      <c r="I2920" s="945" t="s">
        <v>51</v>
      </c>
      <c r="J2920" s="945" t="s">
        <v>1219</v>
      </c>
      <c r="K2920" s="945" t="s">
        <v>1229</v>
      </c>
      <c r="L2920" s="945" t="s">
        <v>69</v>
      </c>
      <c r="M2920" s="945" t="s">
        <v>1297</v>
      </c>
      <c r="N2920" s="945" t="s">
        <v>69</v>
      </c>
      <c r="O2920" s="945" t="s">
        <v>69</v>
      </c>
      <c r="P2920" s="956">
        <v>-63896195</v>
      </c>
      <c r="Q2920" s="960">
        <v>-8785901</v>
      </c>
      <c r="R2920" s="946" t="s">
        <v>182</v>
      </c>
    </row>
    <row r="2921" spans="2:18" x14ac:dyDescent="0.25">
      <c r="B2921" s="941" t="s">
        <v>2577</v>
      </c>
      <c r="C2921" s="942" t="s">
        <v>374</v>
      </c>
      <c r="D2921" s="942" t="s">
        <v>371</v>
      </c>
      <c r="E2921" s="942" t="s">
        <v>339</v>
      </c>
      <c r="F2921" s="942" t="s">
        <v>33</v>
      </c>
      <c r="G2921" s="942" t="s">
        <v>1317</v>
      </c>
      <c r="H2921" s="942" t="s">
        <v>69</v>
      </c>
      <c r="I2921" s="942" t="s">
        <v>1225</v>
      </c>
      <c r="J2921" s="942" t="s">
        <v>1219</v>
      </c>
      <c r="K2921" s="942" t="s">
        <v>1220</v>
      </c>
      <c r="L2921" s="942" t="s">
        <v>69</v>
      </c>
      <c r="M2921" s="942" t="s">
        <v>231</v>
      </c>
      <c r="N2921" s="942" t="s">
        <v>69</v>
      </c>
      <c r="O2921" s="942" t="s">
        <v>69</v>
      </c>
      <c r="P2921" s="955">
        <v>-63846314</v>
      </c>
      <c r="Q2921" s="959">
        <v>-8749427</v>
      </c>
      <c r="R2921" s="943" t="s">
        <v>182</v>
      </c>
    </row>
    <row r="2922" spans="2:18" x14ac:dyDescent="0.25">
      <c r="B2922" s="944" t="s">
        <v>2577</v>
      </c>
      <c r="C2922" s="945" t="s">
        <v>376</v>
      </c>
      <c r="D2922" s="945" t="s">
        <v>396</v>
      </c>
      <c r="E2922" s="945" t="s">
        <v>308</v>
      </c>
      <c r="F2922" s="945" t="s">
        <v>1345</v>
      </c>
      <c r="G2922" s="945" t="s">
        <v>1317</v>
      </c>
      <c r="H2922" s="945" t="s">
        <v>1218</v>
      </c>
      <c r="I2922" s="945" t="s">
        <v>51</v>
      </c>
      <c r="J2922" s="945" t="s">
        <v>1219</v>
      </c>
      <c r="K2922" s="945" t="s">
        <v>1220</v>
      </c>
      <c r="L2922" s="945" t="s">
        <v>1221</v>
      </c>
      <c r="M2922" s="945" t="s">
        <v>233</v>
      </c>
      <c r="N2922" s="945" t="s">
        <v>1222</v>
      </c>
      <c r="O2922" s="945" t="s">
        <v>1223</v>
      </c>
      <c r="P2922" s="956">
        <v>-63893606</v>
      </c>
      <c r="Q2922" s="960">
        <v>-8771669</v>
      </c>
      <c r="R2922" s="946" t="s">
        <v>182</v>
      </c>
    </row>
    <row r="2923" spans="2:18" x14ac:dyDescent="0.25">
      <c r="B2923" s="941" t="s">
        <v>2577</v>
      </c>
      <c r="C2923" s="942" t="s">
        <v>373</v>
      </c>
      <c r="D2923" s="942" t="s">
        <v>401</v>
      </c>
      <c r="E2923" s="942" t="s">
        <v>304</v>
      </c>
      <c r="F2923" s="942" t="s">
        <v>1675</v>
      </c>
      <c r="G2923" s="942" t="s">
        <v>1317</v>
      </c>
      <c r="H2923" s="942" t="s">
        <v>1218</v>
      </c>
      <c r="I2923" s="942" t="s">
        <v>1225</v>
      </c>
      <c r="J2923" s="942" t="s">
        <v>1323</v>
      </c>
      <c r="K2923" s="942" t="s">
        <v>1229</v>
      </c>
      <c r="L2923" s="942" t="s">
        <v>1221</v>
      </c>
      <c r="M2923" s="942" t="s">
        <v>233</v>
      </c>
      <c r="N2923" s="942" t="s">
        <v>1222</v>
      </c>
      <c r="O2923" s="942" t="s">
        <v>1256</v>
      </c>
      <c r="P2923" s="955">
        <v>-63889542</v>
      </c>
      <c r="Q2923" s="959">
        <v>-8755976</v>
      </c>
      <c r="R2923" s="943" t="s">
        <v>69</v>
      </c>
    </row>
    <row r="2924" spans="2:18" x14ac:dyDescent="0.25">
      <c r="B2924" s="944" t="s">
        <v>2577</v>
      </c>
      <c r="C2924" s="945" t="s">
        <v>371</v>
      </c>
      <c r="D2924" s="945" t="s">
        <v>791</v>
      </c>
      <c r="E2924" s="945" t="s">
        <v>324</v>
      </c>
      <c r="F2924" s="945" t="s">
        <v>2005</v>
      </c>
      <c r="G2924" s="945" t="s">
        <v>1317</v>
      </c>
      <c r="H2924" s="945" t="s">
        <v>1218</v>
      </c>
      <c r="I2924" s="945" t="s">
        <v>1225</v>
      </c>
      <c r="J2924" s="945" t="s">
        <v>1219</v>
      </c>
      <c r="K2924" s="945" t="s">
        <v>1229</v>
      </c>
      <c r="L2924" s="945" t="s">
        <v>1221</v>
      </c>
      <c r="M2924" s="945" t="s">
        <v>234</v>
      </c>
      <c r="N2924" s="945" t="s">
        <v>1222</v>
      </c>
      <c r="O2924" s="945" t="s">
        <v>1223</v>
      </c>
      <c r="P2924" s="956">
        <v>-63840795</v>
      </c>
      <c r="Q2924" s="960">
        <v>-8773992</v>
      </c>
      <c r="R2924" s="946" t="s">
        <v>182</v>
      </c>
    </row>
    <row r="2925" spans="2:18" x14ac:dyDescent="0.25">
      <c r="B2925" s="941" t="s">
        <v>2577</v>
      </c>
      <c r="C2925" s="942" t="s">
        <v>407</v>
      </c>
      <c r="D2925" s="942" t="s">
        <v>379</v>
      </c>
      <c r="E2925" s="942" t="s">
        <v>305</v>
      </c>
      <c r="F2925" s="942" t="s">
        <v>1789</v>
      </c>
      <c r="G2925" s="942" t="s">
        <v>1317</v>
      </c>
      <c r="H2925" s="942" t="s">
        <v>1218</v>
      </c>
      <c r="I2925" s="942" t="s">
        <v>1231</v>
      </c>
      <c r="J2925" s="942" t="s">
        <v>1219</v>
      </c>
      <c r="K2925" s="942" t="s">
        <v>1220</v>
      </c>
      <c r="L2925" s="942" t="s">
        <v>1221</v>
      </c>
      <c r="M2925" s="942" t="s">
        <v>233</v>
      </c>
      <c r="N2925" s="942" t="s">
        <v>1222</v>
      </c>
      <c r="O2925" s="942" t="s">
        <v>1223</v>
      </c>
      <c r="P2925" s="955">
        <v>-63904402</v>
      </c>
      <c r="Q2925" s="959">
        <v>-8753593</v>
      </c>
      <c r="R2925" s="943" t="s">
        <v>182</v>
      </c>
    </row>
    <row r="2926" spans="2:18" x14ac:dyDescent="0.25">
      <c r="B2926" s="944" t="s">
        <v>2577</v>
      </c>
      <c r="C2926" s="945" t="s">
        <v>368</v>
      </c>
      <c r="D2926" s="945" t="s">
        <v>366</v>
      </c>
      <c r="E2926" s="945" t="s">
        <v>315</v>
      </c>
      <c r="F2926" s="945" t="s">
        <v>1632</v>
      </c>
      <c r="G2926" s="945" t="s">
        <v>1317</v>
      </c>
      <c r="H2926" s="945" t="s">
        <v>1218</v>
      </c>
      <c r="I2926" s="945" t="s">
        <v>1231</v>
      </c>
      <c r="J2926" s="945" t="s">
        <v>1219</v>
      </c>
      <c r="K2926" s="945" t="s">
        <v>1220</v>
      </c>
      <c r="L2926" s="945" t="s">
        <v>1221</v>
      </c>
      <c r="M2926" s="945" t="s">
        <v>233</v>
      </c>
      <c r="N2926" s="945" t="s">
        <v>1222</v>
      </c>
      <c r="O2926" s="945" t="s">
        <v>69</v>
      </c>
      <c r="P2926" s="956">
        <v>-63894492</v>
      </c>
      <c r="Q2926" s="960">
        <v>-8793346</v>
      </c>
      <c r="R2926" s="946" t="s">
        <v>1330</v>
      </c>
    </row>
    <row r="2927" spans="2:18" x14ac:dyDescent="0.25">
      <c r="B2927" s="941" t="s">
        <v>2577</v>
      </c>
      <c r="C2927" s="942" t="s">
        <v>374</v>
      </c>
      <c r="D2927" s="942" t="s">
        <v>1038</v>
      </c>
      <c r="E2927" s="942" t="s">
        <v>307</v>
      </c>
      <c r="F2927" s="942" t="s">
        <v>1608</v>
      </c>
      <c r="G2927" s="942" t="s">
        <v>1317</v>
      </c>
      <c r="H2927" s="942" t="s">
        <v>1218</v>
      </c>
      <c r="I2927" s="942" t="s">
        <v>1231</v>
      </c>
      <c r="J2927" s="942" t="s">
        <v>1219</v>
      </c>
      <c r="K2927" s="942" t="s">
        <v>1220</v>
      </c>
      <c r="L2927" s="942" t="s">
        <v>1221</v>
      </c>
      <c r="M2927" s="942" t="s">
        <v>233</v>
      </c>
      <c r="N2927" s="942" t="s">
        <v>1222</v>
      </c>
      <c r="O2927" s="942" t="s">
        <v>1223</v>
      </c>
      <c r="P2927" s="955">
        <v>-63869315</v>
      </c>
      <c r="Q2927" s="959">
        <v>-8754401</v>
      </c>
      <c r="R2927" s="943" t="s">
        <v>1258</v>
      </c>
    </row>
    <row r="2928" spans="2:18" x14ac:dyDescent="0.25">
      <c r="B2928" s="944" t="s">
        <v>2577</v>
      </c>
      <c r="C2928" s="945" t="s">
        <v>725</v>
      </c>
      <c r="D2928" s="945" t="s">
        <v>784</v>
      </c>
      <c r="E2928" s="945" t="s">
        <v>341</v>
      </c>
      <c r="F2928" s="945" t="s">
        <v>33</v>
      </c>
      <c r="G2928" s="945" t="s">
        <v>1317</v>
      </c>
      <c r="H2928" s="945" t="s">
        <v>1218</v>
      </c>
      <c r="I2928" s="945" t="s">
        <v>69</v>
      </c>
      <c r="J2928" s="945" t="s">
        <v>1219</v>
      </c>
      <c r="K2928" s="945" t="s">
        <v>1220</v>
      </c>
      <c r="L2928" s="945" t="s">
        <v>1221</v>
      </c>
      <c r="M2928" s="945" t="s">
        <v>231</v>
      </c>
      <c r="N2928" s="945" t="s">
        <v>1222</v>
      </c>
      <c r="O2928" s="945" t="s">
        <v>1256</v>
      </c>
      <c r="P2928" s="956">
        <v>-63875864</v>
      </c>
      <c r="Q2928" s="960">
        <v>-8740396</v>
      </c>
      <c r="R2928" s="946" t="s">
        <v>1232</v>
      </c>
    </row>
    <row r="2929" spans="2:18" x14ac:dyDescent="0.25">
      <c r="B2929" s="941" t="s">
        <v>2578</v>
      </c>
      <c r="C2929" s="942" t="s">
        <v>374</v>
      </c>
      <c r="D2929" s="942" t="s">
        <v>391</v>
      </c>
      <c r="E2929" s="942" t="s">
        <v>303</v>
      </c>
      <c r="F2929" s="942" t="s">
        <v>1516</v>
      </c>
      <c r="G2929" s="942" t="s">
        <v>1278</v>
      </c>
      <c r="H2929" s="942" t="s">
        <v>1218</v>
      </c>
      <c r="I2929" s="942" t="s">
        <v>1225</v>
      </c>
      <c r="J2929" s="942" t="s">
        <v>1219</v>
      </c>
      <c r="K2929" s="942" t="s">
        <v>1220</v>
      </c>
      <c r="L2929" s="942" t="s">
        <v>1221</v>
      </c>
      <c r="M2929" s="942" t="s">
        <v>235</v>
      </c>
      <c r="N2929" s="942" t="s">
        <v>1222</v>
      </c>
      <c r="O2929" s="942" t="s">
        <v>1223</v>
      </c>
      <c r="P2929" s="955">
        <v>-63880747</v>
      </c>
      <c r="Q2929" s="959">
        <v>-8756863</v>
      </c>
      <c r="R2929" s="943" t="s">
        <v>182</v>
      </c>
    </row>
    <row r="2930" spans="2:18" x14ac:dyDescent="0.25">
      <c r="B2930" s="944" t="s">
        <v>2578</v>
      </c>
      <c r="C2930" s="945" t="s">
        <v>475</v>
      </c>
      <c r="D2930" s="945" t="s">
        <v>480</v>
      </c>
      <c r="E2930" s="945" t="s">
        <v>301</v>
      </c>
      <c r="F2930" s="945" t="s">
        <v>1442</v>
      </c>
      <c r="G2930" s="945" t="s">
        <v>1278</v>
      </c>
      <c r="H2930" s="945" t="s">
        <v>1218</v>
      </c>
      <c r="I2930" s="945" t="s">
        <v>1225</v>
      </c>
      <c r="J2930" s="945" t="s">
        <v>1219</v>
      </c>
      <c r="K2930" s="945" t="s">
        <v>1220</v>
      </c>
      <c r="L2930" s="945" t="s">
        <v>1221</v>
      </c>
      <c r="M2930" s="945" t="s">
        <v>233</v>
      </c>
      <c r="N2930" s="945" t="s">
        <v>1222</v>
      </c>
      <c r="O2930" s="945" t="s">
        <v>1223</v>
      </c>
      <c r="P2930" s="956">
        <v>-63906326</v>
      </c>
      <c r="Q2930" s="960">
        <v>-8768467</v>
      </c>
      <c r="R2930" s="946" t="s">
        <v>182</v>
      </c>
    </row>
    <row r="2931" spans="2:18" x14ac:dyDescent="0.25">
      <c r="B2931" s="941" t="s">
        <v>2578</v>
      </c>
      <c r="C2931" s="942" t="s">
        <v>401</v>
      </c>
      <c r="D2931" s="942" t="s">
        <v>373</v>
      </c>
      <c r="E2931" s="942" t="s">
        <v>304</v>
      </c>
      <c r="F2931" s="942" t="s">
        <v>1965</v>
      </c>
      <c r="G2931" s="942" t="s">
        <v>1278</v>
      </c>
      <c r="H2931" s="942" t="s">
        <v>1235</v>
      </c>
      <c r="I2931" s="942" t="s">
        <v>1225</v>
      </c>
      <c r="J2931" s="942" t="s">
        <v>1219</v>
      </c>
      <c r="K2931" s="942" t="s">
        <v>1220</v>
      </c>
      <c r="L2931" s="942" t="s">
        <v>1221</v>
      </c>
      <c r="M2931" s="942" t="s">
        <v>233</v>
      </c>
      <c r="N2931" s="942" t="s">
        <v>1240</v>
      </c>
      <c r="O2931" s="942" t="s">
        <v>1223</v>
      </c>
      <c r="P2931" s="955">
        <v>-63889542</v>
      </c>
      <c r="Q2931" s="959">
        <v>-8755976</v>
      </c>
      <c r="R2931" s="943" t="s">
        <v>182</v>
      </c>
    </row>
    <row r="2932" spans="2:18" x14ac:dyDescent="0.25">
      <c r="B2932" s="944" t="s">
        <v>2578</v>
      </c>
      <c r="C2932" s="945" t="s">
        <v>783</v>
      </c>
      <c r="D2932" s="945" t="s">
        <v>392</v>
      </c>
      <c r="E2932" s="945" t="s">
        <v>301</v>
      </c>
      <c r="F2932" s="945" t="s">
        <v>2102</v>
      </c>
      <c r="G2932" s="945" t="s">
        <v>1278</v>
      </c>
      <c r="H2932" s="945" t="s">
        <v>1235</v>
      </c>
      <c r="I2932" s="945" t="s">
        <v>1225</v>
      </c>
      <c r="J2932" s="945" t="s">
        <v>1219</v>
      </c>
      <c r="K2932" s="945" t="s">
        <v>1220</v>
      </c>
      <c r="L2932" s="945" t="s">
        <v>1221</v>
      </c>
      <c r="M2932" s="945" t="s">
        <v>233</v>
      </c>
      <c r="N2932" s="945" t="s">
        <v>1236</v>
      </c>
      <c r="O2932" s="945" t="s">
        <v>1223</v>
      </c>
      <c r="P2932" s="956">
        <v>-63900383</v>
      </c>
      <c r="Q2932" s="960">
        <v>-8761616</v>
      </c>
      <c r="R2932" s="946" t="s">
        <v>182</v>
      </c>
    </row>
    <row r="2933" spans="2:18" x14ac:dyDescent="0.25">
      <c r="B2933" s="941" t="s">
        <v>2578</v>
      </c>
      <c r="C2933" s="942" t="s">
        <v>376</v>
      </c>
      <c r="D2933" s="942" t="s">
        <v>794</v>
      </c>
      <c r="E2933" s="942" t="s">
        <v>318</v>
      </c>
      <c r="F2933" s="942" t="s">
        <v>2054</v>
      </c>
      <c r="G2933" s="942" t="s">
        <v>1278</v>
      </c>
      <c r="H2933" s="942" t="s">
        <v>1235</v>
      </c>
      <c r="I2933" s="942" t="s">
        <v>1231</v>
      </c>
      <c r="J2933" s="942" t="s">
        <v>1219</v>
      </c>
      <c r="K2933" s="942" t="s">
        <v>1220</v>
      </c>
      <c r="L2933" s="942" t="s">
        <v>1221</v>
      </c>
      <c r="M2933" s="942" t="s">
        <v>233</v>
      </c>
      <c r="N2933" s="942" t="s">
        <v>1236</v>
      </c>
      <c r="O2933" s="942" t="s">
        <v>1223</v>
      </c>
      <c r="P2933" s="955">
        <v>-63857133</v>
      </c>
      <c r="Q2933" s="959">
        <v>-8763304</v>
      </c>
      <c r="R2933" s="943" t="s">
        <v>1258</v>
      </c>
    </row>
    <row r="2934" spans="2:18" x14ac:dyDescent="0.25">
      <c r="B2934" s="944" t="s">
        <v>2578</v>
      </c>
      <c r="C2934" s="945" t="s">
        <v>398</v>
      </c>
      <c r="D2934" s="945" t="s">
        <v>440</v>
      </c>
      <c r="E2934" s="945" t="s">
        <v>301</v>
      </c>
      <c r="F2934" s="945" t="s">
        <v>1270</v>
      </c>
      <c r="G2934" s="945" t="s">
        <v>1278</v>
      </c>
      <c r="H2934" s="945" t="s">
        <v>1235</v>
      </c>
      <c r="I2934" s="945" t="s">
        <v>1231</v>
      </c>
      <c r="J2934" s="945" t="s">
        <v>1219</v>
      </c>
      <c r="K2934" s="945" t="s">
        <v>1229</v>
      </c>
      <c r="L2934" s="945" t="s">
        <v>1221</v>
      </c>
      <c r="M2934" s="945" t="s">
        <v>233</v>
      </c>
      <c r="N2934" s="945" t="s">
        <v>1236</v>
      </c>
      <c r="O2934" s="945" t="s">
        <v>1256</v>
      </c>
      <c r="P2934" s="956">
        <v>-63898148</v>
      </c>
      <c r="Q2934" s="960">
        <v>-8764553</v>
      </c>
      <c r="R2934" s="946" t="s">
        <v>69</v>
      </c>
    </row>
    <row r="2935" spans="2:18" x14ac:dyDescent="0.25">
      <c r="B2935" s="941" t="s">
        <v>2578</v>
      </c>
      <c r="C2935" s="942" t="s">
        <v>368</v>
      </c>
      <c r="D2935" s="942" t="s">
        <v>1025</v>
      </c>
      <c r="E2935" s="942" t="s">
        <v>316</v>
      </c>
      <c r="F2935" s="942" t="s">
        <v>1543</v>
      </c>
      <c r="G2935" s="942" t="s">
        <v>1278</v>
      </c>
      <c r="H2935" s="942" t="s">
        <v>1218</v>
      </c>
      <c r="I2935" s="942" t="s">
        <v>1231</v>
      </c>
      <c r="J2935" s="942" t="s">
        <v>1219</v>
      </c>
      <c r="K2935" s="942" t="s">
        <v>1220</v>
      </c>
      <c r="L2935" s="942" t="s">
        <v>1221</v>
      </c>
      <c r="M2935" s="942" t="s">
        <v>233</v>
      </c>
      <c r="N2935" s="942" t="s">
        <v>1222</v>
      </c>
      <c r="O2935" s="942" t="s">
        <v>1223</v>
      </c>
      <c r="P2935" s="955">
        <v>-63893115</v>
      </c>
      <c r="Q2935" s="959">
        <v>-8793048</v>
      </c>
      <c r="R2935" s="943" t="s">
        <v>69</v>
      </c>
    </row>
    <row r="2936" spans="2:18" x14ac:dyDescent="0.25">
      <c r="B2936" s="944" t="s">
        <v>2578</v>
      </c>
      <c r="C2936" s="945" t="s">
        <v>376</v>
      </c>
      <c r="D2936" s="945" t="s">
        <v>527</v>
      </c>
      <c r="E2936" s="945" t="s">
        <v>318</v>
      </c>
      <c r="F2936" s="945" t="s">
        <v>1712</v>
      </c>
      <c r="G2936" s="945" t="s">
        <v>1278</v>
      </c>
      <c r="H2936" s="945" t="s">
        <v>1218</v>
      </c>
      <c r="I2936" s="945" t="s">
        <v>1231</v>
      </c>
      <c r="J2936" s="945" t="s">
        <v>1219</v>
      </c>
      <c r="K2936" s="945" t="s">
        <v>1220</v>
      </c>
      <c r="L2936" s="945" t="s">
        <v>1221</v>
      </c>
      <c r="M2936" s="945" t="s">
        <v>233</v>
      </c>
      <c r="N2936" s="945" t="s">
        <v>1222</v>
      </c>
      <c r="O2936" s="945" t="s">
        <v>1223</v>
      </c>
      <c r="P2936" s="956">
        <v>-63858887</v>
      </c>
      <c r="Q2936" s="960">
        <v>-8763693</v>
      </c>
      <c r="R2936" s="946" t="s">
        <v>69</v>
      </c>
    </row>
    <row r="2937" spans="2:18" x14ac:dyDescent="0.25">
      <c r="B2937" s="941" t="s">
        <v>2578</v>
      </c>
      <c r="C2937" s="942" t="s">
        <v>806</v>
      </c>
      <c r="D2937" s="942" t="s">
        <v>518</v>
      </c>
      <c r="E2937" s="942" t="s">
        <v>311</v>
      </c>
      <c r="F2937" s="942" t="s">
        <v>1461</v>
      </c>
      <c r="G2937" s="942" t="s">
        <v>1278</v>
      </c>
      <c r="H2937" s="942" t="s">
        <v>1218</v>
      </c>
      <c r="I2937" s="942" t="s">
        <v>1231</v>
      </c>
      <c r="J2937" s="942" t="s">
        <v>1219</v>
      </c>
      <c r="K2937" s="942" t="s">
        <v>1220</v>
      </c>
      <c r="L2937" s="942" t="s">
        <v>1221</v>
      </c>
      <c r="M2937" s="942" t="s">
        <v>233</v>
      </c>
      <c r="N2937" s="942" t="s">
        <v>1222</v>
      </c>
      <c r="O2937" s="942" t="s">
        <v>1223</v>
      </c>
      <c r="P2937" s="955">
        <v>-63870625</v>
      </c>
      <c r="Q2937" s="959">
        <v>-8773815</v>
      </c>
      <c r="R2937" s="943" t="s">
        <v>1341</v>
      </c>
    </row>
    <row r="2938" spans="2:18" x14ac:dyDescent="0.25">
      <c r="B2938" s="944" t="s">
        <v>2578</v>
      </c>
      <c r="C2938" s="945" t="s">
        <v>780</v>
      </c>
      <c r="D2938" s="945" t="s">
        <v>481</v>
      </c>
      <c r="E2938" s="945" t="s">
        <v>320</v>
      </c>
      <c r="F2938" s="945" t="s">
        <v>1573</v>
      </c>
      <c r="G2938" s="945" t="s">
        <v>1278</v>
      </c>
      <c r="H2938" s="945" t="s">
        <v>1218</v>
      </c>
      <c r="I2938" s="945" t="s">
        <v>51</v>
      </c>
      <c r="J2938" s="945" t="s">
        <v>1219</v>
      </c>
      <c r="K2938" s="945" t="s">
        <v>1229</v>
      </c>
      <c r="L2938" s="945" t="s">
        <v>1221</v>
      </c>
      <c r="M2938" s="945" t="s">
        <v>233</v>
      </c>
      <c r="N2938" s="945" t="s">
        <v>1222</v>
      </c>
      <c r="O2938" s="945" t="s">
        <v>1223</v>
      </c>
      <c r="P2938" s="956">
        <v>-63856091</v>
      </c>
      <c r="Q2938" s="960">
        <v>-8754154</v>
      </c>
      <c r="R2938" s="946" t="s">
        <v>69</v>
      </c>
    </row>
    <row r="2939" spans="2:18" x14ac:dyDescent="0.25">
      <c r="B2939" s="941" t="s">
        <v>2578</v>
      </c>
      <c r="C2939" s="942" t="s">
        <v>781</v>
      </c>
      <c r="D2939" s="942" t="s">
        <v>427</v>
      </c>
      <c r="E2939" s="942" t="s">
        <v>1143</v>
      </c>
      <c r="F2939" s="942" t="s">
        <v>2423</v>
      </c>
      <c r="G2939" s="942" t="s">
        <v>1278</v>
      </c>
      <c r="H2939" s="942" t="s">
        <v>1218</v>
      </c>
      <c r="I2939" s="942" t="s">
        <v>51</v>
      </c>
      <c r="J2939" s="942" t="s">
        <v>1219</v>
      </c>
      <c r="K2939" s="942" t="s">
        <v>1220</v>
      </c>
      <c r="L2939" s="942" t="s">
        <v>1221</v>
      </c>
      <c r="M2939" s="942" t="s">
        <v>233</v>
      </c>
      <c r="N2939" s="942" t="s">
        <v>1222</v>
      </c>
      <c r="O2939" s="942" t="s">
        <v>1223</v>
      </c>
      <c r="P2939" s="955">
        <v>-63836637</v>
      </c>
      <c r="Q2939" s="959">
        <v>-8764905</v>
      </c>
      <c r="R2939" s="943" t="s">
        <v>1232</v>
      </c>
    </row>
    <row r="2940" spans="2:18" x14ac:dyDescent="0.25">
      <c r="B2940" s="944" t="s">
        <v>2578</v>
      </c>
      <c r="C2940" s="945" t="s">
        <v>407</v>
      </c>
      <c r="D2940" s="945" t="s">
        <v>396</v>
      </c>
      <c r="E2940" s="945" t="s">
        <v>322</v>
      </c>
      <c r="F2940" s="945" t="s">
        <v>1332</v>
      </c>
      <c r="G2940" s="945" t="s">
        <v>1278</v>
      </c>
      <c r="H2940" s="945" t="s">
        <v>1218</v>
      </c>
      <c r="I2940" s="945" t="s">
        <v>51</v>
      </c>
      <c r="J2940" s="945" t="s">
        <v>1219</v>
      </c>
      <c r="K2940" s="945" t="s">
        <v>1220</v>
      </c>
      <c r="L2940" s="945" t="s">
        <v>1221</v>
      </c>
      <c r="M2940" s="945" t="s">
        <v>231</v>
      </c>
      <c r="N2940" s="945" t="s">
        <v>1222</v>
      </c>
      <c r="O2940" s="945" t="s">
        <v>1223</v>
      </c>
      <c r="P2940" s="956">
        <v>-63897822</v>
      </c>
      <c r="Q2940" s="960">
        <v>-8752191</v>
      </c>
      <c r="R2940" s="946" t="s">
        <v>1258</v>
      </c>
    </row>
    <row r="2941" spans="2:18" x14ac:dyDescent="0.25">
      <c r="B2941" s="941" t="s">
        <v>2578</v>
      </c>
      <c r="C2941" s="942" t="s">
        <v>367</v>
      </c>
      <c r="D2941" s="942" t="s">
        <v>804</v>
      </c>
      <c r="E2941" s="942" t="s">
        <v>306</v>
      </c>
      <c r="F2941" s="942" t="s">
        <v>2438</v>
      </c>
      <c r="G2941" s="942" t="s">
        <v>1278</v>
      </c>
      <c r="H2941" s="942" t="s">
        <v>1218</v>
      </c>
      <c r="I2941" s="942" t="s">
        <v>51</v>
      </c>
      <c r="J2941" s="942" t="s">
        <v>1219</v>
      </c>
      <c r="K2941" s="942" t="s">
        <v>1229</v>
      </c>
      <c r="L2941" s="942" t="s">
        <v>1221</v>
      </c>
      <c r="M2941" s="942" t="s">
        <v>233</v>
      </c>
      <c r="N2941" s="942" t="s">
        <v>1222</v>
      </c>
      <c r="O2941" s="942" t="s">
        <v>1223</v>
      </c>
      <c r="P2941" s="955">
        <v>-63862893</v>
      </c>
      <c r="Q2941" s="959">
        <v>-8743529</v>
      </c>
      <c r="R2941" s="943" t="s">
        <v>1258</v>
      </c>
    </row>
    <row r="2942" spans="2:18" x14ac:dyDescent="0.25">
      <c r="B2942" s="944" t="s">
        <v>2579</v>
      </c>
      <c r="C2942" s="945" t="s">
        <v>376</v>
      </c>
      <c r="D2942" s="945" t="s">
        <v>794</v>
      </c>
      <c r="E2942" s="945" t="s">
        <v>318</v>
      </c>
      <c r="F2942" s="945" t="s">
        <v>1319</v>
      </c>
      <c r="G2942" s="945" t="s">
        <v>1278</v>
      </c>
      <c r="H2942" s="945" t="s">
        <v>1218</v>
      </c>
      <c r="I2942" s="945" t="s">
        <v>1225</v>
      </c>
      <c r="J2942" s="945" t="s">
        <v>1219</v>
      </c>
      <c r="K2942" s="945" t="s">
        <v>1220</v>
      </c>
      <c r="L2942" s="945" t="s">
        <v>1221</v>
      </c>
      <c r="M2942" s="945" t="s">
        <v>231</v>
      </c>
      <c r="N2942" s="945" t="s">
        <v>1222</v>
      </c>
      <c r="O2942" s="945" t="s">
        <v>1223</v>
      </c>
      <c r="P2942" s="956">
        <v>-63857133</v>
      </c>
      <c r="Q2942" s="960">
        <v>-8763304</v>
      </c>
      <c r="R2942" s="946" t="s">
        <v>182</v>
      </c>
    </row>
    <row r="2943" spans="2:18" x14ac:dyDescent="0.25">
      <c r="B2943" s="941" t="s">
        <v>2579</v>
      </c>
      <c r="C2943" s="942" t="s">
        <v>401</v>
      </c>
      <c r="D2943" s="942" t="s">
        <v>423</v>
      </c>
      <c r="E2943" s="942" t="s">
        <v>1142</v>
      </c>
      <c r="F2943" s="942" t="s">
        <v>1314</v>
      </c>
      <c r="G2943" s="942" t="s">
        <v>1278</v>
      </c>
      <c r="H2943" s="942" t="s">
        <v>1218</v>
      </c>
      <c r="I2943" s="942" t="s">
        <v>1225</v>
      </c>
      <c r="J2943" s="942" t="s">
        <v>1219</v>
      </c>
      <c r="K2943" s="942" t="s">
        <v>1220</v>
      </c>
      <c r="L2943" s="942" t="s">
        <v>1221</v>
      </c>
      <c r="M2943" s="942" t="s">
        <v>233</v>
      </c>
      <c r="N2943" s="942" t="s">
        <v>1222</v>
      </c>
      <c r="O2943" s="942" t="s">
        <v>1223</v>
      </c>
      <c r="P2943" s="955">
        <v>-63888631</v>
      </c>
      <c r="Q2943" s="959">
        <v>-8760145</v>
      </c>
      <c r="R2943" s="943" t="s">
        <v>182</v>
      </c>
    </row>
    <row r="2944" spans="2:18" x14ac:dyDescent="0.25">
      <c r="B2944" s="944" t="s">
        <v>2579</v>
      </c>
      <c r="C2944" s="945" t="s">
        <v>376</v>
      </c>
      <c r="D2944" s="945" t="s">
        <v>798</v>
      </c>
      <c r="E2944" s="945" t="s">
        <v>310</v>
      </c>
      <c r="F2944" s="945" t="s">
        <v>1675</v>
      </c>
      <c r="G2944" s="945" t="s">
        <v>1278</v>
      </c>
      <c r="H2944" s="945" t="s">
        <v>1218</v>
      </c>
      <c r="I2944" s="945" t="s">
        <v>1225</v>
      </c>
      <c r="J2944" s="945" t="s">
        <v>1219</v>
      </c>
      <c r="K2944" s="945" t="s">
        <v>1220</v>
      </c>
      <c r="L2944" s="945" t="s">
        <v>1221</v>
      </c>
      <c r="M2944" s="945" t="s">
        <v>233</v>
      </c>
      <c r="N2944" s="945" t="s">
        <v>1222</v>
      </c>
      <c r="O2944" s="945" t="s">
        <v>1223</v>
      </c>
      <c r="P2944" s="956">
        <v>-63836841</v>
      </c>
      <c r="Q2944" s="960">
        <v>-8758719</v>
      </c>
      <c r="R2944" s="946" t="s">
        <v>182</v>
      </c>
    </row>
    <row r="2945" spans="2:18" x14ac:dyDescent="0.25">
      <c r="B2945" s="941" t="s">
        <v>2579</v>
      </c>
      <c r="C2945" s="942" t="s">
        <v>452</v>
      </c>
      <c r="D2945" s="942" t="s">
        <v>1124</v>
      </c>
      <c r="E2945" s="942" t="s">
        <v>312</v>
      </c>
      <c r="F2945" s="942" t="s">
        <v>1699</v>
      </c>
      <c r="G2945" s="942" t="s">
        <v>1278</v>
      </c>
      <c r="H2945" s="942" t="s">
        <v>1218</v>
      </c>
      <c r="I2945" s="942" t="s">
        <v>1225</v>
      </c>
      <c r="J2945" s="942" t="s">
        <v>1219</v>
      </c>
      <c r="K2945" s="942" t="s">
        <v>1220</v>
      </c>
      <c r="L2945" s="942" t="s">
        <v>1221</v>
      </c>
      <c r="M2945" s="942" t="s">
        <v>233</v>
      </c>
      <c r="N2945" s="942" t="s">
        <v>1222</v>
      </c>
      <c r="O2945" s="942" t="s">
        <v>1256</v>
      </c>
      <c r="P2945" s="955">
        <v>-63889135</v>
      </c>
      <c r="Q2945" s="959">
        <v>-8797053</v>
      </c>
      <c r="R2945" s="943" t="s">
        <v>182</v>
      </c>
    </row>
    <row r="2946" spans="2:18" x14ac:dyDescent="0.25">
      <c r="B2946" s="944" t="s">
        <v>2579</v>
      </c>
      <c r="C2946" s="945" t="s">
        <v>367</v>
      </c>
      <c r="D2946" s="945" t="s">
        <v>399</v>
      </c>
      <c r="E2946" s="945" t="s">
        <v>322</v>
      </c>
      <c r="F2946" s="945" t="s">
        <v>1270</v>
      </c>
      <c r="G2946" s="945" t="s">
        <v>1278</v>
      </c>
      <c r="H2946" s="945" t="s">
        <v>1218</v>
      </c>
      <c r="I2946" s="945" t="s">
        <v>1231</v>
      </c>
      <c r="J2946" s="945" t="s">
        <v>1219</v>
      </c>
      <c r="K2946" s="945" t="s">
        <v>1229</v>
      </c>
      <c r="L2946" s="945" t="s">
        <v>1221</v>
      </c>
      <c r="M2946" s="945" t="s">
        <v>233</v>
      </c>
      <c r="N2946" s="945" t="s">
        <v>1222</v>
      </c>
      <c r="O2946" s="945" t="s">
        <v>1256</v>
      </c>
      <c r="P2946" s="956">
        <v>-63892483</v>
      </c>
      <c r="Q2946" s="960">
        <v>-8749927</v>
      </c>
      <c r="R2946" s="946" t="s">
        <v>182</v>
      </c>
    </row>
    <row r="2947" spans="2:18" x14ac:dyDescent="0.25">
      <c r="B2947" s="941" t="s">
        <v>2579</v>
      </c>
      <c r="C2947" s="942" t="s">
        <v>416</v>
      </c>
      <c r="D2947" s="942" t="s">
        <v>372</v>
      </c>
      <c r="E2947" s="942" t="s">
        <v>1142</v>
      </c>
      <c r="F2947" s="942" t="s">
        <v>1934</v>
      </c>
      <c r="G2947" s="942" t="s">
        <v>1278</v>
      </c>
      <c r="H2947" s="942" t="s">
        <v>1218</v>
      </c>
      <c r="I2947" s="942" t="s">
        <v>1231</v>
      </c>
      <c r="J2947" s="942" t="s">
        <v>1219</v>
      </c>
      <c r="K2947" s="942" t="s">
        <v>1220</v>
      </c>
      <c r="L2947" s="942" t="s">
        <v>1221</v>
      </c>
      <c r="M2947" s="942" t="s">
        <v>232</v>
      </c>
      <c r="N2947" s="942" t="s">
        <v>1222</v>
      </c>
      <c r="O2947" s="942" t="s">
        <v>69</v>
      </c>
      <c r="P2947" s="955">
        <v>-63885878</v>
      </c>
      <c r="Q2947" s="959">
        <v>-8764963</v>
      </c>
      <c r="R2947" s="943" t="s">
        <v>182</v>
      </c>
    </row>
    <row r="2948" spans="2:18" x14ac:dyDescent="0.25">
      <c r="B2948" s="944" t="s">
        <v>2579</v>
      </c>
      <c r="C2948" s="945" t="s">
        <v>373</v>
      </c>
      <c r="D2948" s="945" t="s">
        <v>401</v>
      </c>
      <c r="E2948" s="945" t="s">
        <v>304</v>
      </c>
      <c r="F2948" s="945" t="s">
        <v>1743</v>
      </c>
      <c r="G2948" s="945" t="s">
        <v>1278</v>
      </c>
      <c r="H2948" s="945" t="s">
        <v>1218</v>
      </c>
      <c r="I2948" s="945" t="s">
        <v>1231</v>
      </c>
      <c r="J2948" s="945" t="s">
        <v>1323</v>
      </c>
      <c r="K2948" s="945" t="s">
        <v>1229</v>
      </c>
      <c r="L2948" s="945" t="s">
        <v>1221</v>
      </c>
      <c r="M2948" s="945" t="s">
        <v>233</v>
      </c>
      <c r="N2948" s="945" t="s">
        <v>1222</v>
      </c>
      <c r="O2948" s="945" t="s">
        <v>69</v>
      </c>
      <c r="P2948" s="956">
        <v>-63889542</v>
      </c>
      <c r="Q2948" s="960">
        <v>-8755976</v>
      </c>
      <c r="R2948" s="946" t="s">
        <v>69</v>
      </c>
    </row>
    <row r="2949" spans="2:18" x14ac:dyDescent="0.25">
      <c r="B2949" s="941" t="s">
        <v>2579</v>
      </c>
      <c r="C2949" s="942" t="s">
        <v>373</v>
      </c>
      <c r="D2949" s="942" t="s">
        <v>398</v>
      </c>
      <c r="E2949" s="942" t="s">
        <v>305</v>
      </c>
      <c r="F2949" s="942" t="s">
        <v>1429</v>
      </c>
      <c r="G2949" s="942" t="s">
        <v>1278</v>
      </c>
      <c r="H2949" s="942" t="s">
        <v>1218</v>
      </c>
      <c r="I2949" s="942" t="s">
        <v>1231</v>
      </c>
      <c r="J2949" s="942" t="s">
        <v>1323</v>
      </c>
      <c r="K2949" s="942" t="s">
        <v>1229</v>
      </c>
      <c r="L2949" s="942" t="s">
        <v>1221</v>
      </c>
      <c r="M2949" s="942" t="s">
        <v>233</v>
      </c>
      <c r="N2949" s="942" t="s">
        <v>1222</v>
      </c>
      <c r="O2949" s="942" t="s">
        <v>1223</v>
      </c>
      <c r="P2949" s="955">
        <v>-63899557</v>
      </c>
      <c r="Q2949" s="959">
        <v>-8758119</v>
      </c>
      <c r="R2949" s="943" t="s">
        <v>69</v>
      </c>
    </row>
    <row r="2950" spans="2:18" x14ac:dyDescent="0.25">
      <c r="B2950" s="944" t="s">
        <v>2579</v>
      </c>
      <c r="C2950" s="945" t="s">
        <v>376</v>
      </c>
      <c r="D2950" s="945" t="s">
        <v>816</v>
      </c>
      <c r="E2950" s="945" t="s">
        <v>1141</v>
      </c>
      <c r="F2950" s="945" t="s">
        <v>2046</v>
      </c>
      <c r="G2950" s="945" t="s">
        <v>1278</v>
      </c>
      <c r="H2950" s="945" t="s">
        <v>1218</v>
      </c>
      <c r="I2950" s="945" t="s">
        <v>51</v>
      </c>
      <c r="J2950" s="945" t="s">
        <v>1219</v>
      </c>
      <c r="K2950" s="945" t="s">
        <v>1220</v>
      </c>
      <c r="L2950" s="945" t="s">
        <v>1221</v>
      </c>
      <c r="M2950" s="945" t="s">
        <v>233</v>
      </c>
      <c r="N2950" s="945" t="s">
        <v>1222</v>
      </c>
      <c r="O2950" s="945" t="s">
        <v>1256</v>
      </c>
      <c r="P2950" s="956">
        <v>-63862757</v>
      </c>
      <c r="Q2950" s="960">
        <v>-8764522</v>
      </c>
      <c r="R2950" s="946" t="s">
        <v>1232</v>
      </c>
    </row>
    <row r="2951" spans="2:18" x14ac:dyDescent="0.25">
      <c r="B2951" s="941" t="s">
        <v>2579</v>
      </c>
      <c r="C2951" s="942" t="s">
        <v>371</v>
      </c>
      <c r="D2951" s="942" t="s">
        <v>833</v>
      </c>
      <c r="E2951" s="942" t="s">
        <v>339</v>
      </c>
      <c r="F2951" s="942" t="s">
        <v>1811</v>
      </c>
      <c r="G2951" s="942" t="s">
        <v>1278</v>
      </c>
      <c r="H2951" s="942" t="s">
        <v>1218</v>
      </c>
      <c r="I2951" s="942" t="s">
        <v>51</v>
      </c>
      <c r="J2951" s="942" t="s">
        <v>1219</v>
      </c>
      <c r="K2951" s="942" t="s">
        <v>1229</v>
      </c>
      <c r="L2951" s="942" t="s">
        <v>1221</v>
      </c>
      <c r="M2951" s="942" t="s">
        <v>233</v>
      </c>
      <c r="N2951" s="942" t="s">
        <v>1222</v>
      </c>
      <c r="O2951" s="942" t="s">
        <v>1223</v>
      </c>
      <c r="P2951" s="955">
        <v>-63847106</v>
      </c>
      <c r="Q2951" s="959">
        <v>-8745934</v>
      </c>
      <c r="R2951" s="943" t="s">
        <v>182</v>
      </c>
    </row>
    <row r="2952" spans="2:18" x14ac:dyDescent="0.25">
      <c r="B2952" s="944" t="s">
        <v>2579</v>
      </c>
      <c r="C2952" s="945" t="s">
        <v>393</v>
      </c>
      <c r="D2952" s="945" t="s">
        <v>406</v>
      </c>
      <c r="E2952" s="945" t="s">
        <v>1142</v>
      </c>
      <c r="F2952" s="945" t="s">
        <v>2580</v>
      </c>
      <c r="G2952" s="945" t="s">
        <v>1278</v>
      </c>
      <c r="H2952" s="945" t="s">
        <v>1218</v>
      </c>
      <c r="I2952" s="945" t="s">
        <v>51</v>
      </c>
      <c r="J2952" s="945" t="s">
        <v>1219</v>
      </c>
      <c r="K2952" s="945" t="s">
        <v>1220</v>
      </c>
      <c r="L2952" s="945" t="s">
        <v>1221</v>
      </c>
      <c r="M2952" s="945" t="s">
        <v>233</v>
      </c>
      <c r="N2952" s="945" t="s">
        <v>1222</v>
      </c>
      <c r="O2952" s="945" t="s">
        <v>1256</v>
      </c>
      <c r="P2952" s="956">
        <v>-63892589</v>
      </c>
      <c r="Q2952" s="960">
        <v>-8764474</v>
      </c>
      <c r="R2952" s="946" t="s">
        <v>182</v>
      </c>
    </row>
    <row r="2953" spans="2:18" x14ac:dyDescent="0.25">
      <c r="B2953" s="941" t="s">
        <v>2579</v>
      </c>
      <c r="C2953" s="942" t="s">
        <v>370</v>
      </c>
      <c r="D2953" s="942" t="s">
        <v>399</v>
      </c>
      <c r="E2953" s="942" t="s">
        <v>336</v>
      </c>
      <c r="F2953" s="942" t="s">
        <v>1951</v>
      </c>
      <c r="G2953" s="942" t="s">
        <v>1278</v>
      </c>
      <c r="H2953" s="942" t="s">
        <v>1218</v>
      </c>
      <c r="I2953" s="942" t="s">
        <v>51</v>
      </c>
      <c r="J2953" s="942" t="s">
        <v>1219</v>
      </c>
      <c r="K2953" s="942" t="s">
        <v>1229</v>
      </c>
      <c r="L2953" s="942" t="s">
        <v>1221</v>
      </c>
      <c r="M2953" s="942" t="s">
        <v>230</v>
      </c>
      <c r="N2953" s="942" t="s">
        <v>1222</v>
      </c>
      <c r="O2953" s="942" t="s">
        <v>1223</v>
      </c>
      <c r="P2953" s="955">
        <v>-63887666</v>
      </c>
      <c r="Q2953" s="959">
        <v>-8772376</v>
      </c>
      <c r="R2953" s="943" t="s">
        <v>182</v>
      </c>
    </row>
    <row r="2954" spans="2:18" x14ac:dyDescent="0.25">
      <c r="B2954" s="944" t="s">
        <v>2579</v>
      </c>
      <c r="C2954" s="945" t="s">
        <v>424</v>
      </c>
      <c r="D2954" s="945" t="s">
        <v>416</v>
      </c>
      <c r="E2954" s="945" t="s">
        <v>309</v>
      </c>
      <c r="F2954" s="945" t="s">
        <v>1254</v>
      </c>
      <c r="G2954" s="945" t="s">
        <v>1278</v>
      </c>
      <c r="H2954" s="945" t="s">
        <v>69</v>
      </c>
      <c r="I2954" s="945" t="s">
        <v>51</v>
      </c>
      <c r="J2954" s="945" t="s">
        <v>1219</v>
      </c>
      <c r="K2954" s="945" t="s">
        <v>1220</v>
      </c>
      <c r="L2954" s="945" t="s">
        <v>69</v>
      </c>
      <c r="M2954" s="945" t="s">
        <v>182</v>
      </c>
      <c r="N2954" s="945" t="s">
        <v>69</v>
      </c>
      <c r="O2954" s="945" t="s">
        <v>1223</v>
      </c>
      <c r="P2954" s="956">
        <v>-63889785</v>
      </c>
      <c r="Q2954" s="960">
        <v>-8747031</v>
      </c>
      <c r="R2954" s="946" t="s">
        <v>182</v>
      </c>
    </row>
    <row r="2955" spans="2:18" x14ac:dyDescent="0.25">
      <c r="B2955" s="941" t="s">
        <v>2579</v>
      </c>
      <c r="C2955" s="942" t="s">
        <v>369</v>
      </c>
      <c r="D2955" s="942" t="s">
        <v>802</v>
      </c>
      <c r="E2955" s="942" t="s">
        <v>304</v>
      </c>
      <c r="F2955" s="942" t="s">
        <v>1243</v>
      </c>
      <c r="G2955" s="942" t="s">
        <v>1278</v>
      </c>
      <c r="H2955" s="942" t="s">
        <v>69</v>
      </c>
      <c r="I2955" s="942" t="s">
        <v>51</v>
      </c>
      <c r="J2955" s="942" t="s">
        <v>1219</v>
      </c>
      <c r="K2955" s="942" t="s">
        <v>1229</v>
      </c>
      <c r="L2955" s="942" t="s">
        <v>1221</v>
      </c>
      <c r="M2955" s="942" t="s">
        <v>182</v>
      </c>
      <c r="N2955" s="942" t="s">
        <v>69</v>
      </c>
      <c r="O2955" s="942" t="s">
        <v>69</v>
      </c>
      <c r="P2955" s="955">
        <v>-63892217</v>
      </c>
      <c r="Q2955" s="959">
        <v>-8758773</v>
      </c>
      <c r="R2955" s="943" t="s">
        <v>182</v>
      </c>
    </row>
    <row r="2956" spans="2:18" x14ac:dyDescent="0.25">
      <c r="B2956" s="944" t="s">
        <v>2579</v>
      </c>
      <c r="C2956" s="945" t="s">
        <v>380</v>
      </c>
      <c r="D2956" s="945" t="s">
        <v>377</v>
      </c>
      <c r="E2956" s="945" t="s">
        <v>676</v>
      </c>
      <c r="F2956" s="945" t="s">
        <v>1465</v>
      </c>
      <c r="G2956" s="945" t="s">
        <v>1278</v>
      </c>
      <c r="H2956" s="945" t="s">
        <v>69</v>
      </c>
      <c r="I2956" s="945" t="s">
        <v>1225</v>
      </c>
      <c r="J2956" s="945" t="s">
        <v>1219</v>
      </c>
      <c r="K2956" s="945" t="s">
        <v>1220</v>
      </c>
      <c r="L2956" s="945" t="s">
        <v>69</v>
      </c>
      <c r="M2956" s="945" t="s">
        <v>233</v>
      </c>
      <c r="N2956" s="945" t="s">
        <v>69</v>
      </c>
      <c r="O2956" s="945" t="s">
        <v>69</v>
      </c>
      <c r="P2956" s="956">
        <v>-63863969</v>
      </c>
      <c r="Q2956" s="960">
        <v>-8781784</v>
      </c>
      <c r="R2956" s="946" t="s">
        <v>1232</v>
      </c>
    </row>
    <row r="2957" spans="2:18" x14ac:dyDescent="0.25">
      <c r="B2957" s="941" t="s">
        <v>2579</v>
      </c>
      <c r="C2957" s="942" t="s">
        <v>310</v>
      </c>
      <c r="D2957" s="942" t="s">
        <v>452</v>
      </c>
      <c r="E2957" s="942" t="s">
        <v>314</v>
      </c>
      <c r="F2957" s="942" t="s">
        <v>1505</v>
      </c>
      <c r="G2957" s="942" t="s">
        <v>1278</v>
      </c>
      <c r="H2957" s="942" t="s">
        <v>69</v>
      </c>
      <c r="I2957" s="942" t="s">
        <v>51</v>
      </c>
      <c r="J2957" s="942" t="s">
        <v>1219</v>
      </c>
      <c r="K2957" s="942" t="s">
        <v>1220</v>
      </c>
      <c r="L2957" s="942" t="s">
        <v>69</v>
      </c>
      <c r="M2957" s="942" t="s">
        <v>230</v>
      </c>
      <c r="N2957" s="942" t="s">
        <v>69</v>
      </c>
      <c r="O2957" s="942" t="s">
        <v>69</v>
      </c>
      <c r="P2957" s="955">
        <v>-63883145</v>
      </c>
      <c r="Q2957" s="959">
        <v>-8795751</v>
      </c>
      <c r="R2957" s="943" t="s">
        <v>182</v>
      </c>
    </row>
    <row r="2958" spans="2:18" x14ac:dyDescent="0.25">
      <c r="B2958" s="944" t="s">
        <v>2581</v>
      </c>
      <c r="C2958" s="945" t="s">
        <v>401</v>
      </c>
      <c r="D2958" s="945" t="s">
        <v>503</v>
      </c>
      <c r="E2958" s="945" t="s">
        <v>309</v>
      </c>
      <c r="F2958" s="945" t="s">
        <v>1651</v>
      </c>
      <c r="G2958" s="945" t="s">
        <v>1289</v>
      </c>
      <c r="H2958" s="945" t="s">
        <v>1218</v>
      </c>
      <c r="I2958" s="945" t="s">
        <v>51</v>
      </c>
      <c r="J2958" s="945" t="s">
        <v>1219</v>
      </c>
      <c r="K2958" s="945" t="s">
        <v>1220</v>
      </c>
      <c r="L2958" s="945" t="s">
        <v>1221</v>
      </c>
      <c r="M2958" s="945" t="s">
        <v>233</v>
      </c>
      <c r="N2958" s="945" t="s">
        <v>1222</v>
      </c>
      <c r="O2958" s="945" t="s">
        <v>1256</v>
      </c>
      <c r="P2958" s="956">
        <v>-63892103</v>
      </c>
      <c r="Q2958" s="960">
        <v>-8744088</v>
      </c>
      <c r="R2958" s="946" t="s">
        <v>182</v>
      </c>
    </row>
    <row r="2959" spans="2:18" x14ac:dyDescent="0.25">
      <c r="B2959" s="941" t="s">
        <v>2581</v>
      </c>
      <c r="C2959" s="942" t="s">
        <v>779</v>
      </c>
      <c r="D2959" s="942" t="s">
        <v>386</v>
      </c>
      <c r="E2959" s="942" t="s">
        <v>328</v>
      </c>
      <c r="F2959" s="942" t="s">
        <v>2582</v>
      </c>
      <c r="G2959" s="942" t="s">
        <v>1289</v>
      </c>
      <c r="H2959" s="942" t="s">
        <v>1218</v>
      </c>
      <c r="I2959" s="942" t="s">
        <v>1225</v>
      </c>
      <c r="J2959" s="942" t="s">
        <v>1219</v>
      </c>
      <c r="K2959" s="942" t="s">
        <v>1370</v>
      </c>
      <c r="L2959" s="942" t="s">
        <v>1221</v>
      </c>
      <c r="M2959" s="942" t="s">
        <v>233</v>
      </c>
      <c r="N2959" s="942" t="s">
        <v>1222</v>
      </c>
      <c r="O2959" s="942" t="s">
        <v>1256</v>
      </c>
      <c r="P2959" s="955">
        <v>-63848502</v>
      </c>
      <c r="Q2959" s="959">
        <v>-8759379</v>
      </c>
      <c r="R2959" s="943" t="s">
        <v>1232</v>
      </c>
    </row>
    <row r="2960" spans="2:18" x14ac:dyDescent="0.25">
      <c r="B2960" s="944" t="s">
        <v>2581</v>
      </c>
      <c r="C2960" s="945" t="s">
        <v>398</v>
      </c>
      <c r="D2960" s="945" t="s">
        <v>440</v>
      </c>
      <c r="E2960" s="945" t="s">
        <v>301</v>
      </c>
      <c r="F2960" s="945" t="s">
        <v>1500</v>
      </c>
      <c r="G2960" s="945" t="s">
        <v>1289</v>
      </c>
      <c r="H2960" s="945" t="s">
        <v>1218</v>
      </c>
      <c r="I2960" s="945" t="s">
        <v>1231</v>
      </c>
      <c r="J2960" s="945" t="s">
        <v>1219</v>
      </c>
      <c r="K2960" s="945" t="s">
        <v>1220</v>
      </c>
      <c r="L2960" s="945" t="s">
        <v>1221</v>
      </c>
      <c r="M2960" s="945" t="s">
        <v>232</v>
      </c>
      <c r="N2960" s="945" t="s">
        <v>1222</v>
      </c>
      <c r="O2960" s="945" t="s">
        <v>1223</v>
      </c>
      <c r="P2960" s="956">
        <v>-63898148</v>
      </c>
      <c r="Q2960" s="960">
        <v>-8764553</v>
      </c>
      <c r="R2960" s="946" t="s">
        <v>1258</v>
      </c>
    </row>
    <row r="2961" spans="2:18" x14ac:dyDescent="0.25">
      <c r="B2961" s="941" t="s">
        <v>2581</v>
      </c>
      <c r="C2961" s="942" t="s">
        <v>416</v>
      </c>
      <c r="D2961" s="942" t="s">
        <v>503</v>
      </c>
      <c r="E2961" s="942" t="s">
        <v>309</v>
      </c>
      <c r="F2961" s="942" t="s">
        <v>1649</v>
      </c>
      <c r="G2961" s="942" t="s">
        <v>1289</v>
      </c>
      <c r="H2961" s="942" t="s">
        <v>1218</v>
      </c>
      <c r="I2961" s="942" t="s">
        <v>51</v>
      </c>
      <c r="J2961" s="942" t="s">
        <v>1219</v>
      </c>
      <c r="K2961" s="942" t="s">
        <v>1220</v>
      </c>
      <c r="L2961" s="942" t="s">
        <v>1221</v>
      </c>
      <c r="M2961" s="942" t="s">
        <v>233</v>
      </c>
      <c r="N2961" s="942" t="s">
        <v>1222</v>
      </c>
      <c r="O2961" s="942" t="s">
        <v>1256</v>
      </c>
      <c r="P2961" s="955">
        <v>-63890512</v>
      </c>
      <c r="Q2961" s="959">
        <v>-8743746</v>
      </c>
      <c r="R2961" s="943" t="s">
        <v>182</v>
      </c>
    </row>
    <row r="2962" spans="2:18" x14ac:dyDescent="0.25">
      <c r="B2962" s="944" t="s">
        <v>2581</v>
      </c>
      <c r="C2962" s="945" t="s">
        <v>394</v>
      </c>
      <c r="D2962" s="945" t="s">
        <v>376</v>
      </c>
      <c r="E2962" s="945" t="s">
        <v>308</v>
      </c>
      <c r="F2962" s="945" t="s">
        <v>1803</v>
      </c>
      <c r="G2962" s="945" t="s">
        <v>1289</v>
      </c>
      <c r="H2962" s="945" t="s">
        <v>1218</v>
      </c>
      <c r="I2962" s="945" t="s">
        <v>51</v>
      </c>
      <c r="J2962" s="945" t="s">
        <v>1219</v>
      </c>
      <c r="K2962" s="945" t="s">
        <v>1220</v>
      </c>
      <c r="L2962" s="945" t="s">
        <v>1221</v>
      </c>
      <c r="M2962" s="945" t="s">
        <v>1297</v>
      </c>
      <c r="N2962" s="945" t="s">
        <v>1222</v>
      </c>
      <c r="O2962" s="945" t="s">
        <v>1223</v>
      </c>
      <c r="P2962" s="956">
        <v>-63895455</v>
      </c>
      <c r="Q2962" s="960">
        <v>-8772039</v>
      </c>
      <c r="R2962" s="946" t="s">
        <v>69</v>
      </c>
    </row>
    <row r="2963" spans="2:18" x14ac:dyDescent="0.25">
      <c r="B2963" s="941" t="s">
        <v>2581</v>
      </c>
      <c r="C2963" s="942" t="s">
        <v>328</v>
      </c>
      <c r="D2963" s="942" t="s">
        <v>341</v>
      </c>
      <c r="E2963" s="942" t="s">
        <v>319</v>
      </c>
      <c r="F2963" s="942" t="s">
        <v>1921</v>
      </c>
      <c r="G2963" s="942" t="s">
        <v>1289</v>
      </c>
      <c r="H2963" s="942" t="s">
        <v>1218</v>
      </c>
      <c r="I2963" s="942" t="s">
        <v>1231</v>
      </c>
      <c r="J2963" s="942" t="s">
        <v>1219</v>
      </c>
      <c r="K2963" s="942" t="s">
        <v>1220</v>
      </c>
      <c r="L2963" s="942" t="s">
        <v>1221</v>
      </c>
      <c r="M2963" s="942" t="s">
        <v>234</v>
      </c>
      <c r="N2963" s="942" t="s">
        <v>1222</v>
      </c>
      <c r="O2963" s="942" t="s">
        <v>1223</v>
      </c>
      <c r="P2963" s="955">
        <v>-63878079</v>
      </c>
      <c r="Q2963" s="959">
        <v>-8742064</v>
      </c>
      <c r="R2963" s="943" t="s">
        <v>182</v>
      </c>
    </row>
    <row r="2964" spans="2:18" x14ac:dyDescent="0.25">
      <c r="B2964" s="944" t="s">
        <v>2581</v>
      </c>
      <c r="C2964" s="945" t="s">
        <v>372</v>
      </c>
      <c r="D2964" s="945" t="s">
        <v>341</v>
      </c>
      <c r="E2964" s="945" t="s">
        <v>302</v>
      </c>
      <c r="F2964" s="945" t="s">
        <v>1243</v>
      </c>
      <c r="G2964" s="945" t="s">
        <v>1289</v>
      </c>
      <c r="H2964" s="945" t="s">
        <v>69</v>
      </c>
      <c r="I2964" s="945" t="s">
        <v>51</v>
      </c>
      <c r="J2964" s="945" t="s">
        <v>1219</v>
      </c>
      <c r="K2964" s="945" t="s">
        <v>1229</v>
      </c>
      <c r="L2964" s="945" t="s">
        <v>69</v>
      </c>
      <c r="M2964" s="945" t="s">
        <v>233</v>
      </c>
      <c r="N2964" s="945" t="s">
        <v>69</v>
      </c>
      <c r="O2964" s="945" t="s">
        <v>69</v>
      </c>
      <c r="P2964" s="956">
        <v>-63873469</v>
      </c>
      <c r="Q2964" s="960">
        <v>-8762248</v>
      </c>
      <c r="R2964" s="946" t="s">
        <v>1232</v>
      </c>
    </row>
    <row r="2965" spans="2:18" x14ac:dyDescent="0.25">
      <c r="B2965" s="941" t="s">
        <v>2583</v>
      </c>
      <c r="C2965" s="942" t="s">
        <v>778</v>
      </c>
      <c r="D2965" s="942" t="s">
        <v>635</v>
      </c>
      <c r="E2965" s="942" t="s">
        <v>319</v>
      </c>
      <c r="F2965" s="942" t="s">
        <v>2177</v>
      </c>
      <c r="G2965" s="942" t="s">
        <v>1268</v>
      </c>
      <c r="H2965" s="942" t="s">
        <v>1218</v>
      </c>
      <c r="I2965" s="942" t="s">
        <v>1225</v>
      </c>
      <c r="J2965" s="942" t="s">
        <v>1219</v>
      </c>
      <c r="K2965" s="942" t="s">
        <v>1229</v>
      </c>
      <c r="L2965" s="942" t="s">
        <v>1221</v>
      </c>
      <c r="M2965" s="942" t="s">
        <v>1239</v>
      </c>
      <c r="N2965" s="942" t="s">
        <v>1222</v>
      </c>
      <c r="O2965" s="942" t="s">
        <v>1223</v>
      </c>
      <c r="P2965" s="955">
        <v>-63880462</v>
      </c>
      <c r="Q2965" s="959">
        <v>-8737579</v>
      </c>
      <c r="R2965" s="943" t="s">
        <v>69</v>
      </c>
    </row>
    <row r="2966" spans="2:18" x14ac:dyDescent="0.25">
      <c r="B2966" s="944" t="s">
        <v>2583</v>
      </c>
      <c r="C2966" s="945" t="s">
        <v>412</v>
      </c>
      <c r="D2966" s="945" t="s">
        <v>783</v>
      </c>
      <c r="E2966" s="945" t="s">
        <v>301</v>
      </c>
      <c r="F2966" s="945" t="s">
        <v>2327</v>
      </c>
      <c r="G2966" s="945" t="s">
        <v>1268</v>
      </c>
      <c r="H2966" s="945" t="s">
        <v>1218</v>
      </c>
      <c r="I2966" s="945" t="s">
        <v>1225</v>
      </c>
      <c r="J2966" s="945" t="s">
        <v>1219</v>
      </c>
      <c r="K2966" s="945" t="s">
        <v>1220</v>
      </c>
      <c r="L2966" s="945" t="s">
        <v>1221</v>
      </c>
      <c r="M2966" s="945" t="s">
        <v>233</v>
      </c>
      <c r="N2966" s="945" t="s">
        <v>1222</v>
      </c>
      <c r="O2966" s="945" t="s">
        <v>1223</v>
      </c>
      <c r="P2966" s="956">
        <v>-63905325</v>
      </c>
      <c r="Q2966" s="960">
        <v>-8762687</v>
      </c>
      <c r="R2966" s="946" t="s">
        <v>69</v>
      </c>
    </row>
    <row r="2967" spans="2:18" x14ac:dyDescent="0.25">
      <c r="B2967" s="941" t="s">
        <v>2583</v>
      </c>
      <c r="C2967" s="942" t="s">
        <v>796</v>
      </c>
      <c r="D2967" s="942" t="s">
        <v>810</v>
      </c>
      <c r="E2967" s="942" t="s">
        <v>304</v>
      </c>
      <c r="F2967" s="942" t="s">
        <v>1785</v>
      </c>
      <c r="G2967" s="942" t="s">
        <v>1268</v>
      </c>
      <c r="H2967" s="942" t="s">
        <v>1218</v>
      </c>
      <c r="I2967" s="942" t="s">
        <v>1231</v>
      </c>
      <c r="J2967" s="942" t="s">
        <v>1219</v>
      </c>
      <c r="K2967" s="942" t="s">
        <v>1220</v>
      </c>
      <c r="L2967" s="942" t="s">
        <v>1221</v>
      </c>
      <c r="M2967" s="942" t="s">
        <v>233</v>
      </c>
      <c r="N2967" s="942" t="s">
        <v>1222</v>
      </c>
      <c r="O2967" s="942" t="s">
        <v>1223</v>
      </c>
      <c r="P2967" s="955">
        <v>-63895822</v>
      </c>
      <c r="Q2967" s="959">
        <v>-8756203</v>
      </c>
      <c r="R2967" s="943" t="s">
        <v>69</v>
      </c>
    </row>
    <row r="2968" spans="2:18" x14ac:dyDescent="0.25">
      <c r="B2968" s="944" t="s">
        <v>2583</v>
      </c>
      <c r="C2968" s="945" t="s">
        <v>368</v>
      </c>
      <c r="D2968" s="945" t="s">
        <v>1027</v>
      </c>
      <c r="E2968" s="945" t="s">
        <v>316</v>
      </c>
      <c r="F2968" s="945" t="s">
        <v>1233</v>
      </c>
      <c r="G2968" s="945" t="s">
        <v>1268</v>
      </c>
      <c r="H2968" s="945" t="s">
        <v>1218</v>
      </c>
      <c r="I2968" s="945" t="s">
        <v>1231</v>
      </c>
      <c r="J2968" s="945" t="s">
        <v>1219</v>
      </c>
      <c r="K2968" s="945" t="s">
        <v>1220</v>
      </c>
      <c r="L2968" s="945" t="s">
        <v>1221</v>
      </c>
      <c r="M2968" s="945" t="s">
        <v>231</v>
      </c>
      <c r="N2968" s="945" t="s">
        <v>1222</v>
      </c>
      <c r="O2968" s="945" t="s">
        <v>1223</v>
      </c>
      <c r="P2968" s="956">
        <v>-63889609</v>
      </c>
      <c r="Q2968" s="960">
        <v>-8792285</v>
      </c>
      <c r="R2968" s="946" t="s">
        <v>1258</v>
      </c>
    </row>
    <row r="2969" spans="2:18" x14ac:dyDescent="0.25">
      <c r="B2969" s="941" t="s">
        <v>2583</v>
      </c>
      <c r="C2969" s="942" t="s">
        <v>372</v>
      </c>
      <c r="D2969" s="942" t="s">
        <v>395</v>
      </c>
      <c r="E2969" s="942" t="s">
        <v>302</v>
      </c>
      <c r="F2969" s="942" t="s">
        <v>1819</v>
      </c>
      <c r="G2969" s="942" t="s">
        <v>1268</v>
      </c>
      <c r="H2969" s="942" t="s">
        <v>1218</v>
      </c>
      <c r="I2969" s="942" t="s">
        <v>51</v>
      </c>
      <c r="J2969" s="942" t="s">
        <v>1219</v>
      </c>
      <c r="K2969" s="942" t="s">
        <v>1229</v>
      </c>
      <c r="L2969" s="942" t="s">
        <v>1221</v>
      </c>
      <c r="M2969" s="942" t="s">
        <v>233</v>
      </c>
      <c r="N2969" s="942" t="s">
        <v>1222</v>
      </c>
      <c r="O2969" s="942" t="s">
        <v>1223</v>
      </c>
      <c r="P2969" s="955">
        <v>-63880255</v>
      </c>
      <c r="Q2969" s="959">
        <v>-8763732</v>
      </c>
      <c r="R2969" s="943" t="s">
        <v>1258</v>
      </c>
    </row>
    <row r="2970" spans="2:18" x14ac:dyDescent="0.25">
      <c r="B2970" s="944" t="s">
        <v>2583</v>
      </c>
      <c r="C2970" s="945" t="s">
        <v>359</v>
      </c>
      <c r="D2970" s="945" t="s">
        <v>402</v>
      </c>
      <c r="E2970" s="945" t="s">
        <v>302</v>
      </c>
      <c r="F2970" s="945" t="s">
        <v>1701</v>
      </c>
      <c r="G2970" s="945" t="s">
        <v>1268</v>
      </c>
      <c r="H2970" s="945" t="s">
        <v>1218</v>
      </c>
      <c r="I2970" s="945" t="s">
        <v>51</v>
      </c>
      <c r="J2970" s="945" t="s">
        <v>1219</v>
      </c>
      <c r="K2970" s="945" t="s">
        <v>1220</v>
      </c>
      <c r="L2970" s="945" t="s">
        <v>1221</v>
      </c>
      <c r="M2970" s="945" t="s">
        <v>233</v>
      </c>
      <c r="N2970" s="945" t="s">
        <v>1222</v>
      </c>
      <c r="O2970" s="945" t="s">
        <v>1223</v>
      </c>
      <c r="P2970" s="956">
        <v>-63881028</v>
      </c>
      <c r="Q2970" s="960">
        <v>-8765033</v>
      </c>
      <c r="R2970" s="946" t="s">
        <v>182</v>
      </c>
    </row>
    <row r="2971" spans="2:18" x14ac:dyDescent="0.25">
      <c r="B2971" s="941" t="s">
        <v>2584</v>
      </c>
      <c r="C2971" s="942" t="s">
        <v>462</v>
      </c>
      <c r="D2971" s="942" t="s">
        <v>990</v>
      </c>
      <c r="E2971" s="942" t="s">
        <v>302</v>
      </c>
      <c r="F2971" s="942" t="s">
        <v>33</v>
      </c>
      <c r="G2971" s="942" t="s">
        <v>1309</v>
      </c>
      <c r="H2971" s="942" t="s">
        <v>1218</v>
      </c>
      <c r="I2971" s="942" t="s">
        <v>69</v>
      </c>
      <c r="J2971" s="942" t="s">
        <v>1219</v>
      </c>
      <c r="K2971" s="942" t="s">
        <v>1220</v>
      </c>
      <c r="L2971" s="942" t="s">
        <v>1221</v>
      </c>
      <c r="M2971" s="942" t="s">
        <v>233</v>
      </c>
      <c r="N2971" s="942" t="s">
        <v>1222</v>
      </c>
      <c r="O2971" s="942" t="s">
        <v>1223</v>
      </c>
      <c r="P2971" s="955">
        <v>-63873698</v>
      </c>
      <c r="Q2971" s="959">
        <v>-8765981</v>
      </c>
      <c r="R2971" s="943" t="s">
        <v>182</v>
      </c>
    </row>
    <row r="2972" spans="2:18" x14ac:dyDescent="0.25">
      <c r="B2972" s="944" t="s">
        <v>2584</v>
      </c>
      <c r="C2972" s="945" t="s">
        <v>396</v>
      </c>
      <c r="D2972" s="945" t="s">
        <v>428</v>
      </c>
      <c r="E2972" s="945" t="s">
        <v>304</v>
      </c>
      <c r="F2972" s="945" t="s">
        <v>2389</v>
      </c>
      <c r="G2972" s="945" t="s">
        <v>1309</v>
      </c>
      <c r="H2972" s="945" t="s">
        <v>1218</v>
      </c>
      <c r="I2972" s="945" t="s">
        <v>1225</v>
      </c>
      <c r="J2972" s="945" t="s">
        <v>1219</v>
      </c>
      <c r="K2972" s="945" t="s">
        <v>1229</v>
      </c>
      <c r="L2972" s="945" t="s">
        <v>1221</v>
      </c>
      <c r="M2972" s="945" t="s">
        <v>233</v>
      </c>
      <c r="N2972" s="945" t="s">
        <v>1222</v>
      </c>
      <c r="O2972" s="945" t="s">
        <v>69</v>
      </c>
      <c r="P2972" s="956">
        <v>-63896449</v>
      </c>
      <c r="Q2972" s="960">
        <v>-8758557</v>
      </c>
      <c r="R2972" s="946" t="s">
        <v>69</v>
      </c>
    </row>
    <row r="2973" spans="2:18" x14ac:dyDescent="0.25">
      <c r="B2973" s="941" t="s">
        <v>2584</v>
      </c>
      <c r="C2973" s="942" t="s">
        <v>374</v>
      </c>
      <c r="D2973" s="942" t="s">
        <v>439</v>
      </c>
      <c r="E2973" s="942" t="s">
        <v>303</v>
      </c>
      <c r="F2973" s="942" t="s">
        <v>2585</v>
      </c>
      <c r="G2973" s="942" t="s">
        <v>1309</v>
      </c>
      <c r="H2973" s="942" t="s">
        <v>1218</v>
      </c>
      <c r="I2973" s="942" t="s">
        <v>1225</v>
      </c>
      <c r="J2973" s="942" t="s">
        <v>1219</v>
      </c>
      <c r="K2973" s="942" t="s">
        <v>1220</v>
      </c>
      <c r="L2973" s="942" t="s">
        <v>1221</v>
      </c>
      <c r="M2973" s="942" t="s">
        <v>231</v>
      </c>
      <c r="N2973" s="942" t="s">
        <v>1222</v>
      </c>
      <c r="O2973" s="942" t="s">
        <v>1223</v>
      </c>
      <c r="P2973" s="955">
        <v>-63878793</v>
      </c>
      <c r="Q2973" s="959">
        <v>-8756442</v>
      </c>
      <c r="R2973" s="943" t="s">
        <v>69</v>
      </c>
    </row>
    <row r="2974" spans="2:18" x14ac:dyDescent="0.25">
      <c r="B2974" s="944" t="s">
        <v>2584</v>
      </c>
      <c r="C2974" s="945" t="s">
        <v>783</v>
      </c>
      <c r="D2974" s="945" t="s">
        <v>392</v>
      </c>
      <c r="E2974" s="945" t="s">
        <v>301</v>
      </c>
      <c r="F2974" s="945" t="s">
        <v>2586</v>
      </c>
      <c r="G2974" s="945" t="s">
        <v>1309</v>
      </c>
      <c r="H2974" s="945" t="s">
        <v>1218</v>
      </c>
      <c r="I2974" s="945" t="s">
        <v>1225</v>
      </c>
      <c r="J2974" s="945" t="s">
        <v>1219</v>
      </c>
      <c r="K2974" s="945" t="s">
        <v>1220</v>
      </c>
      <c r="L2974" s="945" t="s">
        <v>1221</v>
      </c>
      <c r="M2974" s="945" t="s">
        <v>1297</v>
      </c>
      <c r="N2974" s="945" t="s">
        <v>1222</v>
      </c>
      <c r="O2974" s="945" t="s">
        <v>1256</v>
      </c>
      <c r="P2974" s="956">
        <v>-63900383</v>
      </c>
      <c r="Q2974" s="960">
        <v>-8761616</v>
      </c>
      <c r="R2974" s="946" t="s">
        <v>69</v>
      </c>
    </row>
    <row r="2975" spans="2:18" x14ac:dyDescent="0.25">
      <c r="B2975" s="941" t="s">
        <v>2584</v>
      </c>
      <c r="C2975" s="942" t="s">
        <v>469</v>
      </c>
      <c r="D2975" s="942" t="s">
        <v>1190</v>
      </c>
      <c r="E2975" s="942" t="s">
        <v>312</v>
      </c>
      <c r="F2975" s="942" t="s">
        <v>1300</v>
      </c>
      <c r="G2975" s="942" t="s">
        <v>1309</v>
      </c>
      <c r="H2975" s="942" t="s">
        <v>1218</v>
      </c>
      <c r="I2975" s="942" t="s">
        <v>1225</v>
      </c>
      <c r="J2975" s="942" t="s">
        <v>1219</v>
      </c>
      <c r="K2975" s="942" t="s">
        <v>1220</v>
      </c>
      <c r="L2975" s="942" t="s">
        <v>1221</v>
      </c>
      <c r="M2975" s="942" t="s">
        <v>233</v>
      </c>
      <c r="N2975" s="942" t="s">
        <v>1222</v>
      </c>
      <c r="O2975" s="942" t="s">
        <v>1223</v>
      </c>
      <c r="P2975" s="955">
        <v>-63888203</v>
      </c>
      <c r="Q2975" s="959">
        <v>-8799105</v>
      </c>
      <c r="R2975" s="943" t="s">
        <v>69</v>
      </c>
    </row>
    <row r="2976" spans="2:18" x14ac:dyDescent="0.25">
      <c r="B2976" s="944" t="s">
        <v>2584</v>
      </c>
      <c r="C2976" s="945" t="s">
        <v>388</v>
      </c>
      <c r="D2976" s="945" t="s">
        <v>371</v>
      </c>
      <c r="E2976" s="945" t="s">
        <v>318</v>
      </c>
      <c r="F2976" s="945" t="s">
        <v>1432</v>
      </c>
      <c r="G2976" s="945" t="s">
        <v>1309</v>
      </c>
      <c r="H2976" s="945" t="s">
        <v>1218</v>
      </c>
      <c r="I2976" s="945" t="s">
        <v>1231</v>
      </c>
      <c r="J2976" s="945" t="s">
        <v>1219</v>
      </c>
      <c r="K2976" s="945" t="s">
        <v>1220</v>
      </c>
      <c r="L2976" s="945" t="s">
        <v>1221</v>
      </c>
      <c r="M2976" s="945" t="s">
        <v>234</v>
      </c>
      <c r="N2976" s="945" t="s">
        <v>1222</v>
      </c>
      <c r="O2976" s="945" t="s">
        <v>1256</v>
      </c>
      <c r="P2976" s="956">
        <v>-63842149</v>
      </c>
      <c r="Q2976" s="960">
        <v>-8767958</v>
      </c>
      <c r="R2976" s="946" t="s">
        <v>182</v>
      </c>
    </row>
    <row r="2977" spans="2:18" x14ac:dyDescent="0.25">
      <c r="B2977" s="941" t="s">
        <v>2584</v>
      </c>
      <c r="C2977" s="942" t="s">
        <v>394</v>
      </c>
      <c r="D2977" s="942" t="s">
        <v>440</v>
      </c>
      <c r="E2977" s="942" t="s">
        <v>301</v>
      </c>
      <c r="F2977" s="942" t="s">
        <v>1623</v>
      </c>
      <c r="G2977" s="942" t="s">
        <v>1309</v>
      </c>
      <c r="H2977" s="942" t="s">
        <v>1218</v>
      </c>
      <c r="I2977" s="942" t="s">
        <v>1231</v>
      </c>
      <c r="J2977" s="942" t="s">
        <v>1219</v>
      </c>
      <c r="K2977" s="942" t="s">
        <v>1220</v>
      </c>
      <c r="L2977" s="942" t="s">
        <v>1221</v>
      </c>
      <c r="M2977" s="942" t="s">
        <v>233</v>
      </c>
      <c r="N2977" s="942" t="s">
        <v>1222</v>
      </c>
      <c r="O2977" s="942" t="s">
        <v>1256</v>
      </c>
      <c r="P2977" s="955">
        <v>-63897079</v>
      </c>
      <c r="Q2977" s="959">
        <v>-8764325</v>
      </c>
      <c r="R2977" s="943" t="s">
        <v>1232</v>
      </c>
    </row>
    <row r="2978" spans="2:18" x14ac:dyDescent="0.25">
      <c r="B2978" s="944" t="s">
        <v>2587</v>
      </c>
      <c r="C2978" s="945" t="s">
        <v>393</v>
      </c>
      <c r="D2978" s="945" t="s">
        <v>788</v>
      </c>
      <c r="E2978" s="945" t="s">
        <v>301</v>
      </c>
      <c r="F2978" s="945" t="s">
        <v>1813</v>
      </c>
      <c r="G2978" s="945" t="s">
        <v>1289</v>
      </c>
      <c r="H2978" s="945" t="s">
        <v>1218</v>
      </c>
      <c r="I2978" s="945" t="s">
        <v>1225</v>
      </c>
      <c r="J2978" s="945" t="s">
        <v>1219</v>
      </c>
      <c r="K2978" s="945" t="s">
        <v>1220</v>
      </c>
      <c r="L2978" s="945" t="s">
        <v>1221</v>
      </c>
      <c r="M2978" s="945" t="s">
        <v>1239</v>
      </c>
      <c r="N2978" s="945" t="s">
        <v>1222</v>
      </c>
      <c r="O2978" s="945" t="s">
        <v>1256</v>
      </c>
      <c r="P2978" s="956">
        <v>-63905524</v>
      </c>
      <c r="Q2978" s="960">
        <v>-8767197</v>
      </c>
      <c r="R2978" s="946" t="s">
        <v>69</v>
      </c>
    </row>
    <row r="2979" spans="2:18" x14ac:dyDescent="0.25">
      <c r="B2979" s="941" t="s">
        <v>2587</v>
      </c>
      <c r="C2979" s="942" t="s">
        <v>945</v>
      </c>
      <c r="D2979" s="942" t="s">
        <v>438</v>
      </c>
      <c r="E2979" s="942" t="s">
        <v>345</v>
      </c>
      <c r="F2979" s="942" t="s">
        <v>1516</v>
      </c>
      <c r="G2979" s="942" t="s">
        <v>1289</v>
      </c>
      <c r="H2979" s="942" t="s">
        <v>1218</v>
      </c>
      <c r="I2979" s="942" t="s">
        <v>1225</v>
      </c>
      <c r="J2979" s="942" t="s">
        <v>1219</v>
      </c>
      <c r="K2979" s="942" t="s">
        <v>1220</v>
      </c>
      <c r="L2979" s="942" t="s">
        <v>1221</v>
      </c>
      <c r="M2979" s="942" t="s">
        <v>233</v>
      </c>
      <c r="N2979" s="942" t="s">
        <v>1222</v>
      </c>
      <c r="O2979" s="942" t="s">
        <v>1256</v>
      </c>
      <c r="P2979" s="955">
        <v>-63885613</v>
      </c>
      <c r="Q2979" s="959">
        <v>-8804518</v>
      </c>
      <c r="R2979" s="943" t="s">
        <v>182</v>
      </c>
    </row>
    <row r="2980" spans="2:18" x14ac:dyDescent="0.25">
      <c r="B2980" s="944" t="s">
        <v>2587</v>
      </c>
      <c r="C2980" s="945" t="s">
        <v>783</v>
      </c>
      <c r="D2980" s="945" t="s">
        <v>401</v>
      </c>
      <c r="E2980" s="945" t="s">
        <v>304</v>
      </c>
      <c r="F2980" s="945" t="s">
        <v>2358</v>
      </c>
      <c r="G2980" s="945" t="s">
        <v>1289</v>
      </c>
      <c r="H2980" s="945" t="s">
        <v>1218</v>
      </c>
      <c r="I2980" s="945" t="s">
        <v>1231</v>
      </c>
      <c r="J2980" s="945" t="s">
        <v>1219</v>
      </c>
      <c r="K2980" s="945" t="s">
        <v>1220</v>
      </c>
      <c r="L2980" s="945" t="s">
        <v>1221</v>
      </c>
      <c r="M2980" s="945" t="s">
        <v>233</v>
      </c>
      <c r="N2980" s="945" t="s">
        <v>1222</v>
      </c>
      <c r="O2980" s="945" t="s">
        <v>1223</v>
      </c>
      <c r="P2980" s="956">
        <v>-63888846</v>
      </c>
      <c r="Q2980" s="960">
        <v>-8759125</v>
      </c>
      <c r="R2980" s="946" t="s">
        <v>69</v>
      </c>
    </row>
    <row r="2981" spans="2:18" x14ac:dyDescent="0.25">
      <c r="B2981" s="941" t="s">
        <v>2587</v>
      </c>
      <c r="C2981" s="942" t="s">
        <v>387</v>
      </c>
      <c r="D2981" s="942" t="s">
        <v>400</v>
      </c>
      <c r="E2981" s="942" t="s">
        <v>312</v>
      </c>
      <c r="F2981" s="942" t="s">
        <v>1607</v>
      </c>
      <c r="G2981" s="942" t="s">
        <v>1289</v>
      </c>
      <c r="H2981" s="942" t="s">
        <v>1218</v>
      </c>
      <c r="I2981" s="942" t="s">
        <v>1231</v>
      </c>
      <c r="J2981" s="942" t="s">
        <v>1219</v>
      </c>
      <c r="K2981" s="942" t="s">
        <v>1220</v>
      </c>
      <c r="L2981" s="942" t="s">
        <v>1221</v>
      </c>
      <c r="M2981" s="942" t="s">
        <v>233</v>
      </c>
      <c r="N2981" s="942" t="s">
        <v>1222</v>
      </c>
      <c r="O2981" s="942" t="s">
        <v>1223</v>
      </c>
      <c r="P2981" s="955">
        <v>-63890095</v>
      </c>
      <c r="Q2981" s="959">
        <v>-8795615</v>
      </c>
      <c r="R2981" s="943" t="s">
        <v>182</v>
      </c>
    </row>
    <row r="2982" spans="2:18" x14ac:dyDescent="0.25">
      <c r="B2982" s="944" t="s">
        <v>2587</v>
      </c>
      <c r="C2982" s="945" t="s">
        <v>781</v>
      </c>
      <c r="D2982" s="945" t="s">
        <v>427</v>
      </c>
      <c r="E2982" s="945" t="s">
        <v>1143</v>
      </c>
      <c r="F2982" s="945" t="s">
        <v>1234</v>
      </c>
      <c r="G2982" s="945" t="s">
        <v>1289</v>
      </c>
      <c r="H2982" s="945" t="s">
        <v>1218</v>
      </c>
      <c r="I2982" s="945" t="s">
        <v>1231</v>
      </c>
      <c r="J2982" s="945" t="s">
        <v>1219</v>
      </c>
      <c r="K2982" s="945" t="s">
        <v>1229</v>
      </c>
      <c r="L2982" s="945" t="s">
        <v>1221</v>
      </c>
      <c r="M2982" s="945" t="s">
        <v>233</v>
      </c>
      <c r="N2982" s="945" t="s">
        <v>1222</v>
      </c>
      <c r="O2982" s="945" t="s">
        <v>1223</v>
      </c>
      <c r="P2982" s="956">
        <v>-63836637</v>
      </c>
      <c r="Q2982" s="960">
        <v>-8764905</v>
      </c>
      <c r="R2982" s="946" t="s">
        <v>182</v>
      </c>
    </row>
    <row r="2983" spans="2:18" x14ac:dyDescent="0.25">
      <c r="B2983" s="941" t="s">
        <v>2587</v>
      </c>
      <c r="C2983" s="942" t="s">
        <v>370</v>
      </c>
      <c r="D2983" s="942" t="s">
        <v>392</v>
      </c>
      <c r="E2983" s="942" t="s">
        <v>308</v>
      </c>
      <c r="F2983" s="942" t="s">
        <v>2588</v>
      </c>
      <c r="G2983" s="942" t="s">
        <v>1289</v>
      </c>
      <c r="H2983" s="942" t="s">
        <v>1218</v>
      </c>
      <c r="I2983" s="942" t="s">
        <v>1231</v>
      </c>
      <c r="J2983" s="942" t="s">
        <v>1219</v>
      </c>
      <c r="K2983" s="942" t="s">
        <v>1229</v>
      </c>
      <c r="L2983" s="942" t="s">
        <v>1221</v>
      </c>
      <c r="M2983" s="942" t="s">
        <v>233</v>
      </c>
      <c r="N2983" s="942" t="s">
        <v>1222</v>
      </c>
      <c r="O2983" s="942" t="s">
        <v>1256</v>
      </c>
      <c r="P2983" s="955">
        <v>-63897575</v>
      </c>
      <c r="Q2983" s="959">
        <v>-8774597</v>
      </c>
      <c r="R2983" s="943" t="s">
        <v>182</v>
      </c>
    </row>
    <row r="2984" spans="2:18" x14ac:dyDescent="0.25">
      <c r="B2984" s="944" t="s">
        <v>2587</v>
      </c>
      <c r="C2984" s="945" t="s">
        <v>372</v>
      </c>
      <c r="D2984" s="945" t="s">
        <v>800</v>
      </c>
      <c r="E2984" s="945" t="s">
        <v>1282</v>
      </c>
      <c r="F2984" s="945" t="s">
        <v>2393</v>
      </c>
      <c r="G2984" s="945" t="s">
        <v>1289</v>
      </c>
      <c r="H2984" s="945" t="s">
        <v>1218</v>
      </c>
      <c r="I2984" s="945" t="s">
        <v>1231</v>
      </c>
      <c r="J2984" s="945" t="s">
        <v>1219</v>
      </c>
      <c r="K2984" s="945" t="s">
        <v>1229</v>
      </c>
      <c r="L2984" s="945" t="s">
        <v>1221</v>
      </c>
      <c r="M2984" s="945" t="s">
        <v>234</v>
      </c>
      <c r="N2984" s="945" t="s">
        <v>1222</v>
      </c>
      <c r="O2984" s="945" t="s">
        <v>1223</v>
      </c>
      <c r="P2984" s="956">
        <v>-63834445</v>
      </c>
      <c r="Q2984" s="960">
        <v>-8753639</v>
      </c>
      <c r="R2984" s="946" t="s">
        <v>182</v>
      </c>
    </row>
    <row r="2985" spans="2:18" x14ac:dyDescent="0.25">
      <c r="B2985" s="941" t="s">
        <v>2587</v>
      </c>
      <c r="C2985" s="942" t="s">
        <v>368</v>
      </c>
      <c r="D2985" s="942" t="s">
        <v>327</v>
      </c>
      <c r="E2985" s="942" t="s">
        <v>316</v>
      </c>
      <c r="F2985" s="942" t="s">
        <v>2589</v>
      </c>
      <c r="G2985" s="942" t="s">
        <v>1289</v>
      </c>
      <c r="H2985" s="942" t="s">
        <v>1218</v>
      </c>
      <c r="I2985" s="942" t="s">
        <v>51</v>
      </c>
      <c r="J2985" s="942" t="s">
        <v>1219</v>
      </c>
      <c r="K2985" s="942" t="s">
        <v>1220</v>
      </c>
      <c r="L2985" s="942" t="s">
        <v>1221</v>
      </c>
      <c r="M2985" s="942" t="s">
        <v>233</v>
      </c>
      <c r="N2985" s="942" t="s">
        <v>1222</v>
      </c>
      <c r="O2985" s="942" t="s">
        <v>1223</v>
      </c>
      <c r="P2985" s="955">
        <v>-63885896</v>
      </c>
      <c r="Q2985" s="959">
        <v>-8791456</v>
      </c>
      <c r="R2985" s="943" t="s">
        <v>182</v>
      </c>
    </row>
    <row r="2986" spans="2:18" x14ac:dyDescent="0.25">
      <c r="B2986" s="944" t="s">
        <v>2587</v>
      </c>
      <c r="C2986" s="945" t="s">
        <v>1162</v>
      </c>
      <c r="D2986" s="945" t="s">
        <v>385</v>
      </c>
      <c r="E2986" s="945" t="s">
        <v>316</v>
      </c>
      <c r="F2986" s="945" t="s">
        <v>1841</v>
      </c>
      <c r="G2986" s="945" t="s">
        <v>1289</v>
      </c>
      <c r="H2986" s="945" t="s">
        <v>1218</v>
      </c>
      <c r="I2986" s="945" t="s">
        <v>51</v>
      </c>
      <c r="J2986" s="945" t="s">
        <v>1219</v>
      </c>
      <c r="K2986" s="945" t="s">
        <v>1220</v>
      </c>
      <c r="L2986" s="945" t="s">
        <v>1221</v>
      </c>
      <c r="M2986" s="945" t="s">
        <v>233</v>
      </c>
      <c r="N2986" s="945" t="s">
        <v>1222</v>
      </c>
      <c r="O2986" s="945" t="s">
        <v>1223</v>
      </c>
      <c r="P2986" s="956">
        <v>-63882554</v>
      </c>
      <c r="Q2986" s="960">
        <v>-8790078</v>
      </c>
      <c r="R2986" s="946" t="s">
        <v>182</v>
      </c>
    </row>
    <row r="2987" spans="2:18" x14ac:dyDescent="0.25">
      <c r="B2987" s="941" t="s">
        <v>2587</v>
      </c>
      <c r="C2987" s="942" t="s">
        <v>843</v>
      </c>
      <c r="D2987" s="942" t="s">
        <v>779</v>
      </c>
      <c r="E2987" s="942" t="s">
        <v>1141</v>
      </c>
      <c r="F2987" s="942" t="s">
        <v>1645</v>
      </c>
      <c r="G2987" s="942" t="s">
        <v>1289</v>
      </c>
      <c r="H2987" s="942" t="s">
        <v>69</v>
      </c>
      <c r="I2987" s="942" t="s">
        <v>1231</v>
      </c>
      <c r="J2987" s="942" t="s">
        <v>1219</v>
      </c>
      <c r="K2987" s="942" t="s">
        <v>1220</v>
      </c>
      <c r="L2987" s="942" t="s">
        <v>69</v>
      </c>
      <c r="M2987" s="942" t="s">
        <v>1239</v>
      </c>
      <c r="N2987" s="942" t="s">
        <v>69</v>
      </c>
      <c r="O2987" s="942" t="s">
        <v>69</v>
      </c>
      <c r="P2987" s="955">
        <v>-63861207</v>
      </c>
      <c r="Q2987" s="959">
        <v>-8762163</v>
      </c>
      <c r="R2987" s="943" t="s">
        <v>69</v>
      </c>
    </row>
    <row r="2988" spans="2:18" x14ac:dyDescent="0.25">
      <c r="B2988" s="944" t="s">
        <v>2587</v>
      </c>
      <c r="C2988" s="945" t="s">
        <v>386</v>
      </c>
      <c r="D2988" s="945" t="s">
        <v>855</v>
      </c>
      <c r="E2988" s="945" t="s">
        <v>324</v>
      </c>
      <c r="F2988" s="945" t="s">
        <v>1920</v>
      </c>
      <c r="G2988" s="945" t="s">
        <v>1289</v>
      </c>
      <c r="H2988" s="945" t="s">
        <v>69</v>
      </c>
      <c r="I2988" s="945" t="s">
        <v>1231</v>
      </c>
      <c r="J2988" s="945" t="s">
        <v>1219</v>
      </c>
      <c r="K2988" s="945" t="s">
        <v>1220</v>
      </c>
      <c r="L2988" s="945" t="s">
        <v>69</v>
      </c>
      <c r="M2988" s="945" t="s">
        <v>233</v>
      </c>
      <c r="N2988" s="945" t="s">
        <v>69</v>
      </c>
      <c r="O2988" s="945" t="s">
        <v>69</v>
      </c>
      <c r="P2988" s="956">
        <v>-63850042</v>
      </c>
      <c r="Q2988" s="960">
        <v>-8772199</v>
      </c>
      <c r="R2988" s="946" t="s">
        <v>1232</v>
      </c>
    </row>
    <row r="2989" spans="2:18" x14ac:dyDescent="0.25">
      <c r="B2989" s="941" t="s">
        <v>2587</v>
      </c>
      <c r="C2989" s="942" t="s">
        <v>778</v>
      </c>
      <c r="D2989" s="942" t="s">
        <v>782</v>
      </c>
      <c r="E2989" s="942" t="s">
        <v>355</v>
      </c>
      <c r="F2989" s="942" t="s">
        <v>1743</v>
      </c>
      <c r="G2989" s="942" t="s">
        <v>1289</v>
      </c>
      <c r="H2989" s="942" t="s">
        <v>69</v>
      </c>
      <c r="I2989" s="942" t="s">
        <v>1231</v>
      </c>
      <c r="J2989" s="942" t="s">
        <v>1219</v>
      </c>
      <c r="K2989" s="942" t="s">
        <v>1229</v>
      </c>
      <c r="L2989" s="942" t="s">
        <v>69</v>
      </c>
      <c r="M2989" s="942" t="s">
        <v>233</v>
      </c>
      <c r="N2989" s="942" t="s">
        <v>69</v>
      </c>
      <c r="O2989" s="942" t="s">
        <v>69</v>
      </c>
      <c r="P2989" s="955">
        <v>-63912357</v>
      </c>
      <c r="Q2989" s="959">
        <v>-8742986</v>
      </c>
      <c r="R2989" s="943" t="s">
        <v>1258</v>
      </c>
    </row>
    <row r="2990" spans="2:18" x14ac:dyDescent="0.25">
      <c r="B2990" s="944" t="s">
        <v>2590</v>
      </c>
      <c r="C2990" s="945" t="s">
        <v>822</v>
      </c>
      <c r="D2990" s="945" t="s">
        <v>804</v>
      </c>
      <c r="E2990" s="945" t="s">
        <v>306</v>
      </c>
      <c r="F2990" s="945" t="s">
        <v>1610</v>
      </c>
      <c r="G2990" s="945" t="s">
        <v>1217</v>
      </c>
      <c r="H2990" s="945" t="s">
        <v>1218</v>
      </c>
      <c r="I2990" s="945" t="s">
        <v>1231</v>
      </c>
      <c r="J2990" s="945" t="s">
        <v>1219</v>
      </c>
      <c r="K2990" s="945" t="s">
        <v>1220</v>
      </c>
      <c r="L2990" s="945" t="s">
        <v>1221</v>
      </c>
      <c r="M2990" s="945" t="s">
        <v>233</v>
      </c>
      <c r="N2990" s="945" t="s">
        <v>1222</v>
      </c>
      <c r="O2990" s="945" t="s">
        <v>1223</v>
      </c>
      <c r="P2990" s="956">
        <v>-63863265</v>
      </c>
      <c r="Q2990" s="960">
        <v>-8741835</v>
      </c>
      <c r="R2990" s="946" t="s">
        <v>182</v>
      </c>
    </row>
    <row r="2991" spans="2:18" x14ac:dyDescent="0.25">
      <c r="B2991" s="941" t="s">
        <v>2590</v>
      </c>
      <c r="C2991" s="942" t="s">
        <v>310</v>
      </c>
      <c r="D2991" s="942" t="s">
        <v>327</v>
      </c>
      <c r="E2991" s="942" t="s">
        <v>314</v>
      </c>
      <c r="F2991" s="942" t="s">
        <v>1624</v>
      </c>
      <c r="G2991" s="942" t="s">
        <v>1217</v>
      </c>
      <c r="H2991" s="942" t="s">
        <v>1218</v>
      </c>
      <c r="I2991" s="942" t="s">
        <v>51</v>
      </c>
      <c r="J2991" s="942" t="s">
        <v>1219</v>
      </c>
      <c r="K2991" s="942" t="s">
        <v>1220</v>
      </c>
      <c r="L2991" s="942" t="s">
        <v>1221</v>
      </c>
      <c r="M2991" s="942" t="s">
        <v>230</v>
      </c>
      <c r="N2991" s="942" t="s">
        <v>1222</v>
      </c>
      <c r="O2991" s="942" t="s">
        <v>1223</v>
      </c>
      <c r="P2991" s="955">
        <v>-63876523</v>
      </c>
      <c r="Q2991" s="959">
        <v>-8805436</v>
      </c>
      <c r="R2991" s="943" t="s">
        <v>69</v>
      </c>
    </row>
    <row r="2992" spans="2:18" x14ac:dyDescent="0.25">
      <c r="B2992" s="944" t="s">
        <v>2590</v>
      </c>
      <c r="C2992" s="945" t="s">
        <v>412</v>
      </c>
      <c r="D2992" s="945" t="s">
        <v>503</v>
      </c>
      <c r="E2992" s="945" t="s">
        <v>323</v>
      </c>
      <c r="F2992" s="945" t="s">
        <v>1446</v>
      </c>
      <c r="G2992" s="945" t="s">
        <v>1217</v>
      </c>
      <c r="H2992" s="945" t="s">
        <v>1218</v>
      </c>
      <c r="I2992" s="945" t="s">
        <v>51</v>
      </c>
      <c r="J2992" s="945" t="s">
        <v>1219</v>
      </c>
      <c r="K2992" s="945" t="s">
        <v>1220</v>
      </c>
      <c r="L2992" s="945" t="s">
        <v>1221</v>
      </c>
      <c r="M2992" s="945" t="s">
        <v>233</v>
      </c>
      <c r="N2992" s="945" t="s">
        <v>1222</v>
      </c>
      <c r="O2992" s="945" t="s">
        <v>1256</v>
      </c>
      <c r="P2992" s="956">
        <v>-63908401</v>
      </c>
      <c r="Q2992" s="960">
        <v>-8747869</v>
      </c>
      <c r="R2992" s="946" t="s">
        <v>69</v>
      </c>
    </row>
    <row r="2993" spans="2:18" x14ac:dyDescent="0.25">
      <c r="B2993" s="941" t="s">
        <v>2590</v>
      </c>
      <c r="C2993" s="942" t="s">
        <v>707</v>
      </c>
      <c r="D2993" s="942" t="s">
        <v>779</v>
      </c>
      <c r="E2993" s="942" t="s">
        <v>1141</v>
      </c>
      <c r="F2993" s="942" t="s">
        <v>1320</v>
      </c>
      <c r="G2993" s="942" t="s">
        <v>1217</v>
      </c>
      <c r="H2993" s="942" t="s">
        <v>1218</v>
      </c>
      <c r="I2993" s="942" t="s">
        <v>51</v>
      </c>
      <c r="J2993" s="942" t="s">
        <v>1219</v>
      </c>
      <c r="K2993" s="942" t="s">
        <v>1220</v>
      </c>
      <c r="L2993" s="942" t="s">
        <v>1221</v>
      </c>
      <c r="M2993" s="942" t="s">
        <v>234</v>
      </c>
      <c r="N2993" s="942" t="s">
        <v>1222</v>
      </c>
      <c r="O2993" s="942" t="s">
        <v>69</v>
      </c>
      <c r="P2993" s="955">
        <v>-63870962</v>
      </c>
      <c r="Q2993" s="959">
        <v>-8764303</v>
      </c>
      <c r="R2993" s="943" t="s">
        <v>182</v>
      </c>
    </row>
    <row r="2994" spans="2:18" x14ac:dyDescent="0.25">
      <c r="B2994" s="944" t="s">
        <v>2590</v>
      </c>
      <c r="C2994" s="945" t="s">
        <v>392</v>
      </c>
      <c r="D2994" s="945" t="s">
        <v>779</v>
      </c>
      <c r="E2994" s="945" t="s">
        <v>308</v>
      </c>
      <c r="F2994" s="945" t="s">
        <v>1485</v>
      </c>
      <c r="G2994" s="945" t="s">
        <v>1217</v>
      </c>
      <c r="H2994" s="945" t="s">
        <v>1218</v>
      </c>
      <c r="I2994" s="945" t="s">
        <v>51</v>
      </c>
      <c r="J2994" s="945" t="s">
        <v>1219</v>
      </c>
      <c r="K2994" s="945" t="s">
        <v>1220</v>
      </c>
      <c r="L2994" s="945" t="s">
        <v>1221</v>
      </c>
      <c r="M2994" s="945" t="s">
        <v>233</v>
      </c>
      <c r="N2994" s="945" t="s">
        <v>1222</v>
      </c>
      <c r="O2994" s="945" t="s">
        <v>1223</v>
      </c>
      <c r="P2994" s="956">
        <v>-63898419</v>
      </c>
      <c r="Q2994" s="960">
        <v>-8770624</v>
      </c>
      <c r="R2994" s="946" t="s">
        <v>69</v>
      </c>
    </row>
    <row r="2995" spans="2:18" x14ac:dyDescent="0.25">
      <c r="B2995" s="941" t="s">
        <v>2590</v>
      </c>
      <c r="C2995" s="942" t="s">
        <v>779</v>
      </c>
      <c r="D2995" s="942" t="s">
        <v>815</v>
      </c>
      <c r="E2995" s="942" t="s">
        <v>1141</v>
      </c>
      <c r="F2995" s="942" t="s">
        <v>1637</v>
      </c>
      <c r="G2995" s="942" t="s">
        <v>1217</v>
      </c>
      <c r="H2995" s="942" t="s">
        <v>1218</v>
      </c>
      <c r="I2995" s="942" t="s">
        <v>51</v>
      </c>
      <c r="J2995" s="942" t="s">
        <v>1219</v>
      </c>
      <c r="K2995" s="942" t="s">
        <v>1220</v>
      </c>
      <c r="L2995" s="942" t="s">
        <v>1221</v>
      </c>
      <c r="M2995" s="942" t="s">
        <v>232</v>
      </c>
      <c r="N2995" s="942" t="s">
        <v>69</v>
      </c>
      <c r="O2995" s="942" t="s">
        <v>69</v>
      </c>
      <c r="P2995" s="955">
        <v>-63864156</v>
      </c>
      <c r="Q2995" s="959">
        <v>-8762806</v>
      </c>
      <c r="R2995" s="943" t="s">
        <v>69</v>
      </c>
    </row>
    <row r="2996" spans="2:18" x14ac:dyDescent="0.25">
      <c r="B2996" s="944" t="s">
        <v>2590</v>
      </c>
      <c r="C2996" s="945" t="s">
        <v>376</v>
      </c>
      <c r="D2996" s="945" t="s">
        <v>394</v>
      </c>
      <c r="E2996" s="945" t="s">
        <v>308</v>
      </c>
      <c r="F2996" s="945" t="s">
        <v>2591</v>
      </c>
      <c r="G2996" s="945" t="s">
        <v>1217</v>
      </c>
      <c r="H2996" s="945" t="s">
        <v>1218</v>
      </c>
      <c r="I2996" s="945" t="s">
        <v>51</v>
      </c>
      <c r="J2996" s="945" t="s">
        <v>1219</v>
      </c>
      <c r="K2996" s="945" t="s">
        <v>1220</v>
      </c>
      <c r="L2996" s="945" t="s">
        <v>1221</v>
      </c>
      <c r="M2996" s="945" t="s">
        <v>1297</v>
      </c>
      <c r="N2996" s="945" t="s">
        <v>1222</v>
      </c>
      <c r="O2996" s="945" t="s">
        <v>69</v>
      </c>
      <c r="P2996" s="956">
        <v>-63895455</v>
      </c>
      <c r="Q2996" s="960">
        <v>-8772039</v>
      </c>
      <c r="R2996" s="946" t="s">
        <v>182</v>
      </c>
    </row>
    <row r="2997" spans="2:18" x14ac:dyDescent="0.25">
      <c r="B2997" s="941" t="s">
        <v>2590</v>
      </c>
      <c r="C2997" s="942" t="s">
        <v>780</v>
      </c>
      <c r="D2997" s="942" t="s">
        <v>401</v>
      </c>
      <c r="E2997" s="942" t="s">
        <v>1142</v>
      </c>
      <c r="F2997" s="942" t="s">
        <v>1517</v>
      </c>
      <c r="G2997" s="942" t="s">
        <v>1217</v>
      </c>
      <c r="H2997" s="942" t="s">
        <v>69</v>
      </c>
      <c r="I2997" s="942" t="s">
        <v>1225</v>
      </c>
      <c r="J2997" s="942" t="s">
        <v>1219</v>
      </c>
      <c r="K2997" s="942" t="s">
        <v>1229</v>
      </c>
      <c r="L2997" s="942" t="s">
        <v>69</v>
      </c>
      <c r="M2997" s="942" t="s">
        <v>234</v>
      </c>
      <c r="N2997" s="942" t="s">
        <v>69</v>
      </c>
      <c r="O2997" s="942" t="s">
        <v>69</v>
      </c>
      <c r="P2997" s="955">
        <v>-63888346</v>
      </c>
      <c r="Q2997" s="959">
        <v>-8761357</v>
      </c>
      <c r="R2997" s="943" t="s">
        <v>1232</v>
      </c>
    </row>
    <row r="2998" spans="2:18" x14ac:dyDescent="0.25">
      <c r="B2998" s="944" t="s">
        <v>2590</v>
      </c>
      <c r="C2998" s="945" t="s">
        <v>380</v>
      </c>
      <c r="D2998" s="945" t="s">
        <v>809</v>
      </c>
      <c r="E2998" s="945" t="s">
        <v>331</v>
      </c>
      <c r="F2998" s="945" t="s">
        <v>1321</v>
      </c>
      <c r="G2998" s="945" t="s">
        <v>1217</v>
      </c>
      <c r="H2998" s="945" t="s">
        <v>69</v>
      </c>
      <c r="I2998" s="945" t="s">
        <v>51</v>
      </c>
      <c r="J2998" s="945" t="s">
        <v>1219</v>
      </c>
      <c r="K2998" s="945" t="s">
        <v>1220</v>
      </c>
      <c r="L2998" s="945" t="s">
        <v>69</v>
      </c>
      <c r="M2998" s="945" t="s">
        <v>233</v>
      </c>
      <c r="N2998" s="945" t="s">
        <v>69</v>
      </c>
      <c r="O2998" s="945" t="s">
        <v>69</v>
      </c>
      <c r="P2998" s="956">
        <v>-63870235</v>
      </c>
      <c r="Q2998" s="960">
        <v>-8794622</v>
      </c>
      <c r="R2998" s="946" t="s">
        <v>69</v>
      </c>
    </row>
    <row r="2999" spans="2:18" x14ac:dyDescent="0.25">
      <c r="B2999" s="941" t="s">
        <v>2592</v>
      </c>
      <c r="C2999" s="942" t="s">
        <v>410</v>
      </c>
      <c r="D2999" s="942" t="s">
        <v>426</v>
      </c>
      <c r="E2999" s="942" t="s">
        <v>312</v>
      </c>
      <c r="F2999" s="942" t="s">
        <v>33</v>
      </c>
      <c r="G2999" s="942" t="s">
        <v>1246</v>
      </c>
      <c r="H2999" s="942" t="s">
        <v>1218</v>
      </c>
      <c r="I2999" s="942" t="s">
        <v>51</v>
      </c>
      <c r="J2999" s="942" t="s">
        <v>1219</v>
      </c>
      <c r="K2999" s="942" t="s">
        <v>1220</v>
      </c>
      <c r="L2999" s="942" t="s">
        <v>1221</v>
      </c>
      <c r="M2999" s="942" t="s">
        <v>233</v>
      </c>
      <c r="N2999" s="942" t="s">
        <v>1222</v>
      </c>
      <c r="O2999" s="942" t="s">
        <v>1223</v>
      </c>
      <c r="P2999" s="955">
        <v>-63888581</v>
      </c>
      <c r="Q2999" s="959">
        <v>-8794068</v>
      </c>
      <c r="R2999" s="943" t="s">
        <v>69</v>
      </c>
    </row>
    <row r="3000" spans="2:18" x14ac:dyDescent="0.25">
      <c r="B3000" s="944" t="s">
        <v>2592</v>
      </c>
      <c r="C3000" s="945" t="s">
        <v>410</v>
      </c>
      <c r="D3000" s="945" t="s">
        <v>458</v>
      </c>
      <c r="E3000" s="945" t="s">
        <v>312</v>
      </c>
      <c r="F3000" s="945" t="s">
        <v>33</v>
      </c>
      <c r="G3000" s="945" t="s">
        <v>1246</v>
      </c>
      <c r="H3000" s="945" t="s">
        <v>1218</v>
      </c>
      <c r="I3000" s="945" t="s">
        <v>1231</v>
      </c>
      <c r="J3000" s="945" t="s">
        <v>1219</v>
      </c>
      <c r="K3000" s="945" t="s">
        <v>1220</v>
      </c>
      <c r="L3000" s="945" t="s">
        <v>1221</v>
      </c>
      <c r="M3000" s="945" t="s">
        <v>233</v>
      </c>
      <c r="N3000" s="945" t="s">
        <v>1222</v>
      </c>
      <c r="O3000" s="945" t="s">
        <v>69</v>
      </c>
      <c r="P3000" s="956">
        <v>-63893266</v>
      </c>
      <c r="Q3000" s="960">
        <v>-8795075</v>
      </c>
      <c r="R3000" s="946" t="s">
        <v>182</v>
      </c>
    </row>
    <row r="3001" spans="2:18" x14ac:dyDescent="0.25">
      <c r="B3001" s="941" t="s">
        <v>2592</v>
      </c>
      <c r="C3001" s="942" t="s">
        <v>371</v>
      </c>
      <c r="D3001" s="942" t="s">
        <v>367</v>
      </c>
      <c r="E3001" s="942" t="s">
        <v>306</v>
      </c>
      <c r="F3001" s="942" t="s">
        <v>1585</v>
      </c>
      <c r="G3001" s="942" t="s">
        <v>1246</v>
      </c>
      <c r="H3001" s="942" t="s">
        <v>1218</v>
      </c>
      <c r="I3001" s="942" t="s">
        <v>51</v>
      </c>
      <c r="J3001" s="942" t="s">
        <v>1219</v>
      </c>
      <c r="K3001" s="942" t="s">
        <v>1229</v>
      </c>
      <c r="L3001" s="942" t="s">
        <v>1221</v>
      </c>
      <c r="M3001" s="942" t="s">
        <v>233</v>
      </c>
      <c r="N3001" s="942" t="s">
        <v>1222</v>
      </c>
      <c r="O3001" s="942" t="s">
        <v>1223</v>
      </c>
      <c r="P3001" s="955">
        <v>-63848336</v>
      </c>
      <c r="Q3001" s="959">
        <v>-8740376</v>
      </c>
      <c r="R3001" s="943" t="s">
        <v>182</v>
      </c>
    </row>
    <row r="3002" spans="2:18" x14ac:dyDescent="0.25">
      <c r="B3002" s="944" t="s">
        <v>2592</v>
      </c>
      <c r="C3002" s="945" t="s">
        <v>382</v>
      </c>
      <c r="D3002" s="945" t="s">
        <v>487</v>
      </c>
      <c r="E3002" s="945" t="s">
        <v>237</v>
      </c>
      <c r="F3002" s="945" t="s">
        <v>33</v>
      </c>
      <c r="G3002" s="945" t="s">
        <v>1246</v>
      </c>
      <c r="H3002" s="945" t="s">
        <v>1218</v>
      </c>
      <c r="I3002" s="945" t="s">
        <v>51</v>
      </c>
      <c r="J3002" s="945" t="s">
        <v>1219</v>
      </c>
      <c r="K3002" s="945" t="s">
        <v>1220</v>
      </c>
      <c r="L3002" s="945" t="s">
        <v>1221</v>
      </c>
      <c r="M3002" s="945" t="s">
        <v>230</v>
      </c>
      <c r="N3002" s="945" t="s">
        <v>1222</v>
      </c>
      <c r="O3002" s="945" t="s">
        <v>1223</v>
      </c>
      <c r="P3002" s="956">
        <v>-63827689</v>
      </c>
      <c r="Q3002" s="960">
        <v>-8775249</v>
      </c>
      <c r="R3002" s="946" t="s">
        <v>69</v>
      </c>
    </row>
    <row r="3003" spans="2:18" x14ac:dyDescent="0.25">
      <c r="B3003" s="941" t="s">
        <v>2592</v>
      </c>
      <c r="C3003" s="942" t="s">
        <v>370</v>
      </c>
      <c r="D3003" s="942" t="s">
        <v>429</v>
      </c>
      <c r="E3003" s="942" t="s">
        <v>1141</v>
      </c>
      <c r="F3003" s="942" t="s">
        <v>33</v>
      </c>
      <c r="G3003" s="942" t="s">
        <v>1246</v>
      </c>
      <c r="H3003" s="942" t="s">
        <v>1218</v>
      </c>
      <c r="I3003" s="942" t="s">
        <v>1225</v>
      </c>
      <c r="J3003" s="942" t="s">
        <v>1219</v>
      </c>
      <c r="K3003" s="942" t="s">
        <v>1229</v>
      </c>
      <c r="L3003" s="942" t="s">
        <v>1221</v>
      </c>
      <c r="M3003" s="942" t="s">
        <v>233</v>
      </c>
      <c r="N3003" s="942" t="s">
        <v>69</v>
      </c>
      <c r="O3003" s="942" t="s">
        <v>1223</v>
      </c>
      <c r="P3003" s="955">
        <v>-63871095</v>
      </c>
      <c r="Q3003" s="959">
        <v>-8768724</v>
      </c>
      <c r="R3003" s="943" t="s">
        <v>69</v>
      </c>
    </row>
    <row r="3004" spans="2:18" x14ac:dyDescent="0.25">
      <c r="B3004" s="944" t="s">
        <v>2592</v>
      </c>
      <c r="C3004" s="945" t="s">
        <v>793</v>
      </c>
      <c r="D3004" s="945" t="s">
        <v>389</v>
      </c>
      <c r="E3004" s="945" t="s">
        <v>343</v>
      </c>
      <c r="F3004" s="945" t="s">
        <v>33</v>
      </c>
      <c r="G3004" s="945" t="s">
        <v>1246</v>
      </c>
      <c r="H3004" s="945" t="s">
        <v>1218</v>
      </c>
      <c r="I3004" s="945" t="s">
        <v>1231</v>
      </c>
      <c r="J3004" s="945" t="s">
        <v>1219</v>
      </c>
      <c r="K3004" s="945" t="s">
        <v>1370</v>
      </c>
      <c r="L3004" s="945" t="s">
        <v>1221</v>
      </c>
      <c r="M3004" s="945" t="s">
        <v>233</v>
      </c>
      <c r="N3004" s="945" t="s">
        <v>1222</v>
      </c>
      <c r="O3004" s="945" t="s">
        <v>1223</v>
      </c>
      <c r="P3004" s="956">
        <v>-63801509</v>
      </c>
      <c r="Q3004" s="960">
        <v>-8779916</v>
      </c>
      <c r="R3004" s="946" t="s">
        <v>182</v>
      </c>
    </row>
    <row r="3005" spans="2:18" x14ac:dyDescent="0.25">
      <c r="B3005" s="941" t="s">
        <v>2592</v>
      </c>
      <c r="C3005" s="942" t="s">
        <v>371</v>
      </c>
      <c r="D3005" s="942" t="s">
        <v>374</v>
      </c>
      <c r="E3005" s="942" t="s">
        <v>339</v>
      </c>
      <c r="F3005" s="942" t="s">
        <v>33</v>
      </c>
      <c r="G3005" s="942" t="s">
        <v>1246</v>
      </c>
      <c r="H3005" s="942" t="s">
        <v>1218</v>
      </c>
      <c r="I3005" s="942" t="s">
        <v>1225</v>
      </c>
      <c r="J3005" s="942" t="s">
        <v>1219</v>
      </c>
      <c r="K3005" s="942" t="s">
        <v>1229</v>
      </c>
      <c r="L3005" s="942" t="s">
        <v>1221</v>
      </c>
      <c r="M3005" s="942" t="s">
        <v>231</v>
      </c>
      <c r="N3005" s="942" t="s">
        <v>1222</v>
      </c>
      <c r="O3005" s="942" t="s">
        <v>1223</v>
      </c>
      <c r="P3005" s="955">
        <v>-63846314</v>
      </c>
      <c r="Q3005" s="959">
        <v>-8749427</v>
      </c>
      <c r="R3005" s="943" t="s">
        <v>182</v>
      </c>
    </row>
    <row r="3006" spans="2:18" x14ac:dyDescent="0.25">
      <c r="B3006" s="944" t="s">
        <v>2592</v>
      </c>
      <c r="C3006" s="945" t="s">
        <v>783</v>
      </c>
      <c r="D3006" s="945" t="s">
        <v>394</v>
      </c>
      <c r="E3006" s="945" t="s">
        <v>301</v>
      </c>
      <c r="F3006" s="945" t="s">
        <v>33</v>
      </c>
      <c r="G3006" s="945" t="s">
        <v>1246</v>
      </c>
      <c r="H3006" s="945" t="s">
        <v>1218</v>
      </c>
      <c r="I3006" s="945" t="s">
        <v>1225</v>
      </c>
      <c r="J3006" s="945" t="s">
        <v>1219</v>
      </c>
      <c r="K3006" s="945" t="s">
        <v>1220</v>
      </c>
      <c r="L3006" s="945" t="s">
        <v>1221</v>
      </c>
      <c r="M3006" s="945" t="s">
        <v>233</v>
      </c>
      <c r="N3006" s="945" t="s">
        <v>1222</v>
      </c>
      <c r="O3006" s="945" t="s">
        <v>1223</v>
      </c>
      <c r="P3006" s="956">
        <v>-63897801</v>
      </c>
      <c r="Q3006" s="960">
        <v>-8761058</v>
      </c>
      <c r="R3006" s="946" t="s">
        <v>182</v>
      </c>
    </row>
    <row r="3007" spans="2:18" x14ac:dyDescent="0.25">
      <c r="B3007" s="941" t="s">
        <v>2592</v>
      </c>
      <c r="C3007" s="942" t="s">
        <v>373</v>
      </c>
      <c r="D3007" s="942" t="s">
        <v>394</v>
      </c>
      <c r="E3007" s="942" t="s">
        <v>305</v>
      </c>
      <c r="F3007" s="942" t="s">
        <v>33</v>
      </c>
      <c r="G3007" s="942" t="s">
        <v>1246</v>
      </c>
      <c r="H3007" s="942" t="s">
        <v>1218</v>
      </c>
      <c r="I3007" s="942" t="s">
        <v>1225</v>
      </c>
      <c r="J3007" s="942" t="s">
        <v>1323</v>
      </c>
      <c r="K3007" s="942" t="s">
        <v>1229</v>
      </c>
      <c r="L3007" s="942" t="s">
        <v>1221</v>
      </c>
      <c r="M3007" s="942" t="s">
        <v>233</v>
      </c>
      <c r="N3007" s="942" t="s">
        <v>1222</v>
      </c>
      <c r="O3007" s="942" t="s">
        <v>1223</v>
      </c>
      <c r="P3007" s="955">
        <v>-63898485</v>
      </c>
      <c r="Q3007" s="959">
        <v>-8757888</v>
      </c>
      <c r="R3007" s="943" t="s">
        <v>1232</v>
      </c>
    </row>
    <row r="3008" spans="2:18" x14ac:dyDescent="0.25">
      <c r="B3008" s="944" t="s">
        <v>2592</v>
      </c>
      <c r="C3008" s="945" t="s">
        <v>368</v>
      </c>
      <c r="D3008" s="945" t="s">
        <v>437</v>
      </c>
      <c r="E3008" s="945" t="s">
        <v>333</v>
      </c>
      <c r="F3008" s="945" t="s">
        <v>33</v>
      </c>
      <c r="G3008" s="945" t="s">
        <v>1246</v>
      </c>
      <c r="H3008" s="945" t="s">
        <v>1218</v>
      </c>
      <c r="I3008" s="945" t="s">
        <v>1225</v>
      </c>
      <c r="J3008" s="945" t="s">
        <v>1219</v>
      </c>
      <c r="K3008" s="945" t="s">
        <v>1220</v>
      </c>
      <c r="L3008" s="945" t="s">
        <v>1221</v>
      </c>
      <c r="M3008" s="945" t="s">
        <v>233</v>
      </c>
      <c r="N3008" s="945" t="s">
        <v>1222</v>
      </c>
      <c r="O3008" s="945" t="s">
        <v>1256</v>
      </c>
      <c r="P3008" s="956">
        <v>-63876215</v>
      </c>
      <c r="Q3008" s="960">
        <v>-8785634</v>
      </c>
      <c r="R3008" s="946" t="s">
        <v>1258</v>
      </c>
    </row>
    <row r="3009" spans="2:18" x14ac:dyDescent="0.25">
      <c r="B3009" s="941" t="s">
        <v>2592</v>
      </c>
      <c r="C3009" s="942" t="s">
        <v>778</v>
      </c>
      <c r="D3009" s="942" t="s">
        <v>805</v>
      </c>
      <c r="E3009" s="942" t="s">
        <v>306</v>
      </c>
      <c r="F3009" s="942" t="s">
        <v>33</v>
      </c>
      <c r="G3009" s="942" t="s">
        <v>1246</v>
      </c>
      <c r="H3009" s="942" t="s">
        <v>1218</v>
      </c>
      <c r="I3009" s="942" t="s">
        <v>1231</v>
      </c>
      <c r="J3009" s="942" t="s">
        <v>1219</v>
      </c>
      <c r="K3009" s="942" t="s">
        <v>1229</v>
      </c>
      <c r="L3009" s="942" t="s">
        <v>1221</v>
      </c>
      <c r="M3009" s="942" t="s">
        <v>233</v>
      </c>
      <c r="N3009" s="942" t="s">
        <v>1222</v>
      </c>
      <c r="O3009" s="942" t="s">
        <v>1223</v>
      </c>
      <c r="P3009" s="955">
        <v>-63857601</v>
      </c>
      <c r="Q3009" s="959">
        <v>-8733079</v>
      </c>
      <c r="R3009" s="943" t="s">
        <v>69</v>
      </c>
    </row>
    <row r="3010" spans="2:18" x14ac:dyDescent="0.25">
      <c r="B3010" s="944" t="s">
        <v>2592</v>
      </c>
      <c r="C3010" s="945" t="s">
        <v>368</v>
      </c>
      <c r="D3010" s="945" t="s">
        <v>381</v>
      </c>
      <c r="E3010" s="945" t="s">
        <v>316</v>
      </c>
      <c r="F3010" s="945" t="s">
        <v>33</v>
      </c>
      <c r="G3010" s="945" t="s">
        <v>1246</v>
      </c>
      <c r="H3010" s="945" t="s">
        <v>1218</v>
      </c>
      <c r="I3010" s="945" t="s">
        <v>51</v>
      </c>
      <c r="J3010" s="945" t="s">
        <v>1219</v>
      </c>
      <c r="K3010" s="945" t="s">
        <v>1220</v>
      </c>
      <c r="L3010" s="945" t="s">
        <v>1221</v>
      </c>
      <c r="M3010" s="945" t="s">
        <v>233</v>
      </c>
      <c r="N3010" s="945" t="s">
        <v>1222</v>
      </c>
      <c r="O3010" s="945" t="s">
        <v>1223</v>
      </c>
      <c r="P3010" s="956">
        <v>-63887297</v>
      </c>
      <c r="Q3010" s="960">
        <v>-8791768</v>
      </c>
      <c r="R3010" s="946" t="s">
        <v>69</v>
      </c>
    </row>
    <row r="3011" spans="2:18" x14ac:dyDescent="0.25">
      <c r="B3011" s="941" t="s">
        <v>2592</v>
      </c>
      <c r="C3011" s="942" t="s">
        <v>370</v>
      </c>
      <c r="D3011" s="942" t="s">
        <v>429</v>
      </c>
      <c r="E3011" s="942" t="s">
        <v>1141</v>
      </c>
      <c r="F3011" s="942" t="s">
        <v>1813</v>
      </c>
      <c r="G3011" s="942" t="s">
        <v>1246</v>
      </c>
      <c r="H3011" s="942" t="s">
        <v>1218</v>
      </c>
      <c r="I3011" s="942" t="s">
        <v>1225</v>
      </c>
      <c r="J3011" s="942" t="s">
        <v>1219</v>
      </c>
      <c r="K3011" s="942" t="s">
        <v>1229</v>
      </c>
      <c r="L3011" s="942" t="s">
        <v>1221</v>
      </c>
      <c r="M3011" s="942" t="s">
        <v>233</v>
      </c>
      <c r="N3011" s="942" t="s">
        <v>1222</v>
      </c>
      <c r="O3011" s="942" t="s">
        <v>1223</v>
      </c>
      <c r="P3011" s="955">
        <v>-63871095</v>
      </c>
      <c r="Q3011" s="959">
        <v>-8768724</v>
      </c>
      <c r="R3011" s="943" t="s">
        <v>182</v>
      </c>
    </row>
    <row r="3012" spans="2:18" x14ac:dyDescent="0.25">
      <c r="B3012" s="944" t="s">
        <v>2593</v>
      </c>
      <c r="C3012" s="945" t="s">
        <v>410</v>
      </c>
      <c r="D3012" s="945" t="s">
        <v>795</v>
      </c>
      <c r="E3012" s="945" t="s">
        <v>314</v>
      </c>
      <c r="F3012" s="945" t="s">
        <v>33</v>
      </c>
      <c r="G3012" s="945" t="s">
        <v>1317</v>
      </c>
      <c r="H3012" s="945" t="s">
        <v>1218</v>
      </c>
      <c r="I3012" s="945" t="s">
        <v>51</v>
      </c>
      <c r="J3012" s="945" t="s">
        <v>1219</v>
      </c>
      <c r="K3012" s="945" t="s">
        <v>1220</v>
      </c>
      <c r="L3012" s="945" t="s">
        <v>1221</v>
      </c>
      <c r="M3012" s="945" t="s">
        <v>232</v>
      </c>
      <c r="N3012" s="945" t="s">
        <v>1222</v>
      </c>
      <c r="O3012" s="945" t="s">
        <v>1223</v>
      </c>
      <c r="P3012" s="956">
        <v>-63881995</v>
      </c>
      <c r="Q3012" s="960">
        <v>-8792616</v>
      </c>
      <c r="R3012" s="946" t="s">
        <v>1330</v>
      </c>
    </row>
    <row r="3013" spans="2:18" x14ac:dyDescent="0.25">
      <c r="B3013" s="941" t="s">
        <v>2593</v>
      </c>
      <c r="C3013" s="942" t="s">
        <v>371</v>
      </c>
      <c r="D3013" s="942" t="s">
        <v>372</v>
      </c>
      <c r="E3013" s="942" t="s">
        <v>320</v>
      </c>
      <c r="F3013" s="942" t="s">
        <v>33</v>
      </c>
      <c r="G3013" s="942" t="s">
        <v>1317</v>
      </c>
      <c r="H3013" s="942" t="s">
        <v>1218</v>
      </c>
      <c r="I3013" s="942" t="s">
        <v>1225</v>
      </c>
      <c r="J3013" s="942" t="s">
        <v>1219</v>
      </c>
      <c r="K3013" s="942" t="s">
        <v>1229</v>
      </c>
      <c r="L3013" s="942" t="s">
        <v>1221</v>
      </c>
      <c r="M3013" s="942" t="s">
        <v>232</v>
      </c>
      <c r="N3013" s="942" t="s">
        <v>1222</v>
      </c>
      <c r="O3013" s="942" t="s">
        <v>1256</v>
      </c>
      <c r="P3013" s="955">
        <v>-63844855</v>
      </c>
      <c r="Q3013" s="959">
        <v>-8755934</v>
      </c>
      <c r="R3013" s="943" t="s">
        <v>69</v>
      </c>
    </row>
    <row r="3014" spans="2:18" x14ac:dyDescent="0.25">
      <c r="B3014" s="944" t="s">
        <v>2593</v>
      </c>
      <c r="C3014" s="945" t="s">
        <v>784</v>
      </c>
      <c r="D3014" s="945" t="s">
        <v>778</v>
      </c>
      <c r="E3014" s="945" t="s">
        <v>341</v>
      </c>
      <c r="F3014" s="945" t="s">
        <v>33</v>
      </c>
      <c r="G3014" s="945" t="s">
        <v>1317</v>
      </c>
      <c r="H3014" s="945" t="s">
        <v>1218</v>
      </c>
      <c r="I3014" s="945" t="s">
        <v>1225</v>
      </c>
      <c r="J3014" s="945" t="s">
        <v>1323</v>
      </c>
      <c r="K3014" s="945" t="s">
        <v>1574</v>
      </c>
      <c r="L3014" s="945" t="s">
        <v>1221</v>
      </c>
      <c r="M3014" s="945" t="s">
        <v>233</v>
      </c>
      <c r="N3014" s="945" t="s">
        <v>1222</v>
      </c>
      <c r="O3014" s="945" t="s">
        <v>1256</v>
      </c>
      <c r="P3014" s="956">
        <v>-63863181</v>
      </c>
      <c r="Q3014" s="960">
        <v>-8734243</v>
      </c>
      <c r="R3014" s="946" t="s">
        <v>1341</v>
      </c>
    </row>
    <row r="3015" spans="2:18" x14ac:dyDescent="0.25">
      <c r="B3015" s="941" t="s">
        <v>2593</v>
      </c>
      <c r="C3015" s="942" t="s">
        <v>373</v>
      </c>
      <c r="D3015" s="942" t="s">
        <v>417</v>
      </c>
      <c r="E3015" s="942" t="s">
        <v>332</v>
      </c>
      <c r="F3015" s="942" t="s">
        <v>33</v>
      </c>
      <c r="G3015" s="942" t="s">
        <v>1317</v>
      </c>
      <c r="H3015" s="942" t="s">
        <v>1218</v>
      </c>
      <c r="I3015" s="942" t="s">
        <v>1225</v>
      </c>
      <c r="J3015" s="942" t="s">
        <v>1323</v>
      </c>
      <c r="K3015" s="942" t="s">
        <v>1229</v>
      </c>
      <c r="L3015" s="942" t="s">
        <v>1221</v>
      </c>
      <c r="M3015" s="942" t="s">
        <v>233</v>
      </c>
      <c r="N3015" s="942" t="s">
        <v>1222</v>
      </c>
      <c r="O3015" s="942" t="s">
        <v>1256</v>
      </c>
      <c r="P3015" s="955">
        <v>-63903612</v>
      </c>
      <c r="Q3015" s="959">
        <v>-8758992</v>
      </c>
      <c r="R3015" s="943" t="s">
        <v>182</v>
      </c>
    </row>
    <row r="3016" spans="2:18" x14ac:dyDescent="0.25">
      <c r="B3016" s="944" t="s">
        <v>2593</v>
      </c>
      <c r="C3016" s="945" t="s">
        <v>780</v>
      </c>
      <c r="D3016" s="945" t="s">
        <v>386</v>
      </c>
      <c r="E3016" s="945" t="s">
        <v>320</v>
      </c>
      <c r="F3016" s="945" t="s">
        <v>33</v>
      </c>
      <c r="G3016" s="945" t="s">
        <v>1317</v>
      </c>
      <c r="H3016" s="945" t="s">
        <v>1218</v>
      </c>
      <c r="I3016" s="945" t="s">
        <v>1225</v>
      </c>
      <c r="J3016" s="945" t="s">
        <v>1219</v>
      </c>
      <c r="K3016" s="945" t="s">
        <v>1229</v>
      </c>
      <c r="L3016" s="945" t="s">
        <v>1221</v>
      </c>
      <c r="M3016" s="945" t="s">
        <v>1239</v>
      </c>
      <c r="N3016" s="945" t="s">
        <v>1222</v>
      </c>
      <c r="O3016" s="945" t="s">
        <v>1256</v>
      </c>
      <c r="P3016" s="956">
        <v>-63849978</v>
      </c>
      <c r="Q3016" s="960">
        <v>-8752799</v>
      </c>
      <c r="R3016" s="946" t="s">
        <v>182</v>
      </c>
    </row>
    <row r="3017" spans="2:18" x14ac:dyDescent="0.25">
      <c r="B3017" s="941" t="s">
        <v>2593</v>
      </c>
      <c r="C3017" s="942" t="s">
        <v>374</v>
      </c>
      <c r="D3017" s="942" t="s">
        <v>507</v>
      </c>
      <c r="E3017" s="942" t="s">
        <v>339</v>
      </c>
      <c r="F3017" s="942" t="s">
        <v>33</v>
      </c>
      <c r="G3017" s="942" t="s">
        <v>1317</v>
      </c>
      <c r="H3017" s="942" t="s">
        <v>1218</v>
      </c>
      <c r="I3017" s="942" t="s">
        <v>1225</v>
      </c>
      <c r="J3017" s="942" t="s">
        <v>1219</v>
      </c>
      <c r="K3017" s="942" t="s">
        <v>1229</v>
      </c>
      <c r="L3017" s="942" t="s">
        <v>1221</v>
      </c>
      <c r="M3017" s="942" t="s">
        <v>233</v>
      </c>
      <c r="N3017" s="942" t="s">
        <v>1222</v>
      </c>
      <c r="O3017" s="942" t="s">
        <v>1223</v>
      </c>
      <c r="P3017" s="955">
        <v>-63840249</v>
      </c>
      <c r="Q3017" s="959">
        <v>-8747929</v>
      </c>
      <c r="R3017" s="943" t="s">
        <v>182</v>
      </c>
    </row>
    <row r="3018" spans="2:18" x14ac:dyDescent="0.25">
      <c r="B3018" s="944" t="s">
        <v>2593</v>
      </c>
      <c r="C3018" s="945" t="s">
        <v>830</v>
      </c>
      <c r="D3018" s="945" t="s">
        <v>845</v>
      </c>
      <c r="E3018" s="945" t="s">
        <v>1143</v>
      </c>
      <c r="F3018" s="945" t="s">
        <v>33</v>
      </c>
      <c r="G3018" s="945" t="s">
        <v>1317</v>
      </c>
      <c r="H3018" s="945" t="s">
        <v>1218</v>
      </c>
      <c r="I3018" s="945" t="s">
        <v>51</v>
      </c>
      <c r="J3018" s="945" t="s">
        <v>1219</v>
      </c>
      <c r="K3018" s="945" t="s">
        <v>1220</v>
      </c>
      <c r="L3018" s="945" t="s">
        <v>1221</v>
      </c>
      <c r="M3018" s="945" t="s">
        <v>1297</v>
      </c>
      <c r="N3018" s="945" t="s">
        <v>1222</v>
      </c>
      <c r="O3018" s="945" t="s">
        <v>1223</v>
      </c>
      <c r="P3018" s="956">
        <v>-63832861</v>
      </c>
      <c r="Q3018" s="960">
        <v>-8768337</v>
      </c>
      <c r="R3018" s="946" t="s">
        <v>1330</v>
      </c>
    </row>
    <row r="3019" spans="2:18" x14ac:dyDescent="0.25">
      <c r="B3019" s="941" t="s">
        <v>2593</v>
      </c>
      <c r="C3019" s="942" t="s">
        <v>396</v>
      </c>
      <c r="D3019" s="942" t="s">
        <v>847</v>
      </c>
      <c r="E3019" s="942" t="s">
        <v>308</v>
      </c>
      <c r="F3019" s="942" t="s">
        <v>33</v>
      </c>
      <c r="G3019" s="942" t="s">
        <v>1317</v>
      </c>
      <c r="H3019" s="942" t="s">
        <v>1218</v>
      </c>
      <c r="I3019" s="942" t="s">
        <v>51</v>
      </c>
      <c r="J3019" s="942" t="s">
        <v>1219</v>
      </c>
      <c r="K3019" s="942" t="s">
        <v>1229</v>
      </c>
      <c r="L3019" s="942" t="s">
        <v>1221</v>
      </c>
      <c r="M3019" s="942" t="s">
        <v>233</v>
      </c>
      <c r="N3019" s="942" t="s">
        <v>1222</v>
      </c>
      <c r="O3019" s="942" t="s">
        <v>1256</v>
      </c>
      <c r="P3019" s="955">
        <v>-63892905</v>
      </c>
      <c r="Q3019" s="959">
        <v>-8774799</v>
      </c>
      <c r="R3019" s="943" t="s">
        <v>1232</v>
      </c>
    </row>
    <row r="3020" spans="2:18" x14ac:dyDescent="0.25">
      <c r="B3020" s="944" t="s">
        <v>2593</v>
      </c>
      <c r="C3020" s="945" t="s">
        <v>818</v>
      </c>
      <c r="D3020" s="945" t="s">
        <v>496</v>
      </c>
      <c r="E3020" s="945" t="s">
        <v>305</v>
      </c>
      <c r="F3020" s="945" t="s">
        <v>33</v>
      </c>
      <c r="G3020" s="945" t="s">
        <v>1317</v>
      </c>
      <c r="H3020" s="945" t="s">
        <v>1218</v>
      </c>
      <c r="I3020" s="945" t="s">
        <v>51</v>
      </c>
      <c r="J3020" s="945" t="s">
        <v>1219</v>
      </c>
      <c r="K3020" s="945" t="s">
        <v>1220</v>
      </c>
      <c r="L3020" s="945" t="s">
        <v>1221</v>
      </c>
      <c r="M3020" s="945" t="s">
        <v>233</v>
      </c>
      <c r="N3020" s="945" t="s">
        <v>1222</v>
      </c>
      <c r="O3020" s="945" t="s">
        <v>1223</v>
      </c>
      <c r="P3020" s="956">
        <v>-63903268</v>
      </c>
      <c r="Q3020" s="960">
        <v>-8756675</v>
      </c>
      <c r="R3020" s="946" t="s">
        <v>1232</v>
      </c>
    </row>
    <row r="3021" spans="2:18" x14ac:dyDescent="0.25">
      <c r="B3021" s="941" t="s">
        <v>2593</v>
      </c>
      <c r="C3021" s="942" t="s">
        <v>396</v>
      </c>
      <c r="D3021" s="942" t="s">
        <v>847</v>
      </c>
      <c r="E3021" s="942" t="s">
        <v>308</v>
      </c>
      <c r="F3021" s="942" t="s">
        <v>1931</v>
      </c>
      <c r="G3021" s="942" t="s">
        <v>1317</v>
      </c>
      <c r="H3021" s="942" t="s">
        <v>69</v>
      </c>
      <c r="I3021" s="942" t="s">
        <v>51</v>
      </c>
      <c r="J3021" s="942" t="s">
        <v>1219</v>
      </c>
      <c r="K3021" s="942" t="s">
        <v>1229</v>
      </c>
      <c r="L3021" s="942" t="s">
        <v>69</v>
      </c>
      <c r="M3021" s="942" t="s">
        <v>233</v>
      </c>
      <c r="N3021" s="942" t="s">
        <v>69</v>
      </c>
      <c r="O3021" s="942" t="s">
        <v>69</v>
      </c>
      <c r="P3021" s="955">
        <v>-63892905</v>
      </c>
      <c r="Q3021" s="959">
        <v>-8774799</v>
      </c>
      <c r="R3021" s="943" t="s">
        <v>1330</v>
      </c>
    </row>
    <row r="3022" spans="2:18" x14ac:dyDescent="0.25">
      <c r="B3022" s="944" t="s">
        <v>2593</v>
      </c>
      <c r="C3022" s="945" t="s">
        <v>359</v>
      </c>
      <c r="D3022" s="945" t="s">
        <v>378</v>
      </c>
      <c r="E3022" s="945" t="s">
        <v>1142</v>
      </c>
      <c r="F3022" s="945" t="s">
        <v>33</v>
      </c>
      <c r="G3022" s="945" t="s">
        <v>1317</v>
      </c>
      <c r="H3022" s="945" t="s">
        <v>69</v>
      </c>
      <c r="I3022" s="945" t="s">
        <v>1225</v>
      </c>
      <c r="J3022" s="945" t="s">
        <v>1219</v>
      </c>
      <c r="K3022" s="945" t="s">
        <v>1220</v>
      </c>
      <c r="L3022" s="945" t="s">
        <v>69</v>
      </c>
      <c r="M3022" s="945" t="s">
        <v>233</v>
      </c>
      <c r="N3022" s="945" t="s">
        <v>69</v>
      </c>
      <c r="O3022" s="945" t="s">
        <v>69</v>
      </c>
      <c r="P3022" s="956">
        <v>-63889836</v>
      </c>
      <c r="Q3022" s="960">
        <v>-8766959</v>
      </c>
      <c r="R3022" s="946" t="s">
        <v>69</v>
      </c>
    </row>
    <row r="3023" spans="2:18" x14ac:dyDescent="0.25">
      <c r="B3023" s="941" t="s">
        <v>2594</v>
      </c>
      <c r="C3023" s="942" t="s">
        <v>782</v>
      </c>
      <c r="D3023" s="942" t="s">
        <v>780</v>
      </c>
      <c r="E3023" s="942" t="s">
        <v>301</v>
      </c>
      <c r="F3023" s="942" t="s">
        <v>1491</v>
      </c>
      <c r="G3023" s="942" t="s">
        <v>1278</v>
      </c>
      <c r="H3023" s="942" t="s">
        <v>1218</v>
      </c>
      <c r="I3023" s="942" t="s">
        <v>1225</v>
      </c>
      <c r="J3023" s="942" t="s">
        <v>1219</v>
      </c>
      <c r="K3023" s="942" t="s">
        <v>1229</v>
      </c>
      <c r="L3023" s="942" t="s">
        <v>1221</v>
      </c>
      <c r="M3023" s="942" t="s">
        <v>182</v>
      </c>
      <c r="N3023" s="942" t="s">
        <v>1222</v>
      </c>
      <c r="O3023" s="942" t="s">
        <v>1256</v>
      </c>
      <c r="P3023" s="955">
        <v>-63907648</v>
      </c>
      <c r="Q3023" s="959">
        <v>-8765506</v>
      </c>
      <c r="R3023" s="943" t="s">
        <v>1258</v>
      </c>
    </row>
    <row r="3024" spans="2:18" x14ac:dyDescent="0.25">
      <c r="B3024" s="944" t="s">
        <v>2594</v>
      </c>
      <c r="C3024" s="945" t="s">
        <v>502</v>
      </c>
      <c r="D3024" s="945" t="s">
        <v>649</v>
      </c>
      <c r="E3024" s="945" t="s">
        <v>325</v>
      </c>
      <c r="F3024" s="945" t="s">
        <v>2595</v>
      </c>
      <c r="G3024" s="945" t="s">
        <v>1278</v>
      </c>
      <c r="H3024" s="945" t="s">
        <v>1218</v>
      </c>
      <c r="I3024" s="945" t="s">
        <v>1225</v>
      </c>
      <c r="J3024" s="945" t="s">
        <v>1219</v>
      </c>
      <c r="K3024" s="945" t="s">
        <v>1220</v>
      </c>
      <c r="L3024" s="945" t="s">
        <v>1221</v>
      </c>
      <c r="M3024" s="945" t="s">
        <v>233</v>
      </c>
      <c r="N3024" s="945" t="s">
        <v>1222</v>
      </c>
      <c r="O3024" s="945" t="s">
        <v>1256</v>
      </c>
      <c r="P3024" s="956">
        <v>-63892203</v>
      </c>
      <c r="Q3024" s="960">
        <v>-8736617</v>
      </c>
      <c r="R3024" s="946" t="s">
        <v>182</v>
      </c>
    </row>
    <row r="3025" spans="2:18" x14ac:dyDescent="0.25">
      <c r="B3025" s="941" t="s">
        <v>2594</v>
      </c>
      <c r="C3025" s="942" t="s">
        <v>367</v>
      </c>
      <c r="D3025" s="942" t="s">
        <v>384</v>
      </c>
      <c r="E3025" s="942" t="s">
        <v>305</v>
      </c>
      <c r="F3025" s="942" t="s">
        <v>1566</v>
      </c>
      <c r="G3025" s="942" t="s">
        <v>1278</v>
      </c>
      <c r="H3025" s="942" t="s">
        <v>1218</v>
      </c>
      <c r="I3025" s="942" t="s">
        <v>51</v>
      </c>
      <c r="J3025" s="942" t="s">
        <v>1219</v>
      </c>
      <c r="K3025" s="942" t="s">
        <v>1229</v>
      </c>
      <c r="L3025" s="942" t="s">
        <v>1221</v>
      </c>
      <c r="M3025" s="942" t="s">
        <v>234</v>
      </c>
      <c r="N3025" s="942" t="s">
        <v>1222</v>
      </c>
      <c r="O3025" s="942" t="s">
        <v>1256</v>
      </c>
      <c r="P3025" s="955">
        <v>-63907872</v>
      </c>
      <c r="Q3025" s="959">
        <v>-8753203</v>
      </c>
      <c r="R3025" s="943" t="s">
        <v>182</v>
      </c>
    </row>
    <row r="3026" spans="2:18" x14ac:dyDescent="0.25">
      <c r="B3026" s="944" t="s">
        <v>2594</v>
      </c>
      <c r="C3026" s="945" t="s">
        <v>781</v>
      </c>
      <c r="D3026" s="945" t="s">
        <v>370</v>
      </c>
      <c r="E3026" s="945" t="s">
        <v>310</v>
      </c>
      <c r="F3026" s="945" t="s">
        <v>2417</v>
      </c>
      <c r="G3026" s="945" t="s">
        <v>1278</v>
      </c>
      <c r="H3026" s="945" t="s">
        <v>1218</v>
      </c>
      <c r="I3026" s="945" t="s">
        <v>51</v>
      </c>
      <c r="J3026" s="945" t="s">
        <v>1219</v>
      </c>
      <c r="K3026" s="945" t="s">
        <v>1220</v>
      </c>
      <c r="L3026" s="945" t="s">
        <v>1221</v>
      </c>
      <c r="M3026" s="945" t="s">
        <v>233</v>
      </c>
      <c r="N3026" s="945" t="s">
        <v>1222</v>
      </c>
      <c r="O3026" s="945" t="s">
        <v>1256</v>
      </c>
      <c r="P3026" s="956">
        <v>-63837495</v>
      </c>
      <c r="Q3026" s="960">
        <v>-8761205</v>
      </c>
      <c r="R3026" s="946" t="s">
        <v>182</v>
      </c>
    </row>
    <row r="3027" spans="2:18" x14ac:dyDescent="0.25">
      <c r="B3027" s="941" t="s">
        <v>2594</v>
      </c>
      <c r="C3027" s="942" t="s">
        <v>509</v>
      </c>
      <c r="D3027" s="942" t="s">
        <v>910</v>
      </c>
      <c r="E3027" s="942" t="s">
        <v>324</v>
      </c>
      <c r="F3027" s="942" t="s">
        <v>2596</v>
      </c>
      <c r="G3027" s="942" t="s">
        <v>1278</v>
      </c>
      <c r="H3027" s="942" t="s">
        <v>1218</v>
      </c>
      <c r="I3027" s="942" t="s">
        <v>51</v>
      </c>
      <c r="J3027" s="942" t="s">
        <v>1219</v>
      </c>
      <c r="K3027" s="942" t="s">
        <v>1220</v>
      </c>
      <c r="L3027" s="942" t="s">
        <v>1221</v>
      </c>
      <c r="M3027" s="942" t="s">
        <v>69</v>
      </c>
      <c r="N3027" s="942" t="s">
        <v>1222</v>
      </c>
      <c r="O3027" s="942" t="s">
        <v>1256</v>
      </c>
      <c r="P3027" s="955">
        <v>-63842955</v>
      </c>
      <c r="Q3027" s="959">
        <v>-8774273</v>
      </c>
      <c r="R3027" s="943" t="s">
        <v>182</v>
      </c>
    </row>
    <row r="3028" spans="2:18" x14ac:dyDescent="0.25">
      <c r="B3028" s="944" t="s">
        <v>2597</v>
      </c>
      <c r="C3028" s="945" t="s">
        <v>367</v>
      </c>
      <c r="D3028" s="945" t="s">
        <v>379</v>
      </c>
      <c r="E3028" s="945" t="s">
        <v>305</v>
      </c>
      <c r="F3028" s="945" t="s">
        <v>2598</v>
      </c>
      <c r="G3028" s="945" t="s">
        <v>1246</v>
      </c>
      <c r="H3028" s="945" t="s">
        <v>1218</v>
      </c>
      <c r="I3028" s="945" t="s">
        <v>1225</v>
      </c>
      <c r="J3028" s="945" t="s">
        <v>1219</v>
      </c>
      <c r="K3028" s="945" t="s">
        <v>1229</v>
      </c>
      <c r="L3028" s="945" t="s">
        <v>1221</v>
      </c>
      <c r="M3028" s="945" t="s">
        <v>231</v>
      </c>
      <c r="N3028" s="945" t="s">
        <v>1222</v>
      </c>
      <c r="O3028" s="945" t="s">
        <v>1223</v>
      </c>
      <c r="P3028" s="956">
        <v>-63904186</v>
      </c>
      <c r="Q3028" s="960">
        <v>-8752455</v>
      </c>
      <c r="R3028" s="946" t="s">
        <v>182</v>
      </c>
    </row>
    <row r="3029" spans="2:18" x14ac:dyDescent="0.25">
      <c r="B3029" s="941" t="s">
        <v>2597</v>
      </c>
      <c r="C3029" s="942" t="s">
        <v>780</v>
      </c>
      <c r="D3029" s="942" t="s">
        <v>807</v>
      </c>
      <c r="E3029" s="942" t="s">
        <v>302</v>
      </c>
      <c r="F3029" s="942" t="s">
        <v>1782</v>
      </c>
      <c r="G3029" s="942" t="s">
        <v>1246</v>
      </c>
      <c r="H3029" s="942" t="s">
        <v>1235</v>
      </c>
      <c r="I3029" s="942" t="s">
        <v>1225</v>
      </c>
      <c r="J3029" s="942" t="s">
        <v>1219</v>
      </c>
      <c r="K3029" s="942" t="s">
        <v>1229</v>
      </c>
      <c r="L3029" s="942" t="s">
        <v>1221</v>
      </c>
      <c r="M3029" s="942" t="s">
        <v>234</v>
      </c>
      <c r="N3029" s="942" t="s">
        <v>69</v>
      </c>
      <c r="O3029" s="942" t="s">
        <v>69</v>
      </c>
      <c r="P3029" s="955">
        <v>-63884059</v>
      </c>
      <c r="Q3029" s="959">
        <v>-8760345</v>
      </c>
      <c r="R3029" s="943" t="s">
        <v>69</v>
      </c>
    </row>
    <row r="3030" spans="2:18" x14ac:dyDescent="0.25">
      <c r="B3030" s="944" t="s">
        <v>2597</v>
      </c>
      <c r="C3030" s="945" t="s">
        <v>783</v>
      </c>
      <c r="D3030" s="945" t="s">
        <v>401</v>
      </c>
      <c r="E3030" s="945" t="s">
        <v>304</v>
      </c>
      <c r="F3030" s="945" t="s">
        <v>2599</v>
      </c>
      <c r="G3030" s="945" t="s">
        <v>1246</v>
      </c>
      <c r="H3030" s="945" t="s">
        <v>1235</v>
      </c>
      <c r="I3030" s="945" t="s">
        <v>1225</v>
      </c>
      <c r="J3030" s="945" t="s">
        <v>1219</v>
      </c>
      <c r="K3030" s="945" t="s">
        <v>1220</v>
      </c>
      <c r="L3030" s="945" t="s">
        <v>1221</v>
      </c>
      <c r="M3030" s="945" t="s">
        <v>233</v>
      </c>
      <c r="N3030" s="945" t="s">
        <v>182</v>
      </c>
      <c r="O3030" s="945" t="s">
        <v>1223</v>
      </c>
      <c r="P3030" s="956">
        <v>-63888846</v>
      </c>
      <c r="Q3030" s="960">
        <v>-8759125</v>
      </c>
      <c r="R3030" s="946" t="s">
        <v>69</v>
      </c>
    </row>
    <row r="3031" spans="2:18" x14ac:dyDescent="0.25">
      <c r="B3031" s="941" t="s">
        <v>2597</v>
      </c>
      <c r="C3031" s="942" t="s">
        <v>369</v>
      </c>
      <c r="D3031" s="942" t="s">
        <v>818</v>
      </c>
      <c r="E3031" s="942" t="s">
        <v>301</v>
      </c>
      <c r="F3031" s="942" t="s">
        <v>2567</v>
      </c>
      <c r="G3031" s="942" t="s">
        <v>1246</v>
      </c>
      <c r="H3031" s="942" t="s">
        <v>1218</v>
      </c>
      <c r="I3031" s="942" t="s">
        <v>1225</v>
      </c>
      <c r="J3031" s="942" t="s">
        <v>1219</v>
      </c>
      <c r="K3031" s="942" t="s">
        <v>1229</v>
      </c>
      <c r="L3031" s="942" t="s">
        <v>1221</v>
      </c>
      <c r="M3031" s="942" t="s">
        <v>233</v>
      </c>
      <c r="N3031" s="942" t="s">
        <v>1222</v>
      </c>
      <c r="O3031" s="942" t="s">
        <v>1223</v>
      </c>
      <c r="P3031" s="955">
        <v>-63902342</v>
      </c>
      <c r="Q3031" s="959">
        <v>-8760942</v>
      </c>
      <c r="R3031" s="943" t="s">
        <v>182</v>
      </c>
    </row>
    <row r="3032" spans="2:18" x14ac:dyDescent="0.25">
      <c r="B3032" s="944" t="s">
        <v>2597</v>
      </c>
      <c r="C3032" s="945" t="s">
        <v>780</v>
      </c>
      <c r="D3032" s="945" t="s">
        <v>394</v>
      </c>
      <c r="E3032" s="945" t="s">
        <v>301</v>
      </c>
      <c r="F3032" s="945" t="s">
        <v>1257</v>
      </c>
      <c r="G3032" s="945" t="s">
        <v>1246</v>
      </c>
      <c r="H3032" s="945" t="s">
        <v>1218</v>
      </c>
      <c r="I3032" s="945" t="s">
        <v>1231</v>
      </c>
      <c r="J3032" s="945" t="s">
        <v>1219</v>
      </c>
      <c r="K3032" s="945" t="s">
        <v>1229</v>
      </c>
      <c r="L3032" s="945" t="s">
        <v>1221</v>
      </c>
      <c r="M3032" s="945" t="s">
        <v>233</v>
      </c>
      <c r="N3032" s="945" t="s">
        <v>1222</v>
      </c>
      <c r="O3032" s="945" t="s">
        <v>1223</v>
      </c>
      <c r="P3032" s="956">
        <v>-63897307</v>
      </c>
      <c r="Q3032" s="960">
        <v>-8763294</v>
      </c>
      <c r="R3032" s="946" t="s">
        <v>182</v>
      </c>
    </row>
    <row r="3033" spans="2:18" x14ac:dyDescent="0.25">
      <c r="B3033" s="941" t="s">
        <v>2597</v>
      </c>
      <c r="C3033" s="942" t="s">
        <v>780</v>
      </c>
      <c r="D3033" s="942" t="s">
        <v>429</v>
      </c>
      <c r="E3033" s="942" t="s">
        <v>1141</v>
      </c>
      <c r="F3033" s="942" t="s">
        <v>2600</v>
      </c>
      <c r="G3033" s="942" t="s">
        <v>1246</v>
      </c>
      <c r="H3033" s="942" t="s">
        <v>1218</v>
      </c>
      <c r="I3033" s="942" t="s">
        <v>51</v>
      </c>
      <c r="J3033" s="942" t="s">
        <v>1219</v>
      </c>
      <c r="K3033" s="942" t="s">
        <v>1229</v>
      </c>
      <c r="L3033" s="942" t="s">
        <v>1221</v>
      </c>
      <c r="M3033" s="942" t="s">
        <v>233</v>
      </c>
      <c r="N3033" s="942" t="s">
        <v>1222</v>
      </c>
      <c r="O3033" s="942" t="s">
        <v>1223</v>
      </c>
      <c r="P3033" s="955">
        <v>-63873365</v>
      </c>
      <c r="Q3033" s="959">
        <v>-8758115</v>
      </c>
      <c r="R3033" s="943" t="s">
        <v>69</v>
      </c>
    </row>
    <row r="3034" spans="2:18" x14ac:dyDescent="0.25">
      <c r="B3034" s="944" t="s">
        <v>2597</v>
      </c>
      <c r="C3034" s="945" t="s">
        <v>374</v>
      </c>
      <c r="D3034" s="945" t="s">
        <v>375</v>
      </c>
      <c r="E3034" s="945" t="s">
        <v>307</v>
      </c>
      <c r="F3034" s="945" t="s">
        <v>1662</v>
      </c>
      <c r="G3034" s="945" t="s">
        <v>1246</v>
      </c>
      <c r="H3034" s="945" t="s">
        <v>69</v>
      </c>
      <c r="I3034" s="945" t="s">
        <v>1225</v>
      </c>
      <c r="J3034" s="945" t="s">
        <v>1219</v>
      </c>
      <c r="K3034" s="945" t="s">
        <v>1229</v>
      </c>
      <c r="L3034" s="945" t="s">
        <v>69</v>
      </c>
      <c r="M3034" s="945" t="s">
        <v>230</v>
      </c>
      <c r="N3034" s="945" t="s">
        <v>69</v>
      </c>
      <c r="O3034" s="945" t="s">
        <v>69</v>
      </c>
      <c r="P3034" s="956">
        <v>-63862302</v>
      </c>
      <c r="Q3034" s="960">
        <v>-8752918</v>
      </c>
      <c r="R3034" s="946" t="s">
        <v>69</v>
      </c>
    </row>
    <row r="3035" spans="2:18" x14ac:dyDescent="0.25">
      <c r="B3035" s="941" t="s">
        <v>2601</v>
      </c>
      <c r="C3035" s="942" t="s">
        <v>353</v>
      </c>
      <c r="D3035" s="942" t="s">
        <v>924</v>
      </c>
      <c r="E3035" s="942" t="s">
        <v>353</v>
      </c>
      <c r="F3035" s="942" t="s">
        <v>33</v>
      </c>
      <c r="G3035" s="942" t="s">
        <v>1268</v>
      </c>
      <c r="H3035" s="942" t="s">
        <v>69</v>
      </c>
      <c r="I3035" s="942" t="s">
        <v>51</v>
      </c>
      <c r="J3035" s="942" t="s">
        <v>1219</v>
      </c>
      <c r="K3035" s="942" t="s">
        <v>1220</v>
      </c>
      <c r="L3035" s="942" t="s">
        <v>69</v>
      </c>
      <c r="M3035" s="942" t="s">
        <v>231</v>
      </c>
      <c r="N3035" s="942" t="s">
        <v>69</v>
      </c>
      <c r="O3035" s="942" t="s">
        <v>69</v>
      </c>
      <c r="P3035" s="955">
        <v>-63900644</v>
      </c>
      <c r="Q3035" s="959">
        <v>-8801001</v>
      </c>
      <c r="R3035" s="943" t="s">
        <v>1258</v>
      </c>
    </row>
    <row r="3036" spans="2:18" x14ac:dyDescent="0.25">
      <c r="B3036" s="944" t="s">
        <v>2601</v>
      </c>
      <c r="C3036" s="945" t="s">
        <v>373</v>
      </c>
      <c r="D3036" s="945" t="s">
        <v>796</v>
      </c>
      <c r="E3036" s="945" t="s">
        <v>304</v>
      </c>
      <c r="F3036" s="945" t="s">
        <v>1327</v>
      </c>
      <c r="G3036" s="945" t="s">
        <v>1268</v>
      </c>
      <c r="H3036" s="945" t="s">
        <v>1218</v>
      </c>
      <c r="I3036" s="945" t="s">
        <v>1225</v>
      </c>
      <c r="J3036" s="945" t="s">
        <v>1323</v>
      </c>
      <c r="K3036" s="945" t="s">
        <v>1229</v>
      </c>
      <c r="L3036" s="945" t="s">
        <v>1221</v>
      </c>
      <c r="M3036" s="945" t="s">
        <v>233</v>
      </c>
      <c r="N3036" s="945" t="s">
        <v>1222</v>
      </c>
      <c r="O3036" s="945" t="s">
        <v>1223</v>
      </c>
      <c r="P3036" s="956">
        <v>-63895593</v>
      </c>
      <c r="Q3036" s="960">
        <v>-8757268</v>
      </c>
      <c r="R3036" s="946" t="s">
        <v>182</v>
      </c>
    </row>
    <row r="3037" spans="2:18" x14ac:dyDescent="0.25">
      <c r="B3037" s="941" t="s">
        <v>2601</v>
      </c>
      <c r="C3037" s="942" t="s">
        <v>376</v>
      </c>
      <c r="D3037" s="942" t="s">
        <v>442</v>
      </c>
      <c r="E3037" s="942" t="s">
        <v>302</v>
      </c>
      <c r="F3037" s="942" t="s">
        <v>1730</v>
      </c>
      <c r="G3037" s="942" t="s">
        <v>1268</v>
      </c>
      <c r="H3037" s="942" t="s">
        <v>1218</v>
      </c>
      <c r="I3037" s="942" t="s">
        <v>1225</v>
      </c>
      <c r="J3037" s="942" t="s">
        <v>1219</v>
      </c>
      <c r="K3037" s="942" t="s">
        <v>1220</v>
      </c>
      <c r="L3037" s="942" t="s">
        <v>1221</v>
      </c>
      <c r="M3037" s="942" t="s">
        <v>233</v>
      </c>
      <c r="N3037" s="942" t="s">
        <v>1222</v>
      </c>
      <c r="O3037" s="942" t="s">
        <v>1223</v>
      </c>
      <c r="P3037" s="955">
        <v>-63874445</v>
      </c>
      <c r="Q3037" s="959">
        <v>-8767113</v>
      </c>
      <c r="R3037" s="943" t="s">
        <v>182</v>
      </c>
    </row>
    <row r="3038" spans="2:18" x14ac:dyDescent="0.25">
      <c r="B3038" s="944" t="s">
        <v>2601</v>
      </c>
      <c r="C3038" s="945" t="s">
        <v>783</v>
      </c>
      <c r="D3038" s="945" t="s">
        <v>401</v>
      </c>
      <c r="E3038" s="945" t="s">
        <v>304</v>
      </c>
      <c r="F3038" s="945" t="s">
        <v>1597</v>
      </c>
      <c r="G3038" s="945" t="s">
        <v>1268</v>
      </c>
      <c r="H3038" s="945" t="s">
        <v>1218</v>
      </c>
      <c r="I3038" s="945" t="s">
        <v>1231</v>
      </c>
      <c r="J3038" s="945" t="s">
        <v>1219</v>
      </c>
      <c r="K3038" s="945" t="s">
        <v>1220</v>
      </c>
      <c r="L3038" s="945" t="s">
        <v>1221</v>
      </c>
      <c r="M3038" s="945" t="s">
        <v>233</v>
      </c>
      <c r="N3038" s="945" t="s">
        <v>1222</v>
      </c>
      <c r="O3038" s="945" t="s">
        <v>69</v>
      </c>
      <c r="P3038" s="956">
        <v>-63888846</v>
      </c>
      <c r="Q3038" s="960">
        <v>-8759125</v>
      </c>
      <c r="R3038" s="946" t="s">
        <v>182</v>
      </c>
    </row>
    <row r="3039" spans="2:18" x14ac:dyDescent="0.25">
      <c r="B3039" s="941" t="s">
        <v>2601</v>
      </c>
      <c r="C3039" s="942" t="s">
        <v>440</v>
      </c>
      <c r="D3039" s="942" t="s">
        <v>394</v>
      </c>
      <c r="E3039" s="942" t="s">
        <v>301</v>
      </c>
      <c r="F3039" s="942" t="s">
        <v>1830</v>
      </c>
      <c r="G3039" s="942" t="s">
        <v>1268</v>
      </c>
      <c r="H3039" s="942" t="s">
        <v>1218</v>
      </c>
      <c r="I3039" s="942" t="s">
        <v>1231</v>
      </c>
      <c r="J3039" s="942" t="s">
        <v>1219</v>
      </c>
      <c r="K3039" s="942" t="s">
        <v>1220</v>
      </c>
      <c r="L3039" s="942" t="s">
        <v>1221</v>
      </c>
      <c r="M3039" s="942" t="s">
        <v>234</v>
      </c>
      <c r="N3039" s="942" t="s">
        <v>1222</v>
      </c>
      <c r="O3039" s="942" t="s">
        <v>1256</v>
      </c>
      <c r="P3039" s="955">
        <v>-63897079</v>
      </c>
      <c r="Q3039" s="959">
        <v>-8764325</v>
      </c>
      <c r="R3039" s="943" t="s">
        <v>182</v>
      </c>
    </row>
    <row r="3040" spans="2:18" x14ac:dyDescent="0.25">
      <c r="B3040" s="944" t="s">
        <v>2601</v>
      </c>
      <c r="C3040" s="945" t="s">
        <v>786</v>
      </c>
      <c r="D3040" s="945" t="s">
        <v>407</v>
      </c>
      <c r="E3040" s="945" t="s">
        <v>309</v>
      </c>
      <c r="F3040" s="945" t="s">
        <v>1431</v>
      </c>
      <c r="G3040" s="945" t="s">
        <v>1268</v>
      </c>
      <c r="H3040" s="945" t="s">
        <v>69</v>
      </c>
      <c r="I3040" s="945" t="s">
        <v>51</v>
      </c>
      <c r="J3040" s="945" t="s">
        <v>1512</v>
      </c>
      <c r="K3040" s="945" t="s">
        <v>1229</v>
      </c>
      <c r="L3040" s="945" t="s">
        <v>69</v>
      </c>
      <c r="M3040" s="945" t="s">
        <v>1297</v>
      </c>
      <c r="N3040" s="945" t="s">
        <v>69</v>
      </c>
      <c r="O3040" s="945" t="s">
        <v>69</v>
      </c>
      <c r="P3040" s="956">
        <v>-63887325</v>
      </c>
      <c r="Q3040" s="960">
        <v>-8749951</v>
      </c>
      <c r="R3040" s="946" t="s">
        <v>1258</v>
      </c>
    </row>
    <row r="3041" spans="2:18" x14ac:dyDescent="0.25">
      <c r="B3041" s="941" t="s">
        <v>2602</v>
      </c>
      <c r="C3041" s="942" t="s">
        <v>858</v>
      </c>
      <c r="D3041" s="942" t="s">
        <v>460</v>
      </c>
      <c r="E3041" s="942" t="s">
        <v>325</v>
      </c>
      <c r="F3041" s="942" t="s">
        <v>2163</v>
      </c>
      <c r="G3041" s="942" t="s">
        <v>1309</v>
      </c>
      <c r="H3041" s="942" t="s">
        <v>1218</v>
      </c>
      <c r="I3041" s="942" t="s">
        <v>1231</v>
      </c>
      <c r="J3041" s="942" t="s">
        <v>1219</v>
      </c>
      <c r="K3041" s="942" t="s">
        <v>1220</v>
      </c>
      <c r="L3041" s="942" t="s">
        <v>1221</v>
      </c>
      <c r="M3041" s="942" t="s">
        <v>233</v>
      </c>
      <c r="N3041" s="942" t="s">
        <v>1222</v>
      </c>
      <c r="O3041" s="942" t="s">
        <v>1223</v>
      </c>
      <c r="P3041" s="955">
        <v>-63890851</v>
      </c>
      <c r="Q3041" s="959">
        <v>-8737887</v>
      </c>
      <c r="R3041" s="943" t="s">
        <v>69</v>
      </c>
    </row>
    <row r="3042" spans="2:18" x14ac:dyDescent="0.25">
      <c r="B3042" s="944" t="s">
        <v>2602</v>
      </c>
      <c r="C3042" s="945" t="s">
        <v>779</v>
      </c>
      <c r="D3042" s="945" t="s">
        <v>807</v>
      </c>
      <c r="E3042" s="945" t="s">
        <v>302</v>
      </c>
      <c r="F3042" s="945" t="s">
        <v>1496</v>
      </c>
      <c r="G3042" s="945" t="s">
        <v>1309</v>
      </c>
      <c r="H3042" s="945" t="s">
        <v>1235</v>
      </c>
      <c r="I3042" s="945" t="s">
        <v>1225</v>
      </c>
      <c r="J3042" s="945" t="s">
        <v>1219</v>
      </c>
      <c r="K3042" s="945" t="s">
        <v>1220</v>
      </c>
      <c r="L3042" s="945" t="s">
        <v>1221</v>
      </c>
      <c r="M3042" s="945" t="s">
        <v>233</v>
      </c>
      <c r="N3042" s="945" t="s">
        <v>1236</v>
      </c>
      <c r="O3042" s="945" t="s">
        <v>1223</v>
      </c>
      <c r="P3042" s="956">
        <v>-63882635</v>
      </c>
      <c r="Q3042" s="960">
        <v>-8766855</v>
      </c>
      <c r="R3042" s="946" t="s">
        <v>182</v>
      </c>
    </row>
    <row r="3043" spans="2:18" x14ac:dyDescent="0.25">
      <c r="B3043" s="941" t="s">
        <v>2602</v>
      </c>
      <c r="C3043" s="942" t="s">
        <v>359</v>
      </c>
      <c r="D3043" s="942" t="s">
        <v>422</v>
      </c>
      <c r="E3043" s="942" t="s">
        <v>302</v>
      </c>
      <c r="F3043" s="942" t="s">
        <v>2469</v>
      </c>
      <c r="G3043" s="942" t="s">
        <v>1309</v>
      </c>
      <c r="H3043" s="942" t="s">
        <v>1235</v>
      </c>
      <c r="I3043" s="942" t="s">
        <v>1225</v>
      </c>
      <c r="J3043" s="942" t="s">
        <v>1219</v>
      </c>
      <c r="K3043" s="942" t="s">
        <v>1220</v>
      </c>
      <c r="L3043" s="942" t="s">
        <v>1221</v>
      </c>
      <c r="M3043" s="942" t="s">
        <v>233</v>
      </c>
      <c r="N3043" s="942" t="s">
        <v>1236</v>
      </c>
      <c r="O3043" s="942" t="s">
        <v>1223</v>
      </c>
      <c r="P3043" s="955">
        <v>-63878134</v>
      </c>
      <c r="Q3043" s="959">
        <v>-8764424</v>
      </c>
      <c r="R3043" s="943" t="s">
        <v>69</v>
      </c>
    </row>
    <row r="3044" spans="2:18" x14ac:dyDescent="0.25">
      <c r="B3044" s="944" t="s">
        <v>2602</v>
      </c>
      <c r="C3044" s="945" t="s">
        <v>407</v>
      </c>
      <c r="D3044" s="945" t="s">
        <v>379</v>
      </c>
      <c r="E3044" s="945" t="s">
        <v>305</v>
      </c>
      <c r="F3044" s="945" t="s">
        <v>2284</v>
      </c>
      <c r="G3044" s="945" t="s">
        <v>1309</v>
      </c>
      <c r="H3044" s="945" t="s">
        <v>1235</v>
      </c>
      <c r="I3044" s="945" t="s">
        <v>1225</v>
      </c>
      <c r="J3044" s="945" t="s">
        <v>1219</v>
      </c>
      <c r="K3044" s="945" t="s">
        <v>1220</v>
      </c>
      <c r="L3044" s="945" t="s">
        <v>1221</v>
      </c>
      <c r="M3044" s="945" t="s">
        <v>233</v>
      </c>
      <c r="N3044" s="945" t="s">
        <v>1236</v>
      </c>
      <c r="O3044" s="945" t="s">
        <v>1223</v>
      </c>
      <c r="P3044" s="956">
        <v>-63904402</v>
      </c>
      <c r="Q3044" s="960">
        <v>-8753593</v>
      </c>
      <c r="R3044" s="946" t="s">
        <v>69</v>
      </c>
    </row>
    <row r="3045" spans="2:18" x14ac:dyDescent="0.25">
      <c r="B3045" s="941" t="s">
        <v>2602</v>
      </c>
      <c r="C3045" s="942" t="s">
        <v>783</v>
      </c>
      <c r="D3045" s="942" t="s">
        <v>392</v>
      </c>
      <c r="E3045" s="942" t="s">
        <v>301</v>
      </c>
      <c r="F3045" s="942" t="s">
        <v>2298</v>
      </c>
      <c r="G3045" s="942" t="s">
        <v>1309</v>
      </c>
      <c r="H3045" s="942" t="s">
        <v>1218</v>
      </c>
      <c r="I3045" s="942" t="s">
        <v>1231</v>
      </c>
      <c r="J3045" s="942" t="s">
        <v>1219</v>
      </c>
      <c r="K3045" s="942" t="s">
        <v>1220</v>
      </c>
      <c r="L3045" s="942" t="s">
        <v>1221</v>
      </c>
      <c r="M3045" s="942" t="s">
        <v>233</v>
      </c>
      <c r="N3045" s="942" t="s">
        <v>1222</v>
      </c>
      <c r="O3045" s="942" t="s">
        <v>1256</v>
      </c>
      <c r="P3045" s="955">
        <v>-63900383</v>
      </c>
      <c r="Q3045" s="959">
        <v>-8761616</v>
      </c>
      <c r="R3045" s="943" t="s">
        <v>69</v>
      </c>
    </row>
    <row r="3046" spans="2:18" x14ac:dyDescent="0.25">
      <c r="B3046" s="944" t="s">
        <v>2602</v>
      </c>
      <c r="C3046" s="945" t="s">
        <v>406</v>
      </c>
      <c r="D3046" s="945" t="s">
        <v>779</v>
      </c>
      <c r="E3046" s="945" t="s">
        <v>336</v>
      </c>
      <c r="F3046" s="945" t="s">
        <v>2479</v>
      </c>
      <c r="G3046" s="945" t="s">
        <v>1309</v>
      </c>
      <c r="H3046" s="945" t="s">
        <v>1218</v>
      </c>
      <c r="I3046" s="945" t="s">
        <v>1231</v>
      </c>
      <c r="J3046" s="945" t="s">
        <v>1219</v>
      </c>
      <c r="K3046" s="945" t="s">
        <v>1220</v>
      </c>
      <c r="L3046" s="945" t="s">
        <v>1221</v>
      </c>
      <c r="M3046" s="945" t="s">
        <v>234</v>
      </c>
      <c r="N3046" s="945" t="s">
        <v>1222</v>
      </c>
      <c r="O3046" s="945" t="s">
        <v>1256</v>
      </c>
      <c r="P3046" s="956">
        <v>-63891685</v>
      </c>
      <c r="Q3046" s="960">
        <v>-8768848</v>
      </c>
      <c r="R3046" s="946" t="s">
        <v>182</v>
      </c>
    </row>
    <row r="3047" spans="2:18" x14ac:dyDescent="0.25">
      <c r="B3047" s="941" t="s">
        <v>2602</v>
      </c>
      <c r="C3047" s="942" t="s">
        <v>367</v>
      </c>
      <c r="D3047" s="942" t="s">
        <v>341</v>
      </c>
      <c r="E3047" s="942" t="s">
        <v>303</v>
      </c>
      <c r="F3047" s="942" t="s">
        <v>1429</v>
      </c>
      <c r="G3047" s="942" t="s">
        <v>1309</v>
      </c>
      <c r="H3047" s="942" t="s">
        <v>1218</v>
      </c>
      <c r="I3047" s="942" t="s">
        <v>1231</v>
      </c>
      <c r="J3047" s="942" t="s">
        <v>1219</v>
      </c>
      <c r="K3047" s="942" t="s">
        <v>1229</v>
      </c>
      <c r="L3047" s="942" t="s">
        <v>1221</v>
      </c>
      <c r="M3047" s="942" t="s">
        <v>234</v>
      </c>
      <c r="N3047" s="942" t="s">
        <v>1222</v>
      </c>
      <c r="O3047" s="942" t="s">
        <v>1223</v>
      </c>
      <c r="P3047" s="955">
        <v>-63876997</v>
      </c>
      <c r="Q3047" s="959">
        <v>-8746629</v>
      </c>
      <c r="R3047" s="943" t="s">
        <v>182</v>
      </c>
    </row>
    <row r="3048" spans="2:18" x14ac:dyDescent="0.25">
      <c r="B3048" s="944" t="s">
        <v>2602</v>
      </c>
      <c r="C3048" s="945" t="s">
        <v>384</v>
      </c>
      <c r="D3048" s="945" t="s">
        <v>407</v>
      </c>
      <c r="E3048" s="945" t="s">
        <v>305</v>
      </c>
      <c r="F3048" s="945" t="s">
        <v>1559</v>
      </c>
      <c r="G3048" s="945" t="s">
        <v>1309</v>
      </c>
      <c r="H3048" s="945" t="s">
        <v>1218</v>
      </c>
      <c r="I3048" s="945" t="s">
        <v>1231</v>
      </c>
      <c r="J3048" s="945" t="s">
        <v>1219</v>
      </c>
      <c r="K3048" s="945" t="s">
        <v>1229</v>
      </c>
      <c r="L3048" s="945" t="s">
        <v>1221</v>
      </c>
      <c r="M3048" s="945" t="s">
        <v>234</v>
      </c>
      <c r="N3048" s="945" t="s">
        <v>1222</v>
      </c>
      <c r="O3048" s="945" t="s">
        <v>1223</v>
      </c>
      <c r="P3048" s="956">
        <v>-63907642</v>
      </c>
      <c r="Q3048" s="960">
        <v>-8754282</v>
      </c>
      <c r="R3048" s="946" t="s">
        <v>1232</v>
      </c>
    </row>
    <row r="3049" spans="2:18" x14ac:dyDescent="0.25">
      <c r="B3049" s="941" t="s">
        <v>2602</v>
      </c>
      <c r="C3049" s="942" t="s">
        <v>384</v>
      </c>
      <c r="D3049" s="942" t="s">
        <v>445</v>
      </c>
      <c r="E3049" s="942" t="s">
        <v>323</v>
      </c>
      <c r="F3049" s="942" t="s">
        <v>2603</v>
      </c>
      <c r="G3049" s="942" t="s">
        <v>1309</v>
      </c>
      <c r="H3049" s="942" t="s">
        <v>1218</v>
      </c>
      <c r="I3049" s="942" t="s">
        <v>1231</v>
      </c>
      <c r="J3049" s="942" t="s">
        <v>1219</v>
      </c>
      <c r="K3049" s="942" t="s">
        <v>1229</v>
      </c>
      <c r="L3049" s="942" t="s">
        <v>1221</v>
      </c>
      <c r="M3049" s="942" t="s">
        <v>233</v>
      </c>
      <c r="N3049" s="942" t="s">
        <v>1222</v>
      </c>
      <c r="O3049" s="942" t="s">
        <v>1223</v>
      </c>
      <c r="P3049" s="955">
        <v>-63908584</v>
      </c>
      <c r="Q3049" s="959">
        <v>-8749924</v>
      </c>
      <c r="R3049" s="943" t="s">
        <v>182</v>
      </c>
    </row>
    <row r="3050" spans="2:18" x14ac:dyDescent="0.25">
      <c r="B3050" s="944" t="s">
        <v>2602</v>
      </c>
      <c r="C3050" s="945" t="s">
        <v>373</v>
      </c>
      <c r="D3050" s="945" t="s">
        <v>420</v>
      </c>
      <c r="E3050" s="945" t="s">
        <v>303</v>
      </c>
      <c r="F3050" s="945" t="s">
        <v>2604</v>
      </c>
      <c r="G3050" s="945" t="s">
        <v>1309</v>
      </c>
      <c r="H3050" s="945" t="s">
        <v>1235</v>
      </c>
      <c r="I3050" s="945" t="s">
        <v>1231</v>
      </c>
      <c r="J3050" s="945" t="s">
        <v>1323</v>
      </c>
      <c r="K3050" s="945" t="s">
        <v>1229</v>
      </c>
      <c r="L3050" s="945" t="s">
        <v>1221</v>
      </c>
      <c r="M3050" s="945" t="s">
        <v>233</v>
      </c>
      <c r="N3050" s="945" t="s">
        <v>1240</v>
      </c>
      <c r="O3050" s="945" t="s">
        <v>1256</v>
      </c>
      <c r="P3050" s="956">
        <v>-63878426</v>
      </c>
      <c r="Q3050" s="960">
        <v>-8753615</v>
      </c>
      <c r="R3050" s="946" t="s">
        <v>182</v>
      </c>
    </row>
    <row r="3051" spans="2:18" x14ac:dyDescent="0.25">
      <c r="B3051" s="941" t="s">
        <v>2602</v>
      </c>
      <c r="C3051" s="942" t="s">
        <v>392</v>
      </c>
      <c r="D3051" s="942" t="s">
        <v>428</v>
      </c>
      <c r="E3051" s="942" t="s">
        <v>301</v>
      </c>
      <c r="F3051" s="942" t="s">
        <v>2051</v>
      </c>
      <c r="G3051" s="942" t="s">
        <v>1309</v>
      </c>
      <c r="H3051" s="942" t="s">
        <v>1218</v>
      </c>
      <c r="I3051" s="942" t="s">
        <v>51</v>
      </c>
      <c r="J3051" s="942" t="s">
        <v>1219</v>
      </c>
      <c r="K3051" s="942" t="s">
        <v>1220</v>
      </c>
      <c r="L3051" s="942" t="s">
        <v>1221</v>
      </c>
      <c r="M3051" s="942" t="s">
        <v>182</v>
      </c>
      <c r="N3051" s="942" t="s">
        <v>1222</v>
      </c>
      <c r="O3051" s="942" t="s">
        <v>1223</v>
      </c>
      <c r="P3051" s="955">
        <v>-63900845</v>
      </c>
      <c r="Q3051" s="959">
        <v>-8759495</v>
      </c>
      <c r="R3051" s="943" t="s">
        <v>182</v>
      </c>
    </row>
    <row r="3052" spans="2:18" x14ac:dyDescent="0.25">
      <c r="B3052" s="944" t="s">
        <v>2602</v>
      </c>
      <c r="C3052" s="945" t="s">
        <v>376</v>
      </c>
      <c r="D3052" s="945" t="s">
        <v>815</v>
      </c>
      <c r="E3052" s="945" t="s">
        <v>1141</v>
      </c>
      <c r="F3052" s="945" t="s">
        <v>1865</v>
      </c>
      <c r="G3052" s="945" t="s">
        <v>1309</v>
      </c>
      <c r="H3052" s="945" t="s">
        <v>1218</v>
      </c>
      <c r="I3052" s="945" t="s">
        <v>51</v>
      </c>
      <c r="J3052" s="945" t="s">
        <v>1219</v>
      </c>
      <c r="K3052" s="945" t="s">
        <v>1220</v>
      </c>
      <c r="L3052" s="945" t="s">
        <v>1221</v>
      </c>
      <c r="M3052" s="945" t="s">
        <v>233</v>
      </c>
      <c r="N3052" s="945" t="s">
        <v>1222</v>
      </c>
      <c r="O3052" s="945" t="s">
        <v>1223</v>
      </c>
      <c r="P3052" s="956">
        <v>-63863736</v>
      </c>
      <c r="Q3052" s="960">
        <v>-8764732</v>
      </c>
      <c r="R3052" s="946" t="s">
        <v>182</v>
      </c>
    </row>
    <row r="3053" spans="2:18" x14ac:dyDescent="0.25">
      <c r="B3053" s="941" t="s">
        <v>2602</v>
      </c>
      <c r="C3053" s="942" t="s">
        <v>395</v>
      </c>
      <c r="D3053" s="942" t="s">
        <v>369</v>
      </c>
      <c r="E3053" s="942" t="s">
        <v>303</v>
      </c>
      <c r="F3053" s="942" t="s">
        <v>1565</v>
      </c>
      <c r="G3053" s="942" t="s">
        <v>1309</v>
      </c>
      <c r="H3053" s="942" t="s">
        <v>1218</v>
      </c>
      <c r="I3053" s="942" t="s">
        <v>51</v>
      </c>
      <c r="J3053" s="942" t="s">
        <v>1219</v>
      </c>
      <c r="K3053" s="942" t="s">
        <v>1220</v>
      </c>
      <c r="L3053" s="942" t="s">
        <v>1221</v>
      </c>
      <c r="M3053" s="942" t="s">
        <v>233</v>
      </c>
      <c r="N3053" s="942" t="s">
        <v>1222</v>
      </c>
      <c r="O3053" s="942" t="s">
        <v>1223</v>
      </c>
      <c r="P3053" s="955">
        <v>-63881837</v>
      </c>
      <c r="Q3053" s="959">
        <v>-8756547</v>
      </c>
      <c r="R3053" s="943" t="s">
        <v>1232</v>
      </c>
    </row>
    <row r="3054" spans="2:18" x14ac:dyDescent="0.25">
      <c r="B3054" s="944" t="s">
        <v>2602</v>
      </c>
      <c r="C3054" s="945" t="s">
        <v>783</v>
      </c>
      <c r="D3054" s="945" t="s">
        <v>406</v>
      </c>
      <c r="E3054" s="945" t="s">
        <v>304</v>
      </c>
      <c r="F3054" s="945" t="s">
        <v>1580</v>
      </c>
      <c r="G3054" s="945" t="s">
        <v>1309</v>
      </c>
      <c r="H3054" s="945" t="s">
        <v>69</v>
      </c>
      <c r="I3054" s="945" t="s">
        <v>1225</v>
      </c>
      <c r="J3054" s="945" t="s">
        <v>1219</v>
      </c>
      <c r="K3054" s="945" t="s">
        <v>1220</v>
      </c>
      <c r="L3054" s="945" t="s">
        <v>69</v>
      </c>
      <c r="M3054" s="945" t="s">
        <v>1239</v>
      </c>
      <c r="N3054" s="945" t="s">
        <v>69</v>
      </c>
      <c r="O3054" s="945" t="s">
        <v>69</v>
      </c>
      <c r="P3054" s="956">
        <v>-63893568</v>
      </c>
      <c r="Q3054" s="960">
        <v>-8760139</v>
      </c>
      <c r="R3054" s="946" t="s">
        <v>182</v>
      </c>
    </row>
    <row r="3055" spans="2:18" x14ac:dyDescent="0.25">
      <c r="B3055" s="941" t="s">
        <v>2602</v>
      </c>
      <c r="C3055" s="942" t="s">
        <v>779</v>
      </c>
      <c r="D3055" s="942" t="s">
        <v>341</v>
      </c>
      <c r="E3055" s="942" t="s">
        <v>302</v>
      </c>
      <c r="F3055" s="942" t="s">
        <v>1813</v>
      </c>
      <c r="G3055" s="942" t="s">
        <v>1309</v>
      </c>
      <c r="H3055" s="942" t="s">
        <v>69</v>
      </c>
      <c r="I3055" s="942" t="s">
        <v>1225</v>
      </c>
      <c r="J3055" s="942" t="s">
        <v>1219</v>
      </c>
      <c r="K3055" s="942" t="s">
        <v>1220</v>
      </c>
      <c r="L3055" s="942" t="s">
        <v>69</v>
      </c>
      <c r="M3055" s="942" t="s">
        <v>234</v>
      </c>
      <c r="N3055" s="942" t="s">
        <v>69</v>
      </c>
      <c r="O3055" s="942" t="s">
        <v>69</v>
      </c>
      <c r="P3055" s="955">
        <v>-63872986</v>
      </c>
      <c r="Q3055" s="959">
        <v>-8764748</v>
      </c>
      <c r="R3055" s="943" t="s">
        <v>1232</v>
      </c>
    </row>
    <row r="3056" spans="2:18" x14ac:dyDescent="0.25">
      <c r="B3056" s="944" t="s">
        <v>2605</v>
      </c>
      <c r="C3056" s="945" t="s">
        <v>370</v>
      </c>
      <c r="D3056" s="945" t="s">
        <v>629</v>
      </c>
      <c r="E3056" s="945" t="s">
        <v>310</v>
      </c>
      <c r="F3056" s="945" t="s">
        <v>2606</v>
      </c>
      <c r="G3056" s="945" t="s">
        <v>1309</v>
      </c>
      <c r="H3056" s="945" t="s">
        <v>1218</v>
      </c>
      <c r="I3056" s="945" t="s">
        <v>51</v>
      </c>
      <c r="J3056" s="945" t="s">
        <v>1219</v>
      </c>
      <c r="K3056" s="945" t="s">
        <v>1229</v>
      </c>
      <c r="L3056" s="945" t="s">
        <v>1221</v>
      </c>
      <c r="M3056" s="945" t="s">
        <v>233</v>
      </c>
      <c r="N3056" s="945" t="s">
        <v>1222</v>
      </c>
      <c r="O3056" s="945" t="s">
        <v>1256</v>
      </c>
      <c r="P3056" s="956">
        <v>-63838072</v>
      </c>
      <c r="Q3056" s="960">
        <v>-8761333</v>
      </c>
      <c r="R3056" s="946" t="s">
        <v>182</v>
      </c>
    </row>
    <row r="3057" spans="2:18" x14ac:dyDescent="0.25">
      <c r="B3057" s="941" t="s">
        <v>2605</v>
      </c>
      <c r="C3057" s="942" t="s">
        <v>367</v>
      </c>
      <c r="D3057" s="942" t="s">
        <v>802</v>
      </c>
      <c r="E3057" s="942" t="s">
        <v>322</v>
      </c>
      <c r="F3057" s="942" t="s">
        <v>1964</v>
      </c>
      <c r="G3057" s="942" t="s">
        <v>1309</v>
      </c>
      <c r="H3057" s="942" t="s">
        <v>1218</v>
      </c>
      <c r="I3057" s="942" t="s">
        <v>1225</v>
      </c>
      <c r="J3057" s="942" t="s">
        <v>1219</v>
      </c>
      <c r="K3057" s="942" t="s">
        <v>1229</v>
      </c>
      <c r="L3057" s="942" t="s">
        <v>1221</v>
      </c>
      <c r="M3057" s="942" t="s">
        <v>233</v>
      </c>
      <c r="N3057" s="942" t="s">
        <v>1222</v>
      </c>
      <c r="O3057" s="942" t="s">
        <v>1223</v>
      </c>
      <c r="P3057" s="955">
        <v>-63894086</v>
      </c>
      <c r="Q3057" s="959">
        <v>-8750273</v>
      </c>
      <c r="R3057" s="943" t="s">
        <v>1258</v>
      </c>
    </row>
    <row r="3058" spans="2:18" x14ac:dyDescent="0.25">
      <c r="B3058" s="944" t="s">
        <v>2605</v>
      </c>
      <c r="C3058" s="945" t="s">
        <v>369</v>
      </c>
      <c r="D3058" s="945" t="s">
        <v>799</v>
      </c>
      <c r="E3058" s="945" t="s">
        <v>332</v>
      </c>
      <c r="F3058" s="945" t="s">
        <v>1643</v>
      </c>
      <c r="G3058" s="945" t="s">
        <v>1309</v>
      </c>
      <c r="H3058" s="945" t="s">
        <v>1218</v>
      </c>
      <c r="I3058" s="945" t="s">
        <v>1231</v>
      </c>
      <c r="J3058" s="945" t="s">
        <v>1219</v>
      </c>
      <c r="K3058" s="945" t="s">
        <v>1229</v>
      </c>
      <c r="L3058" s="945" t="s">
        <v>1221</v>
      </c>
      <c r="M3058" s="945" t="s">
        <v>234</v>
      </c>
      <c r="N3058" s="945" t="s">
        <v>1222</v>
      </c>
      <c r="O3058" s="945" t="s">
        <v>1223</v>
      </c>
      <c r="P3058" s="956">
        <v>-63904143</v>
      </c>
      <c r="Q3058" s="960">
        <v>-8761326</v>
      </c>
      <c r="R3058" s="946" t="s">
        <v>182</v>
      </c>
    </row>
    <row r="3059" spans="2:18" x14ac:dyDescent="0.25">
      <c r="B3059" s="941" t="s">
        <v>2605</v>
      </c>
      <c r="C3059" s="942" t="s">
        <v>369</v>
      </c>
      <c r="D3059" s="942" t="s">
        <v>818</v>
      </c>
      <c r="E3059" s="942" t="s">
        <v>301</v>
      </c>
      <c r="F3059" s="942" t="s">
        <v>1654</v>
      </c>
      <c r="G3059" s="942" t="s">
        <v>1309</v>
      </c>
      <c r="H3059" s="942" t="s">
        <v>1218</v>
      </c>
      <c r="I3059" s="942" t="s">
        <v>1231</v>
      </c>
      <c r="J3059" s="942" t="s">
        <v>1219</v>
      </c>
      <c r="K3059" s="942" t="s">
        <v>1229</v>
      </c>
      <c r="L3059" s="942" t="s">
        <v>1221</v>
      </c>
      <c r="M3059" s="942" t="s">
        <v>233</v>
      </c>
      <c r="N3059" s="942" t="s">
        <v>1222</v>
      </c>
      <c r="O3059" s="942" t="s">
        <v>1223</v>
      </c>
      <c r="P3059" s="955">
        <v>-63902342</v>
      </c>
      <c r="Q3059" s="959">
        <v>-8760942</v>
      </c>
      <c r="R3059" s="943" t="s">
        <v>182</v>
      </c>
    </row>
    <row r="3060" spans="2:18" x14ac:dyDescent="0.25">
      <c r="B3060" s="944" t="s">
        <v>2605</v>
      </c>
      <c r="C3060" s="945" t="s">
        <v>394</v>
      </c>
      <c r="D3060" s="945" t="s">
        <v>440</v>
      </c>
      <c r="E3060" s="945" t="s">
        <v>301</v>
      </c>
      <c r="F3060" s="945" t="s">
        <v>2232</v>
      </c>
      <c r="G3060" s="945" t="s">
        <v>1309</v>
      </c>
      <c r="H3060" s="945" t="s">
        <v>1218</v>
      </c>
      <c r="I3060" s="945" t="s">
        <v>1231</v>
      </c>
      <c r="J3060" s="945" t="s">
        <v>1219</v>
      </c>
      <c r="K3060" s="945" t="s">
        <v>1220</v>
      </c>
      <c r="L3060" s="945" t="s">
        <v>1221</v>
      </c>
      <c r="M3060" s="945" t="s">
        <v>233</v>
      </c>
      <c r="N3060" s="945" t="s">
        <v>1222</v>
      </c>
      <c r="O3060" s="945" t="s">
        <v>1223</v>
      </c>
      <c r="P3060" s="956">
        <v>-63897079</v>
      </c>
      <c r="Q3060" s="960">
        <v>-8764325</v>
      </c>
      <c r="R3060" s="946" t="s">
        <v>1258</v>
      </c>
    </row>
    <row r="3061" spans="2:18" x14ac:dyDescent="0.25">
      <c r="B3061" s="941" t="s">
        <v>2605</v>
      </c>
      <c r="C3061" s="942" t="s">
        <v>795</v>
      </c>
      <c r="D3061" s="942" t="s">
        <v>387</v>
      </c>
      <c r="E3061" s="942" t="s">
        <v>314</v>
      </c>
      <c r="F3061" s="942" t="s">
        <v>1882</v>
      </c>
      <c r="G3061" s="942" t="s">
        <v>1309</v>
      </c>
      <c r="H3061" s="942" t="s">
        <v>1218</v>
      </c>
      <c r="I3061" s="942" t="s">
        <v>1231</v>
      </c>
      <c r="J3061" s="942" t="s">
        <v>1219</v>
      </c>
      <c r="K3061" s="942" t="s">
        <v>1220</v>
      </c>
      <c r="L3061" s="942" t="s">
        <v>1221</v>
      </c>
      <c r="M3061" s="942" t="s">
        <v>231</v>
      </c>
      <c r="N3061" s="942" t="s">
        <v>1222</v>
      </c>
      <c r="O3061" s="942" t="s">
        <v>1256</v>
      </c>
      <c r="P3061" s="955">
        <v>-63881745</v>
      </c>
      <c r="Q3061" s="959">
        <v>-8793765</v>
      </c>
      <c r="R3061" s="943" t="s">
        <v>182</v>
      </c>
    </row>
    <row r="3062" spans="2:18" x14ac:dyDescent="0.25">
      <c r="B3062" s="944" t="s">
        <v>2605</v>
      </c>
      <c r="C3062" s="945" t="s">
        <v>388</v>
      </c>
      <c r="D3062" s="945" t="s">
        <v>781</v>
      </c>
      <c r="E3062" s="945" t="s">
        <v>1143</v>
      </c>
      <c r="F3062" s="945" t="s">
        <v>2607</v>
      </c>
      <c r="G3062" s="945" t="s">
        <v>1309</v>
      </c>
      <c r="H3062" s="945" t="s">
        <v>1235</v>
      </c>
      <c r="I3062" s="945" t="s">
        <v>51</v>
      </c>
      <c r="J3062" s="945" t="s">
        <v>1219</v>
      </c>
      <c r="K3062" s="945" t="s">
        <v>1220</v>
      </c>
      <c r="L3062" s="945" t="s">
        <v>1221</v>
      </c>
      <c r="M3062" s="945" t="s">
        <v>233</v>
      </c>
      <c r="N3062" s="945" t="s">
        <v>1236</v>
      </c>
      <c r="O3062" s="945" t="s">
        <v>69</v>
      </c>
      <c r="P3062" s="956">
        <v>-63836243</v>
      </c>
      <c r="Q3062" s="960">
        <v>-8766636</v>
      </c>
      <c r="R3062" s="946" t="s">
        <v>182</v>
      </c>
    </row>
    <row r="3063" spans="2:18" x14ac:dyDescent="0.25">
      <c r="B3063" s="941" t="s">
        <v>2605</v>
      </c>
      <c r="C3063" s="942" t="s">
        <v>780</v>
      </c>
      <c r="D3063" s="942" t="s">
        <v>395</v>
      </c>
      <c r="E3063" s="942" t="s">
        <v>302</v>
      </c>
      <c r="F3063" s="942" t="s">
        <v>2572</v>
      </c>
      <c r="G3063" s="942" t="s">
        <v>1309</v>
      </c>
      <c r="H3063" s="942" t="s">
        <v>1235</v>
      </c>
      <c r="I3063" s="942" t="s">
        <v>51</v>
      </c>
      <c r="J3063" s="942" t="s">
        <v>1219</v>
      </c>
      <c r="K3063" s="942" t="s">
        <v>1229</v>
      </c>
      <c r="L3063" s="942" t="s">
        <v>1221</v>
      </c>
      <c r="M3063" s="942" t="s">
        <v>230</v>
      </c>
      <c r="N3063" s="942" t="s">
        <v>1240</v>
      </c>
      <c r="O3063" s="942" t="s">
        <v>1223</v>
      </c>
      <c r="P3063" s="955">
        <v>-63881615</v>
      </c>
      <c r="Q3063" s="959">
        <v>-8760125</v>
      </c>
      <c r="R3063" s="943" t="s">
        <v>1232</v>
      </c>
    </row>
    <row r="3064" spans="2:18" x14ac:dyDescent="0.25">
      <c r="B3064" s="944" t="s">
        <v>2608</v>
      </c>
      <c r="C3064" s="945" t="s">
        <v>368</v>
      </c>
      <c r="D3064" s="945" t="s">
        <v>327</v>
      </c>
      <c r="E3064" s="945" t="s">
        <v>316</v>
      </c>
      <c r="F3064" s="945" t="s">
        <v>2609</v>
      </c>
      <c r="G3064" s="945" t="s">
        <v>1317</v>
      </c>
      <c r="H3064" s="945" t="s">
        <v>1218</v>
      </c>
      <c r="I3064" s="945" t="s">
        <v>1231</v>
      </c>
      <c r="J3064" s="945" t="s">
        <v>1219</v>
      </c>
      <c r="K3064" s="945" t="s">
        <v>1220</v>
      </c>
      <c r="L3064" s="945" t="s">
        <v>1221</v>
      </c>
      <c r="M3064" s="945" t="s">
        <v>234</v>
      </c>
      <c r="N3064" s="945" t="s">
        <v>1222</v>
      </c>
      <c r="O3064" s="945" t="s">
        <v>1256</v>
      </c>
      <c r="P3064" s="956">
        <v>-63885896</v>
      </c>
      <c r="Q3064" s="960">
        <v>-8791456</v>
      </c>
      <c r="R3064" s="946" t="s">
        <v>69</v>
      </c>
    </row>
    <row r="3065" spans="2:18" x14ac:dyDescent="0.25">
      <c r="B3065" s="941" t="s">
        <v>2608</v>
      </c>
      <c r="C3065" s="942" t="s">
        <v>782</v>
      </c>
      <c r="D3065" s="942" t="s">
        <v>780</v>
      </c>
      <c r="E3065" s="942" t="s">
        <v>301</v>
      </c>
      <c r="F3065" s="942" t="s">
        <v>1292</v>
      </c>
      <c r="G3065" s="942" t="s">
        <v>1317</v>
      </c>
      <c r="H3065" s="942" t="s">
        <v>1218</v>
      </c>
      <c r="I3065" s="942" t="s">
        <v>1225</v>
      </c>
      <c r="J3065" s="942" t="s">
        <v>1219</v>
      </c>
      <c r="K3065" s="942" t="s">
        <v>1229</v>
      </c>
      <c r="L3065" s="942" t="s">
        <v>1221</v>
      </c>
      <c r="M3065" s="942" t="s">
        <v>233</v>
      </c>
      <c r="N3065" s="942" t="s">
        <v>1222</v>
      </c>
      <c r="O3065" s="942" t="s">
        <v>1223</v>
      </c>
      <c r="P3065" s="955">
        <v>-63907648</v>
      </c>
      <c r="Q3065" s="959">
        <v>-8765506</v>
      </c>
      <c r="R3065" s="943" t="s">
        <v>69</v>
      </c>
    </row>
    <row r="3066" spans="2:18" x14ac:dyDescent="0.25">
      <c r="B3066" s="944" t="s">
        <v>2608</v>
      </c>
      <c r="C3066" s="945" t="s">
        <v>371</v>
      </c>
      <c r="D3066" s="945" t="s">
        <v>832</v>
      </c>
      <c r="E3066" s="945" t="s">
        <v>318</v>
      </c>
      <c r="F3066" s="945" t="s">
        <v>2445</v>
      </c>
      <c r="G3066" s="945" t="s">
        <v>1317</v>
      </c>
      <c r="H3066" s="945" t="s">
        <v>1218</v>
      </c>
      <c r="I3066" s="945" t="s">
        <v>51</v>
      </c>
      <c r="J3066" s="945" t="s">
        <v>1219</v>
      </c>
      <c r="K3066" s="945" t="s">
        <v>1229</v>
      </c>
      <c r="L3066" s="945" t="s">
        <v>1221</v>
      </c>
      <c r="M3066" s="945" t="s">
        <v>233</v>
      </c>
      <c r="N3066" s="945" t="s">
        <v>1222</v>
      </c>
      <c r="O3066" s="945" t="s">
        <v>1223</v>
      </c>
      <c r="P3066" s="956">
        <v>-63843539</v>
      </c>
      <c r="Q3066" s="960">
        <v>-8761723</v>
      </c>
      <c r="R3066" s="946" t="s">
        <v>182</v>
      </c>
    </row>
    <row r="3067" spans="2:18" x14ac:dyDescent="0.25">
      <c r="B3067" s="941" t="s">
        <v>2608</v>
      </c>
      <c r="C3067" s="942" t="s">
        <v>372</v>
      </c>
      <c r="D3067" s="942" t="s">
        <v>800</v>
      </c>
      <c r="E3067" s="942" t="s">
        <v>1282</v>
      </c>
      <c r="F3067" s="942" t="s">
        <v>1531</v>
      </c>
      <c r="G3067" s="942" t="s">
        <v>1317</v>
      </c>
      <c r="H3067" s="942" t="s">
        <v>1218</v>
      </c>
      <c r="I3067" s="942" t="s">
        <v>1225</v>
      </c>
      <c r="J3067" s="942" t="s">
        <v>1219</v>
      </c>
      <c r="K3067" s="942" t="s">
        <v>1229</v>
      </c>
      <c r="L3067" s="942" t="s">
        <v>1221</v>
      </c>
      <c r="M3067" s="942" t="s">
        <v>233</v>
      </c>
      <c r="N3067" s="942" t="s">
        <v>1222</v>
      </c>
      <c r="O3067" s="942" t="s">
        <v>1223</v>
      </c>
      <c r="P3067" s="955">
        <v>-63834445</v>
      </c>
      <c r="Q3067" s="959">
        <v>-8753639</v>
      </c>
      <c r="R3067" s="943" t="s">
        <v>69</v>
      </c>
    </row>
    <row r="3068" spans="2:18" x14ac:dyDescent="0.25">
      <c r="B3068" s="944" t="s">
        <v>2608</v>
      </c>
      <c r="C3068" s="945" t="s">
        <v>395</v>
      </c>
      <c r="D3068" s="945" t="s">
        <v>369</v>
      </c>
      <c r="E3068" s="945" t="s">
        <v>303</v>
      </c>
      <c r="F3068" s="945" t="s">
        <v>2406</v>
      </c>
      <c r="G3068" s="945" t="s">
        <v>1317</v>
      </c>
      <c r="H3068" s="945" t="s">
        <v>1218</v>
      </c>
      <c r="I3068" s="945" t="s">
        <v>1225</v>
      </c>
      <c r="J3068" s="945" t="s">
        <v>1219</v>
      </c>
      <c r="K3068" s="945" t="s">
        <v>1220</v>
      </c>
      <c r="L3068" s="945" t="s">
        <v>1221</v>
      </c>
      <c r="M3068" s="945" t="s">
        <v>232</v>
      </c>
      <c r="N3068" s="945" t="s">
        <v>1222</v>
      </c>
      <c r="O3068" s="945" t="s">
        <v>69</v>
      </c>
      <c r="P3068" s="956">
        <v>-63881837</v>
      </c>
      <c r="Q3068" s="960">
        <v>-8756547</v>
      </c>
      <c r="R3068" s="946" t="s">
        <v>182</v>
      </c>
    </row>
    <row r="3069" spans="2:18" x14ac:dyDescent="0.25">
      <c r="B3069" s="941" t="s">
        <v>2608</v>
      </c>
      <c r="C3069" s="942" t="s">
        <v>778</v>
      </c>
      <c r="D3069" s="942" t="s">
        <v>813</v>
      </c>
      <c r="E3069" s="942" t="s">
        <v>341</v>
      </c>
      <c r="F3069" s="942" t="s">
        <v>1753</v>
      </c>
      <c r="G3069" s="942" t="s">
        <v>1317</v>
      </c>
      <c r="H3069" s="942" t="s">
        <v>1218</v>
      </c>
      <c r="I3069" s="942" t="s">
        <v>1225</v>
      </c>
      <c r="J3069" s="942" t="s">
        <v>1219</v>
      </c>
      <c r="K3069" s="942" t="s">
        <v>1229</v>
      </c>
      <c r="L3069" s="942" t="s">
        <v>1221</v>
      </c>
      <c r="M3069" s="942" t="s">
        <v>233</v>
      </c>
      <c r="N3069" s="942" t="s">
        <v>1222</v>
      </c>
      <c r="O3069" s="942" t="s">
        <v>1223</v>
      </c>
      <c r="P3069" s="955">
        <v>-63873963</v>
      </c>
      <c r="Q3069" s="959">
        <v>-8736192</v>
      </c>
      <c r="R3069" s="943" t="s">
        <v>1232</v>
      </c>
    </row>
    <row r="3070" spans="2:18" x14ac:dyDescent="0.25">
      <c r="B3070" s="944" t="s">
        <v>2608</v>
      </c>
      <c r="C3070" s="945" t="s">
        <v>374</v>
      </c>
      <c r="D3070" s="945" t="s">
        <v>707</v>
      </c>
      <c r="E3070" s="945" t="s">
        <v>307</v>
      </c>
      <c r="F3070" s="945" t="s">
        <v>2148</v>
      </c>
      <c r="G3070" s="945" t="s">
        <v>1317</v>
      </c>
      <c r="H3070" s="945" t="s">
        <v>1218</v>
      </c>
      <c r="I3070" s="945" t="s">
        <v>1231</v>
      </c>
      <c r="J3070" s="945" t="s">
        <v>1219</v>
      </c>
      <c r="K3070" s="945" t="s">
        <v>1229</v>
      </c>
      <c r="L3070" s="945" t="s">
        <v>1221</v>
      </c>
      <c r="M3070" s="945" t="s">
        <v>233</v>
      </c>
      <c r="N3070" s="945" t="s">
        <v>1222</v>
      </c>
      <c r="O3070" s="945" t="s">
        <v>1223</v>
      </c>
      <c r="P3070" s="956">
        <v>-63872922</v>
      </c>
      <c r="Q3070" s="960">
        <v>-8755166</v>
      </c>
      <c r="R3070" s="946" t="s">
        <v>182</v>
      </c>
    </row>
    <row r="3071" spans="2:18" x14ac:dyDescent="0.25">
      <c r="B3071" s="941" t="s">
        <v>2608</v>
      </c>
      <c r="C3071" s="942" t="s">
        <v>359</v>
      </c>
      <c r="D3071" s="942" t="s">
        <v>462</v>
      </c>
      <c r="E3071" s="942" t="s">
        <v>302</v>
      </c>
      <c r="F3071" s="942" t="s">
        <v>1830</v>
      </c>
      <c r="G3071" s="942" t="s">
        <v>1317</v>
      </c>
      <c r="H3071" s="942" t="s">
        <v>1218</v>
      </c>
      <c r="I3071" s="942" t="s">
        <v>1231</v>
      </c>
      <c r="J3071" s="942" t="s">
        <v>1219</v>
      </c>
      <c r="K3071" s="942" t="s">
        <v>1220</v>
      </c>
      <c r="L3071" s="942" t="s">
        <v>1221</v>
      </c>
      <c r="M3071" s="942" t="s">
        <v>233</v>
      </c>
      <c r="N3071" s="942" t="s">
        <v>1222</v>
      </c>
      <c r="O3071" s="942" t="s">
        <v>1223</v>
      </c>
      <c r="P3071" s="955">
        <v>-63874224</v>
      </c>
      <c r="Q3071" s="959">
        <v>-8763596</v>
      </c>
      <c r="R3071" s="943" t="s">
        <v>182</v>
      </c>
    </row>
    <row r="3072" spans="2:18" x14ac:dyDescent="0.25">
      <c r="B3072" s="944" t="s">
        <v>2608</v>
      </c>
      <c r="C3072" s="945" t="s">
        <v>438</v>
      </c>
      <c r="D3072" s="945" t="s">
        <v>836</v>
      </c>
      <c r="E3072" s="945" t="s">
        <v>345</v>
      </c>
      <c r="F3072" s="945" t="s">
        <v>1431</v>
      </c>
      <c r="G3072" s="945" t="s">
        <v>1317</v>
      </c>
      <c r="H3072" s="945" t="s">
        <v>1218</v>
      </c>
      <c r="I3072" s="945" t="s">
        <v>51</v>
      </c>
      <c r="J3072" s="945" t="s">
        <v>1219</v>
      </c>
      <c r="K3072" s="945" t="s">
        <v>1220</v>
      </c>
      <c r="L3072" s="945" t="s">
        <v>1221</v>
      </c>
      <c r="M3072" s="945" t="s">
        <v>233</v>
      </c>
      <c r="N3072" s="945" t="s">
        <v>1222</v>
      </c>
      <c r="O3072" s="945" t="s">
        <v>1223</v>
      </c>
      <c r="P3072" s="956">
        <v>-63884353</v>
      </c>
      <c r="Q3072" s="960">
        <v>-8806187</v>
      </c>
      <c r="R3072" s="946" t="s">
        <v>1258</v>
      </c>
    </row>
    <row r="3073" spans="2:18" x14ac:dyDescent="0.25">
      <c r="B3073" s="941" t="s">
        <v>2608</v>
      </c>
      <c r="C3073" s="942" t="s">
        <v>407</v>
      </c>
      <c r="D3073" s="942" t="s">
        <v>416</v>
      </c>
      <c r="E3073" s="942" t="s">
        <v>309</v>
      </c>
      <c r="F3073" s="942" t="s">
        <v>2511</v>
      </c>
      <c r="G3073" s="942" t="s">
        <v>1317</v>
      </c>
      <c r="H3073" s="942" t="s">
        <v>1218</v>
      </c>
      <c r="I3073" s="942" t="s">
        <v>51</v>
      </c>
      <c r="J3073" s="942" t="s">
        <v>1219</v>
      </c>
      <c r="K3073" s="942" t="s">
        <v>1220</v>
      </c>
      <c r="L3073" s="942" t="s">
        <v>1221</v>
      </c>
      <c r="M3073" s="942" t="s">
        <v>233</v>
      </c>
      <c r="N3073" s="942" t="s">
        <v>1222</v>
      </c>
      <c r="O3073" s="942" t="s">
        <v>1223</v>
      </c>
      <c r="P3073" s="955">
        <v>-63889063</v>
      </c>
      <c r="Q3073" s="959">
        <v>-8750331</v>
      </c>
      <c r="R3073" s="943" t="s">
        <v>182</v>
      </c>
    </row>
    <row r="3074" spans="2:18" x14ac:dyDescent="0.25">
      <c r="B3074" s="944" t="s">
        <v>2608</v>
      </c>
      <c r="C3074" s="945" t="s">
        <v>328</v>
      </c>
      <c r="D3074" s="945" t="s">
        <v>786</v>
      </c>
      <c r="E3074" s="945" t="s">
        <v>309</v>
      </c>
      <c r="F3074" s="945" t="s">
        <v>1789</v>
      </c>
      <c r="G3074" s="945" t="s">
        <v>1317</v>
      </c>
      <c r="H3074" s="945" t="s">
        <v>69</v>
      </c>
      <c r="I3074" s="945" t="s">
        <v>1231</v>
      </c>
      <c r="J3074" s="945" t="s">
        <v>1219</v>
      </c>
      <c r="K3074" s="945" t="s">
        <v>1220</v>
      </c>
      <c r="L3074" s="945" t="s">
        <v>69</v>
      </c>
      <c r="M3074" s="945" t="s">
        <v>233</v>
      </c>
      <c r="N3074" s="945" t="s">
        <v>69</v>
      </c>
      <c r="O3074" s="945" t="s">
        <v>69</v>
      </c>
      <c r="P3074" s="956">
        <v>-63888554</v>
      </c>
      <c r="Q3074" s="960">
        <v>-8744327</v>
      </c>
      <c r="R3074" s="946" t="s">
        <v>1232</v>
      </c>
    </row>
    <row r="3075" spans="2:18" x14ac:dyDescent="0.25">
      <c r="B3075" s="941" t="s">
        <v>2608</v>
      </c>
      <c r="C3075" s="942" t="s">
        <v>1069</v>
      </c>
      <c r="D3075" s="942" t="s">
        <v>1070</v>
      </c>
      <c r="E3075" s="942" t="s">
        <v>320</v>
      </c>
      <c r="F3075" s="942" t="s">
        <v>1406</v>
      </c>
      <c r="G3075" s="942" t="s">
        <v>1317</v>
      </c>
      <c r="H3075" s="942" t="s">
        <v>69</v>
      </c>
      <c r="I3075" s="942" t="s">
        <v>51</v>
      </c>
      <c r="J3075" s="942" t="s">
        <v>1219</v>
      </c>
      <c r="K3075" s="942" t="s">
        <v>1220</v>
      </c>
      <c r="L3075" s="942" t="s">
        <v>69</v>
      </c>
      <c r="M3075" s="942" t="s">
        <v>231</v>
      </c>
      <c r="N3075" s="942" t="s">
        <v>69</v>
      </c>
      <c r="O3075" s="942" t="s">
        <v>69</v>
      </c>
      <c r="P3075" s="955">
        <v>-63847674</v>
      </c>
      <c r="Q3075" s="959">
        <v>-8753735</v>
      </c>
      <c r="R3075" s="943" t="s">
        <v>182</v>
      </c>
    </row>
    <row r="3076" spans="2:18" x14ac:dyDescent="0.25">
      <c r="B3076" s="944" t="s">
        <v>2608</v>
      </c>
      <c r="C3076" s="945" t="s">
        <v>387</v>
      </c>
      <c r="D3076" s="945" t="s">
        <v>795</v>
      </c>
      <c r="E3076" s="945" t="s">
        <v>314</v>
      </c>
      <c r="F3076" s="945" t="s">
        <v>1626</v>
      </c>
      <c r="G3076" s="945" t="s">
        <v>1317</v>
      </c>
      <c r="H3076" s="945" t="s">
        <v>69</v>
      </c>
      <c r="I3076" s="945" t="s">
        <v>51</v>
      </c>
      <c r="J3076" s="945" t="s">
        <v>1219</v>
      </c>
      <c r="K3076" s="945" t="s">
        <v>1220</v>
      </c>
      <c r="L3076" s="945" t="s">
        <v>69</v>
      </c>
      <c r="M3076" s="945" t="s">
        <v>233</v>
      </c>
      <c r="N3076" s="945" t="s">
        <v>69</v>
      </c>
      <c r="O3076" s="945" t="s">
        <v>69</v>
      </c>
      <c r="P3076" s="956">
        <v>-63881745</v>
      </c>
      <c r="Q3076" s="960">
        <v>-8793765</v>
      </c>
      <c r="R3076" s="946" t="s">
        <v>182</v>
      </c>
    </row>
    <row r="3077" spans="2:18" x14ac:dyDescent="0.25">
      <c r="B3077" s="941" t="s">
        <v>2608</v>
      </c>
      <c r="C3077" s="942" t="s">
        <v>401</v>
      </c>
      <c r="D3077" s="942" t="s">
        <v>810</v>
      </c>
      <c r="E3077" s="942" t="s">
        <v>304</v>
      </c>
      <c r="F3077" s="942" t="s">
        <v>2123</v>
      </c>
      <c r="G3077" s="942" t="s">
        <v>1317</v>
      </c>
      <c r="H3077" s="942" t="s">
        <v>69</v>
      </c>
      <c r="I3077" s="942" t="s">
        <v>1225</v>
      </c>
      <c r="J3077" s="942" t="s">
        <v>1219</v>
      </c>
      <c r="K3077" s="942" t="s">
        <v>1220</v>
      </c>
      <c r="L3077" s="942" t="s">
        <v>69</v>
      </c>
      <c r="M3077" s="942" t="s">
        <v>1297</v>
      </c>
      <c r="N3077" s="942" t="s">
        <v>69</v>
      </c>
      <c r="O3077" s="942" t="s">
        <v>69</v>
      </c>
      <c r="P3077" s="955">
        <v>-63889774</v>
      </c>
      <c r="Q3077" s="959">
        <v>-8754904</v>
      </c>
      <c r="R3077" s="943" t="s">
        <v>182</v>
      </c>
    </row>
    <row r="3078" spans="2:18" x14ac:dyDescent="0.25">
      <c r="B3078" s="944" t="s">
        <v>2608</v>
      </c>
      <c r="C3078" s="945" t="s">
        <v>389</v>
      </c>
      <c r="D3078" s="945" t="s">
        <v>646</v>
      </c>
      <c r="E3078" s="945" t="s">
        <v>343</v>
      </c>
      <c r="F3078" s="945" t="s">
        <v>1431</v>
      </c>
      <c r="G3078" s="945" t="s">
        <v>1317</v>
      </c>
      <c r="H3078" s="945" t="s">
        <v>69</v>
      </c>
      <c r="I3078" s="945" t="s">
        <v>51</v>
      </c>
      <c r="J3078" s="945" t="s">
        <v>1219</v>
      </c>
      <c r="K3078" s="945" t="s">
        <v>1220</v>
      </c>
      <c r="L3078" s="945" t="s">
        <v>69</v>
      </c>
      <c r="M3078" s="945" t="s">
        <v>233</v>
      </c>
      <c r="N3078" s="945" t="s">
        <v>69</v>
      </c>
      <c r="O3078" s="945" t="s">
        <v>69</v>
      </c>
      <c r="P3078" s="956">
        <v>-63803929</v>
      </c>
      <c r="Q3078" s="960">
        <v>-8779929</v>
      </c>
      <c r="R3078" s="946" t="s">
        <v>182</v>
      </c>
    </row>
    <row r="3079" spans="2:18" x14ac:dyDescent="0.25">
      <c r="B3079" s="941" t="s">
        <v>2608</v>
      </c>
      <c r="C3079" s="942" t="s">
        <v>376</v>
      </c>
      <c r="D3079" s="942" t="s">
        <v>386</v>
      </c>
      <c r="E3079" s="942" t="s">
        <v>318</v>
      </c>
      <c r="F3079" s="942" t="s">
        <v>1935</v>
      </c>
      <c r="G3079" s="942" t="s">
        <v>1317</v>
      </c>
      <c r="H3079" s="942" t="s">
        <v>69</v>
      </c>
      <c r="I3079" s="942" t="s">
        <v>51</v>
      </c>
      <c r="J3079" s="942" t="s">
        <v>1219</v>
      </c>
      <c r="K3079" s="942" t="s">
        <v>1220</v>
      </c>
      <c r="L3079" s="942" t="s">
        <v>69</v>
      </c>
      <c r="M3079" s="942" t="s">
        <v>1239</v>
      </c>
      <c r="N3079" s="942" t="s">
        <v>69</v>
      </c>
      <c r="O3079" s="942" t="s">
        <v>69</v>
      </c>
      <c r="P3079" s="955">
        <v>-63848031</v>
      </c>
      <c r="Q3079" s="959">
        <v>-8761445</v>
      </c>
      <c r="R3079" s="943" t="s">
        <v>1232</v>
      </c>
    </row>
    <row r="3080" spans="2:18" x14ac:dyDescent="0.25">
      <c r="B3080" s="944" t="s">
        <v>2610</v>
      </c>
      <c r="C3080" s="945" t="s">
        <v>371</v>
      </c>
      <c r="D3080" s="945" t="s">
        <v>370</v>
      </c>
      <c r="E3080" s="945" t="s">
        <v>318</v>
      </c>
      <c r="F3080" s="945" t="s">
        <v>1923</v>
      </c>
      <c r="G3080" s="945" t="s">
        <v>1217</v>
      </c>
      <c r="H3080" s="945" t="s">
        <v>1218</v>
      </c>
      <c r="I3080" s="945" t="s">
        <v>51</v>
      </c>
      <c r="J3080" s="945" t="s">
        <v>1219</v>
      </c>
      <c r="K3080" s="945" t="s">
        <v>1229</v>
      </c>
      <c r="L3080" s="945" t="s">
        <v>1221</v>
      </c>
      <c r="M3080" s="945" t="s">
        <v>233</v>
      </c>
      <c r="N3080" s="945" t="s">
        <v>1222</v>
      </c>
      <c r="O3080" s="945" t="s">
        <v>1223</v>
      </c>
      <c r="P3080" s="956">
        <v>-63843365</v>
      </c>
      <c r="Q3080" s="960">
        <v>-8762508</v>
      </c>
      <c r="R3080" s="946" t="s">
        <v>182</v>
      </c>
    </row>
    <row r="3081" spans="2:18" x14ac:dyDescent="0.25">
      <c r="B3081" s="941" t="s">
        <v>2610</v>
      </c>
      <c r="C3081" s="942" t="s">
        <v>394</v>
      </c>
      <c r="D3081" s="942" t="s">
        <v>428</v>
      </c>
      <c r="E3081" s="942" t="s">
        <v>301</v>
      </c>
      <c r="F3081" s="942" t="s">
        <v>1398</v>
      </c>
      <c r="G3081" s="942" t="s">
        <v>1217</v>
      </c>
      <c r="H3081" s="942" t="s">
        <v>1218</v>
      </c>
      <c r="I3081" s="942" t="s">
        <v>1225</v>
      </c>
      <c r="J3081" s="942" t="s">
        <v>1219</v>
      </c>
      <c r="K3081" s="942" t="s">
        <v>1220</v>
      </c>
      <c r="L3081" s="942" t="s">
        <v>1221</v>
      </c>
      <c r="M3081" s="942" t="s">
        <v>233</v>
      </c>
      <c r="N3081" s="942" t="s">
        <v>1222</v>
      </c>
      <c r="O3081" s="942" t="s">
        <v>1223</v>
      </c>
      <c r="P3081" s="955">
        <v>-63898257</v>
      </c>
      <c r="Q3081" s="959">
        <v>-8758942</v>
      </c>
      <c r="R3081" s="943" t="s">
        <v>69</v>
      </c>
    </row>
    <row r="3082" spans="2:18" x14ac:dyDescent="0.25">
      <c r="B3082" s="944" t="s">
        <v>2610</v>
      </c>
      <c r="C3082" s="945" t="s">
        <v>401</v>
      </c>
      <c r="D3082" s="945" t="s">
        <v>1171</v>
      </c>
      <c r="E3082" s="945" t="s">
        <v>1142</v>
      </c>
      <c r="F3082" s="945" t="s">
        <v>1245</v>
      </c>
      <c r="G3082" s="945" t="s">
        <v>1217</v>
      </c>
      <c r="H3082" s="945" t="s">
        <v>1218</v>
      </c>
      <c r="I3082" s="945" t="s">
        <v>1225</v>
      </c>
      <c r="J3082" s="945" t="s">
        <v>1219</v>
      </c>
      <c r="K3082" s="945" t="s">
        <v>1220</v>
      </c>
      <c r="L3082" s="945" t="s">
        <v>1221</v>
      </c>
      <c r="M3082" s="945" t="s">
        <v>1239</v>
      </c>
      <c r="N3082" s="945" t="s">
        <v>1222</v>
      </c>
      <c r="O3082" s="945" t="s">
        <v>1223</v>
      </c>
      <c r="P3082" s="956">
        <v>-63887658</v>
      </c>
      <c r="Q3082" s="960">
        <v>-8764473</v>
      </c>
      <c r="R3082" s="946" t="s">
        <v>182</v>
      </c>
    </row>
    <row r="3083" spans="2:18" x14ac:dyDescent="0.25">
      <c r="B3083" s="941" t="s">
        <v>2610</v>
      </c>
      <c r="C3083" s="942" t="s">
        <v>795</v>
      </c>
      <c r="D3083" s="942" t="s">
        <v>834</v>
      </c>
      <c r="E3083" s="942" t="s">
        <v>314</v>
      </c>
      <c r="F3083" s="942" t="s">
        <v>1491</v>
      </c>
      <c r="G3083" s="942" t="s">
        <v>1217</v>
      </c>
      <c r="H3083" s="942" t="s">
        <v>1218</v>
      </c>
      <c r="I3083" s="942" t="s">
        <v>1225</v>
      </c>
      <c r="J3083" s="942" t="s">
        <v>1219</v>
      </c>
      <c r="K3083" s="942" t="s">
        <v>1220</v>
      </c>
      <c r="L3083" s="942" t="s">
        <v>1221</v>
      </c>
      <c r="M3083" s="942" t="s">
        <v>234</v>
      </c>
      <c r="N3083" s="942" t="s">
        <v>1222</v>
      </c>
      <c r="O3083" s="942" t="s">
        <v>69</v>
      </c>
      <c r="P3083" s="955">
        <v>-63877392</v>
      </c>
      <c r="Q3083" s="959">
        <v>-8801245</v>
      </c>
      <c r="R3083" s="943" t="s">
        <v>1232</v>
      </c>
    </row>
    <row r="3084" spans="2:18" x14ac:dyDescent="0.25">
      <c r="B3084" s="944" t="s">
        <v>2610</v>
      </c>
      <c r="C3084" s="945" t="s">
        <v>371</v>
      </c>
      <c r="D3084" s="945" t="s">
        <v>780</v>
      </c>
      <c r="E3084" s="945" t="s">
        <v>339</v>
      </c>
      <c r="F3084" s="945" t="s">
        <v>2073</v>
      </c>
      <c r="G3084" s="945" t="s">
        <v>1217</v>
      </c>
      <c r="H3084" s="945" t="s">
        <v>1218</v>
      </c>
      <c r="I3084" s="945" t="s">
        <v>1231</v>
      </c>
      <c r="J3084" s="945" t="s">
        <v>1219</v>
      </c>
      <c r="K3084" s="945" t="s">
        <v>1229</v>
      </c>
      <c r="L3084" s="945" t="s">
        <v>1221</v>
      </c>
      <c r="M3084" s="945" t="s">
        <v>233</v>
      </c>
      <c r="N3084" s="945" t="s">
        <v>1222</v>
      </c>
      <c r="O3084" s="945" t="s">
        <v>69</v>
      </c>
      <c r="P3084" s="956">
        <v>-63845762</v>
      </c>
      <c r="Q3084" s="960">
        <v>-8751876</v>
      </c>
      <c r="R3084" s="946" t="s">
        <v>1232</v>
      </c>
    </row>
    <row r="3085" spans="2:18" x14ac:dyDescent="0.25">
      <c r="B3085" s="941" t="s">
        <v>2610</v>
      </c>
      <c r="C3085" s="942" t="s">
        <v>371</v>
      </c>
      <c r="D3085" s="942" t="s">
        <v>534</v>
      </c>
      <c r="E3085" s="942" t="s">
        <v>339</v>
      </c>
      <c r="F3085" s="942" t="s">
        <v>2454</v>
      </c>
      <c r="G3085" s="942" t="s">
        <v>1217</v>
      </c>
      <c r="H3085" s="942" t="s">
        <v>1218</v>
      </c>
      <c r="I3085" s="942" t="s">
        <v>1231</v>
      </c>
      <c r="J3085" s="942" t="s">
        <v>1219</v>
      </c>
      <c r="K3085" s="942" t="s">
        <v>1229</v>
      </c>
      <c r="L3085" s="942" t="s">
        <v>1221</v>
      </c>
      <c r="M3085" s="942" t="s">
        <v>234</v>
      </c>
      <c r="N3085" s="942" t="s">
        <v>1222</v>
      </c>
      <c r="O3085" s="942" t="s">
        <v>1223</v>
      </c>
      <c r="P3085" s="955">
        <v>-63846722</v>
      </c>
      <c r="Q3085" s="959">
        <v>-8747628</v>
      </c>
      <c r="R3085" s="943" t="s">
        <v>182</v>
      </c>
    </row>
    <row r="3086" spans="2:18" x14ac:dyDescent="0.25">
      <c r="B3086" s="944" t="s">
        <v>2610</v>
      </c>
      <c r="C3086" s="945" t="s">
        <v>386</v>
      </c>
      <c r="D3086" s="945" t="s">
        <v>856</v>
      </c>
      <c r="E3086" s="945" t="s">
        <v>306</v>
      </c>
      <c r="F3086" s="945" t="s">
        <v>1328</v>
      </c>
      <c r="G3086" s="945" t="s">
        <v>1217</v>
      </c>
      <c r="H3086" s="945" t="s">
        <v>1218</v>
      </c>
      <c r="I3086" s="945" t="s">
        <v>1231</v>
      </c>
      <c r="J3086" s="945" t="s">
        <v>1219</v>
      </c>
      <c r="K3086" s="945" t="s">
        <v>1220</v>
      </c>
      <c r="L3086" s="945" t="s">
        <v>1221</v>
      </c>
      <c r="M3086" s="945" t="s">
        <v>1297</v>
      </c>
      <c r="N3086" s="945" t="s">
        <v>1222</v>
      </c>
      <c r="O3086" s="945" t="s">
        <v>1223</v>
      </c>
      <c r="P3086" s="956">
        <v>-63853717</v>
      </c>
      <c r="Q3086" s="960">
        <v>-8735761</v>
      </c>
      <c r="R3086" s="946" t="s">
        <v>182</v>
      </c>
    </row>
    <row r="3087" spans="2:18" x14ac:dyDescent="0.25">
      <c r="B3087" s="941" t="s">
        <v>2610</v>
      </c>
      <c r="C3087" s="942" t="s">
        <v>372</v>
      </c>
      <c r="D3087" s="942" t="s">
        <v>798</v>
      </c>
      <c r="E3087" s="942" t="s">
        <v>1501</v>
      </c>
      <c r="F3087" s="942" t="s">
        <v>1513</v>
      </c>
      <c r="G3087" s="942" t="s">
        <v>1217</v>
      </c>
      <c r="H3087" s="942" t="s">
        <v>1218</v>
      </c>
      <c r="I3087" s="942" t="s">
        <v>1231</v>
      </c>
      <c r="J3087" s="942" t="s">
        <v>1219</v>
      </c>
      <c r="K3087" s="942" t="s">
        <v>1229</v>
      </c>
      <c r="L3087" s="942" t="s">
        <v>1221</v>
      </c>
      <c r="M3087" s="942" t="s">
        <v>233</v>
      </c>
      <c r="N3087" s="942" t="s">
        <v>1222</v>
      </c>
      <c r="O3087" s="942" t="s">
        <v>1223</v>
      </c>
      <c r="P3087" s="955">
        <v>-63837823</v>
      </c>
      <c r="Q3087" s="959">
        <v>-8754398</v>
      </c>
      <c r="R3087" s="943" t="s">
        <v>182</v>
      </c>
    </row>
    <row r="3088" spans="2:18" x14ac:dyDescent="0.25">
      <c r="B3088" s="944" t="s">
        <v>2610</v>
      </c>
      <c r="C3088" s="945" t="s">
        <v>780</v>
      </c>
      <c r="D3088" s="945" t="s">
        <v>797</v>
      </c>
      <c r="E3088" s="945" t="s">
        <v>1141</v>
      </c>
      <c r="F3088" s="945" t="s">
        <v>1552</v>
      </c>
      <c r="G3088" s="945" t="s">
        <v>1217</v>
      </c>
      <c r="H3088" s="945" t="s">
        <v>1218</v>
      </c>
      <c r="I3088" s="945" t="s">
        <v>51</v>
      </c>
      <c r="J3088" s="945" t="s">
        <v>1219</v>
      </c>
      <c r="K3088" s="945" t="s">
        <v>1229</v>
      </c>
      <c r="L3088" s="945" t="s">
        <v>1221</v>
      </c>
      <c r="M3088" s="945" t="s">
        <v>233</v>
      </c>
      <c r="N3088" s="945" t="s">
        <v>1222</v>
      </c>
      <c r="O3088" s="945" t="s">
        <v>1223</v>
      </c>
      <c r="P3088" s="956">
        <v>-63866663</v>
      </c>
      <c r="Q3088" s="960">
        <v>-8756566</v>
      </c>
      <c r="R3088" s="946" t="s">
        <v>182</v>
      </c>
    </row>
    <row r="3089" spans="2:18" x14ac:dyDescent="0.25">
      <c r="B3089" s="941" t="s">
        <v>2610</v>
      </c>
      <c r="C3089" s="942" t="s">
        <v>788</v>
      </c>
      <c r="D3089" s="942" t="s">
        <v>792</v>
      </c>
      <c r="E3089" s="942" t="s">
        <v>1145</v>
      </c>
      <c r="F3089" s="942" t="s">
        <v>1445</v>
      </c>
      <c r="G3089" s="942" t="s">
        <v>1217</v>
      </c>
      <c r="H3089" s="942" t="s">
        <v>1218</v>
      </c>
      <c r="I3089" s="942" t="s">
        <v>51</v>
      </c>
      <c r="J3089" s="942" t="s">
        <v>1219</v>
      </c>
      <c r="K3089" s="942" t="s">
        <v>1229</v>
      </c>
      <c r="L3089" s="942" t="s">
        <v>1221</v>
      </c>
      <c r="M3089" s="942" t="s">
        <v>233</v>
      </c>
      <c r="N3089" s="942" t="s">
        <v>1222</v>
      </c>
      <c r="O3089" s="942" t="s">
        <v>1223</v>
      </c>
      <c r="P3089" s="955">
        <v>-63903669</v>
      </c>
      <c r="Q3089" s="959">
        <v>-8778788</v>
      </c>
      <c r="R3089" s="943" t="s">
        <v>182</v>
      </c>
    </row>
    <row r="3090" spans="2:18" x14ac:dyDescent="0.25">
      <c r="B3090" s="944" t="s">
        <v>2610</v>
      </c>
      <c r="C3090" s="945" t="s">
        <v>367</v>
      </c>
      <c r="D3090" s="945" t="s">
        <v>484</v>
      </c>
      <c r="E3090" s="945" t="s">
        <v>303</v>
      </c>
      <c r="F3090" s="945" t="s">
        <v>1750</v>
      </c>
      <c r="G3090" s="945" t="s">
        <v>1217</v>
      </c>
      <c r="H3090" s="945" t="s">
        <v>1218</v>
      </c>
      <c r="I3090" s="945" t="s">
        <v>51</v>
      </c>
      <c r="J3090" s="945" t="s">
        <v>1219</v>
      </c>
      <c r="K3090" s="945" t="s">
        <v>1229</v>
      </c>
      <c r="L3090" s="945" t="s">
        <v>1221</v>
      </c>
      <c r="M3090" s="945" t="s">
        <v>233</v>
      </c>
      <c r="N3090" s="945" t="s">
        <v>1222</v>
      </c>
      <c r="O3090" s="945" t="s">
        <v>1223</v>
      </c>
      <c r="P3090" s="956">
        <v>-63878655</v>
      </c>
      <c r="Q3090" s="960">
        <v>-8746983</v>
      </c>
      <c r="R3090" s="946" t="s">
        <v>182</v>
      </c>
    </row>
    <row r="3091" spans="2:18" x14ac:dyDescent="0.25">
      <c r="B3091" s="941" t="s">
        <v>2610</v>
      </c>
      <c r="C3091" s="942" t="s">
        <v>373</v>
      </c>
      <c r="D3091" s="942" t="s">
        <v>395</v>
      </c>
      <c r="E3091" s="942" t="s">
        <v>303</v>
      </c>
      <c r="F3091" s="942" t="s">
        <v>1834</v>
      </c>
      <c r="G3091" s="942" t="s">
        <v>1217</v>
      </c>
      <c r="H3091" s="942" t="s">
        <v>1218</v>
      </c>
      <c r="I3091" s="942" t="s">
        <v>51</v>
      </c>
      <c r="J3091" s="942" t="s">
        <v>1323</v>
      </c>
      <c r="K3091" s="942" t="s">
        <v>1229</v>
      </c>
      <c r="L3091" s="942" t="s">
        <v>1221</v>
      </c>
      <c r="M3091" s="942" t="s">
        <v>233</v>
      </c>
      <c r="N3091" s="942" t="s">
        <v>1222</v>
      </c>
      <c r="O3091" s="942" t="s">
        <v>1223</v>
      </c>
      <c r="P3091" s="955">
        <v>-63882304</v>
      </c>
      <c r="Q3091" s="959">
        <v>-8754423</v>
      </c>
      <c r="R3091" s="943" t="s">
        <v>182</v>
      </c>
    </row>
    <row r="3092" spans="2:18" x14ac:dyDescent="0.25">
      <c r="B3092" s="944" t="s">
        <v>2610</v>
      </c>
      <c r="C3092" s="945" t="s">
        <v>734</v>
      </c>
      <c r="D3092" s="945" t="s">
        <v>886</v>
      </c>
      <c r="E3092" s="945" t="s">
        <v>237</v>
      </c>
      <c r="F3092" s="945" t="s">
        <v>1516</v>
      </c>
      <c r="G3092" s="945" t="s">
        <v>1217</v>
      </c>
      <c r="H3092" s="945" t="s">
        <v>69</v>
      </c>
      <c r="I3092" s="945" t="s">
        <v>1225</v>
      </c>
      <c r="J3092" s="945" t="s">
        <v>1219</v>
      </c>
      <c r="K3092" s="945" t="s">
        <v>1220</v>
      </c>
      <c r="L3092" s="945" t="s">
        <v>69</v>
      </c>
      <c r="M3092" s="945" t="s">
        <v>230</v>
      </c>
      <c r="N3092" s="945" t="s">
        <v>69</v>
      </c>
      <c r="O3092" s="945" t="s">
        <v>69</v>
      </c>
      <c r="P3092" s="956">
        <v>-63830761</v>
      </c>
      <c r="Q3092" s="960">
        <v>-8775332</v>
      </c>
      <c r="R3092" s="946" t="s">
        <v>182</v>
      </c>
    </row>
    <row r="3093" spans="2:18" x14ac:dyDescent="0.25">
      <c r="B3093" s="941" t="s">
        <v>2610</v>
      </c>
      <c r="C3093" s="942" t="s">
        <v>1162</v>
      </c>
      <c r="D3093" s="942" t="s">
        <v>385</v>
      </c>
      <c r="E3093" s="942" t="s">
        <v>316</v>
      </c>
      <c r="F3093" s="942" t="s">
        <v>1409</v>
      </c>
      <c r="G3093" s="942" t="s">
        <v>1217</v>
      </c>
      <c r="H3093" s="942" t="s">
        <v>69</v>
      </c>
      <c r="I3093" s="942" t="s">
        <v>1225</v>
      </c>
      <c r="J3093" s="942" t="s">
        <v>1219</v>
      </c>
      <c r="K3093" s="942" t="s">
        <v>1220</v>
      </c>
      <c r="L3093" s="942" t="s">
        <v>69</v>
      </c>
      <c r="M3093" s="942" t="s">
        <v>233</v>
      </c>
      <c r="N3093" s="942" t="s">
        <v>69</v>
      </c>
      <c r="O3093" s="942" t="s">
        <v>69</v>
      </c>
      <c r="P3093" s="955">
        <v>-63882554</v>
      </c>
      <c r="Q3093" s="959">
        <v>-8790078</v>
      </c>
      <c r="R3093" s="943" t="s">
        <v>69</v>
      </c>
    </row>
    <row r="3094" spans="2:18" x14ac:dyDescent="0.25">
      <c r="B3094" s="944" t="s">
        <v>2611</v>
      </c>
      <c r="C3094" s="945" t="s">
        <v>373</v>
      </c>
      <c r="D3094" s="945" t="s">
        <v>341</v>
      </c>
      <c r="E3094" s="945" t="s">
        <v>303</v>
      </c>
      <c r="F3094" s="945" t="s">
        <v>1653</v>
      </c>
      <c r="G3094" s="945" t="s">
        <v>1246</v>
      </c>
      <c r="H3094" s="945" t="s">
        <v>1218</v>
      </c>
      <c r="I3094" s="945" t="s">
        <v>1225</v>
      </c>
      <c r="J3094" s="945" t="s">
        <v>1323</v>
      </c>
      <c r="K3094" s="945" t="s">
        <v>1229</v>
      </c>
      <c r="L3094" s="945" t="s">
        <v>1221</v>
      </c>
      <c r="M3094" s="945" t="s">
        <v>233</v>
      </c>
      <c r="N3094" s="945" t="s">
        <v>1222</v>
      </c>
      <c r="O3094" s="945" t="s">
        <v>1256</v>
      </c>
      <c r="P3094" s="956">
        <v>-63875546</v>
      </c>
      <c r="Q3094" s="960">
        <v>-8752972</v>
      </c>
      <c r="R3094" s="946" t="s">
        <v>182</v>
      </c>
    </row>
    <row r="3095" spans="2:18" x14ac:dyDescent="0.25">
      <c r="B3095" s="941" t="s">
        <v>2611</v>
      </c>
      <c r="C3095" s="942" t="s">
        <v>368</v>
      </c>
      <c r="D3095" s="942" t="s">
        <v>458</v>
      </c>
      <c r="E3095" s="942" t="s">
        <v>316</v>
      </c>
      <c r="F3095" s="942" t="s">
        <v>2612</v>
      </c>
      <c r="G3095" s="942" t="s">
        <v>1246</v>
      </c>
      <c r="H3095" s="942" t="s">
        <v>1218</v>
      </c>
      <c r="I3095" s="942" t="s">
        <v>1225</v>
      </c>
      <c r="J3095" s="942" t="s">
        <v>1219</v>
      </c>
      <c r="K3095" s="942" t="s">
        <v>1220</v>
      </c>
      <c r="L3095" s="942" t="s">
        <v>1221</v>
      </c>
      <c r="M3095" s="942" t="s">
        <v>233</v>
      </c>
      <c r="N3095" s="942" t="s">
        <v>1222</v>
      </c>
      <c r="O3095" s="942" t="s">
        <v>1223</v>
      </c>
      <c r="P3095" s="955">
        <v>-63893679</v>
      </c>
      <c r="Q3095" s="959">
        <v>-8793175</v>
      </c>
      <c r="R3095" s="943" t="s">
        <v>1258</v>
      </c>
    </row>
    <row r="3096" spans="2:18" x14ac:dyDescent="0.25">
      <c r="B3096" s="944" t="s">
        <v>2611</v>
      </c>
      <c r="C3096" s="945" t="s">
        <v>778</v>
      </c>
      <c r="D3096" s="945" t="s">
        <v>721</v>
      </c>
      <c r="E3096" s="945" t="s">
        <v>341</v>
      </c>
      <c r="F3096" s="945" t="s">
        <v>2201</v>
      </c>
      <c r="G3096" s="945" t="s">
        <v>1246</v>
      </c>
      <c r="H3096" s="945" t="s">
        <v>1218</v>
      </c>
      <c r="I3096" s="945" t="s">
        <v>1225</v>
      </c>
      <c r="J3096" s="945" t="s">
        <v>1219</v>
      </c>
      <c r="K3096" s="945" t="s">
        <v>1229</v>
      </c>
      <c r="L3096" s="945" t="s">
        <v>1221</v>
      </c>
      <c r="M3096" s="945" t="s">
        <v>233</v>
      </c>
      <c r="N3096" s="945" t="s">
        <v>1222</v>
      </c>
      <c r="O3096" s="945" t="s">
        <v>69</v>
      </c>
      <c r="P3096" s="956">
        <v>-63872652</v>
      </c>
      <c r="Q3096" s="960">
        <v>-8735936</v>
      </c>
      <c r="R3096" s="946" t="s">
        <v>69</v>
      </c>
    </row>
    <row r="3097" spans="2:18" x14ac:dyDescent="0.25">
      <c r="B3097" s="941" t="s">
        <v>2611</v>
      </c>
      <c r="C3097" s="942" t="s">
        <v>374</v>
      </c>
      <c r="D3097" s="942" t="s">
        <v>794</v>
      </c>
      <c r="E3097" s="942" t="s">
        <v>313</v>
      </c>
      <c r="F3097" s="942" t="s">
        <v>1983</v>
      </c>
      <c r="G3097" s="942" t="s">
        <v>1246</v>
      </c>
      <c r="H3097" s="942" t="s">
        <v>1218</v>
      </c>
      <c r="I3097" s="942" t="s">
        <v>1225</v>
      </c>
      <c r="J3097" s="942" t="s">
        <v>1219</v>
      </c>
      <c r="K3097" s="942" t="s">
        <v>1220</v>
      </c>
      <c r="L3097" s="942" t="s">
        <v>1221</v>
      </c>
      <c r="M3097" s="942" t="s">
        <v>233</v>
      </c>
      <c r="N3097" s="942" t="s">
        <v>1222</v>
      </c>
      <c r="O3097" s="942" t="s">
        <v>1256</v>
      </c>
      <c r="P3097" s="955">
        <v>-63859574</v>
      </c>
      <c r="Q3097" s="959">
        <v>-8752303</v>
      </c>
      <c r="R3097" s="943" t="s">
        <v>69</v>
      </c>
    </row>
    <row r="3098" spans="2:18" x14ac:dyDescent="0.25">
      <c r="B3098" s="944" t="s">
        <v>2611</v>
      </c>
      <c r="C3098" s="945" t="s">
        <v>373</v>
      </c>
      <c r="D3098" s="945" t="s">
        <v>341</v>
      </c>
      <c r="E3098" s="945" t="s">
        <v>303</v>
      </c>
      <c r="F3098" s="945" t="s">
        <v>1653</v>
      </c>
      <c r="G3098" s="945" t="s">
        <v>1246</v>
      </c>
      <c r="H3098" s="945" t="s">
        <v>1218</v>
      </c>
      <c r="I3098" s="945" t="s">
        <v>1225</v>
      </c>
      <c r="J3098" s="945" t="s">
        <v>1323</v>
      </c>
      <c r="K3098" s="945" t="s">
        <v>1229</v>
      </c>
      <c r="L3098" s="945" t="s">
        <v>1221</v>
      </c>
      <c r="M3098" s="945" t="s">
        <v>233</v>
      </c>
      <c r="N3098" s="945" t="s">
        <v>1222</v>
      </c>
      <c r="O3098" s="945" t="s">
        <v>1256</v>
      </c>
      <c r="P3098" s="956">
        <v>-63875546</v>
      </c>
      <c r="Q3098" s="960">
        <v>-8752972</v>
      </c>
      <c r="R3098" s="946" t="s">
        <v>69</v>
      </c>
    </row>
    <row r="3099" spans="2:18" x14ac:dyDescent="0.25">
      <c r="B3099" s="941" t="s">
        <v>2611</v>
      </c>
      <c r="C3099" s="942" t="s">
        <v>926</v>
      </c>
      <c r="D3099" s="942" t="s">
        <v>1162</v>
      </c>
      <c r="E3099" s="942" t="s">
        <v>316</v>
      </c>
      <c r="F3099" s="942" t="s">
        <v>2046</v>
      </c>
      <c r="G3099" s="942" t="s">
        <v>1246</v>
      </c>
      <c r="H3099" s="942" t="s">
        <v>1218</v>
      </c>
      <c r="I3099" s="942" t="s">
        <v>51</v>
      </c>
      <c r="J3099" s="942" t="s">
        <v>1219</v>
      </c>
      <c r="K3099" s="942" t="s">
        <v>1220</v>
      </c>
      <c r="L3099" s="942" t="s">
        <v>1221</v>
      </c>
      <c r="M3099" s="942" t="s">
        <v>69</v>
      </c>
      <c r="N3099" s="942" t="s">
        <v>1222</v>
      </c>
      <c r="O3099" s="942" t="s">
        <v>1223</v>
      </c>
      <c r="P3099" s="955">
        <v>-63879179</v>
      </c>
      <c r="Q3099" s="959">
        <v>-8789338</v>
      </c>
      <c r="R3099" s="943" t="s">
        <v>69</v>
      </c>
    </row>
    <row r="3100" spans="2:18" x14ac:dyDescent="0.25">
      <c r="B3100" s="944" t="s">
        <v>2611</v>
      </c>
      <c r="C3100" s="945" t="s">
        <v>370</v>
      </c>
      <c r="D3100" s="945" t="s">
        <v>382</v>
      </c>
      <c r="E3100" s="945" t="s">
        <v>335</v>
      </c>
      <c r="F3100" s="945" t="s">
        <v>2354</v>
      </c>
      <c r="G3100" s="945" t="s">
        <v>1246</v>
      </c>
      <c r="H3100" s="945" t="s">
        <v>1218</v>
      </c>
      <c r="I3100" s="945" t="s">
        <v>51</v>
      </c>
      <c r="J3100" s="945" t="s">
        <v>1219</v>
      </c>
      <c r="K3100" s="945" t="s">
        <v>1229</v>
      </c>
      <c r="L3100" s="945" t="s">
        <v>1221</v>
      </c>
      <c r="M3100" s="945" t="s">
        <v>1474</v>
      </c>
      <c r="N3100" s="945" t="s">
        <v>1222</v>
      </c>
      <c r="O3100" s="945" t="s">
        <v>1223</v>
      </c>
      <c r="P3100" s="956">
        <v>-63830388</v>
      </c>
      <c r="Q3100" s="960">
        <v>-8759609</v>
      </c>
      <c r="R3100" s="946" t="s">
        <v>182</v>
      </c>
    </row>
    <row r="3101" spans="2:18" x14ac:dyDescent="0.25">
      <c r="B3101" s="941" t="s">
        <v>2613</v>
      </c>
      <c r="C3101" s="942" t="s">
        <v>783</v>
      </c>
      <c r="D3101" s="942" t="s">
        <v>401</v>
      </c>
      <c r="E3101" s="942" t="s">
        <v>304</v>
      </c>
      <c r="F3101" s="942" t="s">
        <v>1318</v>
      </c>
      <c r="G3101" s="942" t="s">
        <v>1317</v>
      </c>
      <c r="H3101" s="942" t="s">
        <v>1218</v>
      </c>
      <c r="I3101" s="942" t="s">
        <v>51</v>
      </c>
      <c r="J3101" s="942" t="s">
        <v>1219</v>
      </c>
      <c r="K3101" s="942" t="s">
        <v>1220</v>
      </c>
      <c r="L3101" s="942" t="s">
        <v>1221</v>
      </c>
      <c r="M3101" s="942" t="s">
        <v>233</v>
      </c>
      <c r="N3101" s="942" t="s">
        <v>1222</v>
      </c>
      <c r="O3101" s="942" t="s">
        <v>69</v>
      </c>
      <c r="P3101" s="955">
        <v>-63888846</v>
      </c>
      <c r="Q3101" s="959">
        <v>-8759125</v>
      </c>
      <c r="R3101" s="943" t="s">
        <v>69</v>
      </c>
    </row>
    <row r="3102" spans="2:18" x14ac:dyDescent="0.25">
      <c r="B3102" s="944" t="s">
        <v>2613</v>
      </c>
      <c r="C3102" s="945" t="s">
        <v>341</v>
      </c>
      <c r="D3102" s="945" t="s">
        <v>376</v>
      </c>
      <c r="E3102" s="945" t="s">
        <v>302</v>
      </c>
      <c r="F3102" s="945" t="s">
        <v>1435</v>
      </c>
      <c r="G3102" s="945" t="s">
        <v>1317</v>
      </c>
      <c r="H3102" s="945" t="s">
        <v>1218</v>
      </c>
      <c r="I3102" s="945" t="s">
        <v>1225</v>
      </c>
      <c r="J3102" s="945" t="s">
        <v>1219</v>
      </c>
      <c r="K3102" s="945" t="s">
        <v>1227</v>
      </c>
      <c r="L3102" s="945" t="s">
        <v>1221</v>
      </c>
      <c r="M3102" s="945" t="s">
        <v>233</v>
      </c>
      <c r="N3102" s="945" t="s">
        <v>1222</v>
      </c>
      <c r="O3102" s="945" t="s">
        <v>1223</v>
      </c>
      <c r="P3102" s="956">
        <v>-63872606</v>
      </c>
      <c r="Q3102" s="960">
        <v>-8766719</v>
      </c>
      <c r="R3102" s="946" t="s">
        <v>182</v>
      </c>
    </row>
    <row r="3103" spans="2:18" x14ac:dyDescent="0.25">
      <c r="B3103" s="941" t="s">
        <v>2613</v>
      </c>
      <c r="C3103" s="942" t="s">
        <v>372</v>
      </c>
      <c r="D3103" s="942" t="s">
        <v>462</v>
      </c>
      <c r="E3103" s="942" t="s">
        <v>302</v>
      </c>
      <c r="F3103" s="942" t="s">
        <v>2413</v>
      </c>
      <c r="G3103" s="942" t="s">
        <v>1317</v>
      </c>
      <c r="H3103" s="942" t="s">
        <v>1218</v>
      </c>
      <c r="I3103" s="942" t="s">
        <v>1225</v>
      </c>
      <c r="J3103" s="942" t="s">
        <v>1219</v>
      </c>
      <c r="K3103" s="942" t="s">
        <v>1229</v>
      </c>
      <c r="L3103" s="942" t="s">
        <v>1221</v>
      </c>
      <c r="M3103" s="942" t="s">
        <v>230</v>
      </c>
      <c r="N3103" s="942" t="s">
        <v>1222</v>
      </c>
      <c r="O3103" s="942" t="s">
        <v>1223</v>
      </c>
      <c r="P3103" s="955">
        <v>-63874467</v>
      </c>
      <c r="Q3103" s="959">
        <v>-8762466</v>
      </c>
      <c r="R3103" s="943" t="s">
        <v>182</v>
      </c>
    </row>
    <row r="3104" spans="2:18" x14ac:dyDescent="0.25">
      <c r="B3104" s="944" t="s">
        <v>2613</v>
      </c>
      <c r="C3104" s="945" t="s">
        <v>386</v>
      </c>
      <c r="D3104" s="945" t="s">
        <v>533</v>
      </c>
      <c r="E3104" s="945" t="s">
        <v>306</v>
      </c>
      <c r="F3104" s="945" t="s">
        <v>1550</v>
      </c>
      <c r="G3104" s="945" t="s">
        <v>1317</v>
      </c>
      <c r="H3104" s="945" t="s">
        <v>1218</v>
      </c>
      <c r="I3104" s="945" t="s">
        <v>1231</v>
      </c>
      <c r="J3104" s="945" t="s">
        <v>1219</v>
      </c>
      <c r="K3104" s="945" t="s">
        <v>1220</v>
      </c>
      <c r="L3104" s="945" t="s">
        <v>1221</v>
      </c>
      <c r="M3104" s="945" t="s">
        <v>1474</v>
      </c>
      <c r="N3104" s="945" t="s">
        <v>1222</v>
      </c>
      <c r="O3104" s="945" t="s">
        <v>1223</v>
      </c>
      <c r="P3104" s="956">
        <v>-63853253</v>
      </c>
      <c r="Q3104" s="960">
        <v>-8737915</v>
      </c>
      <c r="R3104" s="946" t="s">
        <v>182</v>
      </c>
    </row>
    <row r="3105" spans="2:18" x14ac:dyDescent="0.25">
      <c r="B3105" s="941" t="s">
        <v>2613</v>
      </c>
      <c r="C3105" s="942" t="s">
        <v>382</v>
      </c>
      <c r="D3105" s="942" t="s">
        <v>1166</v>
      </c>
      <c r="E3105" s="942" t="s">
        <v>237</v>
      </c>
      <c r="F3105" s="942" t="s">
        <v>1392</v>
      </c>
      <c r="G3105" s="942" t="s">
        <v>1317</v>
      </c>
      <c r="H3105" s="942" t="s">
        <v>1218</v>
      </c>
      <c r="I3105" s="942" t="s">
        <v>51</v>
      </c>
      <c r="J3105" s="942" t="s">
        <v>1219</v>
      </c>
      <c r="K3105" s="942" t="s">
        <v>1220</v>
      </c>
      <c r="L3105" s="942" t="s">
        <v>1221</v>
      </c>
      <c r="M3105" s="942" t="s">
        <v>231</v>
      </c>
      <c r="N3105" s="942" t="s">
        <v>1222</v>
      </c>
      <c r="O3105" s="942" t="s">
        <v>1223</v>
      </c>
      <c r="P3105" s="955">
        <v>-63828803</v>
      </c>
      <c r="Q3105" s="959">
        <v>-8770086</v>
      </c>
      <c r="R3105" s="943" t="s">
        <v>182</v>
      </c>
    </row>
    <row r="3106" spans="2:18" x14ac:dyDescent="0.25">
      <c r="B3106" s="944" t="s">
        <v>2613</v>
      </c>
      <c r="C3106" s="945" t="s">
        <v>778</v>
      </c>
      <c r="D3106" s="945" t="s">
        <v>375</v>
      </c>
      <c r="E3106" s="945" t="s">
        <v>341</v>
      </c>
      <c r="F3106" s="945" t="s">
        <v>1689</v>
      </c>
      <c r="G3106" s="945" t="s">
        <v>1317</v>
      </c>
      <c r="H3106" s="945" t="s">
        <v>1218</v>
      </c>
      <c r="I3106" s="945" t="s">
        <v>51</v>
      </c>
      <c r="J3106" s="945" t="s">
        <v>1219</v>
      </c>
      <c r="K3106" s="945" t="s">
        <v>1229</v>
      </c>
      <c r="L3106" s="945" t="s">
        <v>1221</v>
      </c>
      <c r="M3106" s="945" t="s">
        <v>234</v>
      </c>
      <c r="N3106" s="945" t="s">
        <v>1222</v>
      </c>
      <c r="O3106" s="945" t="s">
        <v>1256</v>
      </c>
      <c r="P3106" s="956">
        <v>-63866132</v>
      </c>
      <c r="Q3106" s="960">
        <v>-8735096</v>
      </c>
      <c r="R3106" s="946" t="s">
        <v>182</v>
      </c>
    </row>
    <row r="3107" spans="2:18" x14ac:dyDescent="0.25">
      <c r="B3107" s="941" t="s">
        <v>2613</v>
      </c>
      <c r="C3107" s="942" t="s">
        <v>404</v>
      </c>
      <c r="D3107" s="942" t="s">
        <v>781</v>
      </c>
      <c r="E3107" s="942" t="s">
        <v>310</v>
      </c>
      <c r="F3107" s="942" t="s">
        <v>2614</v>
      </c>
      <c r="G3107" s="942" t="s">
        <v>1317</v>
      </c>
      <c r="H3107" s="942" t="s">
        <v>69</v>
      </c>
      <c r="I3107" s="942" t="s">
        <v>51</v>
      </c>
      <c r="J3107" s="942" t="s">
        <v>1219</v>
      </c>
      <c r="K3107" s="942" t="s">
        <v>1220</v>
      </c>
      <c r="L3107" s="942" t="s">
        <v>69</v>
      </c>
      <c r="M3107" s="942" t="s">
        <v>233</v>
      </c>
      <c r="N3107" s="942" t="s">
        <v>69</v>
      </c>
      <c r="O3107" s="942" t="s">
        <v>69</v>
      </c>
      <c r="P3107" s="955">
        <v>-63837065</v>
      </c>
      <c r="Q3107" s="959">
        <v>-8763114</v>
      </c>
      <c r="R3107" s="943" t="s">
        <v>182</v>
      </c>
    </row>
    <row r="3108" spans="2:18" x14ac:dyDescent="0.25">
      <c r="B3108" s="944" t="s">
        <v>2615</v>
      </c>
      <c r="C3108" s="945" t="s">
        <v>367</v>
      </c>
      <c r="D3108" s="945" t="s">
        <v>804</v>
      </c>
      <c r="E3108" s="945" t="s">
        <v>306</v>
      </c>
      <c r="F3108" s="945" t="s">
        <v>2379</v>
      </c>
      <c r="G3108" s="945" t="s">
        <v>1278</v>
      </c>
      <c r="H3108" s="945" t="s">
        <v>1218</v>
      </c>
      <c r="I3108" s="945" t="s">
        <v>1225</v>
      </c>
      <c r="J3108" s="945" t="s">
        <v>1219</v>
      </c>
      <c r="K3108" s="945" t="s">
        <v>1229</v>
      </c>
      <c r="L3108" s="945" t="s">
        <v>1221</v>
      </c>
      <c r="M3108" s="945" t="s">
        <v>233</v>
      </c>
      <c r="N3108" s="945" t="s">
        <v>1222</v>
      </c>
      <c r="O3108" s="945" t="s">
        <v>69</v>
      </c>
      <c r="P3108" s="956">
        <v>-63862893</v>
      </c>
      <c r="Q3108" s="960">
        <v>-8743529</v>
      </c>
      <c r="R3108" s="946" t="s">
        <v>1258</v>
      </c>
    </row>
    <row r="3109" spans="2:18" x14ac:dyDescent="0.25">
      <c r="B3109" s="941" t="s">
        <v>2615</v>
      </c>
      <c r="C3109" s="942" t="s">
        <v>783</v>
      </c>
      <c r="D3109" s="942" t="s">
        <v>392</v>
      </c>
      <c r="E3109" s="942" t="s">
        <v>301</v>
      </c>
      <c r="F3109" s="942" t="s">
        <v>1590</v>
      </c>
      <c r="G3109" s="942" t="s">
        <v>1278</v>
      </c>
      <c r="H3109" s="942" t="s">
        <v>1218</v>
      </c>
      <c r="I3109" s="942" t="s">
        <v>1225</v>
      </c>
      <c r="J3109" s="942" t="s">
        <v>1219</v>
      </c>
      <c r="K3109" s="942" t="s">
        <v>1220</v>
      </c>
      <c r="L3109" s="942" t="s">
        <v>1221</v>
      </c>
      <c r="M3109" s="942" t="s">
        <v>233</v>
      </c>
      <c r="N3109" s="942" t="s">
        <v>1222</v>
      </c>
      <c r="O3109" s="942" t="s">
        <v>1223</v>
      </c>
      <c r="P3109" s="955">
        <v>-63900383</v>
      </c>
      <c r="Q3109" s="959">
        <v>-8761616</v>
      </c>
      <c r="R3109" s="943" t="s">
        <v>1258</v>
      </c>
    </row>
    <row r="3110" spans="2:18" x14ac:dyDescent="0.25">
      <c r="B3110" s="944" t="s">
        <v>2615</v>
      </c>
      <c r="C3110" s="945" t="s">
        <v>393</v>
      </c>
      <c r="D3110" s="945" t="s">
        <v>401</v>
      </c>
      <c r="E3110" s="945" t="s">
        <v>1142</v>
      </c>
      <c r="F3110" s="945" t="s">
        <v>1375</v>
      </c>
      <c r="G3110" s="945" t="s">
        <v>1278</v>
      </c>
      <c r="H3110" s="945" t="s">
        <v>1218</v>
      </c>
      <c r="I3110" s="945" t="s">
        <v>1225</v>
      </c>
      <c r="J3110" s="945" t="s">
        <v>1219</v>
      </c>
      <c r="K3110" s="945" t="s">
        <v>1220</v>
      </c>
      <c r="L3110" s="945" t="s">
        <v>1221</v>
      </c>
      <c r="M3110" s="945" t="s">
        <v>233</v>
      </c>
      <c r="N3110" s="945" t="s">
        <v>1222</v>
      </c>
      <c r="O3110" s="945" t="s">
        <v>1256</v>
      </c>
      <c r="P3110" s="956">
        <v>-63887885</v>
      </c>
      <c r="Q3110" s="960">
        <v>-8763444</v>
      </c>
      <c r="R3110" s="946" t="s">
        <v>1258</v>
      </c>
    </row>
    <row r="3111" spans="2:18" x14ac:dyDescent="0.25">
      <c r="B3111" s="941" t="s">
        <v>2615</v>
      </c>
      <c r="C3111" s="942" t="s">
        <v>780</v>
      </c>
      <c r="D3111" s="942" t="s">
        <v>475</v>
      </c>
      <c r="E3111" s="942" t="s">
        <v>301</v>
      </c>
      <c r="F3111" s="942" t="s">
        <v>1802</v>
      </c>
      <c r="G3111" s="942" t="s">
        <v>1278</v>
      </c>
      <c r="H3111" s="942" t="s">
        <v>1218</v>
      </c>
      <c r="I3111" s="942" t="s">
        <v>1225</v>
      </c>
      <c r="J3111" s="942" t="s">
        <v>1219</v>
      </c>
      <c r="K3111" s="942" t="s">
        <v>1229</v>
      </c>
      <c r="L3111" s="942" t="s">
        <v>1221</v>
      </c>
      <c r="M3111" s="942" t="s">
        <v>233</v>
      </c>
      <c r="N3111" s="942" t="s">
        <v>1222</v>
      </c>
      <c r="O3111" s="942" t="s">
        <v>1256</v>
      </c>
      <c r="P3111" s="955">
        <v>-63906956</v>
      </c>
      <c r="Q3111" s="959">
        <v>-8765338</v>
      </c>
      <c r="R3111" s="943" t="s">
        <v>182</v>
      </c>
    </row>
    <row r="3112" spans="2:18" x14ac:dyDescent="0.25">
      <c r="B3112" s="944" t="s">
        <v>2615</v>
      </c>
      <c r="C3112" s="945" t="s">
        <v>374</v>
      </c>
      <c r="D3112" s="945" t="s">
        <v>875</v>
      </c>
      <c r="E3112" s="945" t="s">
        <v>339</v>
      </c>
      <c r="F3112" s="945" t="s">
        <v>1363</v>
      </c>
      <c r="G3112" s="945" t="s">
        <v>1278</v>
      </c>
      <c r="H3112" s="945" t="s">
        <v>1218</v>
      </c>
      <c r="I3112" s="945" t="s">
        <v>1225</v>
      </c>
      <c r="J3112" s="945" t="s">
        <v>1219</v>
      </c>
      <c r="K3112" s="945" t="s">
        <v>1229</v>
      </c>
      <c r="L3112" s="945" t="s">
        <v>1221</v>
      </c>
      <c r="M3112" s="945" t="s">
        <v>233</v>
      </c>
      <c r="N3112" s="945" t="s">
        <v>1222</v>
      </c>
      <c r="O3112" s="945" t="s">
        <v>69</v>
      </c>
      <c r="P3112" s="956">
        <v>-63842085</v>
      </c>
      <c r="Q3112" s="960">
        <v>-8748282</v>
      </c>
      <c r="R3112" s="946" t="s">
        <v>182</v>
      </c>
    </row>
    <row r="3113" spans="2:18" x14ac:dyDescent="0.25">
      <c r="B3113" s="941" t="s">
        <v>2615</v>
      </c>
      <c r="C3113" s="942" t="s">
        <v>367</v>
      </c>
      <c r="D3113" s="942" t="s">
        <v>395</v>
      </c>
      <c r="E3113" s="942" t="s">
        <v>303</v>
      </c>
      <c r="F3113" s="942" t="s">
        <v>2292</v>
      </c>
      <c r="G3113" s="942" t="s">
        <v>1278</v>
      </c>
      <c r="H3113" s="942" t="s">
        <v>1218</v>
      </c>
      <c r="I3113" s="942" t="s">
        <v>1231</v>
      </c>
      <c r="J3113" s="942" t="s">
        <v>1219</v>
      </c>
      <c r="K3113" s="942" t="s">
        <v>1229</v>
      </c>
      <c r="L3113" s="942" t="s">
        <v>1221</v>
      </c>
      <c r="M3113" s="942" t="s">
        <v>233</v>
      </c>
      <c r="N3113" s="942" t="s">
        <v>1222</v>
      </c>
      <c r="O3113" s="942" t="s">
        <v>1256</v>
      </c>
      <c r="P3113" s="955">
        <v>-63883659</v>
      </c>
      <c r="Q3113" s="959">
        <v>-8748055</v>
      </c>
      <c r="R3113" s="943" t="s">
        <v>182</v>
      </c>
    </row>
    <row r="3114" spans="2:18" x14ac:dyDescent="0.25">
      <c r="B3114" s="944" t="s">
        <v>2615</v>
      </c>
      <c r="C3114" s="945" t="s">
        <v>370</v>
      </c>
      <c r="D3114" s="945" t="s">
        <v>439</v>
      </c>
      <c r="E3114" s="945" t="s">
        <v>302</v>
      </c>
      <c r="F3114" s="945" t="s">
        <v>1719</v>
      </c>
      <c r="G3114" s="945" t="s">
        <v>1278</v>
      </c>
      <c r="H3114" s="945" t="s">
        <v>1218</v>
      </c>
      <c r="I3114" s="945" t="s">
        <v>1231</v>
      </c>
      <c r="J3114" s="945" t="s">
        <v>1219</v>
      </c>
      <c r="K3114" s="945" t="s">
        <v>1229</v>
      </c>
      <c r="L3114" s="945" t="s">
        <v>1221</v>
      </c>
      <c r="M3114" s="945" t="s">
        <v>231</v>
      </c>
      <c r="N3114" s="945" t="s">
        <v>1222</v>
      </c>
      <c r="O3114" s="945" t="s">
        <v>1256</v>
      </c>
      <c r="P3114" s="956">
        <v>-63875898</v>
      </c>
      <c r="Q3114" s="960">
        <v>-8769855</v>
      </c>
      <c r="R3114" s="946" t="s">
        <v>182</v>
      </c>
    </row>
    <row r="3115" spans="2:18" x14ac:dyDescent="0.25">
      <c r="B3115" s="941" t="s">
        <v>2615</v>
      </c>
      <c r="C3115" s="942" t="s">
        <v>376</v>
      </c>
      <c r="D3115" s="942" t="s">
        <v>527</v>
      </c>
      <c r="E3115" s="942" t="s">
        <v>318</v>
      </c>
      <c r="F3115" s="942" t="s">
        <v>2045</v>
      </c>
      <c r="G3115" s="942" t="s">
        <v>1278</v>
      </c>
      <c r="H3115" s="942" t="s">
        <v>1218</v>
      </c>
      <c r="I3115" s="942" t="s">
        <v>1231</v>
      </c>
      <c r="J3115" s="942" t="s">
        <v>1219</v>
      </c>
      <c r="K3115" s="942" t="s">
        <v>1220</v>
      </c>
      <c r="L3115" s="942" t="s">
        <v>1221</v>
      </c>
      <c r="M3115" s="942" t="s">
        <v>233</v>
      </c>
      <c r="N3115" s="942" t="s">
        <v>1222</v>
      </c>
      <c r="O3115" s="942" t="s">
        <v>1256</v>
      </c>
      <c r="P3115" s="955">
        <v>-63858887</v>
      </c>
      <c r="Q3115" s="959">
        <v>-8763693</v>
      </c>
      <c r="R3115" s="943" t="s">
        <v>69</v>
      </c>
    </row>
    <row r="3116" spans="2:18" x14ac:dyDescent="0.25">
      <c r="B3116" s="944" t="s">
        <v>2615</v>
      </c>
      <c r="C3116" s="945" t="s">
        <v>712</v>
      </c>
      <c r="D3116" s="945" t="s">
        <v>404</v>
      </c>
      <c r="E3116" s="945" t="s">
        <v>335</v>
      </c>
      <c r="F3116" s="945" t="s">
        <v>1883</v>
      </c>
      <c r="G3116" s="945" t="s">
        <v>1278</v>
      </c>
      <c r="H3116" s="945" t="s">
        <v>1218</v>
      </c>
      <c r="I3116" s="945" t="s">
        <v>1231</v>
      </c>
      <c r="J3116" s="945" t="s">
        <v>1219</v>
      </c>
      <c r="K3116" s="945" t="s">
        <v>1220</v>
      </c>
      <c r="L3116" s="945" t="s">
        <v>1221</v>
      </c>
      <c r="M3116" s="945" t="s">
        <v>233</v>
      </c>
      <c r="N3116" s="945" t="s">
        <v>1222</v>
      </c>
      <c r="O3116" s="945" t="s">
        <v>1223</v>
      </c>
      <c r="P3116" s="956">
        <v>-63827916</v>
      </c>
      <c r="Q3116" s="960">
        <v>-8761097</v>
      </c>
      <c r="R3116" s="946" t="s">
        <v>182</v>
      </c>
    </row>
    <row r="3117" spans="2:18" x14ac:dyDescent="0.25">
      <c r="B3117" s="941" t="s">
        <v>2615</v>
      </c>
      <c r="C3117" s="942" t="s">
        <v>457</v>
      </c>
      <c r="D3117" s="942" t="s">
        <v>806</v>
      </c>
      <c r="E3117" s="942" t="s">
        <v>311</v>
      </c>
      <c r="F3117" s="942" t="s">
        <v>1552</v>
      </c>
      <c r="G3117" s="942" t="s">
        <v>1278</v>
      </c>
      <c r="H3117" s="942" t="s">
        <v>1218</v>
      </c>
      <c r="I3117" s="942" t="s">
        <v>51</v>
      </c>
      <c r="J3117" s="942" t="s">
        <v>1219</v>
      </c>
      <c r="K3117" s="942" t="s">
        <v>1220</v>
      </c>
      <c r="L3117" s="942" t="s">
        <v>1221</v>
      </c>
      <c r="M3117" s="942" t="s">
        <v>233</v>
      </c>
      <c r="N3117" s="942" t="s">
        <v>1222</v>
      </c>
      <c r="O3117" s="942" t="s">
        <v>1223</v>
      </c>
      <c r="P3117" s="955">
        <v>-63871165</v>
      </c>
      <c r="Q3117" s="959">
        <v>-8774749</v>
      </c>
      <c r="R3117" s="943" t="s">
        <v>1232</v>
      </c>
    </row>
    <row r="3118" spans="2:18" x14ac:dyDescent="0.25">
      <c r="B3118" s="944" t="s">
        <v>2615</v>
      </c>
      <c r="C3118" s="945" t="s">
        <v>781</v>
      </c>
      <c r="D3118" s="945" t="s">
        <v>427</v>
      </c>
      <c r="E3118" s="945" t="s">
        <v>1143</v>
      </c>
      <c r="F3118" s="945" t="s">
        <v>1612</v>
      </c>
      <c r="G3118" s="945" t="s">
        <v>1278</v>
      </c>
      <c r="H3118" s="945" t="s">
        <v>1218</v>
      </c>
      <c r="I3118" s="945" t="s">
        <v>51</v>
      </c>
      <c r="J3118" s="945" t="s">
        <v>1219</v>
      </c>
      <c r="K3118" s="945" t="s">
        <v>1220</v>
      </c>
      <c r="L3118" s="945" t="s">
        <v>1221</v>
      </c>
      <c r="M3118" s="945" t="s">
        <v>233</v>
      </c>
      <c r="N3118" s="945" t="s">
        <v>1222</v>
      </c>
      <c r="O3118" s="945" t="s">
        <v>1223</v>
      </c>
      <c r="P3118" s="956">
        <v>-63836637</v>
      </c>
      <c r="Q3118" s="960">
        <v>-8764905</v>
      </c>
      <c r="R3118" s="946" t="s">
        <v>69</v>
      </c>
    </row>
    <row r="3119" spans="2:18" x14ac:dyDescent="0.25">
      <c r="B3119" s="941" t="s">
        <v>2615</v>
      </c>
      <c r="C3119" s="942" t="s">
        <v>386</v>
      </c>
      <c r="D3119" s="942" t="s">
        <v>533</v>
      </c>
      <c r="E3119" s="942" t="s">
        <v>306</v>
      </c>
      <c r="F3119" s="942" t="s">
        <v>2452</v>
      </c>
      <c r="G3119" s="942" t="s">
        <v>1278</v>
      </c>
      <c r="H3119" s="942" t="s">
        <v>1218</v>
      </c>
      <c r="I3119" s="942" t="s">
        <v>51</v>
      </c>
      <c r="J3119" s="942" t="s">
        <v>1219</v>
      </c>
      <c r="K3119" s="942" t="s">
        <v>1220</v>
      </c>
      <c r="L3119" s="942" t="s">
        <v>1221</v>
      </c>
      <c r="M3119" s="942" t="s">
        <v>233</v>
      </c>
      <c r="N3119" s="942" t="s">
        <v>1222</v>
      </c>
      <c r="O3119" s="942" t="s">
        <v>1256</v>
      </c>
      <c r="P3119" s="955">
        <v>-63853253</v>
      </c>
      <c r="Q3119" s="959">
        <v>-8737915</v>
      </c>
      <c r="R3119" s="943" t="s">
        <v>182</v>
      </c>
    </row>
    <row r="3120" spans="2:18" x14ac:dyDescent="0.25">
      <c r="B3120" s="944" t="s">
        <v>2616</v>
      </c>
      <c r="C3120" s="945" t="s">
        <v>779</v>
      </c>
      <c r="D3120" s="945" t="s">
        <v>384</v>
      </c>
      <c r="E3120" s="945" t="s">
        <v>330</v>
      </c>
      <c r="F3120" s="945" t="s">
        <v>2477</v>
      </c>
      <c r="G3120" s="945" t="s">
        <v>1289</v>
      </c>
      <c r="H3120" s="945" t="s">
        <v>1218</v>
      </c>
      <c r="I3120" s="945" t="s">
        <v>1231</v>
      </c>
      <c r="J3120" s="945" t="s">
        <v>1219</v>
      </c>
      <c r="K3120" s="945" t="s">
        <v>1370</v>
      </c>
      <c r="L3120" s="945" t="s">
        <v>1221</v>
      </c>
      <c r="M3120" s="945" t="s">
        <v>233</v>
      </c>
      <c r="N3120" s="945" t="s">
        <v>1222</v>
      </c>
      <c r="O3120" s="945" t="s">
        <v>1256</v>
      </c>
      <c r="P3120" s="956">
        <v>-63903915</v>
      </c>
      <c r="Q3120" s="960">
        <v>-8771747</v>
      </c>
      <c r="R3120" s="946" t="s">
        <v>69</v>
      </c>
    </row>
    <row r="3121" spans="1:18" x14ac:dyDescent="0.25">
      <c r="B3121" s="941" t="s">
        <v>2616</v>
      </c>
      <c r="C3121" s="942" t="s">
        <v>380</v>
      </c>
      <c r="D3121" s="942" t="s">
        <v>809</v>
      </c>
      <c r="E3121" s="942" t="s">
        <v>331</v>
      </c>
      <c r="F3121" s="942" t="s">
        <v>1456</v>
      </c>
      <c r="G3121" s="942" t="s">
        <v>1289</v>
      </c>
      <c r="H3121" s="942" t="s">
        <v>1218</v>
      </c>
      <c r="I3121" s="942" t="s">
        <v>51</v>
      </c>
      <c r="J3121" s="942" t="s">
        <v>1219</v>
      </c>
      <c r="K3121" s="942" t="s">
        <v>1220</v>
      </c>
      <c r="L3121" s="942" t="s">
        <v>1221</v>
      </c>
      <c r="M3121" s="942" t="s">
        <v>233</v>
      </c>
      <c r="N3121" s="942" t="s">
        <v>1222</v>
      </c>
      <c r="O3121" s="942" t="s">
        <v>1256</v>
      </c>
      <c r="P3121" s="955">
        <v>-63870235</v>
      </c>
      <c r="Q3121" s="959">
        <v>-8794622</v>
      </c>
      <c r="R3121" s="943" t="s">
        <v>69</v>
      </c>
    </row>
    <row r="3122" spans="1:18" x14ac:dyDescent="0.25">
      <c r="A3122" s="952" t="s">
        <v>37</v>
      </c>
      <c r="B3122" s="944" t="s">
        <v>2616</v>
      </c>
      <c r="C3122" s="945" t="s">
        <v>509</v>
      </c>
      <c r="D3122" s="945" t="s">
        <v>887</v>
      </c>
      <c r="E3122" s="945" t="s">
        <v>324</v>
      </c>
      <c r="F3122" s="945" t="s">
        <v>2133</v>
      </c>
      <c r="G3122" s="945" t="s">
        <v>1289</v>
      </c>
      <c r="H3122" s="945" t="s">
        <v>1218</v>
      </c>
      <c r="I3122" s="945" t="s">
        <v>51</v>
      </c>
      <c r="J3122" s="945" t="s">
        <v>1219</v>
      </c>
      <c r="K3122" s="945" t="s">
        <v>1220</v>
      </c>
      <c r="L3122" s="945" t="s">
        <v>1221</v>
      </c>
      <c r="M3122" s="945" t="s">
        <v>231</v>
      </c>
      <c r="N3122" s="945" t="s">
        <v>1222</v>
      </c>
      <c r="O3122" s="945" t="s">
        <v>1256</v>
      </c>
      <c r="P3122" s="956">
        <v>-63842131</v>
      </c>
      <c r="Q3122" s="960">
        <v>-8774095</v>
      </c>
      <c r="R3122" s="946" t="s">
        <v>69</v>
      </c>
    </row>
    <row r="3123" spans="1:18" x14ac:dyDescent="0.25">
      <c r="A3123" s="953" t="s">
        <v>112</v>
      </c>
      <c r="B3123" s="941" t="s">
        <v>2616</v>
      </c>
      <c r="C3123" s="942" t="s">
        <v>407</v>
      </c>
      <c r="D3123" s="942" t="s">
        <v>401</v>
      </c>
      <c r="E3123" s="942" t="s">
        <v>309</v>
      </c>
      <c r="F3123" s="942" t="s">
        <v>2617</v>
      </c>
      <c r="G3123" s="942" t="s">
        <v>1289</v>
      </c>
      <c r="H3123" s="942" t="s">
        <v>1218</v>
      </c>
      <c r="I3123" s="942" t="s">
        <v>51</v>
      </c>
      <c r="J3123" s="942" t="s">
        <v>1219</v>
      </c>
      <c r="K3123" s="942" t="s">
        <v>1220</v>
      </c>
      <c r="L3123" s="942" t="s">
        <v>1221</v>
      </c>
      <c r="M3123" s="942" t="s">
        <v>233</v>
      </c>
      <c r="N3123" s="942" t="s">
        <v>1222</v>
      </c>
      <c r="O3123" s="942" t="s">
        <v>1256</v>
      </c>
      <c r="P3123" s="955">
        <v>-63890681</v>
      </c>
      <c r="Q3123" s="959">
        <v>-8750684</v>
      </c>
      <c r="R3123" s="943" t="s">
        <v>69</v>
      </c>
    </row>
    <row r="3124" spans="1:18" x14ac:dyDescent="0.25">
      <c r="A3124" s="953" t="s">
        <v>63</v>
      </c>
      <c r="B3124" s="944" t="s">
        <v>2616</v>
      </c>
      <c r="C3124" s="945" t="s">
        <v>382</v>
      </c>
      <c r="D3124" s="945" t="s">
        <v>787</v>
      </c>
      <c r="E3124" s="945" t="s">
        <v>335</v>
      </c>
      <c r="F3124" s="945" t="s">
        <v>1237</v>
      </c>
      <c r="G3124" s="945" t="s">
        <v>1289</v>
      </c>
      <c r="H3124" s="945" t="s">
        <v>69</v>
      </c>
      <c r="I3124" s="945" t="s">
        <v>51</v>
      </c>
      <c r="J3124" s="945" t="s">
        <v>1219</v>
      </c>
      <c r="K3124" s="945" t="s">
        <v>1220</v>
      </c>
      <c r="L3124" s="945" t="s">
        <v>69</v>
      </c>
      <c r="M3124" s="945" t="s">
        <v>234</v>
      </c>
      <c r="N3124" s="945" t="s">
        <v>69</v>
      </c>
      <c r="O3124" s="945" t="s">
        <v>1256</v>
      </c>
      <c r="P3124" s="956">
        <v>-63829127</v>
      </c>
      <c r="Q3124" s="960">
        <v>-8768925</v>
      </c>
      <c r="R3124" s="946" t="s">
        <v>182</v>
      </c>
    </row>
    <row r="3125" spans="1:18" x14ac:dyDescent="0.25">
      <c r="B3125" s="941" t="s">
        <v>2618</v>
      </c>
      <c r="C3125" s="942" t="s">
        <v>380</v>
      </c>
      <c r="D3125" s="942" t="s">
        <v>408</v>
      </c>
      <c r="E3125" s="942" t="s">
        <v>676</v>
      </c>
      <c r="F3125" s="942" t="s">
        <v>33</v>
      </c>
      <c r="G3125" s="942" t="s">
        <v>1268</v>
      </c>
      <c r="H3125" s="942" t="s">
        <v>1218</v>
      </c>
      <c r="I3125" s="942" t="s">
        <v>1225</v>
      </c>
      <c r="J3125" s="942" t="s">
        <v>1219</v>
      </c>
      <c r="K3125" s="942" t="s">
        <v>1220</v>
      </c>
      <c r="L3125" s="942" t="s">
        <v>1221</v>
      </c>
      <c r="M3125" s="942" t="s">
        <v>230</v>
      </c>
      <c r="N3125" s="942" t="s">
        <v>1222</v>
      </c>
      <c r="O3125" s="942" t="s">
        <v>1223</v>
      </c>
      <c r="P3125" s="955">
        <v>-63867622</v>
      </c>
      <c r="Q3125" s="959">
        <v>-8787982</v>
      </c>
      <c r="R3125" s="943" t="s">
        <v>182</v>
      </c>
    </row>
    <row r="3126" spans="1:18" x14ac:dyDescent="0.25">
      <c r="B3126" s="944" t="s">
        <v>2618</v>
      </c>
      <c r="C3126" s="945" t="s">
        <v>371</v>
      </c>
      <c r="D3126" s="945" t="s">
        <v>388</v>
      </c>
      <c r="E3126" s="945" t="s">
        <v>318</v>
      </c>
      <c r="F3126" s="945" t="s">
        <v>33</v>
      </c>
      <c r="G3126" s="945" t="s">
        <v>1268</v>
      </c>
      <c r="H3126" s="945" t="s">
        <v>1218</v>
      </c>
      <c r="I3126" s="945" t="s">
        <v>1225</v>
      </c>
      <c r="J3126" s="945" t="s">
        <v>1219</v>
      </c>
      <c r="K3126" s="945" t="s">
        <v>1229</v>
      </c>
      <c r="L3126" s="945" t="s">
        <v>1221</v>
      </c>
      <c r="M3126" s="945" t="s">
        <v>231</v>
      </c>
      <c r="N3126" s="945" t="s">
        <v>1222</v>
      </c>
      <c r="O3126" s="945" t="s">
        <v>1223</v>
      </c>
      <c r="P3126" s="956">
        <v>-63842149</v>
      </c>
      <c r="Q3126" s="960">
        <v>-8767958</v>
      </c>
      <c r="R3126" s="946" t="s">
        <v>182</v>
      </c>
    </row>
    <row r="3127" spans="1:18" x14ac:dyDescent="0.25">
      <c r="B3127" s="941" t="s">
        <v>2618</v>
      </c>
      <c r="C3127" s="942" t="s">
        <v>367</v>
      </c>
      <c r="D3127" s="942" t="s">
        <v>366</v>
      </c>
      <c r="E3127" s="942" t="s">
        <v>305</v>
      </c>
      <c r="F3127" s="942" t="s">
        <v>33</v>
      </c>
      <c r="G3127" s="942" t="s">
        <v>1268</v>
      </c>
      <c r="H3127" s="942" t="s">
        <v>1218</v>
      </c>
      <c r="I3127" s="942" t="s">
        <v>1225</v>
      </c>
      <c r="J3127" s="942" t="s">
        <v>1219</v>
      </c>
      <c r="K3127" s="942" t="s">
        <v>1229</v>
      </c>
      <c r="L3127" s="942" t="s">
        <v>1221</v>
      </c>
      <c r="M3127" s="942" t="s">
        <v>231</v>
      </c>
      <c r="N3127" s="942" t="s">
        <v>1222</v>
      </c>
      <c r="O3127" s="942" t="s">
        <v>1256</v>
      </c>
      <c r="P3127" s="955">
        <v>-63903483</v>
      </c>
      <c r="Q3127" s="959">
        <v>-8752306</v>
      </c>
      <c r="R3127" s="943" t="s">
        <v>182</v>
      </c>
    </row>
    <row r="3128" spans="1:18" x14ac:dyDescent="0.25">
      <c r="B3128" s="944" t="s">
        <v>2618</v>
      </c>
      <c r="C3128" s="945" t="s">
        <v>802</v>
      </c>
      <c r="D3128" s="945" t="s">
        <v>445</v>
      </c>
      <c r="E3128" s="945" t="s">
        <v>322</v>
      </c>
      <c r="F3128" s="945" t="s">
        <v>33</v>
      </c>
      <c r="G3128" s="945" t="s">
        <v>1268</v>
      </c>
      <c r="H3128" s="945" t="s">
        <v>1218</v>
      </c>
      <c r="I3128" s="945" t="s">
        <v>1225</v>
      </c>
      <c r="J3128" s="945" t="s">
        <v>1219</v>
      </c>
      <c r="K3128" s="945" t="s">
        <v>1220</v>
      </c>
      <c r="L3128" s="945" t="s">
        <v>1221</v>
      </c>
      <c r="M3128" s="945" t="s">
        <v>233</v>
      </c>
      <c r="N3128" s="945" t="s">
        <v>1222</v>
      </c>
      <c r="O3128" s="945" t="s">
        <v>69</v>
      </c>
      <c r="P3128" s="956">
        <v>-63894801</v>
      </c>
      <c r="Q3128" s="960">
        <v>-8746971</v>
      </c>
      <c r="R3128" s="946" t="s">
        <v>1330</v>
      </c>
    </row>
    <row r="3129" spans="1:18" x14ac:dyDescent="0.25">
      <c r="B3129" s="941" t="s">
        <v>2618</v>
      </c>
      <c r="C3129" s="942" t="s">
        <v>827</v>
      </c>
      <c r="D3129" s="942" t="s">
        <v>366</v>
      </c>
      <c r="E3129" s="942" t="s">
        <v>305</v>
      </c>
      <c r="F3129" s="942" t="s">
        <v>33</v>
      </c>
      <c r="G3129" s="942" t="s">
        <v>1268</v>
      </c>
      <c r="H3129" s="942" t="s">
        <v>1218</v>
      </c>
      <c r="I3129" s="942" t="s">
        <v>1225</v>
      </c>
      <c r="J3129" s="942" t="s">
        <v>1219</v>
      </c>
      <c r="K3129" s="942" t="s">
        <v>1220</v>
      </c>
      <c r="L3129" s="942" t="s">
        <v>1221</v>
      </c>
      <c r="M3129" s="942" t="s">
        <v>233</v>
      </c>
      <c r="N3129" s="942" t="s">
        <v>1222</v>
      </c>
      <c r="O3129" s="942" t="s">
        <v>69</v>
      </c>
      <c r="P3129" s="955">
        <v>-63902808</v>
      </c>
      <c r="Q3129" s="959">
        <v>-8755453</v>
      </c>
      <c r="R3129" s="943" t="s">
        <v>69</v>
      </c>
    </row>
    <row r="3130" spans="1:18" x14ac:dyDescent="0.25">
      <c r="B3130" s="944" t="s">
        <v>2618</v>
      </c>
      <c r="C3130" s="945" t="s">
        <v>831</v>
      </c>
      <c r="D3130" s="945" t="s">
        <v>402</v>
      </c>
      <c r="E3130" s="945" t="s">
        <v>303</v>
      </c>
      <c r="F3130" s="945" t="s">
        <v>1280</v>
      </c>
      <c r="G3130" s="945" t="s">
        <v>1268</v>
      </c>
      <c r="H3130" s="945" t="s">
        <v>1218</v>
      </c>
      <c r="I3130" s="945" t="s">
        <v>1231</v>
      </c>
      <c r="J3130" s="945" t="s">
        <v>1219</v>
      </c>
      <c r="K3130" s="945" t="s">
        <v>1220</v>
      </c>
      <c r="L3130" s="945" t="s">
        <v>1221</v>
      </c>
      <c r="M3130" s="945" t="s">
        <v>233</v>
      </c>
      <c r="N3130" s="945" t="s">
        <v>1222</v>
      </c>
      <c r="O3130" s="945" t="s">
        <v>1256</v>
      </c>
      <c r="P3130" s="956">
        <v>-63884216</v>
      </c>
      <c r="Q3130" s="960">
        <v>-8750378</v>
      </c>
      <c r="R3130" s="946" t="s">
        <v>69</v>
      </c>
    </row>
    <row r="3131" spans="1:18" x14ac:dyDescent="0.25">
      <c r="B3131" s="941" t="s">
        <v>2618</v>
      </c>
      <c r="C3131" s="942" t="s">
        <v>393</v>
      </c>
      <c r="D3131" s="942" t="s">
        <v>378</v>
      </c>
      <c r="E3131" s="942" t="s">
        <v>1142</v>
      </c>
      <c r="F3131" s="942" t="s">
        <v>33</v>
      </c>
      <c r="G3131" s="942" t="s">
        <v>1268</v>
      </c>
      <c r="H3131" s="942" t="s">
        <v>1218</v>
      </c>
      <c r="I3131" s="942" t="s">
        <v>1231</v>
      </c>
      <c r="J3131" s="942" t="s">
        <v>1219</v>
      </c>
      <c r="K3131" s="942" t="s">
        <v>1220</v>
      </c>
      <c r="L3131" s="942" t="s">
        <v>1221</v>
      </c>
      <c r="M3131" s="942" t="s">
        <v>234</v>
      </c>
      <c r="N3131" s="942" t="s">
        <v>1222</v>
      </c>
      <c r="O3131" s="942" t="s">
        <v>69</v>
      </c>
      <c r="P3131" s="955">
        <v>-63893818</v>
      </c>
      <c r="Q3131" s="959">
        <v>-8764736</v>
      </c>
      <c r="R3131" s="943" t="s">
        <v>69</v>
      </c>
    </row>
    <row r="3132" spans="1:18" x14ac:dyDescent="0.25">
      <c r="B3132" s="944" t="s">
        <v>2618</v>
      </c>
      <c r="C3132" s="945" t="s">
        <v>401</v>
      </c>
      <c r="D3132" s="945" t="s">
        <v>369</v>
      </c>
      <c r="E3132" s="945" t="s">
        <v>304</v>
      </c>
      <c r="F3132" s="945" t="s">
        <v>33</v>
      </c>
      <c r="G3132" s="945" t="s">
        <v>1268</v>
      </c>
      <c r="H3132" s="945" t="s">
        <v>1218</v>
      </c>
      <c r="I3132" s="945" t="s">
        <v>1231</v>
      </c>
      <c r="J3132" s="945" t="s">
        <v>1219</v>
      </c>
      <c r="K3132" s="945" t="s">
        <v>1220</v>
      </c>
      <c r="L3132" s="945" t="s">
        <v>1221</v>
      </c>
      <c r="M3132" s="945" t="s">
        <v>231</v>
      </c>
      <c r="N3132" s="945" t="s">
        <v>1222</v>
      </c>
      <c r="O3132" s="945" t="s">
        <v>1223</v>
      </c>
      <c r="P3132" s="956">
        <v>-63889063</v>
      </c>
      <c r="Q3132" s="960">
        <v>-8758106</v>
      </c>
      <c r="R3132" s="946" t="s">
        <v>69</v>
      </c>
    </row>
    <row r="3133" spans="1:18" x14ac:dyDescent="0.25">
      <c r="B3133" s="941" t="s">
        <v>2618</v>
      </c>
      <c r="C3133" s="942" t="s">
        <v>370</v>
      </c>
      <c r="D3133" s="942" t="s">
        <v>798</v>
      </c>
      <c r="E3133" s="942" t="s">
        <v>310</v>
      </c>
      <c r="F3133" s="942" t="s">
        <v>33</v>
      </c>
      <c r="G3133" s="942" t="s">
        <v>1268</v>
      </c>
      <c r="H3133" s="942" t="s">
        <v>1218</v>
      </c>
      <c r="I3133" s="942" t="s">
        <v>51</v>
      </c>
      <c r="J3133" s="942" t="s">
        <v>1219</v>
      </c>
      <c r="K3133" s="942" t="s">
        <v>1229</v>
      </c>
      <c r="L3133" s="942" t="s">
        <v>1221</v>
      </c>
      <c r="M3133" s="942" t="s">
        <v>233</v>
      </c>
      <c r="N3133" s="942" t="s">
        <v>1222</v>
      </c>
      <c r="O3133" s="942" t="s">
        <v>1256</v>
      </c>
      <c r="P3133" s="955">
        <v>-63836332</v>
      </c>
      <c r="Q3133" s="959">
        <v>-8760956</v>
      </c>
      <c r="R3133" s="943" t="s">
        <v>1330</v>
      </c>
    </row>
    <row r="3134" spans="1:18" x14ac:dyDescent="0.25">
      <c r="B3134" s="944" t="s">
        <v>2618</v>
      </c>
      <c r="C3134" s="945" t="s">
        <v>407</v>
      </c>
      <c r="D3134" s="945" t="s">
        <v>802</v>
      </c>
      <c r="E3134" s="945" t="s">
        <v>322</v>
      </c>
      <c r="F3134" s="945" t="s">
        <v>33</v>
      </c>
      <c r="G3134" s="945" t="s">
        <v>1268</v>
      </c>
      <c r="H3134" s="945" t="s">
        <v>1218</v>
      </c>
      <c r="I3134" s="945" t="s">
        <v>51</v>
      </c>
      <c r="J3134" s="945" t="s">
        <v>1219</v>
      </c>
      <c r="K3134" s="945" t="s">
        <v>1220</v>
      </c>
      <c r="L3134" s="945" t="s">
        <v>1221</v>
      </c>
      <c r="M3134" s="945" t="s">
        <v>233</v>
      </c>
      <c r="N3134" s="945" t="s">
        <v>1222</v>
      </c>
      <c r="O3134" s="945" t="s">
        <v>1256</v>
      </c>
      <c r="P3134" s="956">
        <v>-63893841</v>
      </c>
      <c r="Q3134" s="960">
        <v>-8751343</v>
      </c>
      <c r="R3134" s="946" t="s">
        <v>1232</v>
      </c>
    </row>
    <row r="3135" spans="1:18" x14ac:dyDescent="0.25">
      <c r="B3135" s="941" t="s">
        <v>2619</v>
      </c>
      <c r="C3135" s="942" t="s">
        <v>376</v>
      </c>
      <c r="D3135" s="942" t="s">
        <v>797</v>
      </c>
      <c r="E3135" s="942" t="s">
        <v>1141</v>
      </c>
      <c r="F3135" s="942" t="s">
        <v>1409</v>
      </c>
      <c r="G3135" s="942" t="s">
        <v>1309</v>
      </c>
      <c r="H3135" s="942" t="s">
        <v>1218</v>
      </c>
      <c r="I3135" s="942" t="s">
        <v>1225</v>
      </c>
      <c r="J3135" s="942" t="s">
        <v>1219</v>
      </c>
      <c r="K3135" s="942" t="s">
        <v>1220</v>
      </c>
      <c r="L3135" s="942" t="s">
        <v>1221</v>
      </c>
      <c r="M3135" s="942" t="s">
        <v>233</v>
      </c>
      <c r="N3135" s="942" t="s">
        <v>1222</v>
      </c>
      <c r="O3135" s="942" t="s">
        <v>1223</v>
      </c>
      <c r="P3135" s="955">
        <v>-63864724</v>
      </c>
      <c r="Q3135" s="959">
        <v>-8764947</v>
      </c>
      <c r="R3135" s="943" t="s">
        <v>182</v>
      </c>
    </row>
    <row r="3136" spans="1:18" x14ac:dyDescent="0.25">
      <c r="B3136" s="944" t="s">
        <v>2619</v>
      </c>
      <c r="C3136" s="945" t="s">
        <v>359</v>
      </c>
      <c r="D3136" s="945" t="s">
        <v>786</v>
      </c>
      <c r="E3136" s="945" t="s">
        <v>1142</v>
      </c>
      <c r="F3136" s="945" t="s">
        <v>1516</v>
      </c>
      <c r="G3136" s="945" t="s">
        <v>1309</v>
      </c>
      <c r="H3136" s="945" t="s">
        <v>1218</v>
      </c>
      <c r="I3136" s="945" t="s">
        <v>1225</v>
      </c>
      <c r="J3136" s="945" t="s">
        <v>1219</v>
      </c>
      <c r="K3136" s="945" t="s">
        <v>1220</v>
      </c>
      <c r="L3136" s="945" t="s">
        <v>1221</v>
      </c>
      <c r="M3136" s="945" t="s">
        <v>233</v>
      </c>
      <c r="N3136" s="945" t="s">
        <v>1222</v>
      </c>
      <c r="O3136" s="945" t="s">
        <v>1256</v>
      </c>
      <c r="P3136" s="956">
        <v>-63883941</v>
      </c>
      <c r="Q3136" s="960">
        <v>-8765687</v>
      </c>
      <c r="R3136" s="946" t="s">
        <v>1232</v>
      </c>
    </row>
    <row r="3137" spans="2:18" x14ac:dyDescent="0.25">
      <c r="B3137" s="941" t="s">
        <v>2619</v>
      </c>
      <c r="C3137" s="942" t="s">
        <v>367</v>
      </c>
      <c r="D3137" s="942" t="s">
        <v>384</v>
      </c>
      <c r="E3137" s="942" t="s">
        <v>305</v>
      </c>
      <c r="F3137" s="942" t="s">
        <v>2359</v>
      </c>
      <c r="G3137" s="942" t="s">
        <v>1309</v>
      </c>
      <c r="H3137" s="942" t="s">
        <v>1218</v>
      </c>
      <c r="I3137" s="942" t="s">
        <v>1225</v>
      </c>
      <c r="J3137" s="942" t="s">
        <v>1219</v>
      </c>
      <c r="K3137" s="942" t="s">
        <v>1229</v>
      </c>
      <c r="L3137" s="942" t="s">
        <v>1221</v>
      </c>
      <c r="M3137" s="942" t="s">
        <v>231</v>
      </c>
      <c r="N3137" s="942" t="s">
        <v>1222</v>
      </c>
      <c r="O3137" s="942" t="s">
        <v>1256</v>
      </c>
      <c r="P3137" s="955">
        <v>-63907872</v>
      </c>
      <c r="Q3137" s="959">
        <v>-8753203</v>
      </c>
      <c r="R3137" s="943" t="s">
        <v>69</v>
      </c>
    </row>
    <row r="3138" spans="2:18" x14ac:dyDescent="0.25">
      <c r="B3138" s="944" t="s">
        <v>2619</v>
      </c>
      <c r="C3138" s="945" t="s">
        <v>370</v>
      </c>
      <c r="D3138" s="945" t="s">
        <v>395</v>
      </c>
      <c r="E3138" s="945" t="s">
        <v>302</v>
      </c>
      <c r="F3138" s="945" t="s">
        <v>1938</v>
      </c>
      <c r="G3138" s="945" t="s">
        <v>1309</v>
      </c>
      <c r="H3138" s="945" t="s">
        <v>1218</v>
      </c>
      <c r="I3138" s="945" t="s">
        <v>1231</v>
      </c>
      <c r="J3138" s="945" t="s">
        <v>1219</v>
      </c>
      <c r="K3138" s="945" t="s">
        <v>1229</v>
      </c>
      <c r="L3138" s="945" t="s">
        <v>1221</v>
      </c>
      <c r="M3138" s="945" t="s">
        <v>234</v>
      </c>
      <c r="N3138" s="945" t="s">
        <v>1222</v>
      </c>
      <c r="O3138" s="945" t="s">
        <v>1256</v>
      </c>
      <c r="P3138" s="956">
        <v>-63878794</v>
      </c>
      <c r="Q3138" s="960">
        <v>-8770455</v>
      </c>
      <c r="R3138" s="946" t="s">
        <v>69</v>
      </c>
    </row>
    <row r="3139" spans="2:18" x14ac:dyDescent="0.25">
      <c r="B3139" s="941" t="s">
        <v>2619</v>
      </c>
      <c r="C3139" s="942" t="s">
        <v>372</v>
      </c>
      <c r="D3139" s="942" t="s">
        <v>401</v>
      </c>
      <c r="E3139" s="942" t="s">
        <v>1142</v>
      </c>
      <c r="F3139" s="942" t="s">
        <v>2132</v>
      </c>
      <c r="G3139" s="942" t="s">
        <v>1309</v>
      </c>
      <c r="H3139" s="942" t="s">
        <v>1218</v>
      </c>
      <c r="I3139" s="942" t="s">
        <v>51</v>
      </c>
      <c r="J3139" s="942" t="s">
        <v>1219</v>
      </c>
      <c r="K3139" s="942" t="s">
        <v>1229</v>
      </c>
      <c r="L3139" s="942" t="s">
        <v>1221</v>
      </c>
      <c r="M3139" s="942" t="s">
        <v>233</v>
      </c>
      <c r="N3139" s="942" t="s">
        <v>1222</v>
      </c>
      <c r="O3139" s="942" t="s">
        <v>1223</v>
      </c>
      <c r="P3139" s="955">
        <v>-63887474</v>
      </c>
      <c r="Q3139" s="959">
        <v>-8765311</v>
      </c>
      <c r="R3139" s="943" t="s">
        <v>182</v>
      </c>
    </row>
    <row r="3140" spans="2:18" x14ac:dyDescent="0.25">
      <c r="B3140" s="944" t="s">
        <v>2620</v>
      </c>
      <c r="C3140" s="945" t="s">
        <v>371</v>
      </c>
      <c r="D3140" s="945" t="s">
        <v>373</v>
      </c>
      <c r="E3140" s="945" t="s">
        <v>339</v>
      </c>
      <c r="F3140" s="945" t="s">
        <v>1782</v>
      </c>
      <c r="G3140" s="945" t="s">
        <v>1289</v>
      </c>
      <c r="H3140" s="945" t="s">
        <v>1218</v>
      </c>
      <c r="I3140" s="945" t="s">
        <v>1225</v>
      </c>
      <c r="J3140" s="945" t="s">
        <v>1219</v>
      </c>
      <c r="K3140" s="945" t="s">
        <v>1229</v>
      </c>
      <c r="L3140" s="945" t="s">
        <v>1221</v>
      </c>
      <c r="M3140" s="945" t="s">
        <v>234</v>
      </c>
      <c r="N3140" s="945" t="s">
        <v>1222</v>
      </c>
      <c r="O3140" s="945" t="s">
        <v>1223</v>
      </c>
      <c r="P3140" s="956">
        <v>-63846921</v>
      </c>
      <c r="Q3140" s="960">
        <v>-8746749</v>
      </c>
      <c r="R3140" s="946" t="s">
        <v>69</v>
      </c>
    </row>
    <row r="3141" spans="2:18" x14ac:dyDescent="0.25">
      <c r="B3141" s="941" t="s">
        <v>2620</v>
      </c>
      <c r="C3141" s="942" t="s">
        <v>371</v>
      </c>
      <c r="D3141" s="942" t="s">
        <v>482</v>
      </c>
      <c r="E3141" s="942" t="s">
        <v>339</v>
      </c>
      <c r="F3141" s="942" t="s">
        <v>1863</v>
      </c>
      <c r="G3141" s="942" t="s">
        <v>1289</v>
      </c>
      <c r="H3141" s="942" t="s">
        <v>1235</v>
      </c>
      <c r="I3141" s="942" t="s">
        <v>1231</v>
      </c>
      <c r="J3141" s="942" t="s">
        <v>1219</v>
      </c>
      <c r="K3141" s="942" t="s">
        <v>1229</v>
      </c>
      <c r="L3141" s="942" t="s">
        <v>1221</v>
      </c>
      <c r="M3141" s="942" t="s">
        <v>233</v>
      </c>
      <c r="N3141" s="942" t="s">
        <v>1236</v>
      </c>
      <c r="O3141" s="942" t="s">
        <v>1223</v>
      </c>
      <c r="P3141" s="955">
        <v>-63847451</v>
      </c>
      <c r="Q3141" s="959">
        <v>-8744398</v>
      </c>
      <c r="R3141" s="943" t="s">
        <v>69</v>
      </c>
    </row>
    <row r="3142" spans="2:18" x14ac:dyDescent="0.25">
      <c r="B3142" s="944" t="s">
        <v>2620</v>
      </c>
      <c r="C3142" s="945" t="s">
        <v>407</v>
      </c>
      <c r="D3142" s="945" t="s">
        <v>401</v>
      </c>
      <c r="E3142" s="945" t="s">
        <v>309</v>
      </c>
      <c r="F3142" s="945" t="s">
        <v>33</v>
      </c>
      <c r="G3142" s="945" t="s">
        <v>1289</v>
      </c>
      <c r="H3142" s="945" t="s">
        <v>1235</v>
      </c>
      <c r="I3142" s="945" t="s">
        <v>1231</v>
      </c>
      <c r="J3142" s="945" t="s">
        <v>1219</v>
      </c>
      <c r="K3142" s="945" t="s">
        <v>1220</v>
      </c>
      <c r="L3142" s="945" t="s">
        <v>1221</v>
      </c>
      <c r="M3142" s="945" t="s">
        <v>233</v>
      </c>
      <c r="N3142" s="945" t="s">
        <v>1222</v>
      </c>
      <c r="O3142" s="945" t="s">
        <v>1223</v>
      </c>
      <c r="P3142" s="956">
        <v>-63890681</v>
      </c>
      <c r="Q3142" s="960">
        <v>-8750684</v>
      </c>
      <c r="R3142" s="946" t="s">
        <v>69</v>
      </c>
    </row>
    <row r="3143" spans="2:18" x14ac:dyDescent="0.25">
      <c r="B3143" s="941" t="s">
        <v>2620</v>
      </c>
      <c r="C3143" s="942" t="s">
        <v>788</v>
      </c>
      <c r="D3143" s="942" t="s">
        <v>376</v>
      </c>
      <c r="E3143" s="942" t="s">
        <v>330</v>
      </c>
      <c r="F3143" s="942" t="s">
        <v>33</v>
      </c>
      <c r="G3143" s="942" t="s">
        <v>1289</v>
      </c>
      <c r="H3143" s="942" t="s">
        <v>1218</v>
      </c>
      <c r="I3143" s="942" t="s">
        <v>51</v>
      </c>
      <c r="J3143" s="942" t="s">
        <v>1219</v>
      </c>
      <c r="K3143" s="942" t="s">
        <v>1229</v>
      </c>
      <c r="L3143" s="942" t="s">
        <v>1221</v>
      </c>
      <c r="M3143" s="942" t="s">
        <v>233</v>
      </c>
      <c r="N3143" s="942" t="s">
        <v>1222</v>
      </c>
      <c r="O3143" s="942" t="s">
        <v>1223</v>
      </c>
      <c r="P3143" s="955">
        <v>-63904094</v>
      </c>
      <c r="Q3143" s="959">
        <v>-8773831</v>
      </c>
      <c r="R3143" s="943" t="s">
        <v>182</v>
      </c>
    </row>
    <row r="3144" spans="2:18" x14ac:dyDescent="0.25">
      <c r="B3144" s="944" t="s">
        <v>2620</v>
      </c>
      <c r="C3144" s="945" t="s">
        <v>847</v>
      </c>
      <c r="D3144" s="945" t="s">
        <v>366</v>
      </c>
      <c r="E3144" s="945" t="s">
        <v>308</v>
      </c>
      <c r="F3144" s="945" t="s">
        <v>33</v>
      </c>
      <c r="G3144" s="945" t="s">
        <v>1289</v>
      </c>
      <c r="H3144" s="945" t="s">
        <v>1218</v>
      </c>
      <c r="I3144" s="945" t="s">
        <v>51</v>
      </c>
      <c r="J3144" s="945" t="s">
        <v>1219</v>
      </c>
      <c r="K3144" s="945" t="s">
        <v>1220</v>
      </c>
      <c r="L3144" s="945" t="s">
        <v>1221</v>
      </c>
      <c r="M3144" s="945" t="s">
        <v>232</v>
      </c>
      <c r="N3144" s="945" t="s">
        <v>1222</v>
      </c>
      <c r="O3144" s="945" t="s">
        <v>1223</v>
      </c>
      <c r="P3144" s="956">
        <v>-63898374</v>
      </c>
      <c r="Q3144" s="960">
        <v>-8775985</v>
      </c>
      <c r="R3144" s="946" t="s">
        <v>1258</v>
      </c>
    </row>
    <row r="3145" spans="2:18" x14ac:dyDescent="0.25">
      <c r="B3145" s="941" t="s">
        <v>2620</v>
      </c>
      <c r="C3145" s="942" t="s">
        <v>382</v>
      </c>
      <c r="D3145" s="942" t="s">
        <v>524</v>
      </c>
      <c r="E3145" s="942" t="s">
        <v>237</v>
      </c>
      <c r="F3145" s="942" t="s">
        <v>33</v>
      </c>
      <c r="G3145" s="942" t="s">
        <v>1289</v>
      </c>
      <c r="H3145" s="942" t="s">
        <v>1218</v>
      </c>
      <c r="I3145" s="942" t="s">
        <v>51</v>
      </c>
      <c r="J3145" s="942" t="s">
        <v>1219</v>
      </c>
      <c r="K3145" s="942" t="s">
        <v>1220</v>
      </c>
      <c r="L3145" s="942" t="s">
        <v>1221</v>
      </c>
      <c r="M3145" s="942" t="s">
        <v>1474</v>
      </c>
      <c r="N3145" s="942" t="s">
        <v>1222</v>
      </c>
      <c r="O3145" s="942" t="s">
        <v>69</v>
      </c>
      <c r="P3145" s="955">
        <v>-63827294</v>
      </c>
      <c r="Q3145" s="959">
        <v>-8776953</v>
      </c>
      <c r="R3145" s="943" t="s">
        <v>1232</v>
      </c>
    </row>
    <row r="3146" spans="2:18" x14ac:dyDescent="0.25">
      <c r="B3146" s="944" t="s">
        <v>2620</v>
      </c>
      <c r="C3146" s="945" t="s">
        <v>779</v>
      </c>
      <c r="D3146" s="945" t="s">
        <v>794</v>
      </c>
      <c r="E3146" s="945" t="s">
        <v>328</v>
      </c>
      <c r="F3146" s="945" t="s">
        <v>33</v>
      </c>
      <c r="G3146" s="945" t="s">
        <v>1289</v>
      </c>
      <c r="H3146" s="945" t="s">
        <v>1218</v>
      </c>
      <c r="I3146" s="945" t="s">
        <v>51</v>
      </c>
      <c r="J3146" s="945" t="s">
        <v>1219</v>
      </c>
      <c r="K3146" s="945" t="s">
        <v>1370</v>
      </c>
      <c r="L3146" s="945" t="s">
        <v>1221</v>
      </c>
      <c r="M3146" s="945" t="s">
        <v>233</v>
      </c>
      <c r="N3146" s="945" t="s">
        <v>1222</v>
      </c>
      <c r="O3146" s="945" t="s">
        <v>69</v>
      </c>
      <c r="P3146" s="956">
        <v>-63857569</v>
      </c>
      <c r="Q3146" s="960">
        <v>-8761375</v>
      </c>
      <c r="R3146" s="946" t="s">
        <v>1232</v>
      </c>
    </row>
    <row r="3147" spans="2:18" x14ac:dyDescent="0.25">
      <c r="B3147" s="941" t="s">
        <v>2621</v>
      </c>
      <c r="C3147" s="942" t="s">
        <v>401</v>
      </c>
      <c r="D3147" s="942" t="s">
        <v>783</v>
      </c>
      <c r="E3147" s="942" t="s">
        <v>304</v>
      </c>
      <c r="F3147" s="942" t="s">
        <v>2040</v>
      </c>
      <c r="G3147" s="942" t="s">
        <v>1217</v>
      </c>
      <c r="H3147" s="942" t="s">
        <v>1218</v>
      </c>
      <c r="I3147" s="942" t="s">
        <v>51</v>
      </c>
      <c r="J3147" s="942" t="s">
        <v>1219</v>
      </c>
      <c r="K3147" s="942" t="s">
        <v>1220</v>
      </c>
      <c r="L3147" s="942" t="s">
        <v>1221</v>
      </c>
      <c r="M3147" s="942" t="s">
        <v>233</v>
      </c>
      <c r="N3147" s="942" t="s">
        <v>1222</v>
      </c>
      <c r="O3147" s="942" t="s">
        <v>1256</v>
      </c>
      <c r="P3147" s="955">
        <v>-63888846</v>
      </c>
      <c r="Q3147" s="959">
        <v>-8759125</v>
      </c>
      <c r="R3147" s="943" t="s">
        <v>69</v>
      </c>
    </row>
    <row r="3148" spans="2:18" x14ac:dyDescent="0.25">
      <c r="B3148" s="944" t="s">
        <v>2621</v>
      </c>
      <c r="C3148" s="945" t="s">
        <v>398</v>
      </c>
      <c r="D3148" s="945" t="s">
        <v>780</v>
      </c>
      <c r="E3148" s="945" t="s">
        <v>301</v>
      </c>
      <c r="F3148" s="945" t="s">
        <v>1705</v>
      </c>
      <c r="G3148" s="945" t="s">
        <v>1217</v>
      </c>
      <c r="H3148" s="945" t="s">
        <v>1218</v>
      </c>
      <c r="I3148" s="945" t="s">
        <v>51</v>
      </c>
      <c r="J3148" s="945" t="s">
        <v>1219</v>
      </c>
      <c r="K3148" s="945" t="s">
        <v>1229</v>
      </c>
      <c r="L3148" s="945" t="s">
        <v>1221</v>
      </c>
      <c r="M3148" s="945" t="s">
        <v>233</v>
      </c>
      <c r="N3148" s="945" t="s">
        <v>1222</v>
      </c>
      <c r="O3148" s="945" t="s">
        <v>1223</v>
      </c>
      <c r="P3148" s="956">
        <v>-63898376</v>
      </c>
      <c r="Q3148" s="960">
        <v>-8763522</v>
      </c>
      <c r="R3148" s="946" t="s">
        <v>69</v>
      </c>
    </row>
    <row r="3149" spans="2:18" x14ac:dyDescent="0.25">
      <c r="B3149" s="941" t="s">
        <v>2621</v>
      </c>
      <c r="C3149" s="942" t="s">
        <v>370</v>
      </c>
      <c r="D3149" s="942" t="s">
        <v>439</v>
      </c>
      <c r="E3149" s="942" t="s">
        <v>302</v>
      </c>
      <c r="F3149" s="942" t="s">
        <v>1662</v>
      </c>
      <c r="G3149" s="942" t="s">
        <v>1217</v>
      </c>
      <c r="H3149" s="942" t="s">
        <v>1218</v>
      </c>
      <c r="I3149" s="942" t="s">
        <v>1225</v>
      </c>
      <c r="J3149" s="942" t="s">
        <v>1219</v>
      </c>
      <c r="K3149" s="942" t="s">
        <v>1229</v>
      </c>
      <c r="L3149" s="942" t="s">
        <v>1221</v>
      </c>
      <c r="M3149" s="942" t="s">
        <v>1239</v>
      </c>
      <c r="N3149" s="942" t="s">
        <v>1222</v>
      </c>
      <c r="O3149" s="942" t="s">
        <v>1223</v>
      </c>
      <c r="P3149" s="955">
        <v>-63875898</v>
      </c>
      <c r="Q3149" s="959">
        <v>-8769855</v>
      </c>
      <c r="R3149" s="943" t="s">
        <v>69</v>
      </c>
    </row>
    <row r="3150" spans="2:18" x14ac:dyDescent="0.25">
      <c r="B3150" s="944" t="s">
        <v>2621</v>
      </c>
      <c r="C3150" s="945" t="s">
        <v>822</v>
      </c>
      <c r="D3150" s="945" t="s">
        <v>431</v>
      </c>
      <c r="E3150" s="945" t="s">
        <v>306</v>
      </c>
      <c r="F3150" s="945" t="s">
        <v>2222</v>
      </c>
      <c r="G3150" s="945" t="s">
        <v>1217</v>
      </c>
      <c r="H3150" s="945" t="s">
        <v>1218</v>
      </c>
      <c r="I3150" s="945" t="s">
        <v>1231</v>
      </c>
      <c r="J3150" s="945" t="s">
        <v>1219</v>
      </c>
      <c r="K3150" s="945" t="s">
        <v>1220</v>
      </c>
      <c r="L3150" s="945" t="s">
        <v>1221</v>
      </c>
      <c r="M3150" s="945" t="s">
        <v>233</v>
      </c>
      <c r="N3150" s="945" t="s">
        <v>1222</v>
      </c>
      <c r="O3150" s="945" t="s">
        <v>69</v>
      </c>
      <c r="P3150" s="956">
        <v>-63857525</v>
      </c>
      <c r="Q3150" s="960">
        <v>-8740591</v>
      </c>
      <c r="R3150" s="946" t="s">
        <v>182</v>
      </c>
    </row>
    <row r="3151" spans="2:18" x14ac:dyDescent="0.25">
      <c r="B3151" s="941" t="s">
        <v>2621</v>
      </c>
      <c r="C3151" s="942" t="s">
        <v>372</v>
      </c>
      <c r="D3151" s="942" t="s">
        <v>419</v>
      </c>
      <c r="E3151" s="942" t="s">
        <v>1141</v>
      </c>
      <c r="F3151" s="942" t="s">
        <v>1608</v>
      </c>
      <c r="G3151" s="942" t="s">
        <v>1217</v>
      </c>
      <c r="H3151" s="942" t="s">
        <v>1218</v>
      </c>
      <c r="I3151" s="942" t="s">
        <v>1231</v>
      </c>
      <c r="J3151" s="942" t="s">
        <v>1219</v>
      </c>
      <c r="K3151" s="942" t="s">
        <v>1229</v>
      </c>
      <c r="L3151" s="942" t="s">
        <v>1221</v>
      </c>
      <c r="M3151" s="942" t="s">
        <v>233</v>
      </c>
      <c r="N3151" s="942" t="s">
        <v>1222</v>
      </c>
      <c r="O3151" s="942" t="s">
        <v>1256</v>
      </c>
      <c r="P3151" s="955">
        <v>-63870535</v>
      </c>
      <c r="Q3151" s="959">
        <v>-8761607</v>
      </c>
      <c r="R3151" s="943" t="s">
        <v>182</v>
      </c>
    </row>
    <row r="3152" spans="2:18" x14ac:dyDescent="0.25">
      <c r="B3152" s="944" t="s">
        <v>2621</v>
      </c>
      <c r="C3152" s="945" t="s">
        <v>783</v>
      </c>
      <c r="D3152" s="945" t="s">
        <v>398</v>
      </c>
      <c r="E3152" s="945" t="s">
        <v>301</v>
      </c>
      <c r="F3152" s="945" t="s">
        <v>1513</v>
      </c>
      <c r="G3152" s="945" t="s">
        <v>1217</v>
      </c>
      <c r="H3152" s="945" t="s">
        <v>1218</v>
      </c>
      <c r="I3152" s="945" t="s">
        <v>1231</v>
      </c>
      <c r="J3152" s="945" t="s">
        <v>1219</v>
      </c>
      <c r="K3152" s="945" t="s">
        <v>1220</v>
      </c>
      <c r="L3152" s="945" t="s">
        <v>1221</v>
      </c>
      <c r="M3152" s="945" t="s">
        <v>1239</v>
      </c>
      <c r="N3152" s="945" t="s">
        <v>1222</v>
      </c>
      <c r="O3152" s="945" t="s">
        <v>1223</v>
      </c>
      <c r="P3152" s="956">
        <v>-63898868</v>
      </c>
      <c r="Q3152" s="960">
        <v>-8761288</v>
      </c>
      <c r="R3152" s="946" t="s">
        <v>182</v>
      </c>
    </row>
    <row r="3153" spans="2:18" x14ac:dyDescent="0.25">
      <c r="B3153" s="941" t="s">
        <v>2621</v>
      </c>
      <c r="C3153" s="942" t="s">
        <v>396</v>
      </c>
      <c r="D3153" s="942" t="s">
        <v>407</v>
      </c>
      <c r="E3153" s="942" t="s">
        <v>322</v>
      </c>
      <c r="F3153" s="942" t="s">
        <v>2622</v>
      </c>
      <c r="G3153" s="942" t="s">
        <v>1217</v>
      </c>
      <c r="H3153" s="942" t="s">
        <v>1235</v>
      </c>
      <c r="I3153" s="942" t="s">
        <v>51</v>
      </c>
      <c r="J3153" s="942" t="s">
        <v>1219</v>
      </c>
      <c r="K3153" s="942" t="s">
        <v>1229</v>
      </c>
      <c r="L3153" s="942" t="s">
        <v>1221</v>
      </c>
      <c r="M3153" s="942" t="s">
        <v>231</v>
      </c>
      <c r="N3153" s="942" t="s">
        <v>1236</v>
      </c>
      <c r="O3153" s="942" t="s">
        <v>1256</v>
      </c>
      <c r="P3153" s="955">
        <v>-63897822</v>
      </c>
      <c r="Q3153" s="959">
        <v>-8752191</v>
      </c>
      <c r="R3153" s="943" t="s">
        <v>1232</v>
      </c>
    </row>
    <row r="3154" spans="2:18" x14ac:dyDescent="0.25">
      <c r="B3154" s="944" t="s">
        <v>2621</v>
      </c>
      <c r="C3154" s="945" t="s">
        <v>397</v>
      </c>
      <c r="D3154" s="945" t="s">
        <v>382</v>
      </c>
      <c r="E3154" s="945" t="s">
        <v>237</v>
      </c>
      <c r="F3154" s="945" t="s">
        <v>1237</v>
      </c>
      <c r="G3154" s="945" t="s">
        <v>1217</v>
      </c>
      <c r="H3154" s="945" t="s">
        <v>69</v>
      </c>
      <c r="I3154" s="945" t="s">
        <v>1231</v>
      </c>
      <c r="J3154" s="945" t="s">
        <v>1219</v>
      </c>
      <c r="K3154" s="945" t="s">
        <v>1220</v>
      </c>
      <c r="L3154" s="945" t="s">
        <v>69</v>
      </c>
      <c r="M3154" s="945" t="s">
        <v>230</v>
      </c>
      <c r="N3154" s="945" t="s">
        <v>69</v>
      </c>
      <c r="O3154" s="945" t="s">
        <v>69</v>
      </c>
      <c r="P3154" s="956">
        <v>-63828235</v>
      </c>
      <c r="Q3154" s="960">
        <v>-8772964</v>
      </c>
      <c r="R3154" s="946" t="s">
        <v>1232</v>
      </c>
    </row>
    <row r="3155" spans="2:18" x14ac:dyDescent="0.25">
      <c r="B3155" s="941" t="s">
        <v>2623</v>
      </c>
      <c r="C3155" s="942" t="s">
        <v>1162</v>
      </c>
      <c r="D3155" s="942" t="s">
        <v>381</v>
      </c>
      <c r="E3155" s="942" t="s">
        <v>316</v>
      </c>
      <c r="F3155" s="942" t="s">
        <v>2302</v>
      </c>
      <c r="G3155" s="942" t="s">
        <v>1246</v>
      </c>
      <c r="H3155" s="942" t="s">
        <v>1218</v>
      </c>
      <c r="I3155" s="942" t="s">
        <v>1225</v>
      </c>
      <c r="J3155" s="942" t="s">
        <v>1219</v>
      </c>
      <c r="K3155" s="942" t="s">
        <v>1220</v>
      </c>
      <c r="L3155" s="942" t="s">
        <v>1221</v>
      </c>
      <c r="M3155" s="942" t="s">
        <v>233</v>
      </c>
      <c r="N3155" s="942" t="s">
        <v>1222</v>
      </c>
      <c r="O3155" s="942" t="s">
        <v>69</v>
      </c>
      <c r="P3155" s="955">
        <v>-63887445</v>
      </c>
      <c r="Q3155" s="959">
        <v>-8791134</v>
      </c>
      <c r="R3155" s="943" t="s">
        <v>69</v>
      </c>
    </row>
    <row r="3156" spans="2:18" x14ac:dyDescent="0.25">
      <c r="B3156" s="944" t="s">
        <v>2623</v>
      </c>
      <c r="C3156" s="945" t="s">
        <v>371</v>
      </c>
      <c r="D3156" s="945" t="s">
        <v>779</v>
      </c>
      <c r="E3156" s="945" t="s">
        <v>328</v>
      </c>
      <c r="F3156" s="945" t="s">
        <v>1504</v>
      </c>
      <c r="G3156" s="945" t="s">
        <v>1246</v>
      </c>
      <c r="H3156" s="945" t="s">
        <v>1218</v>
      </c>
      <c r="I3156" s="945" t="s">
        <v>1231</v>
      </c>
      <c r="J3156" s="945" t="s">
        <v>1219</v>
      </c>
      <c r="K3156" s="945" t="s">
        <v>1229</v>
      </c>
      <c r="L3156" s="945" t="s">
        <v>1221</v>
      </c>
      <c r="M3156" s="945" t="s">
        <v>233</v>
      </c>
      <c r="N3156" s="945" t="s">
        <v>1222</v>
      </c>
      <c r="O3156" s="945" t="s">
        <v>1223</v>
      </c>
      <c r="P3156" s="956">
        <v>-63844315</v>
      </c>
      <c r="Q3156" s="960">
        <v>-8758315</v>
      </c>
      <c r="R3156" s="946" t="s">
        <v>69</v>
      </c>
    </row>
    <row r="3157" spans="2:18" x14ac:dyDescent="0.25">
      <c r="B3157" s="941" t="s">
        <v>2623</v>
      </c>
      <c r="C3157" s="942" t="s">
        <v>780</v>
      </c>
      <c r="D3157" s="942" t="s">
        <v>510</v>
      </c>
      <c r="E3157" s="942" t="s">
        <v>339</v>
      </c>
      <c r="F3157" s="942" t="s">
        <v>33</v>
      </c>
      <c r="G3157" s="942" t="s">
        <v>1246</v>
      </c>
      <c r="H3157" s="942" t="s">
        <v>1218</v>
      </c>
      <c r="I3157" s="942" t="s">
        <v>69</v>
      </c>
      <c r="J3157" s="942" t="s">
        <v>1219</v>
      </c>
      <c r="K3157" s="942" t="s">
        <v>1229</v>
      </c>
      <c r="L3157" s="942" t="s">
        <v>1221</v>
      </c>
      <c r="M3157" s="942" t="s">
        <v>233</v>
      </c>
      <c r="N3157" s="942" t="s">
        <v>1222</v>
      </c>
      <c r="O3157" s="942" t="s">
        <v>1223</v>
      </c>
      <c r="P3157" s="955">
        <v>-63844376</v>
      </c>
      <c r="Q3157" s="959">
        <v>-8751581</v>
      </c>
      <c r="R3157" s="943" t="s">
        <v>69</v>
      </c>
    </row>
    <row r="3158" spans="2:18" x14ac:dyDescent="0.25">
      <c r="B3158" s="944" t="s">
        <v>2623</v>
      </c>
      <c r="C3158" s="945" t="s">
        <v>367</v>
      </c>
      <c r="D3158" s="945" t="s">
        <v>431</v>
      </c>
      <c r="E3158" s="945" t="s">
        <v>306</v>
      </c>
      <c r="F3158" s="945" t="s">
        <v>1665</v>
      </c>
      <c r="G3158" s="945" t="s">
        <v>1246</v>
      </c>
      <c r="H3158" s="945" t="s">
        <v>1218</v>
      </c>
      <c r="I3158" s="945" t="s">
        <v>1231</v>
      </c>
      <c r="J3158" s="945" t="s">
        <v>1219</v>
      </c>
      <c r="K3158" s="945" t="s">
        <v>1229</v>
      </c>
      <c r="L3158" s="945" t="s">
        <v>1221</v>
      </c>
      <c r="M3158" s="945" t="s">
        <v>231</v>
      </c>
      <c r="N3158" s="945" t="s">
        <v>1222</v>
      </c>
      <c r="O3158" s="945" t="s">
        <v>1223</v>
      </c>
      <c r="P3158" s="956">
        <v>-63857121</v>
      </c>
      <c r="Q3158" s="960">
        <v>-8742273</v>
      </c>
      <c r="R3158" s="946" t="s">
        <v>69</v>
      </c>
    </row>
    <row r="3159" spans="2:18" x14ac:dyDescent="0.25">
      <c r="B3159" s="941" t="s">
        <v>2623</v>
      </c>
      <c r="C3159" s="942" t="s">
        <v>393</v>
      </c>
      <c r="D3159" s="942" t="s">
        <v>412</v>
      </c>
      <c r="E3159" s="942" t="s">
        <v>301</v>
      </c>
      <c r="F3159" s="942" t="s">
        <v>2624</v>
      </c>
      <c r="G3159" s="942" t="s">
        <v>1246</v>
      </c>
      <c r="H3159" s="942" t="s">
        <v>1218</v>
      </c>
      <c r="I3159" s="942" t="s">
        <v>1231</v>
      </c>
      <c r="J3159" s="942" t="s">
        <v>1219</v>
      </c>
      <c r="K3159" s="942" t="s">
        <v>1220</v>
      </c>
      <c r="L3159" s="942" t="s">
        <v>1221</v>
      </c>
      <c r="M3159" s="942" t="s">
        <v>233</v>
      </c>
      <c r="N3159" s="942" t="s">
        <v>1222</v>
      </c>
      <c r="O3159" s="942" t="s">
        <v>1223</v>
      </c>
      <c r="P3159" s="955">
        <v>-63904398</v>
      </c>
      <c r="Q3159" s="959">
        <v>-8766955</v>
      </c>
      <c r="R3159" s="943" t="s">
        <v>69</v>
      </c>
    </row>
    <row r="3160" spans="2:18" x14ac:dyDescent="0.25">
      <c r="B3160" s="944" t="s">
        <v>2623</v>
      </c>
      <c r="C3160" s="945" t="s">
        <v>394</v>
      </c>
      <c r="D3160" s="945" t="s">
        <v>428</v>
      </c>
      <c r="E3160" s="945" t="s">
        <v>301</v>
      </c>
      <c r="F3160" s="945" t="s">
        <v>1387</v>
      </c>
      <c r="G3160" s="945" t="s">
        <v>1246</v>
      </c>
      <c r="H3160" s="945" t="s">
        <v>1235</v>
      </c>
      <c r="I3160" s="945" t="s">
        <v>1231</v>
      </c>
      <c r="J3160" s="945" t="s">
        <v>1219</v>
      </c>
      <c r="K3160" s="945" t="s">
        <v>1220</v>
      </c>
      <c r="L3160" s="945" t="s">
        <v>1221</v>
      </c>
      <c r="M3160" s="945" t="s">
        <v>233</v>
      </c>
      <c r="N3160" s="945" t="s">
        <v>1240</v>
      </c>
      <c r="O3160" s="945" t="s">
        <v>69</v>
      </c>
      <c r="P3160" s="956">
        <v>-63898257</v>
      </c>
      <c r="Q3160" s="960">
        <v>-8758942</v>
      </c>
      <c r="R3160" s="946" t="s">
        <v>182</v>
      </c>
    </row>
    <row r="3161" spans="2:18" x14ac:dyDescent="0.25">
      <c r="B3161" s="941" t="s">
        <v>2623</v>
      </c>
      <c r="C3161" s="942" t="s">
        <v>416</v>
      </c>
      <c r="D3161" s="942" t="s">
        <v>503</v>
      </c>
      <c r="E3161" s="942" t="s">
        <v>309</v>
      </c>
      <c r="F3161" s="942" t="s">
        <v>1558</v>
      </c>
      <c r="G3161" s="942" t="s">
        <v>1246</v>
      </c>
      <c r="H3161" s="942" t="s">
        <v>1218</v>
      </c>
      <c r="I3161" s="942" t="s">
        <v>51</v>
      </c>
      <c r="J3161" s="942" t="s">
        <v>1219</v>
      </c>
      <c r="K3161" s="942" t="s">
        <v>1220</v>
      </c>
      <c r="L3161" s="942" t="s">
        <v>1221</v>
      </c>
      <c r="M3161" s="942" t="s">
        <v>1239</v>
      </c>
      <c r="N3161" s="942" t="s">
        <v>1236</v>
      </c>
      <c r="O3161" s="942" t="s">
        <v>1256</v>
      </c>
      <c r="P3161" s="955">
        <v>-63890512</v>
      </c>
      <c r="Q3161" s="959">
        <v>-8743746</v>
      </c>
      <c r="R3161" s="943" t="s">
        <v>69</v>
      </c>
    </row>
    <row r="3162" spans="2:18" x14ac:dyDescent="0.25">
      <c r="B3162" s="944" t="s">
        <v>2623</v>
      </c>
      <c r="C3162" s="945" t="s">
        <v>368</v>
      </c>
      <c r="D3162" s="945" t="s">
        <v>370</v>
      </c>
      <c r="E3162" s="945" t="s">
        <v>1141</v>
      </c>
      <c r="F3162" s="945" t="s">
        <v>33</v>
      </c>
      <c r="G3162" s="945" t="s">
        <v>1246</v>
      </c>
      <c r="H3162" s="945" t="s">
        <v>1294</v>
      </c>
      <c r="I3162" s="945" t="s">
        <v>1231</v>
      </c>
      <c r="J3162" s="945" t="s">
        <v>1219</v>
      </c>
      <c r="K3162" s="945" t="s">
        <v>1220</v>
      </c>
      <c r="L3162" s="945" t="s">
        <v>69</v>
      </c>
      <c r="M3162" s="945" t="s">
        <v>230</v>
      </c>
      <c r="N3162" s="945" t="s">
        <v>69</v>
      </c>
      <c r="O3162" s="945" t="s">
        <v>69</v>
      </c>
      <c r="P3162" s="956">
        <v>-63864467</v>
      </c>
      <c r="Q3162" s="960">
        <v>-8767272</v>
      </c>
      <c r="R3162" s="946" t="s">
        <v>69</v>
      </c>
    </row>
    <row r="3163" spans="2:18" x14ac:dyDescent="0.25">
      <c r="B3163" s="941" t="s">
        <v>2623</v>
      </c>
      <c r="C3163" s="942" t="s">
        <v>376</v>
      </c>
      <c r="D3163" s="942" t="s">
        <v>442</v>
      </c>
      <c r="E3163" s="942" t="s">
        <v>302</v>
      </c>
      <c r="F3163" s="942" t="s">
        <v>1750</v>
      </c>
      <c r="G3163" s="942" t="s">
        <v>1246</v>
      </c>
      <c r="H3163" s="942" t="s">
        <v>69</v>
      </c>
      <c r="I3163" s="942" t="s">
        <v>51</v>
      </c>
      <c r="J3163" s="942" t="s">
        <v>1219</v>
      </c>
      <c r="K3163" s="942" t="s">
        <v>1220</v>
      </c>
      <c r="L3163" s="942" t="s">
        <v>69</v>
      </c>
      <c r="M3163" s="942" t="s">
        <v>231</v>
      </c>
      <c r="N3163" s="942" t="s">
        <v>69</v>
      </c>
      <c r="O3163" s="942" t="s">
        <v>69</v>
      </c>
      <c r="P3163" s="955">
        <v>-63874445</v>
      </c>
      <c r="Q3163" s="959">
        <v>-8767113</v>
      </c>
      <c r="R3163" s="943" t="s">
        <v>182</v>
      </c>
    </row>
    <row r="3164" spans="2:18" x14ac:dyDescent="0.25">
      <c r="B3164" s="944" t="s">
        <v>2625</v>
      </c>
      <c r="C3164" s="945" t="s">
        <v>779</v>
      </c>
      <c r="D3164" s="945" t="s">
        <v>395</v>
      </c>
      <c r="E3164" s="945" t="s">
        <v>302</v>
      </c>
      <c r="F3164" s="945" t="s">
        <v>1952</v>
      </c>
      <c r="G3164" s="945" t="s">
        <v>1268</v>
      </c>
      <c r="H3164" s="945" t="s">
        <v>1218</v>
      </c>
      <c r="I3164" s="945" t="s">
        <v>51</v>
      </c>
      <c r="J3164" s="945" t="s">
        <v>1219</v>
      </c>
      <c r="K3164" s="945" t="s">
        <v>1370</v>
      </c>
      <c r="L3164" s="945" t="s">
        <v>1221</v>
      </c>
      <c r="M3164" s="945" t="s">
        <v>233</v>
      </c>
      <c r="N3164" s="945" t="s">
        <v>1222</v>
      </c>
      <c r="O3164" s="945" t="s">
        <v>1256</v>
      </c>
      <c r="P3164" s="956">
        <v>-63879736</v>
      </c>
      <c r="Q3164" s="960">
        <v>-8766219</v>
      </c>
      <c r="R3164" s="946" t="s">
        <v>1232</v>
      </c>
    </row>
    <row r="3165" spans="2:18" x14ac:dyDescent="0.25">
      <c r="B3165" s="941" t="s">
        <v>2625</v>
      </c>
      <c r="C3165" s="942" t="s">
        <v>374</v>
      </c>
      <c r="D3165" s="942" t="s">
        <v>481</v>
      </c>
      <c r="E3165" s="942" t="s">
        <v>313</v>
      </c>
      <c r="F3165" s="942" t="s">
        <v>1750</v>
      </c>
      <c r="G3165" s="942" t="s">
        <v>1268</v>
      </c>
      <c r="H3165" s="942" t="s">
        <v>1218</v>
      </c>
      <c r="I3165" s="942" t="s">
        <v>51</v>
      </c>
      <c r="J3165" s="942" t="s">
        <v>1219</v>
      </c>
      <c r="K3165" s="942" t="s">
        <v>1229</v>
      </c>
      <c r="L3165" s="942" t="s">
        <v>1221</v>
      </c>
      <c r="M3165" s="942" t="s">
        <v>233</v>
      </c>
      <c r="N3165" s="942" t="s">
        <v>1222</v>
      </c>
      <c r="O3165" s="942" t="s">
        <v>1223</v>
      </c>
      <c r="P3165" s="955">
        <v>-63856642</v>
      </c>
      <c r="Q3165" s="959">
        <v>-8751665</v>
      </c>
      <c r="R3165" s="943" t="s">
        <v>182</v>
      </c>
    </row>
    <row r="3166" spans="2:18" x14ac:dyDescent="0.25">
      <c r="B3166" s="944" t="s">
        <v>2625</v>
      </c>
      <c r="C3166" s="945" t="s">
        <v>831</v>
      </c>
      <c r="D3166" s="945" t="s">
        <v>807</v>
      </c>
      <c r="E3166" s="945" t="s">
        <v>303</v>
      </c>
      <c r="F3166" s="945" t="s">
        <v>1349</v>
      </c>
      <c r="G3166" s="945" t="s">
        <v>1268</v>
      </c>
      <c r="H3166" s="945" t="s">
        <v>1218</v>
      </c>
      <c r="I3166" s="945" t="s">
        <v>51</v>
      </c>
      <c r="J3166" s="945" t="s">
        <v>1219</v>
      </c>
      <c r="K3166" s="945" t="s">
        <v>1220</v>
      </c>
      <c r="L3166" s="945" t="s">
        <v>1221</v>
      </c>
      <c r="M3166" s="945" t="s">
        <v>233</v>
      </c>
      <c r="N3166" s="945" t="s">
        <v>1222</v>
      </c>
      <c r="O3166" s="945" t="s">
        <v>1223</v>
      </c>
      <c r="P3166" s="956">
        <v>-63886126</v>
      </c>
      <c r="Q3166" s="960">
        <v>-8750802</v>
      </c>
      <c r="R3166" s="946" t="s">
        <v>182</v>
      </c>
    </row>
    <row r="3167" spans="2:18" x14ac:dyDescent="0.25">
      <c r="B3167" s="941" t="s">
        <v>2625</v>
      </c>
      <c r="C3167" s="942" t="s">
        <v>780</v>
      </c>
      <c r="D3167" s="942" t="s">
        <v>386</v>
      </c>
      <c r="E3167" s="942" t="s">
        <v>320</v>
      </c>
      <c r="F3167" s="942" t="s">
        <v>33</v>
      </c>
      <c r="G3167" s="942" t="s">
        <v>1268</v>
      </c>
      <c r="H3167" s="942" t="s">
        <v>1218</v>
      </c>
      <c r="I3167" s="942" t="s">
        <v>1225</v>
      </c>
      <c r="J3167" s="942" t="s">
        <v>1219</v>
      </c>
      <c r="K3167" s="942" t="s">
        <v>1229</v>
      </c>
      <c r="L3167" s="942" t="s">
        <v>1221</v>
      </c>
      <c r="M3167" s="942" t="s">
        <v>233</v>
      </c>
      <c r="N3167" s="942" t="s">
        <v>1222</v>
      </c>
      <c r="O3167" s="942" t="s">
        <v>1256</v>
      </c>
      <c r="P3167" s="955">
        <v>-63849978</v>
      </c>
      <c r="Q3167" s="959">
        <v>-8752799</v>
      </c>
      <c r="R3167" s="943" t="s">
        <v>182</v>
      </c>
    </row>
    <row r="3168" spans="2:18" x14ac:dyDescent="0.25">
      <c r="B3168" s="944" t="s">
        <v>2625</v>
      </c>
      <c r="C3168" s="945" t="s">
        <v>374</v>
      </c>
      <c r="D3168" s="945" t="s">
        <v>744</v>
      </c>
      <c r="E3168" s="945" t="s">
        <v>307</v>
      </c>
      <c r="F3168" s="945" t="s">
        <v>1618</v>
      </c>
      <c r="G3168" s="945" t="s">
        <v>1268</v>
      </c>
      <c r="H3168" s="945" t="s">
        <v>1218</v>
      </c>
      <c r="I3168" s="945" t="s">
        <v>51</v>
      </c>
      <c r="J3168" s="945" t="s">
        <v>1219</v>
      </c>
      <c r="K3168" s="945" t="s">
        <v>1229</v>
      </c>
      <c r="L3168" s="945" t="s">
        <v>1221</v>
      </c>
      <c r="M3168" s="945" t="s">
        <v>231</v>
      </c>
      <c r="N3168" s="945" t="s">
        <v>1222</v>
      </c>
      <c r="O3168" s="945" t="s">
        <v>1223</v>
      </c>
      <c r="P3168" s="956">
        <v>-63865866</v>
      </c>
      <c r="Q3168" s="960">
        <v>-8753683</v>
      </c>
      <c r="R3168" s="946" t="s">
        <v>69</v>
      </c>
    </row>
    <row r="3169" spans="2:18" x14ac:dyDescent="0.25">
      <c r="B3169" s="941" t="s">
        <v>2625</v>
      </c>
      <c r="C3169" s="942" t="s">
        <v>778</v>
      </c>
      <c r="D3169" s="942" t="s">
        <v>784</v>
      </c>
      <c r="E3169" s="942" t="s">
        <v>341</v>
      </c>
      <c r="F3169" s="942" t="s">
        <v>1431</v>
      </c>
      <c r="G3169" s="942" t="s">
        <v>1268</v>
      </c>
      <c r="H3169" s="942" t="s">
        <v>1218</v>
      </c>
      <c r="I3169" s="942" t="s">
        <v>51</v>
      </c>
      <c r="J3169" s="942" t="s">
        <v>1219</v>
      </c>
      <c r="K3169" s="942" t="s">
        <v>1229</v>
      </c>
      <c r="L3169" s="942" t="s">
        <v>1221</v>
      </c>
      <c r="M3169" s="942" t="s">
        <v>233</v>
      </c>
      <c r="N3169" s="942" t="s">
        <v>1222</v>
      </c>
      <c r="O3169" s="942" t="s">
        <v>69</v>
      </c>
      <c r="P3169" s="955">
        <v>-63863181</v>
      </c>
      <c r="Q3169" s="959">
        <v>-8734243</v>
      </c>
      <c r="R3169" s="943" t="s">
        <v>182</v>
      </c>
    </row>
    <row r="3170" spans="2:18" x14ac:dyDescent="0.25">
      <c r="B3170" s="944" t="s">
        <v>2626</v>
      </c>
      <c r="C3170" s="945" t="s">
        <v>796</v>
      </c>
      <c r="D3170" s="945" t="s">
        <v>810</v>
      </c>
      <c r="E3170" s="945" t="s">
        <v>304</v>
      </c>
      <c r="F3170" s="945" t="s">
        <v>2550</v>
      </c>
      <c r="G3170" s="945" t="s">
        <v>1278</v>
      </c>
      <c r="H3170" s="945" t="s">
        <v>1218</v>
      </c>
      <c r="I3170" s="945" t="s">
        <v>51</v>
      </c>
      <c r="J3170" s="945" t="s">
        <v>1219</v>
      </c>
      <c r="K3170" s="945" t="s">
        <v>1220</v>
      </c>
      <c r="L3170" s="945" t="s">
        <v>1221</v>
      </c>
      <c r="M3170" s="945" t="s">
        <v>233</v>
      </c>
      <c r="N3170" s="945" t="s">
        <v>1222</v>
      </c>
      <c r="O3170" s="945" t="s">
        <v>69</v>
      </c>
      <c r="P3170" s="956">
        <v>-63895822</v>
      </c>
      <c r="Q3170" s="960">
        <v>-8756203</v>
      </c>
      <c r="R3170" s="946" t="s">
        <v>1232</v>
      </c>
    </row>
    <row r="3171" spans="2:18" x14ac:dyDescent="0.25">
      <c r="B3171" s="941" t="s">
        <v>2626</v>
      </c>
      <c r="C3171" s="942" t="s">
        <v>389</v>
      </c>
      <c r="D3171" s="942" t="s">
        <v>487</v>
      </c>
      <c r="E3171" s="942" t="s">
        <v>344</v>
      </c>
      <c r="F3171" s="942" t="s">
        <v>1522</v>
      </c>
      <c r="G3171" s="942" t="s">
        <v>1278</v>
      </c>
      <c r="H3171" s="942" t="s">
        <v>1218</v>
      </c>
      <c r="I3171" s="942" t="s">
        <v>1225</v>
      </c>
      <c r="J3171" s="942" t="s">
        <v>1219</v>
      </c>
      <c r="K3171" s="942" t="s">
        <v>1220</v>
      </c>
      <c r="L3171" s="942" t="s">
        <v>1221</v>
      </c>
      <c r="M3171" s="942" t="s">
        <v>233</v>
      </c>
      <c r="N3171" s="942" t="s">
        <v>1222</v>
      </c>
      <c r="O3171" s="942" t="s">
        <v>69</v>
      </c>
      <c r="P3171" s="955">
        <v>-63816851</v>
      </c>
      <c r="Q3171" s="959">
        <v>-8772768</v>
      </c>
      <c r="R3171" s="943" t="s">
        <v>1232</v>
      </c>
    </row>
    <row r="3172" spans="2:18" x14ac:dyDescent="0.25">
      <c r="B3172" s="944" t="s">
        <v>2626</v>
      </c>
      <c r="C3172" s="945" t="s">
        <v>496</v>
      </c>
      <c r="D3172" s="945" t="s">
        <v>799</v>
      </c>
      <c r="E3172" s="945" t="s">
        <v>305</v>
      </c>
      <c r="F3172" s="945" t="s">
        <v>2309</v>
      </c>
      <c r="G3172" s="945" t="s">
        <v>1278</v>
      </c>
      <c r="H3172" s="945" t="s">
        <v>1218</v>
      </c>
      <c r="I3172" s="945" t="s">
        <v>1225</v>
      </c>
      <c r="J3172" s="945" t="s">
        <v>1219</v>
      </c>
      <c r="K3172" s="945" t="s">
        <v>1220</v>
      </c>
      <c r="L3172" s="945" t="s">
        <v>1221</v>
      </c>
      <c r="M3172" s="945" t="s">
        <v>233</v>
      </c>
      <c r="N3172" s="945" t="s">
        <v>1222</v>
      </c>
      <c r="O3172" s="945" t="s">
        <v>1223</v>
      </c>
      <c r="P3172" s="956">
        <v>-63905052</v>
      </c>
      <c r="Q3172" s="960">
        <v>-8757074</v>
      </c>
      <c r="R3172" s="946" t="s">
        <v>69</v>
      </c>
    </row>
    <row r="3173" spans="2:18" x14ac:dyDescent="0.25">
      <c r="B3173" s="941" t="s">
        <v>2626</v>
      </c>
      <c r="C3173" s="942" t="s">
        <v>370</v>
      </c>
      <c r="D3173" s="942" t="s">
        <v>386</v>
      </c>
      <c r="E3173" s="942" t="s">
        <v>318</v>
      </c>
      <c r="F3173" s="942" t="s">
        <v>1329</v>
      </c>
      <c r="G3173" s="942" t="s">
        <v>1278</v>
      </c>
      <c r="H3173" s="942" t="s">
        <v>1218</v>
      </c>
      <c r="I3173" s="942" t="s">
        <v>1231</v>
      </c>
      <c r="J3173" s="942" t="s">
        <v>1219</v>
      </c>
      <c r="K3173" s="942" t="s">
        <v>1229</v>
      </c>
      <c r="L3173" s="942" t="s">
        <v>1221</v>
      </c>
      <c r="M3173" s="942" t="s">
        <v>233</v>
      </c>
      <c r="N3173" s="942" t="s">
        <v>1222</v>
      </c>
      <c r="O3173" s="942" t="s">
        <v>1223</v>
      </c>
      <c r="P3173" s="955">
        <v>-63847515</v>
      </c>
      <c r="Q3173" s="959">
        <v>-8763679</v>
      </c>
      <c r="R3173" s="943" t="s">
        <v>182</v>
      </c>
    </row>
    <row r="3174" spans="2:18" x14ac:dyDescent="0.25">
      <c r="B3174" s="944" t="s">
        <v>2626</v>
      </c>
      <c r="C3174" s="945" t="s">
        <v>376</v>
      </c>
      <c r="D3174" s="945" t="s">
        <v>464</v>
      </c>
      <c r="E3174" s="945" t="s">
        <v>1141</v>
      </c>
      <c r="F3174" s="945" t="s">
        <v>33</v>
      </c>
      <c r="G3174" s="945" t="s">
        <v>1278</v>
      </c>
      <c r="H3174" s="945" t="s">
        <v>69</v>
      </c>
      <c r="I3174" s="945" t="s">
        <v>1231</v>
      </c>
      <c r="J3174" s="945" t="s">
        <v>1219</v>
      </c>
      <c r="K3174" s="945" t="s">
        <v>1220</v>
      </c>
      <c r="L3174" s="945" t="s">
        <v>69</v>
      </c>
      <c r="M3174" s="945" t="s">
        <v>1297</v>
      </c>
      <c r="N3174" s="945" t="s">
        <v>69</v>
      </c>
      <c r="O3174" s="945" t="s">
        <v>1223</v>
      </c>
      <c r="P3174" s="956">
        <v>-63866675</v>
      </c>
      <c r="Q3174" s="960">
        <v>-8765389</v>
      </c>
      <c r="R3174" s="946" t="s">
        <v>182</v>
      </c>
    </row>
    <row r="3175" spans="2:18" x14ac:dyDescent="0.25">
      <c r="B3175" s="941" t="s">
        <v>2627</v>
      </c>
      <c r="C3175" s="942" t="s">
        <v>372</v>
      </c>
      <c r="D3175" s="942" t="s">
        <v>341</v>
      </c>
      <c r="E3175" s="942" t="s">
        <v>302</v>
      </c>
      <c r="F3175" s="942" t="s">
        <v>2274</v>
      </c>
      <c r="G3175" s="942" t="s">
        <v>1289</v>
      </c>
      <c r="H3175" s="942" t="s">
        <v>1218</v>
      </c>
      <c r="I3175" s="942" t="s">
        <v>1225</v>
      </c>
      <c r="J3175" s="942" t="s">
        <v>1219</v>
      </c>
      <c r="K3175" s="942" t="s">
        <v>1229</v>
      </c>
      <c r="L3175" s="942" t="s">
        <v>1221</v>
      </c>
      <c r="M3175" s="942" t="s">
        <v>233</v>
      </c>
      <c r="N3175" s="942" t="s">
        <v>1222</v>
      </c>
      <c r="O3175" s="942" t="s">
        <v>1223</v>
      </c>
      <c r="P3175" s="955">
        <v>-63873469</v>
      </c>
      <c r="Q3175" s="959">
        <v>-8762248</v>
      </c>
      <c r="R3175" s="943" t="s">
        <v>69</v>
      </c>
    </row>
    <row r="3176" spans="2:18" x14ac:dyDescent="0.25">
      <c r="B3176" s="944" t="s">
        <v>2627</v>
      </c>
      <c r="C3176" s="945" t="s">
        <v>367</v>
      </c>
      <c r="D3176" s="945" t="s">
        <v>794</v>
      </c>
      <c r="E3176" s="945" t="s">
        <v>306</v>
      </c>
      <c r="F3176" s="945" t="s">
        <v>2628</v>
      </c>
      <c r="G3176" s="945" t="s">
        <v>1289</v>
      </c>
      <c r="H3176" s="945" t="s">
        <v>1218</v>
      </c>
      <c r="I3176" s="945" t="s">
        <v>1225</v>
      </c>
      <c r="J3176" s="945" t="s">
        <v>1219</v>
      </c>
      <c r="K3176" s="945" t="s">
        <v>1229</v>
      </c>
      <c r="L3176" s="945" t="s">
        <v>1221</v>
      </c>
      <c r="M3176" s="945" t="s">
        <v>233</v>
      </c>
      <c r="N3176" s="945" t="s">
        <v>1222</v>
      </c>
      <c r="O3176" s="945" t="s">
        <v>69</v>
      </c>
      <c r="P3176" s="956">
        <v>-63861625</v>
      </c>
      <c r="Q3176" s="960">
        <v>-8743254</v>
      </c>
      <c r="R3176" s="946" t="s">
        <v>69</v>
      </c>
    </row>
    <row r="3177" spans="2:18" x14ac:dyDescent="0.25">
      <c r="B3177" s="941" t="s">
        <v>2627</v>
      </c>
      <c r="C3177" s="942" t="s">
        <v>375</v>
      </c>
      <c r="D3177" s="942" t="s">
        <v>988</v>
      </c>
      <c r="E3177" s="942" t="s">
        <v>307</v>
      </c>
      <c r="F3177" s="942" t="s">
        <v>1666</v>
      </c>
      <c r="G3177" s="942" t="s">
        <v>1289</v>
      </c>
      <c r="H3177" s="942" t="s">
        <v>1218</v>
      </c>
      <c r="I3177" s="942" t="s">
        <v>51</v>
      </c>
      <c r="J3177" s="942" t="s">
        <v>1219</v>
      </c>
      <c r="K3177" s="942" t="s">
        <v>1229</v>
      </c>
      <c r="L3177" s="942" t="s">
        <v>1221</v>
      </c>
      <c r="M3177" s="942" t="s">
        <v>233</v>
      </c>
      <c r="N3177" s="942" t="s">
        <v>1222</v>
      </c>
      <c r="O3177" s="942" t="s">
        <v>1223</v>
      </c>
      <c r="P3177" s="955">
        <v>-63862724</v>
      </c>
      <c r="Q3177" s="959">
        <v>-8750957</v>
      </c>
      <c r="R3177" s="943" t="s">
        <v>1232</v>
      </c>
    </row>
    <row r="3178" spans="2:18" x14ac:dyDescent="0.25">
      <c r="B3178" s="944" t="s">
        <v>2627</v>
      </c>
      <c r="C3178" s="945" t="s">
        <v>368</v>
      </c>
      <c r="D3178" s="945" t="s">
        <v>686</v>
      </c>
      <c r="E3178" s="945" t="s">
        <v>316</v>
      </c>
      <c r="F3178" s="945" t="s">
        <v>2387</v>
      </c>
      <c r="G3178" s="945" t="s">
        <v>1289</v>
      </c>
      <c r="H3178" s="945" t="s">
        <v>1218</v>
      </c>
      <c r="I3178" s="945" t="s">
        <v>51</v>
      </c>
      <c r="J3178" s="945" t="s">
        <v>1219</v>
      </c>
      <c r="K3178" s="945" t="s">
        <v>1220</v>
      </c>
      <c r="L3178" s="945" t="s">
        <v>1221</v>
      </c>
      <c r="M3178" s="945" t="s">
        <v>231</v>
      </c>
      <c r="N3178" s="945" t="s">
        <v>1222</v>
      </c>
      <c r="O3178" s="945" t="s">
        <v>1256</v>
      </c>
      <c r="P3178" s="956">
        <v>-63881243</v>
      </c>
      <c r="Q3178" s="960">
        <v>-8790435</v>
      </c>
      <c r="R3178" s="946" t="s">
        <v>69</v>
      </c>
    </row>
    <row r="3179" spans="2:18" x14ac:dyDescent="0.25">
      <c r="B3179" s="941" t="s">
        <v>2627</v>
      </c>
      <c r="C3179" s="942" t="s">
        <v>370</v>
      </c>
      <c r="D3179" s="942" t="s">
        <v>386</v>
      </c>
      <c r="E3179" s="942" t="s">
        <v>318</v>
      </c>
      <c r="F3179" s="942" t="s">
        <v>1431</v>
      </c>
      <c r="G3179" s="942" t="s">
        <v>1289</v>
      </c>
      <c r="H3179" s="942" t="s">
        <v>69</v>
      </c>
      <c r="I3179" s="942" t="s">
        <v>51</v>
      </c>
      <c r="J3179" s="942" t="s">
        <v>1219</v>
      </c>
      <c r="K3179" s="942" t="s">
        <v>1229</v>
      </c>
      <c r="L3179" s="942" t="s">
        <v>69</v>
      </c>
      <c r="M3179" s="942" t="s">
        <v>233</v>
      </c>
      <c r="N3179" s="942" t="s">
        <v>69</v>
      </c>
      <c r="O3179" s="942" t="s">
        <v>69</v>
      </c>
      <c r="P3179" s="955">
        <v>-63847515</v>
      </c>
      <c r="Q3179" s="959">
        <v>-8763679</v>
      </c>
      <c r="R3179" s="943" t="s">
        <v>69</v>
      </c>
    </row>
    <row r="3180" spans="2:18" x14ac:dyDescent="0.25">
      <c r="B3180" s="944" t="s">
        <v>2629</v>
      </c>
      <c r="C3180" s="945" t="s">
        <v>385</v>
      </c>
      <c r="D3180" s="945" t="s">
        <v>1162</v>
      </c>
      <c r="E3180" s="945" t="s">
        <v>316</v>
      </c>
      <c r="F3180" s="945" t="s">
        <v>2404</v>
      </c>
      <c r="G3180" s="945" t="s">
        <v>1268</v>
      </c>
      <c r="H3180" s="945" t="s">
        <v>1218</v>
      </c>
      <c r="I3180" s="945" t="s">
        <v>1231</v>
      </c>
      <c r="J3180" s="945" t="s">
        <v>1219</v>
      </c>
      <c r="K3180" s="945" t="s">
        <v>1220</v>
      </c>
      <c r="L3180" s="945" t="s">
        <v>1221</v>
      </c>
      <c r="M3180" s="945" t="s">
        <v>234</v>
      </c>
      <c r="N3180" s="945" t="s">
        <v>1222</v>
      </c>
      <c r="O3180" s="945" t="s">
        <v>1256</v>
      </c>
      <c r="P3180" s="956">
        <v>-63882554</v>
      </c>
      <c r="Q3180" s="960">
        <v>-8790078</v>
      </c>
      <c r="R3180" s="946" t="s">
        <v>69</v>
      </c>
    </row>
    <row r="3181" spans="2:18" x14ac:dyDescent="0.25">
      <c r="B3181" s="941" t="s">
        <v>2629</v>
      </c>
      <c r="C3181" s="942" t="s">
        <v>394</v>
      </c>
      <c r="D3181" s="942" t="s">
        <v>440</v>
      </c>
      <c r="E3181" s="942" t="s">
        <v>301</v>
      </c>
      <c r="F3181" s="942" t="s">
        <v>2355</v>
      </c>
      <c r="G3181" s="942" t="s">
        <v>1268</v>
      </c>
      <c r="H3181" s="942" t="s">
        <v>1218</v>
      </c>
      <c r="I3181" s="942" t="s">
        <v>51</v>
      </c>
      <c r="J3181" s="942" t="s">
        <v>1219</v>
      </c>
      <c r="K3181" s="942" t="s">
        <v>1220</v>
      </c>
      <c r="L3181" s="942" t="s">
        <v>1221</v>
      </c>
      <c r="M3181" s="942" t="s">
        <v>233</v>
      </c>
      <c r="N3181" s="942" t="s">
        <v>1222</v>
      </c>
      <c r="O3181" s="942" t="s">
        <v>1223</v>
      </c>
      <c r="P3181" s="955">
        <v>-63897079</v>
      </c>
      <c r="Q3181" s="959">
        <v>-8764325</v>
      </c>
      <c r="R3181" s="943" t="s">
        <v>1232</v>
      </c>
    </row>
    <row r="3182" spans="2:18" x14ac:dyDescent="0.25">
      <c r="B3182" s="944" t="s">
        <v>2629</v>
      </c>
      <c r="C3182" s="945" t="s">
        <v>368</v>
      </c>
      <c r="D3182" s="945" t="s">
        <v>919</v>
      </c>
      <c r="E3182" s="945" t="s">
        <v>316</v>
      </c>
      <c r="F3182" s="945" t="s">
        <v>1869</v>
      </c>
      <c r="G3182" s="945" t="s">
        <v>1268</v>
      </c>
      <c r="H3182" s="945" t="s">
        <v>1218</v>
      </c>
      <c r="I3182" s="945" t="s">
        <v>1225</v>
      </c>
      <c r="J3182" s="945" t="s">
        <v>1219</v>
      </c>
      <c r="K3182" s="945" t="s">
        <v>1220</v>
      </c>
      <c r="L3182" s="945" t="s">
        <v>1221</v>
      </c>
      <c r="M3182" s="945" t="s">
        <v>234</v>
      </c>
      <c r="N3182" s="945" t="s">
        <v>1222</v>
      </c>
      <c r="O3182" s="945" t="s">
        <v>69</v>
      </c>
      <c r="P3182" s="956">
        <v>-63892543</v>
      </c>
      <c r="Q3182" s="960">
        <v>-8792924</v>
      </c>
      <c r="R3182" s="946" t="s">
        <v>69</v>
      </c>
    </row>
    <row r="3183" spans="2:18" x14ac:dyDescent="0.25">
      <c r="B3183" s="941" t="s">
        <v>2629</v>
      </c>
      <c r="C3183" s="942" t="s">
        <v>384</v>
      </c>
      <c r="D3183" s="942" t="s">
        <v>359</v>
      </c>
      <c r="E3183" s="942" t="s">
        <v>330</v>
      </c>
      <c r="F3183" s="942" t="s">
        <v>2630</v>
      </c>
      <c r="G3183" s="942" t="s">
        <v>1268</v>
      </c>
      <c r="H3183" s="942" t="s">
        <v>1218</v>
      </c>
      <c r="I3183" s="942" t="s">
        <v>1225</v>
      </c>
      <c r="J3183" s="942" t="s">
        <v>1219</v>
      </c>
      <c r="K3183" s="942" t="s">
        <v>1229</v>
      </c>
      <c r="L3183" s="942" t="s">
        <v>1221</v>
      </c>
      <c r="M3183" s="942" t="s">
        <v>1239</v>
      </c>
      <c r="N3183" s="942" t="s">
        <v>1222</v>
      </c>
      <c r="O3183" s="942" t="s">
        <v>1256</v>
      </c>
      <c r="P3183" s="955">
        <v>-63904268</v>
      </c>
      <c r="Q3183" s="959">
        <v>-8770122</v>
      </c>
      <c r="R3183" s="943" t="s">
        <v>182</v>
      </c>
    </row>
    <row r="3184" spans="2:18" x14ac:dyDescent="0.25">
      <c r="B3184" s="944" t="s">
        <v>2629</v>
      </c>
      <c r="C3184" s="945" t="s">
        <v>781</v>
      </c>
      <c r="D3184" s="945" t="s">
        <v>1032</v>
      </c>
      <c r="E3184" s="945" t="s">
        <v>310</v>
      </c>
      <c r="F3184" s="945" t="s">
        <v>2451</v>
      </c>
      <c r="G3184" s="945" t="s">
        <v>1268</v>
      </c>
      <c r="H3184" s="945" t="s">
        <v>1218</v>
      </c>
      <c r="I3184" s="945" t="s">
        <v>1231</v>
      </c>
      <c r="J3184" s="945" t="s">
        <v>1219</v>
      </c>
      <c r="K3184" s="945" t="s">
        <v>1220</v>
      </c>
      <c r="L3184" s="945" t="s">
        <v>1221</v>
      </c>
      <c r="M3184" s="945" t="s">
        <v>233</v>
      </c>
      <c r="N3184" s="945" t="s">
        <v>1222</v>
      </c>
      <c r="O3184" s="945" t="s">
        <v>1256</v>
      </c>
      <c r="P3184" s="956">
        <v>-63837202</v>
      </c>
      <c r="Q3184" s="960">
        <v>-8762525</v>
      </c>
      <c r="R3184" s="946" t="s">
        <v>1232</v>
      </c>
    </row>
    <row r="3185" spans="2:18" x14ac:dyDescent="0.25">
      <c r="B3185" s="941" t="s">
        <v>2629</v>
      </c>
      <c r="C3185" s="942" t="s">
        <v>394</v>
      </c>
      <c r="D3185" s="942" t="s">
        <v>423</v>
      </c>
      <c r="E3185" s="942" t="s">
        <v>301</v>
      </c>
      <c r="F3185" s="942" t="s">
        <v>2631</v>
      </c>
      <c r="G3185" s="942" t="s">
        <v>1268</v>
      </c>
      <c r="H3185" s="942" t="s">
        <v>1218</v>
      </c>
      <c r="I3185" s="942" t="s">
        <v>1231</v>
      </c>
      <c r="J3185" s="942" t="s">
        <v>1219</v>
      </c>
      <c r="K3185" s="942" t="s">
        <v>1220</v>
      </c>
      <c r="L3185" s="942" t="s">
        <v>1221</v>
      </c>
      <c r="M3185" s="942" t="s">
        <v>233</v>
      </c>
      <c r="N3185" s="942" t="s">
        <v>1222</v>
      </c>
      <c r="O3185" s="942" t="s">
        <v>1223</v>
      </c>
      <c r="P3185" s="955">
        <v>-63897573</v>
      </c>
      <c r="Q3185" s="959">
        <v>-8762092</v>
      </c>
      <c r="R3185" s="943" t="s">
        <v>69</v>
      </c>
    </row>
    <row r="3186" spans="2:18" x14ac:dyDescent="0.25">
      <c r="B3186" s="944" t="s">
        <v>2629</v>
      </c>
      <c r="C3186" s="945" t="s">
        <v>783</v>
      </c>
      <c r="D3186" s="945" t="s">
        <v>401</v>
      </c>
      <c r="E3186" s="945" t="s">
        <v>304</v>
      </c>
      <c r="F3186" s="945" t="s">
        <v>2139</v>
      </c>
      <c r="G3186" s="945" t="s">
        <v>1268</v>
      </c>
      <c r="H3186" s="945" t="s">
        <v>1218</v>
      </c>
      <c r="I3186" s="945" t="s">
        <v>1231</v>
      </c>
      <c r="J3186" s="945" t="s">
        <v>1219</v>
      </c>
      <c r="K3186" s="945" t="s">
        <v>1220</v>
      </c>
      <c r="L3186" s="945" t="s">
        <v>1221</v>
      </c>
      <c r="M3186" s="945" t="s">
        <v>233</v>
      </c>
      <c r="N3186" s="945" t="s">
        <v>1222</v>
      </c>
      <c r="O3186" s="945" t="s">
        <v>1223</v>
      </c>
      <c r="P3186" s="956">
        <v>-63888846</v>
      </c>
      <c r="Q3186" s="960">
        <v>-8759125</v>
      </c>
      <c r="R3186" s="946" t="s">
        <v>1232</v>
      </c>
    </row>
    <row r="3187" spans="2:18" x14ac:dyDescent="0.25">
      <c r="B3187" s="941" t="s">
        <v>2629</v>
      </c>
      <c r="C3187" s="942" t="s">
        <v>366</v>
      </c>
      <c r="D3187" s="942" t="s">
        <v>946</v>
      </c>
      <c r="E3187" s="942" t="s">
        <v>315</v>
      </c>
      <c r="F3187" s="942" t="s">
        <v>1713</v>
      </c>
      <c r="G3187" s="942" t="s">
        <v>1268</v>
      </c>
      <c r="H3187" s="942" t="s">
        <v>1218</v>
      </c>
      <c r="I3187" s="942" t="s">
        <v>1231</v>
      </c>
      <c r="J3187" s="942" t="s">
        <v>1219</v>
      </c>
      <c r="K3187" s="942" t="s">
        <v>1229</v>
      </c>
      <c r="L3187" s="942" t="s">
        <v>1221</v>
      </c>
      <c r="M3187" s="942" t="s">
        <v>231</v>
      </c>
      <c r="N3187" s="942" t="s">
        <v>1222</v>
      </c>
      <c r="O3187" s="942" t="s">
        <v>1223</v>
      </c>
      <c r="P3187" s="955">
        <v>-63893526</v>
      </c>
      <c r="Q3187" s="959">
        <v>-8798563</v>
      </c>
      <c r="R3187" s="943" t="s">
        <v>69</v>
      </c>
    </row>
    <row r="3188" spans="2:18" x14ac:dyDescent="0.25">
      <c r="B3188" s="944" t="s">
        <v>2629</v>
      </c>
      <c r="C3188" s="945" t="s">
        <v>359</v>
      </c>
      <c r="D3188" s="945" t="s">
        <v>416</v>
      </c>
      <c r="E3188" s="945" t="s">
        <v>1142</v>
      </c>
      <c r="F3188" s="945" t="s">
        <v>1320</v>
      </c>
      <c r="G3188" s="945" t="s">
        <v>1268</v>
      </c>
      <c r="H3188" s="945" t="s">
        <v>1218</v>
      </c>
      <c r="I3188" s="945" t="s">
        <v>51</v>
      </c>
      <c r="J3188" s="945" t="s">
        <v>1219</v>
      </c>
      <c r="K3188" s="945" t="s">
        <v>1220</v>
      </c>
      <c r="L3188" s="945" t="s">
        <v>1221</v>
      </c>
      <c r="M3188" s="945" t="s">
        <v>233</v>
      </c>
      <c r="N3188" s="945" t="s">
        <v>1222</v>
      </c>
      <c r="O3188" s="945" t="s">
        <v>1256</v>
      </c>
      <c r="P3188" s="956">
        <v>-63885646</v>
      </c>
      <c r="Q3188" s="960">
        <v>-8766069</v>
      </c>
      <c r="R3188" s="946" t="s">
        <v>1258</v>
      </c>
    </row>
    <row r="3189" spans="2:18" x14ac:dyDescent="0.25">
      <c r="B3189" s="941" t="s">
        <v>2629</v>
      </c>
      <c r="C3189" s="942" t="s">
        <v>341</v>
      </c>
      <c r="D3189" s="942" t="s">
        <v>779</v>
      </c>
      <c r="E3189" s="942" t="s">
        <v>302</v>
      </c>
      <c r="F3189" s="942" t="s">
        <v>2462</v>
      </c>
      <c r="G3189" s="942" t="s">
        <v>1268</v>
      </c>
      <c r="H3189" s="942" t="s">
        <v>1218</v>
      </c>
      <c r="I3189" s="942" t="s">
        <v>51</v>
      </c>
      <c r="J3189" s="942" t="s">
        <v>1219</v>
      </c>
      <c r="K3189" s="942" t="s">
        <v>1227</v>
      </c>
      <c r="L3189" s="942" t="s">
        <v>1221</v>
      </c>
      <c r="M3189" s="942" t="s">
        <v>232</v>
      </c>
      <c r="N3189" s="942" t="s">
        <v>1222</v>
      </c>
      <c r="O3189" s="942" t="s">
        <v>1223</v>
      </c>
      <c r="P3189" s="955">
        <v>-63872986</v>
      </c>
      <c r="Q3189" s="959">
        <v>-8764748</v>
      </c>
      <c r="R3189" s="943" t="s">
        <v>69</v>
      </c>
    </row>
    <row r="3190" spans="2:18" x14ac:dyDescent="0.25">
      <c r="B3190" s="944" t="s">
        <v>2629</v>
      </c>
      <c r="C3190" s="945" t="s">
        <v>780</v>
      </c>
      <c r="D3190" s="945" t="s">
        <v>412</v>
      </c>
      <c r="E3190" s="945" t="s">
        <v>301</v>
      </c>
      <c r="F3190" s="945" t="s">
        <v>2161</v>
      </c>
      <c r="G3190" s="945" t="s">
        <v>1268</v>
      </c>
      <c r="H3190" s="945" t="s">
        <v>1218</v>
      </c>
      <c r="I3190" s="945" t="s">
        <v>51</v>
      </c>
      <c r="J3190" s="945" t="s">
        <v>1219</v>
      </c>
      <c r="K3190" s="945" t="s">
        <v>1229</v>
      </c>
      <c r="L3190" s="945" t="s">
        <v>1221</v>
      </c>
      <c r="M3190" s="945" t="s">
        <v>233</v>
      </c>
      <c r="N3190" s="945" t="s">
        <v>1222</v>
      </c>
      <c r="O3190" s="945" t="s">
        <v>1256</v>
      </c>
      <c r="P3190" s="956">
        <v>-63904844</v>
      </c>
      <c r="Q3190" s="960">
        <v>-8764893</v>
      </c>
      <c r="R3190" s="946" t="s">
        <v>69</v>
      </c>
    </row>
    <row r="3191" spans="2:18" x14ac:dyDescent="0.25">
      <c r="B3191" s="941" t="s">
        <v>2629</v>
      </c>
      <c r="C3191" s="942" t="s">
        <v>369</v>
      </c>
      <c r="D3191" s="942" t="s">
        <v>399</v>
      </c>
      <c r="E3191" s="942" t="s">
        <v>304</v>
      </c>
      <c r="F3191" s="942" t="s">
        <v>33</v>
      </c>
      <c r="G3191" s="942" t="s">
        <v>1268</v>
      </c>
      <c r="H3191" s="942" t="s">
        <v>1218</v>
      </c>
      <c r="I3191" s="942" t="s">
        <v>69</v>
      </c>
      <c r="J3191" s="942" t="s">
        <v>1219</v>
      </c>
      <c r="K3191" s="942" t="s">
        <v>1229</v>
      </c>
      <c r="L3191" s="942" t="s">
        <v>1221</v>
      </c>
      <c r="M3191" s="942" t="s">
        <v>234</v>
      </c>
      <c r="N3191" s="942" t="s">
        <v>1222</v>
      </c>
      <c r="O3191" s="942" t="s">
        <v>1223</v>
      </c>
      <c r="P3191" s="955">
        <v>-63890641</v>
      </c>
      <c r="Q3191" s="959">
        <v>-8758438</v>
      </c>
      <c r="R3191" s="943" t="s">
        <v>182</v>
      </c>
    </row>
    <row r="3192" spans="2:18" x14ac:dyDescent="0.25">
      <c r="B3192" s="944" t="s">
        <v>2629</v>
      </c>
      <c r="C3192" s="945" t="s">
        <v>794</v>
      </c>
      <c r="D3192" s="945" t="s">
        <v>880</v>
      </c>
      <c r="E3192" s="945" t="s">
        <v>313</v>
      </c>
      <c r="F3192" s="945" t="s">
        <v>33</v>
      </c>
      <c r="G3192" s="945" t="s">
        <v>1268</v>
      </c>
      <c r="H3192" s="945" t="s">
        <v>69</v>
      </c>
      <c r="I3192" s="945" t="s">
        <v>1231</v>
      </c>
      <c r="J3192" s="945" t="s">
        <v>1219</v>
      </c>
      <c r="K3192" s="945" t="s">
        <v>1220</v>
      </c>
      <c r="L3192" s="945" t="s">
        <v>69</v>
      </c>
      <c r="M3192" s="945" t="s">
        <v>233</v>
      </c>
      <c r="N3192" s="945" t="s">
        <v>69</v>
      </c>
      <c r="O3192" s="945" t="s">
        <v>69</v>
      </c>
      <c r="P3192" s="956">
        <v>-63861257</v>
      </c>
      <c r="Q3192" s="960">
        <v>-8744928</v>
      </c>
      <c r="R3192" s="946" t="s">
        <v>69</v>
      </c>
    </row>
    <row r="3193" spans="2:18" x14ac:dyDescent="0.25">
      <c r="B3193" s="941" t="s">
        <v>2632</v>
      </c>
      <c r="C3193" s="942" t="s">
        <v>783</v>
      </c>
      <c r="D3193" s="942" t="s">
        <v>392</v>
      </c>
      <c r="E3193" s="942" t="s">
        <v>301</v>
      </c>
      <c r="F3193" s="942" t="s">
        <v>1794</v>
      </c>
      <c r="G3193" s="942" t="s">
        <v>1309</v>
      </c>
      <c r="H3193" s="942" t="s">
        <v>1218</v>
      </c>
      <c r="I3193" s="942" t="s">
        <v>1225</v>
      </c>
      <c r="J3193" s="942" t="s">
        <v>1219</v>
      </c>
      <c r="K3193" s="942" t="s">
        <v>1220</v>
      </c>
      <c r="L3193" s="942" t="s">
        <v>1221</v>
      </c>
      <c r="M3193" s="942" t="s">
        <v>233</v>
      </c>
      <c r="N3193" s="942" t="s">
        <v>1222</v>
      </c>
      <c r="O3193" s="942" t="s">
        <v>1223</v>
      </c>
      <c r="P3193" s="955">
        <v>-63900383</v>
      </c>
      <c r="Q3193" s="959">
        <v>-8761616</v>
      </c>
      <c r="R3193" s="943" t="s">
        <v>69</v>
      </c>
    </row>
    <row r="3194" spans="2:18" x14ac:dyDescent="0.25">
      <c r="B3194" s="944" t="s">
        <v>2632</v>
      </c>
      <c r="C3194" s="945" t="s">
        <v>370</v>
      </c>
      <c r="D3194" s="945" t="s">
        <v>798</v>
      </c>
      <c r="E3194" s="945" t="s">
        <v>310</v>
      </c>
      <c r="F3194" s="945" t="s">
        <v>1675</v>
      </c>
      <c r="G3194" s="945" t="s">
        <v>1309</v>
      </c>
      <c r="H3194" s="945" t="s">
        <v>1218</v>
      </c>
      <c r="I3194" s="945" t="s">
        <v>1225</v>
      </c>
      <c r="J3194" s="945" t="s">
        <v>1219</v>
      </c>
      <c r="K3194" s="945" t="s">
        <v>1229</v>
      </c>
      <c r="L3194" s="945" t="s">
        <v>1221</v>
      </c>
      <c r="M3194" s="945" t="s">
        <v>233</v>
      </c>
      <c r="N3194" s="945" t="s">
        <v>1222</v>
      </c>
      <c r="O3194" s="945" t="s">
        <v>1223</v>
      </c>
      <c r="P3194" s="956">
        <v>-63836332</v>
      </c>
      <c r="Q3194" s="960">
        <v>-8760956</v>
      </c>
      <c r="R3194" s="946" t="s">
        <v>1258</v>
      </c>
    </row>
    <row r="3195" spans="2:18" x14ac:dyDescent="0.25">
      <c r="B3195" s="941" t="s">
        <v>2632</v>
      </c>
      <c r="C3195" s="942" t="s">
        <v>372</v>
      </c>
      <c r="D3195" s="942" t="s">
        <v>406</v>
      </c>
      <c r="E3195" s="942" t="s">
        <v>1142</v>
      </c>
      <c r="F3195" s="942" t="s">
        <v>1504</v>
      </c>
      <c r="G3195" s="942" t="s">
        <v>1309</v>
      </c>
      <c r="H3195" s="942" t="s">
        <v>1218</v>
      </c>
      <c r="I3195" s="942" t="s">
        <v>1231</v>
      </c>
      <c r="J3195" s="942" t="s">
        <v>1219</v>
      </c>
      <c r="K3195" s="942" t="s">
        <v>1229</v>
      </c>
      <c r="L3195" s="942" t="s">
        <v>1221</v>
      </c>
      <c r="M3195" s="942" t="s">
        <v>233</v>
      </c>
      <c r="N3195" s="942" t="s">
        <v>1222</v>
      </c>
      <c r="O3195" s="942" t="s">
        <v>1256</v>
      </c>
      <c r="P3195" s="955">
        <v>-63892194</v>
      </c>
      <c r="Q3195" s="959">
        <v>-8766341</v>
      </c>
      <c r="R3195" s="943" t="s">
        <v>1258</v>
      </c>
    </row>
    <row r="3196" spans="2:18" x14ac:dyDescent="0.25">
      <c r="B3196" s="944" t="s">
        <v>2632</v>
      </c>
      <c r="C3196" s="945" t="s">
        <v>475</v>
      </c>
      <c r="D3196" s="945" t="s">
        <v>414</v>
      </c>
      <c r="E3196" s="945" t="s">
        <v>301</v>
      </c>
      <c r="F3196" s="945" t="s">
        <v>1337</v>
      </c>
      <c r="G3196" s="945" t="s">
        <v>1309</v>
      </c>
      <c r="H3196" s="945" t="s">
        <v>1218</v>
      </c>
      <c r="I3196" s="945" t="s">
        <v>1231</v>
      </c>
      <c r="J3196" s="945" t="s">
        <v>1219</v>
      </c>
      <c r="K3196" s="945" t="s">
        <v>1220</v>
      </c>
      <c r="L3196" s="945" t="s">
        <v>1221</v>
      </c>
      <c r="M3196" s="945" t="s">
        <v>233</v>
      </c>
      <c r="N3196" s="945" t="s">
        <v>1222</v>
      </c>
      <c r="O3196" s="945" t="s">
        <v>69</v>
      </c>
      <c r="P3196" s="956">
        <v>-63907088</v>
      </c>
      <c r="Q3196" s="960">
        <v>-8764721</v>
      </c>
      <c r="R3196" s="946" t="s">
        <v>182</v>
      </c>
    </row>
    <row r="3197" spans="2:18" x14ac:dyDescent="0.25">
      <c r="B3197" s="941" t="s">
        <v>2632</v>
      </c>
      <c r="C3197" s="942" t="s">
        <v>341</v>
      </c>
      <c r="D3197" s="942" t="s">
        <v>376</v>
      </c>
      <c r="E3197" s="942" t="s">
        <v>302</v>
      </c>
      <c r="F3197" s="942" t="s">
        <v>2633</v>
      </c>
      <c r="G3197" s="942" t="s">
        <v>1309</v>
      </c>
      <c r="H3197" s="942" t="s">
        <v>1218</v>
      </c>
      <c r="I3197" s="942" t="s">
        <v>1225</v>
      </c>
      <c r="J3197" s="942" t="s">
        <v>1219</v>
      </c>
      <c r="K3197" s="942" t="s">
        <v>1220</v>
      </c>
      <c r="L3197" s="942" t="s">
        <v>1221</v>
      </c>
      <c r="M3197" s="942" t="s">
        <v>235</v>
      </c>
      <c r="N3197" s="942" t="s">
        <v>1222</v>
      </c>
      <c r="O3197" s="942" t="s">
        <v>1256</v>
      </c>
      <c r="P3197" s="955">
        <v>-63872606</v>
      </c>
      <c r="Q3197" s="959">
        <v>-8766719</v>
      </c>
      <c r="R3197" s="943" t="s">
        <v>182</v>
      </c>
    </row>
    <row r="3198" spans="2:18" x14ac:dyDescent="0.25">
      <c r="B3198" s="944" t="s">
        <v>2632</v>
      </c>
      <c r="C3198" s="945" t="s">
        <v>380</v>
      </c>
      <c r="D3198" s="945" t="s">
        <v>842</v>
      </c>
      <c r="E3198" s="945" t="s">
        <v>676</v>
      </c>
      <c r="F3198" s="945" t="s">
        <v>1930</v>
      </c>
      <c r="G3198" s="945" t="s">
        <v>1309</v>
      </c>
      <c r="H3198" s="945" t="s">
        <v>1218</v>
      </c>
      <c r="I3198" s="945" t="s">
        <v>1231</v>
      </c>
      <c r="J3198" s="945" t="s">
        <v>1219</v>
      </c>
      <c r="K3198" s="945" t="s">
        <v>1220</v>
      </c>
      <c r="L3198" s="945" t="s">
        <v>1221</v>
      </c>
      <c r="M3198" s="945" t="s">
        <v>233</v>
      </c>
      <c r="N3198" s="945" t="s">
        <v>1222</v>
      </c>
      <c r="O3198" s="945" t="s">
        <v>1256</v>
      </c>
      <c r="P3198" s="956">
        <v>-63866201</v>
      </c>
      <c r="Q3198" s="960">
        <v>-8785612</v>
      </c>
      <c r="R3198" s="946" t="s">
        <v>69</v>
      </c>
    </row>
    <row r="3199" spans="2:18" x14ac:dyDescent="0.25">
      <c r="B3199" s="941" t="s">
        <v>2632</v>
      </c>
      <c r="C3199" s="942" t="s">
        <v>427</v>
      </c>
      <c r="D3199" s="942" t="s">
        <v>937</v>
      </c>
      <c r="E3199" s="942" t="s">
        <v>1143</v>
      </c>
      <c r="F3199" s="942" t="s">
        <v>2169</v>
      </c>
      <c r="G3199" s="942" t="s">
        <v>1309</v>
      </c>
      <c r="H3199" s="942" t="s">
        <v>1218</v>
      </c>
      <c r="I3199" s="942" t="s">
        <v>51</v>
      </c>
      <c r="J3199" s="942" t="s">
        <v>1219</v>
      </c>
      <c r="K3199" s="942" t="s">
        <v>1220</v>
      </c>
      <c r="L3199" s="942" t="s">
        <v>1221</v>
      </c>
      <c r="M3199" s="942" t="s">
        <v>230</v>
      </c>
      <c r="N3199" s="942" t="s">
        <v>1222</v>
      </c>
      <c r="O3199" s="942" t="s">
        <v>1223</v>
      </c>
      <c r="P3199" s="955">
        <v>-63837242</v>
      </c>
      <c r="Q3199" s="959">
        <v>-8765027</v>
      </c>
      <c r="R3199" s="943" t="s">
        <v>1258</v>
      </c>
    </row>
    <row r="3200" spans="2:18" x14ac:dyDescent="0.25">
      <c r="B3200" s="944" t="s">
        <v>2632</v>
      </c>
      <c r="C3200" s="945" t="s">
        <v>576</v>
      </c>
      <c r="D3200" s="945" t="s">
        <v>833</v>
      </c>
      <c r="E3200" s="945" t="s">
        <v>339</v>
      </c>
      <c r="F3200" s="945" t="s">
        <v>2438</v>
      </c>
      <c r="G3200" s="945" t="s">
        <v>1309</v>
      </c>
      <c r="H3200" s="945" t="s">
        <v>1218</v>
      </c>
      <c r="I3200" s="945" t="s">
        <v>51</v>
      </c>
      <c r="J3200" s="945" t="s">
        <v>1219</v>
      </c>
      <c r="K3200" s="945" t="s">
        <v>1220</v>
      </c>
      <c r="L3200" s="945" t="s">
        <v>1221</v>
      </c>
      <c r="M3200" s="945" t="s">
        <v>231</v>
      </c>
      <c r="N3200" s="945" t="s">
        <v>1222</v>
      </c>
      <c r="O3200" s="945" t="s">
        <v>69</v>
      </c>
      <c r="P3200" s="956">
        <v>-63844395</v>
      </c>
      <c r="Q3200" s="960">
        <v>-8745301</v>
      </c>
      <c r="R3200" s="946" t="s">
        <v>69</v>
      </c>
    </row>
    <row r="3201" spans="2:18" x14ac:dyDescent="0.25">
      <c r="B3201" s="941" t="s">
        <v>2632</v>
      </c>
      <c r="C3201" s="942" t="s">
        <v>783</v>
      </c>
      <c r="D3201" s="942" t="s">
        <v>394</v>
      </c>
      <c r="E3201" s="942" t="s">
        <v>301</v>
      </c>
      <c r="F3201" s="942" t="s">
        <v>2634</v>
      </c>
      <c r="G3201" s="942" t="s">
        <v>1309</v>
      </c>
      <c r="H3201" s="942" t="s">
        <v>1218</v>
      </c>
      <c r="I3201" s="942" t="s">
        <v>51</v>
      </c>
      <c r="J3201" s="942" t="s">
        <v>1219</v>
      </c>
      <c r="K3201" s="942" t="s">
        <v>1220</v>
      </c>
      <c r="L3201" s="942" t="s">
        <v>1221</v>
      </c>
      <c r="M3201" s="942" t="s">
        <v>233</v>
      </c>
      <c r="N3201" s="942" t="s">
        <v>1222</v>
      </c>
      <c r="O3201" s="942" t="s">
        <v>1223</v>
      </c>
      <c r="P3201" s="955">
        <v>-63897801</v>
      </c>
      <c r="Q3201" s="959">
        <v>-8761058</v>
      </c>
      <c r="R3201" s="943" t="s">
        <v>69</v>
      </c>
    </row>
    <row r="3202" spans="2:18" x14ac:dyDescent="0.25">
      <c r="B3202" s="944" t="s">
        <v>2632</v>
      </c>
      <c r="C3202" s="945" t="s">
        <v>780</v>
      </c>
      <c r="D3202" s="945" t="s">
        <v>906</v>
      </c>
      <c r="E3202" s="945" t="s">
        <v>301</v>
      </c>
      <c r="F3202" s="945" t="s">
        <v>2026</v>
      </c>
      <c r="G3202" s="945" t="s">
        <v>1309</v>
      </c>
      <c r="H3202" s="945" t="s">
        <v>1218</v>
      </c>
      <c r="I3202" s="945" t="s">
        <v>1225</v>
      </c>
      <c r="J3202" s="945" t="s">
        <v>1219</v>
      </c>
      <c r="K3202" s="945" t="s">
        <v>1229</v>
      </c>
      <c r="L3202" s="945" t="s">
        <v>1221</v>
      </c>
      <c r="M3202" s="945" t="s">
        <v>1239</v>
      </c>
      <c r="N3202" s="945" t="s">
        <v>1222</v>
      </c>
      <c r="O3202" s="945" t="s">
        <v>1223</v>
      </c>
      <c r="P3202" s="956">
        <v>-63902238</v>
      </c>
      <c r="Q3202" s="960">
        <v>-8764349</v>
      </c>
      <c r="R3202" s="946" t="s">
        <v>69</v>
      </c>
    </row>
    <row r="3203" spans="2:18" x14ac:dyDescent="0.25">
      <c r="B3203" s="941" t="s">
        <v>2635</v>
      </c>
      <c r="C3203" s="942" t="s">
        <v>800</v>
      </c>
      <c r="D3203" s="942" t="s">
        <v>1057</v>
      </c>
      <c r="E3203" s="942" t="s">
        <v>699</v>
      </c>
      <c r="F3203" s="942" t="s">
        <v>2366</v>
      </c>
      <c r="G3203" s="942" t="s">
        <v>1317</v>
      </c>
      <c r="H3203" s="942" t="s">
        <v>1218</v>
      </c>
      <c r="I3203" s="942" t="s">
        <v>1225</v>
      </c>
      <c r="J3203" s="942" t="s">
        <v>1219</v>
      </c>
      <c r="K3203" s="942" t="s">
        <v>1220</v>
      </c>
      <c r="L3203" s="942" t="s">
        <v>1221</v>
      </c>
      <c r="M3203" s="942" t="s">
        <v>233</v>
      </c>
      <c r="N3203" s="942" t="s">
        <v>1222</v>
      </c>
      <c r="O3203" s="942" t="s">
        <v>1256</v>
      </c>
      <c r="P3203" s="955">
        <v>-63836207</v>
      </c>
      <c r="Q3203" s="959">
        <v>-8744256</v>
      </c>
      <c r="R3203" s="943" t="s">
        <v>69</v>
      </c>
    </row>
    <row r="3204" spans="2:18" x14ac:dyDescent="0.25">
      <c r="B3204" s="944" t="s">
        <v>2635</v>
      </c>
      <c r="C3204" s="945" t="s">
        <v>369</v>
      </c>
      <c r="D3204" s="945" t="s">
        <v>406</v>
      </c>
      <c r="E3204" s="945" t="s">
        <v>304</v>
      </c>
      <c r="F3204" s="945" t="s">
        <v>1994</v>
      </c>
      <c r="G3204" s="945" t="s">
        <v>1317</v>
      </c>
      <c r="H3204" s="945" t="s">
        <v>1218</v>
      </c>
      <c r="I3204" s="945" t="s">
        <v>51</v>
      </c>
      <c r="J3204" s="945" t="s">
        <v>1219</v>
      </c>
      <c r="K3204" s="945" t="s">
        <v>1229</v>
      </c>
      <c r="L3204" s="945" t="s">
        <v>1221</v>
      </c>
      <c r="M3204" s="945" t="s">
        <v>234</v>
      </c>
      <c r="N3204" s="945" t="s">
        <v>1222</v>
      </c>
      <c r="O3204" s="945" t="s">
        <v>1256</v>
      </c>
      <c r="P3204" s="956">
        <v>-63893781</v>
      </c>
      <c r="Q3204" s="960">
        <v>-8759109</v>
      </c>
      <c r="R3204" s="946" t="s">
        <v>69</v>
      </c>
    </row>
    <row r="3205" spans="2:18" x14ac:dyDescent="0.25">
      <c r="B3205" s="941" t="s">
        <v>2635</v>
      </c>
      <c r="C3205" s="942" t="s">
        <v>496</v>
      </c>
      <c r="D3205" s="942" t="s">
        <v>401</v>
      </c>
      <c r="E3205" s="942" t="s">
        <v>304</v>
      </c>
      <c r="F3205" s="942" t="s">
        <v>2413</v>
      </c>
      <c r="G3205" s="942" t="s">
        <v>1317</v>
      </c>
      <c r="H3205" s="942" t="s">
        <v>1218</v>
      </c>
      <c r="I3205" s="942" t="s">
        <v>1225</v>
      </c>
      <c r="J3205" s="942" t="s">
        <v>1219</v>
      </c>
      <c r="K3205" s="942" t="s">
        <v>1220</v>
      </c>
      <c r="L3205" s="942" t="s">
        <v>1221</v>
      </c>
      <c r="M3205" s="942" t="s">
        <v>230</v>
      </c>
      <c r="N3205" s="942" t="s">
        <v>1222</v>
      </c>
      <c r="O3205" s="942" t="s">
        <v>1223</v>
      </c>
      <c r="P3205" s="955">
        <v>-63890008</v>
      </c>
      <c r="Q3205" s="959">
        <v>-8753846</v>
      </c>
      <c r="R3205" s="943" t="s">
        <v>182</v>
      </c>
    </row>
    <row r="3206" spans="2:18" x14ac:dyDescent="0.25">
      <c r="B3206" s="944" t="s">
        <v>2635</v>
      </c>
      <c r="C3206" s="945" t="s">
        <v>649</v>
      </c>
      <c r="D3206" s="945" t="s">
        <v>508</v>
      </c>
      <c r="E3206" s="945" t="s">
        <v>325</v>
      </c>
      <c r="F3206" s="945" t="s">
        <v>2324</v>
      </c>
      <c r="G3206" s="945" t="s">
        <v>1317</v>
      </c>
      <c r="H3206" s="945" t="s">
        <v>1218</v>
      </c>
      <c r="I3206" s="945" t="s">
        <v>1225</v>
      </c>
      <c r="J3206" s="945" t="s">
        <v>1219</v>
      </c>
      <c r="K3206" s="945" t="s">
        <v>1220</v>
      </c>
      <c r="L3206" s="945" t="s">
        <v>1221</v>
      </c>
      <c r="M3206" s="945" t="s">
        <v>233</v>
      </c>
      <c r="N3206" s="945" t="s">
        <v>1222</v>
      </c>
      <c r="O3206" s="945" t="s">
        <v>1223</v>
      </c>
      <c r="P3206" s="956">
        <v>-63892835</v>
      </c>
      <c r="Q3206" s="960">
        <v>-8736735</v>
      </c>
      <c r="R3206" s="946" t="s">
        <v>182</v>
      </c>
    </row>
    <row r="3207" spans="2:18" x14ac:dyDescent="0.25">
      <c r="B3207" s="941" t="s">
        <v>2635</v>
      </c>
      <c r="C3207" s="942" t="s">
        <v>376</v>
      </c>
      <c r="D3207" s="942" t="s">
        <v>682</v>
      </c>
      <c r="E3207" s="942" t="s">
        <v>310</v>
      </c>
      <c r="F3207" s="942" t="s">
        <v>1533</v>
      </c>
      <c r="G3207" s="942" t="s">
        <v>1317</v>
      </c>
      <c r="H3207" s="942" t="s">
        <v>1218</v>
      </c>
      <c r="I3207" s="942" t="s">
        <v>1225</v>
      </c>
      <c r="J3207" s="942" t="s">
        <v>1219</v>
      </c>
      <c r="K3207" s="942" t="s">
        <v>1220</v>
      </c>
      <c r="L3207" s="942" t="s">
        <v>1221</v>
      </c>
      <c r="M3207" s="942" t="s">
        <v>233</v>
      </c>
      <c r="N3207" s="942" t="s">
        <v>1222</v>
      </c>
      <c r="O3207" s="942" t="s">
        <v>1223</v>
      </c>
      <c r="P3207" s="955">
        <v>-63834545</v>
      </c>
      <c r="Q3207" s="959">
        <v>-8758203</v>
      </c>
      <c r="R3207" s="943" t="s">
        <v>69</v>
      </c>
    </row>
    <row r="3208" spans="2:18" x14ac:dyDescent="0.25">
      <c r="B3208" s="944" t="s">
        <v>2635</v>
      </c>
      <c r="C3208" s="945" t="s">
        <v>780</v>
      </c>
      <c r="D3208" s="945" t="s">
        <v>802</v>
      </c>
      <c r="E3208" s="945" t="s">
        <v>1142</v>
      </c>
      <c r="F3208" s="945" t="s">
        <v>1487</v>
      </c>
      <c r="G3208" s="945" t="s">
        <v>1317</v>
      </c>
      <c r="H3208" s="945" t="s">
        <v>1218</v>
      </c>
      <c r="I3208" s="945" t="s">
        <v>1231</v>
      </c>
      <c r="J3208" s="945" t="s">
        <v>1219</v>
      </c>
      <c r="K3208" s="945" t="s">
        <v>1229</v>
      </c>
      <c r="L3208" s="945" t="s">
        <v>1221</v>
      </c>
      <c r="M3208" s="945" t="s">
        <v>234</v>
      </c>
      <c r="N3208" s="945" t="s">
        <v>1222</v>
      </c>
      <c r="O3208" s="945" t="s">
        <v>69</v>
      </c>
      <c r="P3208" s="956">
        <v>-63891504</v>
      </c>
      <c r="Q3208" s="960">
        <v>-8762037</v>
      </c>
      <c r="R3208" s="946" t="s">
        <v>69</v>
      </c>
    </row>
    <row r="3209" spans="2:18" x14ac:dyDescent="0.25">
      <c r="B3209" s="941" t="s">
        <v>2635</v>
      </c>
      <c r="C3209" s="942" t="s">
        <v>778</v>
      </c>
      <c r="D3209" s="942" t="s">
        <v>786</v>
      </c>
      <c r="E3209" s="942" t="s">
        <v>309</v>
      </c>
      <c r="F3209" s="942" t="s">
        <v>1404</v>
      </c>
      <c r="G3209" s="942" t="s">
        <v>1317</v>
      </c>
      <c r="H3209" s="942" t="s">
        <v>1218</v>
      </c>
      <c r="I3209" s="942" t="s">
        <v>51</v>
      </c>
      <c r="J3209" s="942" t="s">
        <v>1219</v>
      </c>
      <c r="K3209" s="942" t="s">
        <v>1229</v>
      </c>
      <c r="L3209" s="942" t="s">
        <v>1221</v>
      </c>
      <c r="M3209" s="942" t="s">
        <v>234</v>
      </c>
      <c r="N3209" s="942" t="s">
        <v>1222</v>
      </c>
      <c r="O3209" s="942" t="s">
        <v>69</v>
      </c>
      <c r="P3209" s="955">
        <v>-63889609</v>
      </c>
      <c r="Q3209" s="959">
        <v>-8739503</v>
      </c>
      <c r="R3209" s="943" t="s">
        <v>182</v>
      </c>
    </row>
    <row r="3210" spans="2:18" x14ac:dyDescent="0.25">
      <c r="B3210" s="944" t="s">
        <v>2636</v>
      </c>
      <c r="C3210" s="945" t="s">
        <v>374</v>
      </c>
      <c r="D3210" s="945" t="s">
        <v>419</v>
      </c>
      <c r="E3210" s="945" t="s">
        <v>307</v>
      </c>
      <c r="F3210" s="945" t="s">
        <v>1577</v>
      </c>
      <c r="G3210" s="945" t="s">
        <v>1217</v>
      </c>
      <c r="H3210" s="945" t="s">
        <v>1218</v>
      </c>
      <c r="I3210" s="945" t="s">
        <v>1225</v>
      </c>
      <c r="J3210" s="945" t="s">
        <v>1219</v>
      </c>
      <c r="K3210" s="945" t="s">
        <v>1220</v>
      </c>
      <c r="L3210" s="945" t="s">
        <v>1221</v>
      </c>
      <c r="M3210" s="945" t="s">
        <v>233</v>
      </c>
      <c r="N3210" s="945" t="s">
        <v>1222</v>
      </c>
      <c r="O3210" s="945" t="s">
        <v>1256</v>
      </c>
      <c r="P3210" s="956">
        <v>-63872008</v>
      </c>
      <c r="Q3210" s="960">
        <v>-8754972</v>
      </c>
      <c r="R3210" s="946" t="s">
        <v>69</v>
      </c>
    </row>
    <row r="3211" spans="2:18" x14ac:dyDescent="0.25">
      <c r="B3211" s="941" t="s">
        <v>2636</v>
      </c>
      <c r="C3211" s="942" t="s">
        <v>378</v>
      </c>
      <c r="D3211" s="942" t="s">
        <v>372</v>
      </c>
      <c r="E3211" s="942" t="s">
        <v>1142</v>
      </c>
      <c r="F3211" s="942" t="s">
        <v>1301</v>
      </c>
      <c r="G3211" s="942" t="s">
        <v>1217</v>
      </c>
      <c r="H3211" s="942" t="s">
        <v>1218</v>
      </c>
      <c r="I3211" s="942" t="s">
        <v>1225</v>
      </c>
      <c r="J3211" s="942" t="s">
        <v>1219</v>
      </c>
      <c r="K3211" s="942" t="s">
        <v>1220</v>
      </c>
      <c r="L3211" s="942" t="s">
        <v>1221</v>
      </c>
      <c r="M3211" s="942" t="s">
        <v>233</v>
      </c>
      <c r="N3211" s="942" t="s">
        <v>1222</v>
      </c>
      <c r="O3211" s="942" t="s">
        <v>1256</v>
      </c>
      <c r="P3211" s="955">
        <v>-63891294</v>
      </c>
      <c r="Q3211" s="959">
        <v>-8766145</v>
      </c>
      <c r="R3211" s="943" t="s">
        <v>69</v>
      </c>
    </row>
    <row r="3212" spans="2:18" x14ac:dyDescent="0.25">
      <c r="B3212" s="944" t="s">
        <v>2636</v>
      </c>
      <c r="C3212" s="945" t="s">
        <v>782</v>
      </c>
      <c r="D3212" s="945" t="s">
        <v>783</v>
      </c>
      <c r="E3212" s="945" t="s">
        <v>301</v>
      </c>
      <c r="F3212" s="945" t="s">
        <v>1419</v>
      </c>
      <c r="G3212" s="945" t="s">
        <v>1217</v>
      </c>
      <c r="H3212" s="945" t="s">
        <v>1218</v>
      </c>
      <c r="I3212" s="945" t="s">
        <v>1225</v>
      </c>
      <c r="J3212" s="945" t="s">
        <v>1219</v>
      </c>
      <c r="K3212" s="945" t="s">
        <v>1229</v>
      </c>
      <c r="L3212" s="945" t="s">
        <v>1221</v>
      </c>
      <c r="M3212" s="945" t="s">
        <v>233</v>
      </c>
      <c r="N3212" s="945" t="s">
        <v>1222</v>
      </c>
      <c r="O3212" s="945" t="s">
        <v>1256</v>
      </c>
      <c r="P3212" s="956">
        <v>-63908131</v>
      </c>
      <c r="Q3212" s="960">
        <v>-8763252</v>
      </c>
      <c r="R3212" s="946" t="s">
        <v>69</v>
      </c>
    </row>
    <row r="3213" spans="2:18" x14ac:dyDescent="0.25">
      <c r="B3213" s="941" t="s">
        <v>2636</v>
      </c>
      <c r="C3213" s="942" t="s">
        <v>461</v>
      </c>
      <c r="D3213" s="942" t="s">
        <v>657</v>
      </c>
      <c r="E3213" s="942" t="s">
        <v>324</v>
      </c>
      <c r="F3213" s="942" t="s">
        <v>1260</v>
      </c>
      <c r="G3213" s="942" t="s">
        <v>1217</v>
      </c>
      <c r="H3213" s="942" t="s">
        <v>1218</v>
      </c>
      <c r="I3213" s="942" t="s">
        <v>1225</v>
      </c>
      <c r="J3213" s="942" t="s">
        <v>1219</v>
      </c>
      <c r="K3213" s="942" t="s">
        <v>1220</v>
      </c>
      <c r="L3213" s="942" t="s">
        <v>1221</v>
      </c>
      <c r="M3213" s="942" t="s">
        <v>233</v>
      </c>
      <c r="N3213" s="942" t="s">
        <v>1222</v>
      </c>
      <c r="O3213" s="942" t="s">
        <v>1256</v>
      </c>
      <c r="P3213" s="955">
        <v>-63842226</v>
      </c>
      <c r="Q3213" s="959">
        <v>-8771297</v>
      </c>
      <c r="R3213" s="943" t="s">
        <v>182</v>
      </c>
    </row>
    <row r="3214" spans="2:18" x14ac:dyDescent="0.25">
      <c r="B3214" s="944" t="s">
        <v>2636</v>
      </c>
      <c r="C3214" s="945" t="s">
        <v>403</v>
      </c>
      <c r="D3214" s="945" t="s">
        <v>359</v>
      </c>
      <c r="E3214" s="945" t="s">
        <v>302</v>
      </c>
      <c r="F3214" s="945" t="s">
        <v>1675</v>
      </c>
      <c r="G3214" s="945" t="s">
        <v>1217</v>
      </c>
      <c r="H3214" s="945" t="s">
        <v>1218</v>
      </c>
      <c r="I3214" s="945" t="s">
        <v>1225</v>
      </c>
      <c r="J3214" s="945" t="s">
        <v>1219</v>
      </c>
      <c r="K3214" s="945" t="s">
        <v>1220</v>
      </c>
      <c r="L3214" s="945" t="s">
        <v>1221</v>
      </c>
      <c r="M3214" s="945" t="s">
        <v>233</v>
      </c>
      <c r="N3214" s="945" t="s">
        <v>1222</v>
      </c>
      <c r="O3214" s="945" t="s">
        <v>1256</v>
      </c>
      <c r="P3214" s="956">
        <v>-63881979</v>
      </c>
      <c r="Q3214" s="960">
        <v>-8765247</v>
      </c>
      <c r="R3214" s="946" t="s">
        <v>69</v>
      </c>
    </row>
    <row r="3215" spans="2:18" x14ac:dyDescent="0.25">
      <c r="B3215" s="941" t="s">
        <v>2636</v>
      </c>
      <c r="C3215" s="942" t="s">
        <v>802</v>
      </c>
      <c r="D3215" s="942" t="s">
        <v>783</v>
      </c>
      <c r="E3215" s="942" t="s">
        <v>304</v>
      </c>
      <c r="F3215" s="942" t="s">
        <v>2637</v>
      </c>
      <c r="G3215" s="942" t="s">
        <v>1217</v>
      </c>
      <c r="H3215" s="942" t="s">
        <v>1218</v>
      </c>
      <c r="I3215" s="942" t="s">
        <v>1231</v>
      </c>
      <c r="J3215" s="942" t="s">
        <v>1219</v>
      </c>
      <c r="K3215" s="942" t="s">
        <v>1220</v>
      </c>
      <c r="L3215" s="942" t="s">
        <v>1221</v>
      </c>
      <c r="M3215" s="942" t="s">
        <v>234</v>
      </c>
      <c r="N3215" s="942" t="s">
        <v>1222</v>
      </c>
      <c r="O3215" s="942" t="s">
        <v>1256</v>
      </c>
      <c r="P3215" s="955">
        <v>-63891993</v>
      </c>
      <c r="Q3215" s="959">
        <v>-8759797</v>
      </c>
      <c r="R3215" s="943" t="s">
        <v>69</v>
      </c>
    </row>
    <row r="3216" spans="2:18" x14ac:dyDescent="0.25">
      <c r="B3216" s="944" t="s">
        <v>2636</v>
      </c>
      <c r="C3216" s="945" t="s">
        <v>389</v>
      </c>
      <c r="D3216" s="945" t="s">
        <v>638</v>
      </c>
      <c r="E3216" s="945" t="s">
        <v>344</v>
      </c>
      <c r="F3216" s="945" t="s">
        <v>1916</v>
      </c>
      <c r="G3216" s="945" t="s">
        <v>1217</v>
      </c>
      <c r="H3216" s="945" t="s">
        <v>1218</v>
      </c>
      <c r="I3216" s="945" t="s">
        <v>1231</v>
      </c>
      <c r="J3216" s="945" t="s">
        <v>1219</v>
      </c>
      <c r="K3216" s="945" t="s">
        <v>1220</v>
      </c>
      <c r="L3216" s="945" t="s">
        <v>1221</v>
      </c>
      <c r="M3216" s="945" t="s">
        <v>231</v>
      </c>
      <c r="N3216" s="945" t="s">
        <v>1222</v>
      </c>
      <c r="O3216" s="945" t="s">
        <v>1256</v>
      </c>
      <c r="P3216" s="956">
        <v>-63816723</v>
      </c>
      <c r="Q3216" s="960">
        <v>-8773345</v>
      </c>
      <c r="R3216" s="946" t="s">
        <v>1341</v>
      </c>
    </row>
    <row r="3217" spans="2:18" x14ac:dyDescent="0.25">
      <c r="B3217" s="941" t="s">
        <v>2636</v>
      </c>
      <c r="C3217" s="942" t="s">
        <v>372</v>
      </c>
      <c r="D3217" s="942" t="s">
        <v>386</v>
      </c>
      <c r="E3217" s="942" t="s">
        <v>320</v>
      </c>
      <c r="F3217" s="942" t="s">
        <v>1747</v>
      </c>
      <c r="G3217" s="942" t="s">
        <v>1217</v>
      </c>
      <c r="H3217" s="942" t="s">
        <v>1218</v>
      </c>
      <c r="I3217" s="942" t="s">
        <v>1231</v>
      </c>
      <c r="J3217" s="942" t="s">
        <v>1219</v>
      </c>
      <c r="K3217" s="942" t="s">
        <v>1229</v>
      </c>
      <c r="L3217" s="942" t="s">
        <v>1221</v>
      </c>
      <c r="M3217" s="942" t="s">
        <v>233</v>
      </c>
      <c r="N3217" s="942" t="s">
        <v>1222</v>
      </c>
      <c r="O3217" s="942" t="s">
        <v>1256</v>
      </c>
      <c r="P3217" s="955">
        <v>-63849073</v>
      </c>
      <c r="Q3217" s="959">
        <v>-8756876</v>
      </c>
      <c r="R3217" s="943" t="s">
        <v>182</v>
      </c>
    </row>
    <row r="3218" spans="2:18" x14ac:dyDescent="0.25">
      <c r="B3218" s="944" t="s">
        <v>2636</v>
      </c>
      <c r="C3218" s="945" t="s">
        <v>783</v>
      </c>
      <c r="D3218" s="945" t="s">
        <v>392</v>
      </c>
      <c r="E3218" s="945" t="s">
        <v>301</v>
      </c>
      <c r="F3218" s="945" t="s">
        <v>1457</v>
      </c>
      <c r="G3218" s="945" t="s">
        <v>1217</v>
      </c>
      <c r="H3218" s="945" t="s">
        <v>1218</v>
      </c>
      <c r="I3218" s="945" t="s">
        <v>51</v>
      </c>
      <c r="J3218" s="945" t="s">
        <v>1219</v>
      </c>
      <c r="K3218" s="945" t="s">
        <v>1220</v>
      </c>
      <c r="L3218" s="945" t="s">
        <v>1221</v>
      </c>
      <c r="M3218" s="945" t="s">
        <v>233</v>
      </c>
      <c r="N3218" s="945" t="s">
        <v>1222</v>
      </c>
      <c r="O3218" s="945" t="s">
        <v>1256</v>
      </c>
      <c r="P3218" s="956">
        <v>-63900383</v>
      </c>
      <c r="Q3218" s="960">
        <v>-8761616</v>
      </c>
      <c r="R3218" s="946" t="s">
        <v>1232</v>
      </c>
    </row>
    <row r="3219" spans="2:18" x14ac:dyDescent="0.25">
      <c r="B3219" s="941" t="s">
        <v>2636</v>
      </c>
      <c r="C3219" s="942" t="s">
        <v>781</v>
      </c>
      <c r="D3219" s="942" t="s">
        <v>388</v>
      </c>
      <c r="E3219" s="942" t="s">
        <v>1143</v>
      </c>
      <c r="F3219" s="942" t="s">
        <v>2524</v>
      </c>
      <c r="G3219" s="942" t="s">
        <v>1217</v>
      </c>
      <c r="H3219" s="942" t="s">
        <v>1218</v>
      </c>
      <c r="I3219" s="942" t="s">
        <v>51</v>
      </c>
      <c r="J3219" s="942" t="s">
        <v>1219</v>
      </c>
      <c r="K3219" s="942" t="s">
        <v>1220</v>
      </c>
      <c r="L3219" s="942" t="s">
        <v>1221</v>
      </c>
      <c r="M3219" s="942" t="s">
        <v>231</v>
      </c>
      <c r="N3219" s="942" t="s">
        <v>1222</v>
      </c>
      <c r="O3219" s="942" t="s">
        <v>1256</v>
      </c>
      <c r="P3219" s="955">
        <v>-63836243</v>
      </c>
      <c r="Q3219" s="959">
        <v>-8766636</v>
      </c>
      <c r="R3219" s="943" t="s">
        <v>1330</v>
      </c>
    </row>
    <row r="3220" spans="2:18" x14ac:dyDescent="0.25">
      <c r="B3220" s="944" t="s">
        <v>2636</v>
      </c>
      <c r="C3220" s="945" t="s">
        <v>368</v>
      </c>
      <c r="D3220" s="945" t="s">
        <v>696</v>
      </c>
      <c r="E3220" s="945" t="s">
        <v>333</v>
      </c>
      <c r="F3220" s="945" t="s">
        <v>1566</v>
      </c>
      <c r="G3220" s="945" t="s">
        <v>1217</v>
      </c>
      <c r="H3220" s="945" t="s">
        <v>1218</v>
      </c>
      <c r="I3220" s="945" t="s">
        <v>51</v>
      </c>
      <c r="J3220" s="945" t="s">
        <v>1219</v>
      </c>
      <c r="K3220" s="945" t="s">
        <v>1220</v>
      </c>
      <c r="L3220" s="945" t="s">
        <v>1221</v>
      </c>
      <c r="M3220" s="945" t="s">
        <v>232</v>
      </c>
      <c r="N3220" s="945" t="s">
        <v>1222</v>
      </c>
      <c r="O3220" s="945" t="s">
        <v>1256</v>
      </c>
      <c r="P3220" s="956">
        <v>-63874687</v>
      </c>
      <c r="Q3220" s="960">
        <v>-8783023</v>
      </c>
      <c r="R3220" s="946" t="s">
        <v>182</v>
      </c>
    </row>
    <row r="3221" spans="2:18" x14ac:dyDescent="0.25">
      <c r="B3221" s="941" t="s">
        <v>2636</v>
      </c>
      <c r="C3221" s="942" t="s">
        <v>396</v>
      </c>
      <c r="D3221" s="942" t="s">
        <v>783</v>
      </c>
      <c r="E3221" s="942" t="s">
        <v>304</v>
      </c>
      <c r="F3221" s="942" t="s">
        <v>1300</v>
      </c>
      <c r="G3221" s="942" t="s">
        <v>1217</v>
      </c>
      <c r="H3221" s="942" t="s">
        <v>69</v>
      </c>
      <c r="I3221" s="942" t="s">
        <v>1225</v>
      </c>
      <c r="J3221" s="942" t="s">
        <v>1219</v>
      </c>
      <c r="K3221" s="942" t="s">
        <v>1229</v>
      </c>
      <c r="L3221" s="942" t="s">
        <v>69</v>
      </c>
      <c r="M3221" s="942" t="s">
        <v>233</v>
      </c>
      <c r="N3221" s="942" t="s">
        <v>69</v>
      </c>
      <c r="O3221" s="942" t="s">
        <v>69</v>
      </c>
      <c r="P3221" s="955">
        <v>-63895972</v>
      </c>
      <c r="Q3221" s="959">
        <v>-8760662</v>
      </c>
      <c r="R3221" s="943" t="s">
        <v>1232</v>
      </c>
    </row>
    <row r="3222" spans="2:18" x14ac:dyDescent="0.25">
      <c r="B3222" s="944" t="s">
        <v>2636</v>
      </c>
      <c r="C3222" s="945" t="s">
        <v>374</v>
      </c>
      <c r="D3222" s="945" t="s">
        <v>419</v>
      </c>
      <c r="E3222" s="945" t="s">
        <v>307</v>
      </c>
      <c r="F3222" s="945" t="s">
        <v>1348</v>
      </c>
      <c r="G3222" s="945" t="s">
        <v>1217</v>
      </c>
      <c r="H3222" s="945" t="s">
        <v>69</v>
      </c>
      <c r="I3222" s="945" t="s">
        <v>1231</v>
      </c>
      <c r="J3222" s="945" t="s">
        <v>1219</v>
      </c>
      <c r="K3222" s="945" t="s">
        <v>1229</v>
      </c>
      <c r="L3222" s="945" t="s">
        <v>69</v>
      </c>
      <c r="M3222" s="945" t="s">
        <v>233</v>
      </c>
      <c r="N3222" s="945" t="s">
        <v>69</v>
      </c>
      <c r="O3222" s="945" t="s">
        <v>69</v>
      </c>
      <c r="P3222" s="956">
        <v>-63872008</v>
      </c>
      <c r="Q3222" s="960">
        <v>-8754972</v>
      </c>
      <c r="R3222" s="946" t="s">
        <v>1258</v>
      </c>
    </row>
    <row r="3223" spans="2:18" x14ac:dyDescent="0.25">
      <c r="B3223" s="941" t="s">
        <v>2638</v>
      </c>
      <c r="C3223" s="942" t="s">
        <v>376</v>
      </c>
      <c r="D3223" s="942" t="s">
        <v>420</v>
      </c>
      <c r="E3223" s="942" t="s">
        <v>302</v>
      </c>
      <c r="F3223" s="942" t="s">
        <v>1432</v>
      </c>
      <c r="G3223" s="942" t="s">
        <v>1246</v>
      </c>
      <c r="H3223" s="942" t="s">
        <v>1218</v>
      </c>
      <c r="I3223" s="942" t="s">
        <v>1231</v>
      </c>
      <c r="J3223" s="942" t="s">
        <v>1219</v>
      </c>
      <c r="K3223" s="942" t="s">
        <v>1220</v>
      </c>
      <c r="L3223" s="942" t="s">
        <v>1221</v>
      </c>
      <c r="M3223" s="942" t="s">
        <v>233</v>
      </c>
      <c r="N3223" s="942" t="s">
        <v>1222</v>
      </c>
      <c r="O3223" s="942" t="s">
        <v>69</v>
      </c>
      <c r="P3223" s="955">
        <v>-63875429</v>
      </c>
      <c r="Q3223" s="959">
        <v>-8767314</v>
      </c>
      <c r="R3223" s="943" t="s">
        <v>1258</v>
      </c>
    </row>
    <row r="3224" spans="2:18" x14ac:dyDescent="0.25">
      <c r="B3224" s="944" t="s">
        <v>2638</v>
      </c>
      <c r="C3224" s="945" t="s">
        <v>398</v>
      </c>
      <c r="D3224" s="945" t="s">
        <v>440</v>
      </c>
      <c r="E3224" s="945" t="s">
        <v>301</v>
      </c>
      <c r="F3224" s="945" t="s">
        <v>2074</v>
      </c>
      <c r="G3224" s="945" t="s">
        <v>1246</v>
      </c>
      <c r="H3224" s="945" t="s">
        <v>1218</v>
      </c>
      <c r="I3224" s="945" t="s">
        <v>1231</v>
      </c>
      <c r="J3224" s="945" t="s">
        <v>1219</v>
      </c>
      <c r="K3224" s="945" t="s">
        <v>1229</v>
      </c>
      <c r="L3224" s="945" t="s">
        <v>1221</v>
      </c>
      <c r="M3224" s="945" t="s">
        <v>233</v>
      </c>
      <c r="N3224" s="945" t="s">
        <v>1222</v>
      </c>
      <c r="O3224" s="945" t="s">
        <v>1223</v>
      </c>
      <c r="P3224" s="956">
        <v>-63898148</v>
      </c>
      <c r="Q3224" s="960">
        <v>-8764553</v>
      </c>
      <c r="R3224" s="946" t="s">
        <v>69</v>
      </c>
    </row>
    <row r="3225" spans="2:18" x14ac:dyDescent="0.25">
      <c r="B3225" s="941" t="s">
        <v>2638</v>
      </c>
      <c r="C3225" s="942" t="s">
        <v>366</v>
      </c>
      <c r="D3225" s="942" t="s">
        <v>827</v>
      </c>
      <c r="E3225" s="942" t="s">
        <v>305</v>
      </c>
      <c r="F3225" s="942" t="s">
        <v>1470</v>
      </c>
      <c r="G3225" s="942" t="s">
        <v>1246</v>
      </c>
      <c r="H3225" s="942" t="s">
        <v>1218</v>
      </c>
      <c r="I3225" s="942" t="s">
        <v>1231</v>
      </c>
      <c r="J3225" s="942" t="s">
        <v>1219</v>
      </c>
      <c r="K3225" s="942" t="s">
        <v>1229</v>
      </c>
      <c r="L3225" s="942" t="s">
        <v>1221</v>
      </c>
      <c r="M3225" s="942" t="s">
        <v>233</v>
      </c>
      <c r="N3225" s="942" t="s">
        <v>1222</v>
      </c>
      <c r="O3225" s="942" t="s">
        <v>1223</v>
      </c>
      <c r="P3225" s="955">
        <v>-63902808</v>
      </c>
      <c r="Q3225" s="959">
        <v>-8755453</v>
      </c>
      <c r="R3225" s="943" t="s">
        <v>69</v>
      </c>
    </row>
    <row r="3226" spans="2:18" x14ac:dyDescent="0.25">
      <c r="B3226" s="944" t="s">
        <v>2638</v>
      </c>
      <c r="C3226" s="945" t="s">
        <v>368</v>
      </c>
      <c r="D3226" s="945" t="s">
        <v>696</v>
      </c>
      <c r="E3226" s="945" t="s">
        <v>333</v>
      </c>
      <c r="F3226" s="945" t="s">
        <v>1680</v>
      </c>
      <c r="G3226" s="945" t="s">
        <v>1246</v>
      </c>
      <c r="H3226" s="945" t="s">
        <v>1235</v>
      </c>
      <c r="I3226" s="945" t="s">
        <v>1231</v>
      </c>
      <c r="J3226" s="945" t="s">
        <v>1219</v>
      </c>
      <c r="K3226" s="945" t="s">
        <v>1220</v>
      </c>
      <c r="L3226" s="945" t="s">
        <v>1221</v>
      </c>
      <c r="M3226" s="945" t="s">
        <v>1297</v>
      </c>
      <c r="N3226" s="945" t="s">
        <v>1236</v>
      </c>
      <c r="O3226" s="945" t="s">
        <v>1223</v>
      </c>
      <c r="P3226" s="956">
        <v>-63874687</v>
      </c>
      <c r="Q3226" s="960">
        <v>-8783023</v>
      </c>
      <c r="R3226" s="946" t="s">
        <v>182</v>
      </c>
    </row>
    <row r="3227" spans="2:18" x14ac:dyDescent="0.25">
      <c r="B3227" s="941" t="s">
        <v>2638</v>
      </c>
      <c r="C3227" s="942" t="s">
        <v>438</v>
      </c>
      <c r="D3227" s="942" t="s">
        <v>469</v>
      </c>
      <c r="E3227" s="942" t="s">
        <v>312</v>
      </c>
      <c r="F3227" s="942" t="s">
        <v>1354</v>
      </c>
      <c r="G3227" s="942" t="s">
        <v>1246</v>
      </c>
      <c r="H3227" s="942" t="s">
        <v>1235</v>
      </c>
      <c r="I3227" s="942" t="s">
        <v>1231</v>
      </c>
      <c r="J3227" s="942" t="s">
        <v>1219</v>
      </c>
      <c r="K3227" s="942" t="s">
        <v>1220</v>
      </c>
      <c r="L3227" s="942" t="s">
        <v>1221</v>
      </c>
      <c r="M3227" s="942" t="s">
        <v>1297</v>
      </c>
      <c r="N3227" s="942" t="s">
        <v>1240</v>
      </c>
      <c r="O3227" s="942" t="s">
        <v>1223</v>
      </c>
      <c r="P3227" s="955">
        <v>-63889189</v>
      </c>
      <c r="Q3227" s="959">
        <v>-8799717</v>
      </c>
      <c r="R3227" s="943" t="s">
        <v>69</v>
      </c>
    </row>
    <row r="3228" spans="2:18" x14ac:dyDescent="0.25">
      <c r="B3228" s="944" t="s">
        <v>2638</v>
      </c>
      <c r="C3228" s="945" t="s">
        <v>381</v>
      </c>
      <c r="D3228" s="945" t="s">
        <v>387</v>
      </c>
      <c r="E3228" s="945" t="s">
        <v>312</v>
      </c>
      <c r="F3228" s="945" t="s">
        <v>1738</v>
      </c>
      <c r="G3228" s="945" t="s">
        <v>1246</v>
      </c>
      <c r="H3228" s="945" t="s">
        <v>1235</v>
      </c>
      <c r="I3228" s="945" t="s">
        <v>51</v>
      </c>
      <c r="J3228" s="945" t="s">
        <v>1219</v>
      </c>
      <c r="K3228" s="945" t="s">
        <v>1220</v>
      </c>
      <c r="L3228" s="945" t="s">
        <v>1221</v>
      </c>
      <c r="M3228" s="945" t="s">
        <v>233</v>
      </c>
      <c r="N3228" s="945" t="s">
        <v>1236</v>
      </c>
      <c r="O3228" s="945" t="s">
        <v>1223</v>
      </c>
      <c r="P3228" s="956">
        <v>-63886592</v>
      </c>
      <c r="Q3228" s="960">
        <v>-8794836</v>
      </c>
      <c r="R3228" s="946" t="s">
        <v>69</v>
      </c>
    </row>
    <row r="3229" spans="2:18" x14ac:dyDescent="0.25">
      <c r="B3229" s="941" t="s">
        <v>2639</v>
      </c>
      <c r="C3229" s="942" t="s">
        <v>380</v>
      </c>
      <c r="D3229" s="942" t="s">
        <v>736</v>
      </c>
      <c r="E3229" s="942" t="s">
        <v>331</v>
      </c>
      <c r="F3229" s="942" t="s">
        <v>2640</v>
      </c>
      <c r="G3229" s="942" t="s">
        <v>1317</v>
      </c>
      <c r="H3229" s="942" t="s">
        <v>1218</v>
      </c>
      <c r="I3229" s="942" t="s">
        <v>1225</v>
      </c>
      <c r="J3229" s="942" t="s">
        <v>1219</v>
      </c>
      <c r="K3229" s="942" t="s">
        <v>1220</v>
      </c>
      <c r="L3229" s="942" t="s">
        <v>1221</v>
      </c>
      <c r="M3229" s="942" t="s">
        <v>233</v>
      </c>
      <c r="N3229" s="942" t="s">
        <v>1222</v>
      </c>
      <c r="O3229" s="942" t="s">
        <v>1256</v>
      </c>
      <c r="P3229" s="955">
        <v>-63869793</v>
      </c>
      <c r="Q3229" s="959">
        <v>-8793484</v>
      </c>
      <c r="R3229" s="943" t="s">
        <v>182</v>
      </c>
    </row>
    <row r="3230" spans="2:18" x14ac:dyDescent="0.25">
      <c r="B3230" s="944" t="s">
        <v>2639</v>
      </c>
      <c r="C3230" s="945" t="s">
        <v>373</v>
      </c>
      <c r="D3230" s="945" t="s">
        <v>386</v>
      </c>
      <c r="E3230" s="945" t="s">
        <v>313</v>
      </c>
      <c r="F3230" s="945" t="s">
        <v>1852</v>
      </c>
      <c r="G3230" s="945" t="s">
        <v>1317</v>
      </c>
      <c r="H3230" s="945" t="s">
        <v>1218</v>
      </c>
      <c r="I3230" s="945" t="s">
        <v>1225</v>
      </c>
      <c r="J3230" s="945" t="s">
        <v>1323</v>
      </c>
      <c r="K3230" s="945" t="s">
        <v>1229</v>
      </c>
      <c r="L3230" s="945" t="s">
        <v>1221</v>
      </c>
      <c r="M3230" s="945" t="s">
        <v>234</v>
      </c>
      <c r="N3230" s="945" t="s">
        <v>1222</v>
      </c>
      <c r="O3230" s="945" t="s">
        <v>1223</v>
      </c>
      <c r="P3230" s="956">
        <v>-63851082</v>
      </c>
      <c r="Q3230" s="960">
        <v>-8747675</v>
      </c>
      <c r="R3230" s="946" t="s">
        <v>1258</v>
      </c>
    </row>
    <row r="3231" spans="2:18" x14ac:dyDescent="0.25">
      <c r="B3231" s="941" t="s">
        <v>2639</v>
      </c>
      <c r="C3231" s="942" t="s">
        <v>781</v>
      </c>
      <c r="D3231" s="942" t="s">
        <v>779</v>
      </c>
      <c r="E3231" s="942" t="s">
        <v>328</v>
      </c>
      <c r="F3231" s="942" t="s">
        <v>1702</v>
      </c>
      <c r="G3231" s="942" t="s">
        <v>1317</v>
      </c>
      <c r="H3231" s="942" t="s">
        <v>1218</v>
      </c>
      <c r="I3231" s="942" t="s">
        <v>51</v>
      </c>
      <c r="J3231" s="942" t="s">
        <v>1219</v>
      </c>
      <c r="K3231" s="942" t="s">
        <v>1220</v>
      </c>
      <c r="L3231" s="942" t="s">
        <v>1221</v>
      </c>
      <c r="M3231" s="942" t="s">
        <v>231</v>
      </c>
      <c r="N3231" s="942" t="s">
        <v>1222</v>
      </c>
      <c r="O3231" s="942" t="s">
        <v>1223</v>
      </c>
      <c r="P3231" s="955">
        <v>-63838446</v>
      </c>
      <c r="Q3231" s="959">
        <v>-8757006</v>
      </c>
      <c r="R3231" s="943" t="s">
        <v>69</v>
      </c>
    </row>
    <row r="3232" spans="2:18" x14ac:dyDescent="0.25">
      <c r="B3232" s="944" t="s">
        <v>2639</v>
      </c>
      <c r="C3232" s="945" t="s">
        <v>371</v>
      </c>
      <c r="D3232" s="945" t="s">
        <v>370</v>
      </c>
      <c r="E3232" s="945" t="s">
        <v>318</v>
      </c>
      <c r="F3232" s="945" t="s">
        <v>2488</v>
      </c>
      <c r="G3232" s="945" t="s">
        <v>1317</v>
      </c>
      <c r="H3232" s="945" t="s">
        <v>69</v>
      </c>
      <c r="I3232" s="945" t="s">
        <v>1231</v>
      </c>
      <c r="J3232" s="945" t="s">
        <v>1219</v>
      </c>
      <c r="K3232" s="945" t="s">
        <v>1229</v>
      </c>
      <c r="L3232" s="945" t="s">
        <v>69</v>
      </c>
      <c r="M3232" s="945" t="s">
        <v>230</v>
      </c>
      <c r="N3232" s="945" t="s">
        <v>69</v>
      </c>
      <c r="O3232" s="945" t="s">
        <v>69</v>
      </c>
      <c r="P3232" s="956">
        <v>-63843365</v>
      </c>
      <c r="Q3232" s="960">
        <v>-8762508</v>
      </c>
      <c r="R3232" s="946" t="s">
        <v>69</v>
      </c>
    </row>
    <row r="3233" spans="2:18" x14ac:dyDescent="0.25">
      <c r="B3233" s="941" t="s">
        <v>2639</v>
      </c>
      <c r="C3233" s="942" t="s">
        <v>779</v>
      </c>
      <c r="D3233" s="942" t="s">
        <v>386</v>
      </c>
      <c r="E3233" s="942" t="s">
        <v>328</v>
      </c>
      <c r="F3233" s="942" t="s">
        <v>1254</v>
      </c>
      <c r="G3233" s="942" t="s">
        <v>1317</v>
      </c>
      <c r="H3233" s="942" t="s">
        <v>69</v>
      </c>
      <c r="I3233" s="942" t="s">
        <v>1225</v>
      </c>
      <c r="J3233" s="942" t="s">
        <v>1219</v>
      </c>
      <c r="K3233" s="942" t="s">
        <v>1370</v>
      </c>
      <c r="L3233" s="942" t="s">
        <v>69</v>
      </c>
      <c r="M3233" s="942" t="s">
        <v>233</v>
      </c>
      <c r="N3233" s="942" t="s">
        <v>69</v>
      </c>
      <c r="O3233" s="942" t="s">
        <v>1256</v>
      </c>
      <c r="P3233" s="955">
        <v>-63848502</v>
      </c>
      <c r="Q3233" s="959">
        <v>-8759379</v>
      </c>
      <c r="R3233" s="943" t="s">
        <v>69</v>
      </c>
    </row>
    <row r="3234" spans="2:18" x14ac:dyDescent="0.25">
      <c r="B3234" s="944" t="s">
        <v>2641</v>
      </c>
      <c r="C3234" s="945" t="s">
        <v>341</v>
      </c>
      <c r="D3234" s="945" t="s">
        <v>457</v>
      </c>
      <c r="E3234" s="945" t="s">
        <v>302</v>
      </c>
      <c r="F3234" s="945" t="s">
        <v>1718</v>
      </c>
      <c r="G3234" s="945" t="s">
        <v>1278</v>
      </c>
      <c r="H3234" s="945" t="s">
        <v>1218</v>
      </c>
      <c r="I3234" s="945" t="s">
        <v>1225</v>
      </c>
      <c r="J3234" s="945" t="s">
        <v>1219</v>
      </c>
      <c r="K3234" s="945" t="s">
        <v>1227</v>
      </c>
      <c r="L3234" s="945" t="s">
        <v>1221</v>
      </c>
      <c r="M3234" s="945" t="s">
        <v>230</v>
      </c>
      <c r="N3234" s="945" t="s">
        <v>1222</v>
      </c>
      <c r="O3234" s="945" t="s">
        <v>1223</v>
      </c>
      <c r="P3234" s="956">
        <v>-63872152</v>
      </c>
      <c r="Q3234" s="960">
        <v>-8774189</v>
      </c>
      <c r="R3234" s="946" t="s">
        <v>182</v>
      </c>
    </row>
    <row r="3235" spans="2:18" x14ac:dyDescent="0.25">
      <c r="B3235" s="941" t="s">
        <v>2641</v>
      </c>
      <c r="C3235" s="942" t="s">
        <v>468</v>
      </c>
      <c r="D3235" s="942" t="s">
        <v>426</v>
      </c>
      <c r="E3235" s="942" t="s">
        <v>316</v>
      </c>
      <c r="F3235" s="942" t="s">
        <v>1832</v>
      </c>
      <c r="G3235" s="942" t="s">
        <v>1278</v>
      </c>
      <c r="H3235" s="942" t="s">
        <v>1218</v>
      </c>
      <c r="I3235" s="942" t="s">
        <v>1225</v>
      </c>
      <c r="J3235" s="942" t="s">
        <v>1219</v>
      </c>
      <c r="K3235" s="942" t="s">
        <v>1220</v>
      </c>
      <c r="L3235" s="942" t="s">
        <v>1221</v>
      </c>
      <c r="M3235" s="942" t="s">
        <v>233</v>
      </c>
      <c r="N3235" s="942" t="s">
        <v>1222</v>
      </c>
      <c r="O3235" s="942" t="s">
        <v>1256</v>
      </c>
      <c r="P3235" s="955">
        <v>-63889302</v>
      </c>
      <c r="Q3235" s="959">
        <v>-8790925</v>
      </c>
      <c r="R3235" s="943" t="s">
        <v>182</v>
      </c>
    </row>
    <row r="3236" spans="2:18" x14ac:dyDescent="0.25">
      <c r="B3236" s="944" t="s">
        <v>2641</v>
      </c>
      <c r="C3236" s="945" t="s">
        <v>373</v>
      </c>
      <c r="D3236" s="945" t="s">
        <v>406</v>
      </c>
      <c r="E3236" s="945" t="s">
        <v>304</v>
      </c>
      <c r="F3236" s="945" t="s">
        <v>1598</v>
      </c>
      <c r="G3236" s="945" t="s">
        <v>1278</v>
      </c>
      <c r="H3236" s="945" t="s">
        <v>1218</v>
      </c>
      <c r="I3236" s="945" t="s">
        <v>1231</v>
      </c>
      <c r="J3236" s="945" t="s">
        <v>1323</v>
      </c>
      <c r="K3236" s="945" t="s">
        <v>1229</v>
      </c>
      <c r="L3236" s="945" t="s">
        <v>1221</v>
      </c>
      <c r="M3236" s="945" t="s">
        <v>233</v>
      </c>
      <c r="N3236" s="945" t="s">
        <v>1222</v>
      </c>
      <c r="O3236" s="945" t="s">
        <v>1256</v>
      </c>
      <c r="P3236" s="956">
        <v>-63894225</v>
      </c>
      <c r="Q3236" s="960">
        <v>-8756975</v>
      </c>
      <c r="R3236" s="946" t="s">
        <v>69</v>
      </c>
    </row>
    <row r="3237" spans="2:18" x14ac:dyDescent="0.25">
      <c r="B3237" s="941" t="s">
        <v>2641</v>
      </c>
      <c r="C3237" s="942" t="s">
        <v>366</v>
      </c>
      <c r="D3237" s="942" t="s">
        <v>423</v>
      </c>
      <c r="E3237" s="942" t="s">
        <v>301</v>
      </c>
      <c r="F3237" s="942" t="s">
        <v>2642</v>
      </c>
      <c r="G3237" s="942" t="s">
        <v>1278</v>
      </c>
      <c r="H3237" s="942" t="s">
        <v>1218</v>
      </c>
      <c r="I3237" s="942" t="s">
        <v>1231</v>
      </c>
      <c r="J3237" s="942" t="s">
        <v>1219</v>
      </c>
      <c r="K3237" s="942" t="s">
        <v>1229</v>
      </c>
      <c r="L3237" s="942" t="s">
        <v>1221</v>
      </c>
      <c r="M3237" s="942" t="s">
        <v>233</v>
      </c>
      <c r="N3237" s="942" t="s">
        <v>1222</v>
      </c>
      <c r="O3237" s="942" t="s">
        <v>1223</v>
      </c>
      <c r="P3237" s="955">
        <v>-63901211</v>
      </c>
      <c r="Q3237" s="959">
        <v>-8762877</v>
      </c>
      <c r="R3237" s="943" t="s">
        <v>182</v>
      </c>
    </row>
    <row r="3238" spans="2:18" x14ac:dyDescent="0.25">
      <c r="B3238" s="944" t="s">
        <v>2641</v>
      </c>
      <c r="C3238" s="945" t="s">
        <v>371</v>
      </c>
      <c r="D3238" s="945" t="s">
        <v>832</v>
      </c>
      <c r="E3238" s="945" t="s">
        <v>318</v>
      </c>
      <c r="F3238" s="945" t="s">
        <v>1392</v>
      </c>
      <c r="G3238" s="945" t="s">
        <v>1278</v>
      </c>
      <c r="H3238" s="945" t="s">
        <v>1235</v>
      </c>
      <c r="I3238" s="945" t="s">
        <v>51</v>
      </c>
      <c r="J3238" s="945" t="s">
        <v>1219</v>
      </c>
      <c r="K3238" s="945" t="s">
        <v>1229</v>
      </c>
      <c r="L3238" s="945" t="s">
        <v>1221</v>
      </c>
      <c r="M3238" s="945" t="s">
        <v>232</v>
      </c>
      <c r="N3238" s="945" t="s">
        <v>1240</v>
      </c>
      <c r="O3238" s="945" t="s">
        <v>69</v>
      </c>
      <c r="P3238" s="956">
        <v>-63843539</v>
      </c>
      <c r="Q3238" s="960">
        <v>-8761723</v>
      </c>
      <c r="R3238" s="946" t="s">
        <v>182</v>
      </c>
    </row>
    <row r="3239" spans="2:18" x14ac:dyDescent="0.25">
      <c r="B3239" s="941" t="s">
        <v>2641</v>
      </c>
      <c r="C3239" s="942" t="s">
        <v>778</v>
      </c>
      <c r="D3239" s="942" t="s">
        <v>721</v>
      </c>
      <c r="E3239" s="942" t="s">
        <v>341</v>
      </c>
      <c r="F3239" s="942" t="s">
        <v>1780</v>
      </c>
      <c r="G3239" s="942" t="s">
        <v>1278</v>
      </c>
      <c r="H3239" s="942" t="s">
        <v>1235</v>
      </c>
      <c r="I3239" s="942" t="s">
        <v>51</v>
      </c>
      <c r="J3239" s="942" t="s">
        <v>1219</v>
      </c>
      <c r="K3239" s="942" t="s">
        <v>1229</v>
      </c>
      <c r="L3239" s="942" t="s">
        <v>1221</v>
      </c>
      <c r="M3239" s="942" t="s">
        <v>230</v>
      </c>
      <c r="N3239" s="942" t="s">
        <v>1236</v>
      </c>
      <c r="O3239" s="942" t="s">
        <v>1223</v>
      </c>
      <c r="P3239" s="955">
        <v>-63872652</v>
      </c>
      <c r="Q3239" s="959">
        <v>-8735936</v>
      </c>
      <c r="R3239" s="943" t="s">
        <v>182</v>
      </c>
    </row>
    <row r="3240" spans="2:18" x14ac:dyDescent="0.25">
      <c r="B3240" s="944" t="s">
        <v>2641</v>
      </c>
      <c r="C3240" s="945" t="s">
        <v>370</v>
      </c>
      <c r="D3240" s="945" t="s">
        <v>889</v>
      </c>
      <c r="E3240" s="945" t="s">
        <v>318</v>
      </c>
      <c r="F3240" s="945" t="s">
        <v>1848</v>
      </c>
      <c r="G3240" s="945" t="s">
        <v>1278</v>
      </c>
      <c r="H3240" s="945" t="s">
        <v>1218</v>
      </c>
      <c r="I3240" s="945" t="s">
        <v>1231</v>
      </c>
      <c r="J3240" s="945" t="s">
        <v>1219</v>
      </c>
      <c r="K3240" s="945" t="s">
        <v>1229</v>
      </c>
      <c r="L3240" s="945" t="s">
        <v>1221</v>
      </c>
      <c r="M3240" s="945" t="s">
        <v>231</v>
      </c>
      <c r="N3240" s="945" t="s">
        <v>1222</v>
      </c>
      <c r="O3240" s="945" t="s">
        <v>1223</v>
      </c>
      <c r="P3240" s="956">
        <v>-63848178</v>
      </c>
      <c r="Q3240" s="960">
        <v>-8763842</v>
      </c>
      <c r="R3240" s="946" t="s">
        <v>182</v>
      </c>
    </row>
    <row r="3241" spans="2:18" x14ac:dyDescent="0.25">
      <c r="B3241" s="941" t="s">
        <v>2641</v>
      </c>
      <c r="C3241" s="942" t="s">
        <v>370</v>
      </c>
      <c r="D3241" s="942" t="s">
        <v>382</v>
      </c>
      <c r="E3241" s="942" t="s">
        <v>335</v>
      </c>
      <c r="F3241" s="942" t="s">
        <v>2183</v>
      </c>
      <c r="G3241" s="942" t="s">
        <v>1278</v>
      </c>
      <c r="H3241" s="942" t="s">
        <v>69</v>
      </c>
      <c r="I3241" s="942" t="s">
        <v>1231</v>
      </c>
      <c r="J3241" s="942" t="s">
        <v>1219</v>
      </c>
      <c r="K3241" s="942" t="s">
        <v>1229</v>
      </c>
      <c r="L3241" s="942" t="s">
        <v>69</v>
      </c>
      <c r="M3241" s="942" t="s">
        <v>1239</v>
      </c>
      <c r="N3241" s="942" t="s">
        <v>69</v>
      </c>
      <c r="O3241" s="942" t="s">
        <v>69</v>
      </c>
      <c r="P3241" s="955">
        <v>-63830388</v>
      </c>
      <c r="Q3241" s="959">
        <v>-8759609</v>
      </c>
      <c r="R3241" s="943" t="s">
        <v>69</v>
      </c>
    </row>
    <row r="3242" spans="2:18" x14ac:dyDescent="0.25">
      <c r="B3242" s="944" t="s">
        <v>2643</v>
      </c>
      <c r="C3242" s="945" t="s">
        <v>373</v>
      </c>
      <c r="D3242" s="945" t="s">
        <v>398</v>
      </c>
      <c r="E3242" s="945" t="s">
        <v>305</v>
      </c>
      <c r="F3242" s="945" t="s">
        <v>1303</v>
      </c>
      <c r="G3242" s="945" t="s">
        <v>1289</v>
      </c>
      <c r="H3242" s="945" t="s">
        <v>1218</v>
      </c>
      <c r="I3242" s="945" t="s">
        <v>1231</v>
      </c>
      <c r="J3242" s="945" t="s">
        <v>1323</v>
      </c>
      <c r="K3242" s="945" t="s">
        <v>1229</v>
      </c>
      <c r="L3242" s="945" t="s">
        <v>1221</v>
      </c>
      <c r="M3242" s="945" t="s">
        <v>231</v>
      </c>
      <c r="N3242" s="945" t="s">
        <v>1222</v>
      </c>
      <c r="O3242" s="945" t="s">
        <v>1223</v>
      </c>
      <c r="P3242" s="956">
        <v>-63899557</v>
      </c>
      <c r="Q3242" s="960">
        <v>-8758119</v>
      </c>
      <c r="R3242" s="946" t="s">
        <v>1258</v>
      </c>
    </row>
    <row r="3243" spans="2:18" x14ac:dyDescent="0.25">
      <c r="B3243" s="941" t="s">
        <v>2643</v>
      </c>
      <c r="C3243" s="942" t="s">
        <v>372</v>
      </c>
      <c r="D3243" s="942" t="s">
        <v>375</v>
      </c>
      <c r="E3243" s="942" t="s">
        <v>1141</v>
      </c>
      <c r="F3243" s="942" t="s">
        <v>2182</v>
      </c>
      <c r="G3243" s="942" t="s">
        <v>1289</v>
      </c>
      <c r="H3243" s="942" t="s">
        <v>1235</v>
      </c>
      <c r="I3243" s="942" t="s">
        <v>51</v>
      </c>
      <c r="J3243" s="942" t="s">
        <v>1219</v>
      </c>
      <c r="K3243" s="942" t="s">
        <v>1229</v>
      </c>
      <c r="L3243" s="942" t="s">
        <v>1221</v>
      </c>
      <c r="M3243" s="942" t="s">
        <v>233</v>
      </c>
      <c r="N3243" s="942" t="s">
        <v>1236</v>
      </c>
      <c r="O3243" s="942" t="s">
        <v>69</v>
      </c>
      <c r="P3243" s="955">
        <v>-63860796</v>
      </c>
      <c r="Q3243" s="959">
        <v>-8759502</v>
      </c>
      <c r="R3243" s="943" t="s">
        <v>1258</v>
      </c>
    </row>
    <row r="3244" spans="2:18" x14ac:dyDescent="0.25">
      <c r="B3244" s="944" t="s">
        <v>2643</v>
      </c>
      <c r="C3244" s="945" t="s">
        <v>412</v>
      </c>
      <c r="D3244" s="945" t="s">
        <v>480</v>
      </c>
      <c r="E3244" s="945" t="s">
        <v>301</v>
      </c>
      <c r="F3244" s="945" t="s">
        <v>1481</v>
      </c>
      <c r="G3244" s="945" t="s">
        <v>1289</v>
      </c>
      <c r="H3244" s="945" t="s">
        <v>1218</v>
      </c>
      <c r="I3244" s="945" t="s">
        <v>1225</v>
      </c>
      <c r="J3244" s="945" t="s">
        <v>1219</v>
      </c>
      <c r="K3244" s="945" t="s">
        <v>1220</v>
      </c>
      <c r="L3244" s="945" t="s">
        <v>1221</v>
      </c>
      <c r="M3244" s="945" t="s">
        <v>233</v>
      </c>
      <c r="N3244" s="945" t="s">
        <v>1222</v>
      </c>
      <c r="O3244" s="945" t="s">
        <v>1256</v>
      </c>
      <c r="P3244" s="956">
        <v>-63904176</v>
      </c>
      <c r="Q3244" s="960">
        <v>-8767991</v>
      </c>
      <c r="R3244" s="946" t="s">
        <v>69</v>
      </c>
    </row>
    <row r="3245" spans="2:18" x14ac:dyDescent="0.25">
      <c r="B3245" s="941" t="s">
        <v>2643</v>
      </c>
      <c r="C3245" s="942" t="s">
        <v>846</v>
      </c>
      <c r="D3245" s="942" t="s">
        <v>398</v>
      </c>
      <c r="E3245" s="942" t="s">
        <v>1146</v>
      </c>
      <c r="F3245" s="942" t="s">
        <v>2644</v>
      </c>
      <c r="G3245" s="942" t="s">
        <v>1289</v>
      </c>
      <c r="H3245" s="942" t="s">
        <v>1218</v>
      </c>
      <c r="I3245" s="942" t="s">
        <v>1225</v>
      </c>
      <c r="J3245" s="942" t="s">
        <v>1219</v>
      </c>
      <c r="K3245" s="942" t="s">
        <v>1220</v>
      </c>
      <c r="L3245" s="942" t="s">
        <v>1221</v>
      </c>
      <c r="M3245" s="942" t="s">
        <v>233</v>
      </c>
      <c r="N3245" s="942" t="s">
        <v>1222</v>
      </c>
      <c r="O3245" s="942" t="s">
        <v>1256</v>
      </c>
      <c r="P3245" s="955">
        <v>-63897686</v>
      </c>
      <c r="Q3245" s="959">
        <v>-8766576</v>
      </c>
      <c r="R3245" s="943" t="s">
        <v>182</v>
      </c>
    </row>
    <row r="3246" spans="2:18" x14ac:dyDescent="0.25">
      <c r="B3246" s="944" t="s">
        <v>2643</v>
      </c>
      <c r="C3246" s="945" t="s">
        <v>1162</v>
      </c>
      <c r="D3246" s="945" t="s">
        <v>1179</v>
      </c>
      <c r="E3246" s="945" t="s">
        <v>316</v>
      </c>
      <c r="F3246" s="945" t="s">
        <v>1541</v>
      </c>
      <c r="G3246" s="945" t="s">
        <v>1289</v>
      </c>
      <c r="H3246" s="945" t="s">
        <v>1218</v>
      </c>
      <c r="I3246" s="945" t="s">
        <v>1225</v>
      </c>
      <c r="J3246" s="945" t="s">
        <v>1219</v>
      </c>
      <c r="K3246" s="945" t="s">
        <v>1220</v>
      </c>
      <c r="L3246" s="945" t="s">
        <v>1221</v>
      </c>
      <c r="M3246" s="945" t="s">
        <v>233</v>
      </c>
      <c r="N3246" s="945" t="s">
        <v>1222</v>
      </c>
      <c r="O3246" s="945" t="s">
        <v>1223</v>
      </c>
      <c r="P3246" s="956">
        <v>-63883707</v>
      </c>
      <c r="Q3246" s="960">
        <v>-8790326</v>
      </c>
      <c r="R3246" s="946" t="s">
        <v>1232</v>
      </c>
    </row>
    <row r="3247" spans="2:18" x14ac:dyDescent="0.25">
      <c r="B3247" s="941" t="s">
        <v>2643</v>
      </c>
      <c r="C3247" s="942" t="s">
        <v>410</v>
      </c>
      <c r="D3247" s="942" t="s">
        <v>828</v>
      </c>
      <c r="E3247" s="942" t="s">
        <v>317</v>
      </c>
      <c r="F3247" s="942" t="s">
        <v>1486</v>
      </c>
      <c r="G3247" s="942" t="s">
        <v>1289</v>
      </c>
      <c r="H3247" s="942" t="s">
        <v>1218</v>
      </c>
      <c r="I3247" s="942" t="s">
        <v>1225</v>
      </c>
      <c r="J3247" s="942" t="s">
        <v>1219</v>
      </c>
      <c r="K3247" s="942" t="s">
        <v>1220</v>
      </c>
      <c r="L3247" s="942" t="s">
        <v>1221</v>
      </c>
      <c r="M3247" s="942" t="s">
        <v>233</v>
      </c>
      <c r="N3247" s="942" t="s">
        <v>1222</v>
      </c>
      <c r="O3247" s="942" t="s">
        <v>1223</v>
      </c>
      <c r="P3247" s="955">
        <v>-63878079</v>
      </c>
      <c r="Q3247" s="959">
        <v>-8791764</v>
      </c>
      <c r="R3247" s="943" t="s">
        <v>1232</v>
      </c>
    </row>
    <row r="3248" spans="2:18" x14ac:dyDescent="0.25">
      <c r="B3248" s="944" t="s">
        <v>2643</v>
      </c>
      <c r="C3248" s="945" t="s">
        <v>372</v>
      </c>
      <c r="D3248" s="945" t="s">
        <v>493</v>
      </c>
      <c r="E3248" s="945" t="s">
        <v>335</v>
      </c>
      <c r="F3248" s="945" t="s">
        <v>33</v>
      </c>
      <c r="G3248" s="945" t="s">
        <v>1289</v>
      </c>
      <c r="H3248" s="945" t="s">
        <v>1218</v>
      </c>
      <c r="I3248" s="945" t="s">
        <v>69</v>
      </c>
      <c r="J3248" s="945" t="s">
        <v>1219</v>
      </c>
      <c r="K3248" s="945" t="s">
        <v>1229</v>
      </c>
      <c r="L3248" s="945" t="s">
        <v>1221</v>
      </c>
      <c r="M3248" s="945" t="s">
        <v>231</v>
      </c>
      <c r="N3248" s="945" t="s">
        <v>1222</v>
      </c>
      <c r="O3248" s="945" t="s">
        <v>69</v>
      </c>
      <c r="P3248" s="956">
        <v>-63828805</v>
      </c>
      <c r="Q3248" s="960">
        <v>-8752356</v>
      </c>
      <c r="R3248" s="946" t="s">
        <v>1258</v>
      </c>
    </row>
    <row r="3249" spans="2:18" x14ac:dyDescent="0.25">
      <c r="B3249" s="941" t="s">
        <v>2643</v>
      </c>
      <c r="C3249" s="942" t="s">
        <v>388</v>
      </c>
      <c r="D3249" s="942" t="s">
        <v>937</v>
      </c>
      <c r="E3249" s="942" t="s">
        <v>1143</v>
      </c>
      <c r="F3249" s="942" t="s">
        <v>2218</v>
      </c>
      <c r="G3249" s="942" t="s">
        <v>1289</v>
      </c>
      <c r="H3249" s="942" t="s">
        <v>1218</v>
      </c>
      <c r="I3249" s="942" t="s">
        <v>1231</v>
      </c>
      <c r="J3249" s="942" t="s">
        <v>1219</v>
      </c>
      <c r="K3249" s="942" t="s">
        <v>1220</v>
      </c>
      <c r="L3249" s="942" t="s">
        <v>1221</v>
      </c>
      <c r="M3249" s="942" t="s">
        <v>233</v>
      </c>
      <c r="N3249" s="942" t="s">
        <v>1222</v>
      </c>
      <c r="O3249" s="942" t="s">
        <v>1223</v>
      </c>
      <c r="P3249" s="955">
        <v>-63836845</v>
      </c>
      <c r="Q3249" s="959">
        <v>-8766764</v>
      </c>
      <c r="R3249" s="943" t="s">
        <v>1258</v>
      </c>
    </row>
    <row r="3250" spans="2:18" x14ac:dyDescent="0.25">
      <c r="B3250" s="944" t="s">
        <v>2643</v>
      </c>
      <c r="C3250" s="945" t="s">
        <v>367</v>
      </c>
      <c r="D3250" s="945" t="s">
        <v>811</v>
      </c>
      <c r="E3250" s="945" t="s">
        <v>307</v>
      </c>
      <c r="F3250" s="945" t="s">
        <v>1883</v>
      </c>
      <c r="G3250" s="945" t="s">
        <v>1289</v>
      </c>
      <c r="H3250" s="945" t="s">
        <v>1218</v>
      </c>
      <c r="I3250" s="945" t="s">
        <v>1231</v>
      </c>
      <c r="J3250" s="945" t="s">
        <v>1219</v>
      </c>
      <c r="K3250" s="945" t="s">
        <v>1229</v>
      </c>
      <c r="L3250" s="945" t="s">
        <v>1221</v>
      </c>
      <c r="M3250" s="945" t="s">
        <v>234</v>
      </c>
      <c r="N3250" s="945" t="s">
        <v>1222</v>
      </c>
      <c r="O3250" s="945" t="s">
        <v>1223</v>
      </c>
      <c r="P3250" s="956">
        <v>-63869783</v>
      </c>
      <c r="Q3250" s="960">
        <v>-8745031</v>
      </c>
      <c r="R3250" s="946" t="s">
        <v>182</v>
      </c>
    </row>
    <row r="3251" spans="2:18" x14ac:dyDescent="0.25">
      <c r="B3251" s="941" t="s">
        <v>2643</v>
      </c>
      <c r="C3251" s="942" t="s">
        <v>389</v>
      </c>
      <c r="D3251" s="942" t="s">
        <v>487</v>
      </c>
      <c r="E3251" s="942" t="s">
        <v>344</v>
      </c>
      <c r="F3251" s="942" t="s">
        <v>2559</v>
      </c>
      <c r="G3251" s="942" t="s">
        <v>1289</v>
      </c>
      <c r="H3251" s="942" t="s">
        <v>1218</v>
      </c>
      <c r="I3251" s="942" t="s">
        <v>51</v>
      </c>
      <c r="J3251" s="942" t="s">
        <v>1219</v>
      </c>
      <c r="K3251" s="942" t="s">
        <v>1220</v>
      </c>
      <c r="L3251" s="942" t="s">
        <v>1221</v>
      </c>
      <c r="M3251" s="942" t="s">
        <v>233</v>
      </c>
      <c r="N3251" s="942" t="s">
        <v>1222</v>
      </c>
      <c r="O3251" s="942" t="s">
        <v>1223</v>
      </c>
      <c r="P3251" s="955">
        <v>-63816851</v>
      </c>
      <c r="Q3251" s="959">
        <v>-8772768</v>
      </c>
      <c r="R3251" s="943" t="s">
        <v>1232</v>
      </c>
    </row>
    <row r="3252" spans="2:18" x14ac:dyDescent="0.25">
      <c r="B3252" s="944" t="s">
        <v>2643</v>
      </c>
      <c r="C3252" s="945" t="s">
        <v>799</v>
      </c>
      <c r="D3252" s="945" t="s">
        <v>783</v>
      </c>
      <c r="E3252" s="945" t="s">
        <v>301</v>
      </c>
      <c r="F3252" s="945" t="s">
        <v>1769</v>
      </c>
      <c r="G3252" s="945" t="s">
        <v>1289</v>
      </c>
      <c r="H3252" s="945" t="s">
        <v>1218</v>
      </c>
      <c r="I3252" s="945" t="s">
        <v>51</v>
      </c>
      <c r="J3252" s="945" t="s">
        <v>1219</v>
      </c>
      <c r="K3252" s="945" t="s">
        <v>1220</v>
      </c>
      <c r="L3252" s="945" t="s">
        <v>1221</v>
      </c>
      <c r="M3252" s="945" t="s">
        <v>1239</v>
      </c>
      <c r="N3252" s="945" t="s">
        <v>1222</v>
      </c>
      <c r="O3252" s="945" t="s">
        <v>1223</v>
      </c>
      <c r="P3252" s="956">
        <v>-63903917</v>
      </c>
      <c r="Q3252" s="960">
        <v>-8762381</v>
      </c>
      <c r="R3252" s="946" t="s">
        <v>182</v>
      </c>
    </row>
    <row r="3253" spans="2:18" x14ac:dyDescent="0.25">
      <c r="B3253" s="941" t="s">
        <v>2643</v>
      </c>
      <c r="C3253" s="942" t="s">
        <v>468</v>
      </c>
      <c r="D3253" s="942" t="s">
        <v>872</v>
      </c>
      <c r="E3253" s="942" t="s">
        <v>316</v>
      </c>
      <c r="F3253" s="942" t="s">
        <v>1625</v>
      </c>
      <c r="G3253" s="942" t="s">
        <v>1289</v>
      </c>
      <c r="H3253" s="942" t="s">
        <v>1218</v>
      </c>
      <c r="I3253" s="942" t="s">
        <v>51</v>
      </c>
      <c r="J3253" s="942" t="s">
        <v>1219</v>
      </c>
      <c r="K3253" s="942" t="s">
        <v>1220</v>
      </c>
      <c r="L3253" s="942" t="s">
        <v>1221</v>
      </c>
      <c r="M3253" s="942" t="s">
        <v>233</v>
      </c>
      <c r="N3253" s="942" t="s">
        <v>1222</v>
      </c>
      <c r="O3253" s="942" t="s">
        <v>1256</v>
      </c>
      <c r="P3253" s="955">
        <v>-63894151</v>
      </c>
      <c r="Q3253" s="959">
        <v>-8790726</v>
      </c>
      <c r="R3253" s="943" t="s">
        <v>69</v>
      </c>
    </row>
    <row r="3254" spans="2:18" x14ac:dyDescent="0.25">
      <c r="B3254" s="944" t="s">
        <v>2645</v>
      </c>
      <c r="C3254" s="945" t="s">
        <v>375</v>
      </c>
      <c r="D3254" s="945" t="s">
        <v>1006</v>
      </c>
      <c r="E3254" s="945" t="s">
        <v>307</v>
      </c>
      <c r="F3254" s="945" t="s">
        <v>1542</v>
      </c>
      <c r="G3254" s="945" t="s">
        <v>1217</v>
      </c>
      <c r="H3254" s="945" t="s">
        <v>1218</v>
      </c>
      <c r="I3254" s="945" t="s">
        <v>1231</v>
      </c>
      <c r="J3254" s="945" t="s">
        <v>1219</v>
      </c>
      <c r="K3254" s="945" t="s">
        <v>1229</v>
      </c>
      <c r="L3254" s="945" t="s">
        <v>1221</v>
      </c>
      <c r="M3254" s="945" t="s">
        <v>234</v>
      </c>
      <c r="N3254" s="945" t="s">
        <v>1222</v>
      </c>
      <c r="O3254" s="945" t="s">
        <v>1256</v>
      </c>
      <c r="P3254" s="956">
        <v>-63864845</v>
      </c>
      <c r="Q3254" s="960">
        <v>-8741041</v>
      </c>
      <c r="R3254" s="946" t="s">
        <v>182</v>
      </c>
    </row>
    <row r="3255" spans="2:18" x14ac:dyDescent="0.25">
      <c r="B3255" s="941" t="s">
        <v>2645</v>
      </c>
      <c r="C3255" s="942" t="s">
        <v>952</v>
      </c>
      <c r="D3255" s="942" t="s">
        <v>953</v>
      </c>
      <c r="E3255" s="942" t="s">
        <v>1141</v>
      </c>
      <c r="F3255" s="942" t="s">
        <v>2646</v>
      </c>
      <c r="G3255" s="942" t="s">
        <v>1217</v>
      </c>
      <c r="H3255" s="942" t="s">
        <v>1218</v>
      </c>
      <c r="I3255" s="942" t="s">
        <v>1225</v>
      </c>
      <c r="J3255" s="942" t="s">
        <v>1219</v>
      </c>
      <c r="K3255" s="942" t="s">
        <v>1220</v>
      </c>
      <c r="L3255" s="942" t="s">
        <v>1221</v>
      </c>
      <c r="M3255" s="942" t="s">
        <v>1474</v>
      </c>
      <c r="N3255" s="942" t="s">
        <v>1222</v>
      </c>
      <c r="O3255" s="942" t="s">
        <v>1223</v>
      </c>
      <c r="P3255" s="955">
        <v>-63862888</v>
      </c>
      <c r="Q3255" s="959">
        <v>-8758517</v>
      </c>
      <c r="R3255" s="943" t="s">
        <v>1232</v>
      </c>
    </row>
    <row r="3256" spans="2:18" x14ac:dyDescent="0.25">
      <c r="B3256" s="944" t="s">
        <v>2645</v>
      </c>
      <c r="C3256" s="945" t="s">
        <v>384</v>
      </c>
      <c r="D3256" s="945" t="s">
        <v>477</v>
      </c>
      <c r="E3256" s="945" t="s">
        <v>305</v>
      </c>
      <c r="F3256" s="945" t="s">
        <v>1662</v>
      </c>
      <c r="G3256" s="945" t="s">
        <v>1217</v>
      </c>
      <c r="H3256" s="945" t="s">
        <v>1218</v>
      </c>
      <c r="I3256" s="945" t="s">
        <v>1225</v>
      </c>
      <c r="J3256" s="945" t="s">
        <v>1219</v>
      </c>
      <c r="K3256" s="945" t="s">
        <v>1229</v>
      </c>
      <c r="L3256" s="945" t="s">
        <v>1221</v>
      </c>
      <c r="M3256" s="945" t="s">
        <v>233</v>
      </c>
      <c r="N3256" s="945" t="s">
        <v>1222</v>
      </c>
      <c r="O3256" s="945" t="s">
        <v>1256</v>
      </c>
      <c r="P3256" s="956">
        <v>-63908121</v>
      </c>
      <c r="Q3256" s="960">
        <v>-8752054</v>
      </c>
      <c r="R3256" s="946" t="s">
        <v>1232</v>
      </c>
    </row>
    <row r="3257" spans="2:18" x14ac:dyDescent="0.25">
      <c r="B3257" s="941" t="s">
        <v>2645</v>
      </c>
      <c r="C3257" s="942" t="s">
        <v>341</v>
      </c>
      <c r="D3257" s="942" t="s">
        <v>376</v>
      </c>
      <c r="E3257" s="942" t="s">
        <v>302</v>
      </c>
      <c r="F3257" s="942" t="s">
        <v>1450</v>
      </c>
      <c r="G3257" s="942" t="s">
        <v>1217</v>
      </c>
      <c r="H3257" s="942" t="s">
        <v>1218</v>
      </c>
      <c r="I3257" s="942" t="s">
        <v>1231</v>
      </c>
      <c r="J3257" s="942" t="s">
        <v>1219</v>
      </c>
      <c r="K3257" s="942" t="s">
        <v>1227</v>
      </c>
      <c r="L3257" s="942" t="s">
        <v>1221</v>
      </c>
      <c r="M3257" s="942" t="s">
        <v>235</v>
      </c>
      <c r="N3257" s="942" t="s">
        <v>1222</v>
      </c>
      <c r="O3257" s="942" t="s">
        <v>1223</v>
      </c>
      <c r="P3257" s="955">
        <v>-63872606</v>
      </c>
      <c r="Q3257" s="959">
        <v>-8766719</v>
      </c>
      <c r="R3257" s="943" t="s">
        <v>182</v>
      </c>
    </row>
    <row r="3258" spans="2:18" x14ac:dyDescent="0.25">
      <c r="B3258" s="944" t="s">
        <v>2645</v>
      </c>
      <c r="C3258" s="945" t="s">
        <v>779</v>
      </c>
      <c r="D3258" s="945" t="s">
        <v>442</v>
      </c>
      <c r="E3258" s="945" t="s">
        <v>302</v>
      </c>
      <c r="F3258" s="945" t="s">
        <v>1523</v>
      </c>
      <c r="G3258" s="945" t="s">
        <v>1217</v>
      </c>
      <c r="H3258" s="945" t="s">
        <v>69</v>
      </c>
      <c r="I3258" s="945" t="s">
        <v>1231</v>
      </c>
      <c r="J3258" s="945" t="s">
        <v>1219</v>
      </c>
      <c r="K3258" s="945" t="s">
        <v>1370</v>
      </c>
      <c r="L3258" s="945" t="s">
        <v>1221</v>
      </c>
      <c r="M3258" s="945" t="s">
        <v>234</v>
      </c>
      <c r="N3258" s="945" t="s">
        <v>1222</v>
      </c>
      <c r="O3258" s="945" t="s">
        <v>1223</v>
      </c>
      <c r="P3258" s="956">
        <v>-63874853</v>
      </c>
      <c r="Q3258" s="960">
        <v>-8765158</v>
      </c>
      <c r="R3258" s="946" t="s">
        <v>1232</v>
      </c>
    </row>
    <row r="3259" spans="2:18" x14ac:dyDescent="0.25">
      <c r="B3259" s="941" t="s">
        <v>2645</v>
      </c>
      <c r="C3259" s="942" t="s">
        <v>883</v>
      </c>
      <c r="D3259" s="942" t="s">
        <v>796</v>
      </c>
      <c r="E3259" s="942" t="s">
        <v>322</v>
      </c>
      <c r="F3259" s="942" t="s">
        <v>1681</v>
      </c>
      <c r="G3259" s="942" t="s">
        <v>1217</v>
      </c>
      <c r="H3259" s="942" t="s">
        <v>1218</v>
      </c>
      <c r="I3259" s="942" t="s">
        <v>1231</v>
      </c>
      <c r="J3259" s="942" t="s">
        <v>1219</v>
      </c>
      <c r="K3259" s="942" t="s">
        <v>1220</v>
      </c>
      <c r="L3259" s="942" t="s">
        <v>1221</v>
      </c>
      <c r="M3259" s="942" t="s">
        <v>233</v>
      </c>
      <c r="N3259" s="942" t="s">
        <v>1222</v>
      </c>
      <c r="O3259" s="942" t="s">
        <v>1223</v>
      </c>
      <c r="P3259" s="955">
        <v>-63897985</v>
      </c>
      <c r="Q3259" s="959">
        <v>-8746425</v>
      </c>
      <c r="R3259" s="943" t="s">
        <v>1258</v>
      </c>
    </row>
    <row r="3260" spans="2:18" x14ac:dyDescent="0.25">
      <c r="B3260" s="944" t="s">
        <v>2645</v>
      </c>
      <c r="C3260" s="945" t="s">
        <v>503</v>
      </c>
      <c r="D3260" s="945" t="s">
        <v>786</v>
      </c>
      <c r="E3260" s="945" t="s">
        <v>309</v>
      </c>
      <c r="F3260" s="945" t="s">
        <v>2228</v>
      </c>
      <c r="G3260" s="945" t="s">
        <v>1217</v>
      </c>
      <c r="H3260" s="945" t="s">
        <v>1218</v>
      </c>
      <c r="I3260" s="945" t="s">
        <v>51</v>
      </c>
      <c r="J3260" s="945" t="s">
        <v>1219</v>
      </c>
      <c r="K3260" s="945" t="s">
        <v>1220</v>
      </c>
      <c r="L3260" s="945" t="s">
        <v>1221</v>
      </c>
      <c r="M3260" s="945" t="s">
        <v>232</v>
      </c>
      <c r="N3260" s="945" t="s">
        <v>1222</v>
      </c>
      <c r="O3260" s="945" t="s">
        <v>1256</v>
      </c>
      <c r="P3260" s="956">
        <v>-63888768</v>
      </c>
      <c r="Q3260" s="960">
        <v>-8743355</v>
      </c>
      <c r="R3260" s="946" t="s">
        <v>182</v>
      </c>
    </row>
    <row r="3261" spans="2:18" x14ac:dyDescent="0.25">
      <c r="B3261" s="941" t="s">
        <v>2647</v>
      </c>
      <c r="C3261" s="942" t="s">
        <v>780</v>
      </c>
      <c r="D3261" s="942" t="s">
        <v>406</v>
      </c>
      <c r="E3261" s="942" t="s">
        <v>1142</v>
      </c>
      <c r="F3261" s="942" t="s">
        <v>1825</v>
      </c>
      <c r="G3261" s="942" t="s">
        <v>1309</v>
      </c>
      <c r="H3261" s="942" t="s">
        <v>1218</v>
      </c>
      <c r="I3261" s="942" t="s">
        <v>1231</v>
      </c>
      <c r="J3261" s="942" t="s">
        <v>1219</v>
      </c>
      <c r="K3261" s="942" t="s">
        <v>1229</v>
      </c>
      <c r="L3261" s="942" t="s">
        <v>1221</v>
      </c>
      <c r="M3261" s="942" t="s">
        <v>233</v>
      </c>
      <c r="N3261" s="942" t="s">
        <v>1222</v>
      </c>
      <c r="O3261" s="942" t="s">
        <v>1223</v>
      </c>
      <c r="P3261" s="955">
        <v>-63893059</v>
      </c>
      <c r="Q3261" s="959">
        <v>-8762376</v>
      </c>
      <c r="R3261" s="943" t="s">
        <v>69</v>
      </c>
    </row>
    <row r="3262" spans="2:18" x14ac:dyDescent="0.25">
      <c r="B3262" s="944" t="s">
        <v>2647</v>
      </c>
      <c r="C3262" s="945" t="s">
        <v>370</v>
      </c>
      <c r="D3262" s="945" t="s">
        <v>781</v>
      </c>
      <c r="E3262" s="945" t="s">
        <v>310</v>
      </c>
      <c r="F3262" s="945" t="s">
        <v>1653</v>
      </c>
      <c r="G3262" s="945" t="s">
        <v>1309</v>
      </c>
      <c r="H3262" s="945" t="s">
        <v>1218</v>
      </c>
      <c r="I3262" s="945" t="s">
        <v>1225</v>
      </c>
      <c r="J3262" s="945" t="s">
        <v>1219</v>
      </c>
      <c r="K3262" s="945" t="s">
        <v>1229</v>
      </c>
      <c r="L3262" s="945" t="s">
        <v>1221</v>
      </c>
      <c r="M3262" s="945" t="s">
        <v>230</v>
      </c>
      <c r="N3262" s="945" t="s">
        <v>1222</v>
      </c>
      <c r="O3262" s="945" t="s">
        <v>1223</v>
      </c>
      <c r="P3262" s="956">
        <v>-63837495</v>
      </c>
      <c r="Q3262" s="960">
        <v>-8761205</v>
      </c>
      <c r="R3262" s="946" t="s">
        <v>182</v>
      </c>
    </row>
    <row r="3263" spans="2:18" x14ac:dyDescent="0.25">
      <c r="B3263" s="941" t="s">
        <v>2647</v>
      </c>
      <c r="C3263" s="942" t="s">
        <v>368</v>
      </c>
      <c r="D3263" s="942" t="s">
        <v>456</v>
      </c>
      <c r="E3263" s="942" t="s">
        <v>316</v>
      </c>
      <c r="F3263" s="942" t="s">
        <v>1313</v>
      </c>
      <c r="G3263" s="942" t="s">
        <v>1309</v>
      </c>
      <c r="H3263" s="942" t="s">
        <v>1218</v>
      </c>
      <c r="I3263" s="942" t="s">
        <v>51</v>
      </c>
      <c r="J3263" s="942" t="s">
        <v>1219</v>
      </c>
      <c r="K3263" s="942" t="s">
        <v>1220</v>
      </c>
      <c r="L3263" s="942" t="s">
        <v>1221</v>
      </c>
      <c r="M3263" s="942" t="s">
        <v>234</v>
      </c>
      <c r="N3263" s="942" t="s">
        <v>1222</v>
      </c>
      <c r="O3263" s="942" t="s">
        <v>1223</v>
      </c>
      <c r="P3263" s="955">
        <v>-63877865</v>
      </c>
      <c r="Q3263" s="959">
        <v>-8788486</v>
      </c>
      <c r="R3263" s="943" t="s">
        <v>1330</v>
      </c>
    </row>
    <row r="3264" spans="2:18" x14ac:dyDescent="0.25">
      <c r="B3264" s="944" t="s">
        <v>2647</v>
      </c>
      <c r="C3264" s="945" t="s">
        <v>806</v>
      </c>
      <c r="D3264" s="945" t="s">
        <v>457</v>
      </c>
      <c r="E3264" s="945" t="s">
        <v>311</v>
      </c>
      <c r="F3264" s="945" t="s">
        <v>1392</v>
      </c>
      <c r="G3264" s="945" t="s">
        <v>1309</v>
      </c>
      <c r="H3264" s="945" t="s">
        <v>1218</v>
      </c>
      <c r="I3264" s="945" t="s">
        <v>51</v>
      </c>
      <c r="J3264" s="945" t="s">
        <v>1219</v>
      </c>
      <c r="K3264" s="945" t="s">
        <v>1220</v>
      </c>
      <c r="L3264" s="945" t="s">
        <v>1221</v>
      </c>
      <c r="M3264" s="945" t="s">
        <v>233</v>
      </c>
      <c r="N3264" s="945" t="s">
        <v>1222</v>
      </c>
      <c r="O3264" s="945" t="s">
        <v>1223</v>
      </c>
      <c r="P3264" s="956">
        <v>-63871165</v>
      </c>
      <c r="Q3264" s="960">
        <v>-8774749</v>
      </c>
      <c r="R3264" s="946" t="s">
        <v>1258</v>
      </c>
    </row>
    <row r="3265" spans="2:18" x14ac:dyDescent="0.25">
      <c r="B3265" s="941" t="s">
        <v>2647</v>
      </c>
      <c r="C3265" s="942" t="s">
        <v>382</v>
      </c>
      <c r="D3265" s="942" t="s">
        <v>737</v>
      </c>
      <c r="E3265" s="942" t="s">
        <v>237</v>
      </c>
      <c r="F3265" s="942" t="s">
        <v>1791</v>
      </c>
      <c r="G3265" s="942" t="s">
        <v>1309</v>
      </c>
      <c r="H3265" s="942" t="s">
        <v>1218</v>
      </c>
      <c r="I3265" s="942" t="s">
        <v>51</v>
      </c>
      <c r="J3265" s="942" t="s">
        <v>1219</v>
      </c>
      <c r="K3265" s="942" t="s">
        <v>1220</v>
      </c>
      <c r="L3265" s="942" t="s">
        <v>1221</v>
      </c>
      <c r="M3265" s="942" t="s">
        <v>233</v>
      </c>
      <c r="N3265" s="942" t="s">
        <v>1222</v>
      </c>
      <c r="O3265" s="942" t="s">
        <v>1223</v>
      </c>
      <c r="P3265" s="955">
        <v>-63828092</v>
      </c>
      <c r="Q3265" s="959">
        <v>-8773525</v>
      </c>
      <c r="R3265" s="943" t="s">
        <v>69</v>
      </c>
    </row>
    <row r="3266" spans="2:18" x14ac:dyDescent="0.25">
      <c r="B3266" s="944" t="s">
        <v>2648</v>
      </c>
      <c r="C3266" s="945" t="s">
        <v>375</v>
      </c>
      <c r="D3266" s="945" t="s">
        <v>374</v>
      </c>
      <c r="E3266" s="945" t="s">
        <v>307</v>
      </c>
      <c r="F3266" s="945" t="s">
        <v>1891</v>
      </c>
      <c r="G3266" s="945" t="s">
        <v>1317</v>
      </c>
      <c r="H3266" s="945" t="s">
        <v>1218</v>
      </c>
      <c r="I3266" s="945" t="s">
        <v>1225</v>
      </c>
      <c r="J3266" s="945" t="s">
        <v>1219</v>
      </c>
      <c r="K3266" s="945" t="s">
        <v>1229</v>
      </c>
      <c r="L3266" s="945" t="s">
        <v>1221</v>
      </c>
      <c r="M3266" s="945" t="s">
        <v>234</v>
      </c>
      <c r="N3266" s="945" t="s">
        <v>1222</v>
      </c>
      <c r="O3266" s="945" t="s">
        <v>1223</v>
      </c>
      <c r="P3266" s="956">
        <v>-63862302</v>
      </c>
      <c r="Q3266" s="960">
        <v>-8752918</v>
      </c>
      <c r="R3266" s="946" t="s">
        <v>69</v>
      </c>
    </row>
    <row r="3267" spans="2:18" x14ac:dyDescent="0.25">
      <c r="B3267" s="941" t="s">
        <v>2648</v>
      </c>
      <c r="C3267" s="942" t="s">
        <v>780</v>
      </c>
      <c r="D3267" s="942" t="s">
        <v>401</v>
      </c>
      <c r="E3267" s="942" t="s">
        <v>1142</v>
      </c>
      <c r="F3267" s="942" t="s">
        <v>1953</v>
      </c>
      <c r="G3267" s="942" t="s">
        <v>1317</v>
      </c>
      <c r="H3267" s="942" t="s">
        <v>1218</v>
      </c>
      <c r="I3267" s="942" t="s">
        <v>1225</v>
      </c>
      <c r="J3267" s="942" t="s">
        <v>1219</v>
      </c>
      <c r="K3267" s="942" t="s">
        <v>1229</v>
      </c>
      <c r="L3267" s="942" t="s">
        <v>1221</v>
      </c>
      <c r="M3267" s="942" t="s">
        <v>233</v>
      </c>
      <c r="N3267" s="942" t="s">
        <v>1222</v>
      </c>
      <c r="O3267" s="942" t="s">
        <v>1223</v>
      </c>
      <c r="P3267" s="955">
        <v>-63888346</v>
      </c>
      <c r="Q3267" s="959">
        <v>-8761357</v>
      </c>
      <c r="R3267" s="943" t="s">
        <v>182</v>
      </c>
    </row>
    <row r="3268" spans="2:18" x14ac:dyDescent="0.25">
      <c r="B3268" s="944" t="s">
        <v>2648</v>
      </c>
      <c r="C3268" s="945" t="s">
        <v>802</v>
      </c>
      <c r="D3268" s="945" t="s">
        <v>810</v>
      </c>
      <c r="E3268" s="945" t="s">
        <v>304</v>
      </c>
      <c r="F3268" s="945" t="s">
        <v>1717</v>
      </c>
      <c r="G3268" s="945" t="s">
        <v>1317</v>
      </c>
      <c r="H3268" s="945" t="s">
        <v>1218</v>
      </c>
      <c r="I3268" s="945" t="s">
        <v>1225</v>
      </c>
      <c r="J3268" s="945" t="s">
        <v>1219</v>
      </c>
      <c r="K3268" s="945" t="s">
        <v>1220</v>
      </c>
      <c r="L3268" s="945" t="s">
        <v>1221</v>
      </c>
      <c r="M3268" s="945" t="s">
        <v>233</v>
      </c>
      <c r="N3268" s="945" t="s">
        <v>1222</v>
      </c>
      <c r="O3268" s="945" t="s">
        <v>1223</v>
      </c>
      <c r="P3268" s="956">
        <v>-63892921</v>
      </c>
      <c r="Q3268" s="960">
        <v>-8755573</v>
      </c>
      <c r="R3268" s="946" t="s">
        <v>182</v>
      </c>
    </row>
    <row r="3269" spans="2:18" x14ac:dyDescent="0.25">
      <c r="B3269" s="941" t="s">
        <v>2648</v>
      </c>
      <c r="C3269" s="942" t="s">
        <v>372</v>
      </c>
      <c r="D3269" s="942" t="s">
        <v>449</v>
      </c>
      <c r="E3269" s="942" t="s">
        <v>1501</v>
      </c>
      <c r="F3269" s="942" t="s">
        <v>1912</v>
      </c>
      <c r="G3269" s="942" t="s">
        <v>1317</v>
      </c>
      <c r="H3269" s="942" t="s">
        <v>1218</v>
      </c>
      <c r="I3269" s="942" t="s">
        <v>1231</v>
      </c>
      <c r="J3269" s="942" t="s">
        <v>1219</v>
      </c>
      <c r="K3269" s="942" t="s">
        <v>1229</v>
      </c>
      <c r="L3269" s="942" t="s">
        <v>1221</v>
      </c>
      <c r="M3269" s="942" t="s">
        <v>230</v>
      </c>
      <c r="N3269" s="942" t="s">
        <v>1222</v>
      </c>
      <c r="O3269" s="942" t="s">
        <v>69</v>
      </c>
      <c r="P3269" s="955">
        <v>-63843614</v>
      </c>
      <c r="Q3269" s="959">
        <v>-8755665</v>
      </c>
      <c r="R3269" s="943" t="s">
        <v>182</v>
      </c>
    </row>
    <row r="3270" spans="2:18" x14ac:dyDescent="0.25">
      <c r="B3270" s="944" t="s">
        <v>2648</v>
      </c>
      <c r="C3270" s="945" t="s">
        <v>426</v>
      </c>
      <c r="D3270" s="945" t="s">
        <v>465</v>
      </c>
      <c r="E3270" s="945" t="s">
        <v>312</v>
      </c>
      <c r="F3270" s="945" t="s">
        <v>1871</v>
      </c>
      <c r="G3270" s="945" t="s">
        <v>1317</v>
      </c>
      <c r="H3270" s="945" t="s">
        <v>1218</v>
      </c>
      <c r="I3270" s="945" t="s">
        <v>1231</v>
      </c>
      <c r="J3270" s="945" t="s">
        <v>1219</v>
      </c>
      <c r="K3270" s="945" t="s">
        <v>1220</v>
      </c>
      <c r="L3270" s="945" t="s">
        <v>1221</v>
      </c>
      <c r="M3270" s="945" t="s">
        <v>233</v>
      </c>
      <c r="N3270" s="945" t="s">
        <v>1222</v>
      </c>
      <c r="O3270" s="945" t="s">
        <v>1256</v>
      </c>
      <c r="P3270" s="956">
        <v>-63888451</v>
      </c>
      <c r="Q3270" s="960">
        <v>-8794638</v>
      </c>
      <c r="R3270" s="946" t="s">
        <v>69</v>
      </c>
    </row>
    <row r="3271" spans="2:18" x14ac:dyDescent="0.25">
      <c r="B3271" s="941" t="s">
        <v>2648</v>
      </c>
      <c r="C3271" s="942" t="s">
        <v>408</v>
      </c>
      <c r="D3271" s="942" t="s">
        <v>1175</v>
      </c>
      <c r="E3271" s="942" t="s">
        <v>676</v>
      </c>
      <c r="F3271" s="942" t="s">
        <v>1637</v>
      </c>
      <c r="G3271" s="942" t="s">
        <v>1317</v>
      </c>
      <c r="H3271" s="942" t="s">
        <v>1218</v>
      </c>
      <c r="I3271" s="942" t="s">
        <v>51</v>
      </c>
      <c r="J3271" s="942" t="s">
        <v>1219</v>
      </c>
      <c r="K3271" s="942" t="s">
        <v>1220</v>
      </c>
      <c r="L3271" s="942" t="s">
        <v>1221</v>
      </c>
      <c r="M3271" s="942" t="s">
        <v>233</v>
      </c>
      <c r="N3271" s="942" t="s">
        <v>1222</v>
      </c>
      <c r="O3271" s="942" t="s">
        <v>1223</v>
      </c>
      <c r="P3271" s="955">
        <v>-63864618</v>
      </c>
      <c r="Q3271" s="959">
        <v>-8789745</v>
      </c>
      <c r="R3271" s="943" t="s">
        <v>182</v>
      </c>
    </row>
    <row r="3272" spans="2:18" x14ac:dyDescent="0.25">
      <c r="B3272" s="944" t="s">
        <v>2648</v>
      </c>
      <c r="C3272" s="945" t="s">
        <v>464</v>
      </c>
      <c r="D3272" s="945" t="s">
        <v>841</v>
      </c>
      <c r="E3272" s="945" t="s">
        <v>1141</v>
      </c>
      <c r="F3272" s="945" t="s">
        <v>2542</v>
      </c>
      <c r="G3272" s="945" t="s">
        <v>1317</v>
      </c>
      <c r="H3272" s="945" t="s">
        <v>1218</v>
      </c>
      <c r="I3272" s="945" t="s">
        <v>51</v>
      </c>
      <c r="J3272" s="945" t="s">
        <v>1219</v>
      </c>
      <c r="K3272" s="945" t="s">
        <v>1220</v>
      </c>
      <c r="L3272" s="945" t="s">
        <v>1221</v>
      </c>
      <c r="M3272" s="945" t="s">
        <v>233</v>
      </c>
      <c r="N3272" s="945" t="s">
        <v>1222</v>
      </c>
      <c r="O3272" s="945" t="s">
        <v>1223</v>
      </c>
      <c r="P3272" s="956">
        <v>-63868404</v>
      </c>
      <c r="Q3272" s="960">
        <v>-8757664</v>
      </c>
      <c r="R3272" s="946" t="s">
        <v>182</v>
      </c>
    </row>
    <row r="3273" spans="2:18" x14ac:dyDescent="0.25">
      <c r="B3273" s="941" t="s">
        <v>2649</v>
      </c>
      <c r="C3273" s="942" t="s">
        <v>457</v>
      </c>
      <c r="D3273" s="942" t="s">
        <v>806</v>
      </c>
      <c r="E3273" s="942" t="s">
        <v>311</v>
      </c>
      <c r="F3273" s="942" t="s">
        <v>1642</v>
      </c>
      <c r="G3273" s="942" t="s">
        <v>1217</v>
      </c>
      <c r="H3273" s="942" t="s">
        <v>1218</v>
      </c>
      <c r="I3273" s="942" t="s">
        <v>1225</v>
      </c>
      <c r="J3273" s="942" t="s">
        <v>1219</v>
      </c>
      <c r="K3273" s="942" t="s">
        <v>1220</v>
      </c>
      <c r="L3273" s="942" t="s">
        <v>1221</v>
      </c>
      <c r="M3273" s="942" t="s">
        <v>233</v>
      </c>
      <c r="N3273" s="942" t="s">
        <v>1222</v>
      </c>
      <c r="O3273" s="942" t="s">
        <v>1223</v>
      </c>
      <c r="P3273" s="955">
        <v>-63871165</v>
      </c>
      <c r="Q3273" s="959">
        <v>-8774749</v>
      </c>
      <c r="R3273" s="943" t="s">
        <v>1258</v>
      </c>
    </row>
    <row r="3274" spans="2:18" x14ac:dyDescent="0.25">
      <c r="B3274" s="944" t="s">
        <v>2649</v>
      </c>
      <c r="C3274" s="945" t="s">
        <v>367</v>
      </c>
      <c r="D3274" s="945" t="s">
        <v>807</v>
      </c>
      <c r="E3274" s="945" t="s">
        <v>303</v>
      </c>
      <c r="F3274" s="945" t="s">
        <v>2331</v>
      </c>
      <c r="G3274" s="945" t="s">
        <v>1217</v>
      </c>
      <c r="H3274" s="945" t="s">
        <v>1218</v>
      </c>
      <c r="I3274" s="945" t="s">
        <v>1225</v>
      </c>
      <c r="J3274" s="945" t="s">
        <v>1219</v>
      </c>
      <c r="K3274" s="945" t="s">
        <v>1229</v>
      </c>
      <c r="L3274" s="945" t="s">
        <v>1221</v>
      </c>
      <c r="M3274" s="945" t="s">
        <v>233</v>
      </c>
      <c r="N3274" s="945" t="s">
        <v>1222</v>
      </c>
      <c r="O3274" s="945" t="s">
        <v>1256</v>
      </c>
      <c r="P3274" s="956">
        <v>-63886577</v>
      </c>
      <c r="Q3274" s="960">
        <v>-8748672</v>
      </c>
      <c r="R3274" s="946" t="s">
        <v>182</v>
      </c>
    </row>
    <row r="3275" spans="2:18" x14ac:dyDescent="0.25">
      <c r="B3275" s="941" t="s">
        <v>2649</v>
      </c>
      <c r="C3275" s="942" t="s">
        <v>633</v>
      </c>
      <c r="D3275" s="942" t="s">
        <v>634</v>
      </c>
      <c r="E3275" s="942" t="s">
        <v>325</v>
      </c>
      <c r="F3275" s="942" t="s">
        <v>2074</v>
      </c>
      <c r="G3275" s="942" t="s">
        <v>1217</v>
      </c>
      <c r="H3275" s="942" t="s">
        <v>1218</v>
      </c>
      <c r="I3275" s="942" t="s">
        <v>1231</v>
      </c>
      <c r="J3275" s="942" t="s">
        <v>1219</v>
      </c>
      <c r="K3275" s="942" t="s">
        <v>1220</v>
      </c>
      <c r="L3275" s="942" t="s">
        <v>1221</v>
      </c>
      <c r="M3275" s="942" t="s">
        <v>1239</v>
      </c>
      <c r="N3275" s="942" t="s">
        <v>1222</v>
      </c>
      <c r="O3275" s="942" t="s">
        <v>1256</v>
      </c>
      <c r="P3275" s="955">
        <v>-63896576</v>
      </c>
      <c r="Q3275" s="959">
        <v>-8739445</v>
      </c>
      <c r="R3275" s="943" t="s">
        <v>69</v>
      </c>
    </row>
    <row r="3276" spans="2:18" x14ac:dyDescent="0.25">
      <c r="B3276" s="944" t="s">
        <v>2649</v>
      </c>
      <c r="C3276" s="945" t="s">
        <v>394</v>
      </c>
      <c r="D3276" s="945" t="s">
        <v>440</v>
      </c>
      <c r="E3276" s="945" t="s">
        <v>301</v>
      </c>
      <c r="F3276" s="945" t="s">
        <v>2650</v>
      </c>
      <c r="G3276" s="945" t="s">
        <v>1217</v>
      </c>
      <c r="H3276" s="945" t="s">
        <v>1218</v>
      </c>
      <c r="I3276" s="945" t="s">
        <v>1231</v>
      </c>
      <c r="J3276" s="945" t="s">
        <v>1219</v>
      </c>
      <c r="K3276" s="945" t="s">
        <v>1220</v>
      </c>
      <c r="L3276" s="945" t="s">
        <v>1221</v>
      </c>
      <c r="M3276" s="945" t="s">
        <v>233</v>
      </c>
      <c r="N3276" s="945" t="s">
        <v>1222</v>
      </c>
      <c r="O3276" s="945" t="s">
        <v>1223</v>
      </c>
      <c r="P3276" s="956">
        <v>-63897079</v>
      </c>
      <c r="Q3276" s="960">
        <v>-8764325</v>
      </c>
      <c r="R3276" s="946" t="s">
        <v>69</v>
      </c>
    </row>
    <row r="3277" spans="2:18" x14ac:dyDescent="0.25">
      <c r="B3277" s="941" t="s">
        <v>2649</v>
      </c>
      <c r="C3277" s="942" t="s">
        <v>783</v>
      </c>
      <c r="D3277" s="942" t="s">
        <v>401</v>
      </c>
      <c r="E3277" s="942" t="s">
        <v>304</v>
      </c>
      <c r="F3277" s="942" t="s">
        <v>1591</v>
      </c>
      <c r="G3277" s="942" t="s">
        <v>1217</v>
      </c>
      <c r="H3277" s="942" t="s">
        <v>1218</v>
      </c>
      <c r="I3277" s="942" t="s">
        <v>1231</v>
      </c>
      <c r="J3277" s="942" t="s">
        <v>1219</v>
      </c>
      <c r="K3277" s="942" t="s">
        <v>1220</v>
      </c>
      <c r="L3277" s="942" t="s">
        <v>1221</v>
      </c>
      <c r="M3277" s="942" t="s">
        <v>233</v>
      </c>
      <c r="N3277" s="942" t="s">
        <v>1222</v>
      </c>
      <c r="O3277" s="942" t="s">
        <v>1256</v>
      </c>
      <c r="P3277" s="955">
        <v>-63888846</v>
      </c>
      <c r="Q3277" s="959">
        <v>-8759125</v>
      </c>
      <c r="R3277" s="943" t="s">
        <v>182</v>
      </c>
    </row>
    <row r="3278" spans="2:18" x14ac:dyDescent="0.25">
      <c r="B3278" s="944" t="s">
        <v>2649</v>
      </c>
      <c r="C3278" s="945" t="s">
        <v>368</v>
      </c>
      <c r="D3278" s="945" t="s">
        <v>488</v>
      </c>
      <c r="E3278" s="945" t="s">
        <v>316</v>
      </c>
      <c r="F3278" s="945" t="s">
        <v>1338</v>
      </c>
      <c r="G3278" s="945" t="s">
        <v>1217</v>
      </c>
      <c r="H3278" s="945" t="s">
        <v>1218</v>
      </c>
      <c r="I3278" s="945" t="s">
        <v>1231</v>
      </c>
      <c r="J3278" s="945" t="s">
        <v>1219</v>
      </c>
      <c r="K3278" s="945" t="s">
        <v>1220</v>
      </c>
      <c r="L3278" s="945" t="s">
        <v>1221</v>
      </c>
      <c r="M3278" s="945" t="s">
        <v>231</v>
      </c>
      <c r="N3278" s="945" t="s">
        <v>1222</v>
      </c>
      <c r="O3278" s="945" t="s">
        <v>1223</v>
      </c>
      <c r="P3278" s="956">
        <v>-63883597</v>
      </c>
      <c r="Q3278" s="960">
        <v>-8790946</v>
      </c>
      <c r="R3278" s="946" t="s">
        <v>182</v>
      </c>
    </row>
    <row r="3279" spans="2:18" x14ac:dyDescent="0.25">
      <c r="B3279" s="941" t="s">
        <v>2649</v>
      </c>
      <c r="C3279" s="942" t="s">
        <v>693</v>
      </c>
      <c r="D3279" s="942" t="s">
        <v>694</v>
      </c>
      <c r="E3279" s="942" t="s">
        <v>333</v>
      </c>
      <c r="F3279" s="942" t="s">
        <v>1984</v>
      </c>
      <c r="G3279" s="942" t="s">
        <v>1217</v>
      </c>
      <c r="H3279" s="942" t="s">
        <v>1218</v>
      </c>
      <c r="I3279" s="942" t="s">
        <v>51</v>
      </c>
      <c r="J3279" s="942" t="s">
        <v>1219</v>
      </c>
      <c r="K3279" s="942" t="s">
        <v>1220</v>
      </c>
      <c r="L3279" s="942" t="s">
        <v>1221</v>
      </c>
      <c r="M3279" s="942" t="s">
        <v>233</v>
      </c>
      <c r="N3279" s="942" t="s">
        <v>1222</v>
      </c>
      <c r="O3279" s="942" t="s">
        <v>1256</v>
      </c>
      <c r="P3279" s="955">
        <v>-63882345</v>
      </c>
      <c r="Q3279" s="959">
        <v>-8775298</v>
      </c>
      <c r="R3279" s="943" t="s">
        <v>182</v>
      </c>
    </row>
    <row r="3280" spans="2:18" x14ac:dyDescent="0.25">
      <c r="B3280" s="944" t="s">
        <v>2649</v>
      </c>
      <c r="C3280" s="945" t="s">
        <v>791</v>
      </c>
      <c r="D3280" s="945" t="s">
        <v>450</v>
      </c>
      <c r="E3280" s="945" t="s">
        <v>1143</v>
      </c>
      <c r="F3280" s="945" t="s">
        <v>2596</v>
      </c>
      <c r="G3280" s="945" t="s">
        <v>1217</v>
      </c>
      <c r="H3280" s="945" t="s">
        <v>1509</v>
      </c>
      <c r="I3280" s="945" t="s">
        <v>51</v>
      </c>
      <c r="J3280" s="945" t="s">
        <v>1219</v>
      </c>
      <c r="K3280" s="945" t="s">
        <v>1220</v>
      </c>
      <c r="L3280" s="945" t="s">
        <v>1364</v>
      </c>
      <c r="M3280" s="945" t="s">
        <v>234</v>
      </c>
      <c r="N3280" s="945" t="s">
        <v>1222</v>
      </c>
      <c r="O3280" s="945" t="s">
        <v>1223</v>
      </c>
      <c r="P3280" s="956">
        <v>-63837205</v>
      </c>
      <c r="Q3280" s="960">
        <v>-8773186</v>
      </c>
      <c r="R3280" s="946" t="s">
        <v>69</v>
      </c>
    </row>
    <row r="3281" spans="2:18" x14ac:dyDescent="0.25">
      <c r="B3281" s="941" t="s">
        <v>2651</v>
      </c>
      <c r="C3281" s="942" t="s">
        <v>404</v>
      </c>
      <c r="D3281" s="942" t="s">
        <v>449</v>
      </c>
      <c r="E3281" s="942" t="s">
        <v>310</v>
      </c>
      <c r="F3281" s="942" t="s">
        <v>2652</v>
      </c>
      <c r="G3281" s="942" t="s">
        <v>1246</v>
      </c>
      <c r="H3281" s="942" t="s">
        <v>1218</v>
      </c>
      <c r="I3281" s="942" t="s">
        <v>1225</v>
      </c>
      <c r="J3281" s="942" t="s">
        <v>1219</v>
      </c>
      <c r="K3281" s="942" t="s">
        <v>1220</v>
      </c>
      <c r="L3281" s="942" t="s">
        <v>1221</v>
      </c>
      <c r="M3281" s="942" t="s">
        <v>233</v>
      </c>
      <c r="N3281" s="942" t="s">
        <v>1222</v>
      </c>
      <c r="O3281" s="942" t="s">
        <v>1256</v>
      </c>
      <c r="P3281" s="955">
        <v>-63841727</v>
      </c>
      <c r="Q3281" s="959">
        <v>-8764164</v>
      </c>
      <c r="R3281" s="943" t="s">
        <v>69</v>
      </c>
    </row>
    <row r="3282" spans="2:18" x14ac:dyDescent="0.25">
      <c r="B3282" s="944" t="s">
        <v>2651</v>
      </c>
      <c r="C3282" s="945" t="s">
        <v>827</v>
      </c>
      <c r="D3282" s="945" t="s">
        <v>799</v>
      </c>
      <c r="E3282" s="945" t="s">
        <v>305</v>
      </c>
      <c r="F3282" s="945" t="s">
        <v>2017</v>
      </c>
      <c r="G3282" s="945" t="s">
        <v>1246</v>
      </c>
      <c r="H3282" s="945" t="s">
        <v>1218</v>
      </c>
      <c r="I3282" s="945" t="s">
        <v>1225</v>
      </c>
      <c r="J3282" s="945" t="s">
        <v>1219</v>
      </c>
      <c r="K3282" s="945" t="s">
        <v>1220</v>
      </c>
      <c r="L3282" s="945" t="s">
        <v>1221</v>
      </c>
      <c r="M3282" s="945" t="s">
        <v>232</v>
      </c>
      <c r="N3282" s="945" t="s">
        <v>1222</v>
      </c>
      <c r="O3282" s="945" t="s">
        <v>1256</v>
      </c>
      <c r="P3282" s="956">
        <v>-63905293</v>
      </c>
      <c r="Q3282" s="960">
        <v>-8755992</v>
      </c>
      <c r="R3282" s="946" t="s">
        <v>1232</v>
      </c>
    </row>
    <row r="3283" spans="2:18" x14ac:dyDescent="0.25">
      <c r="B3283" s="941" t="s">
        <v>2651</v>
      </c>
      <c r="C3283" s="942" t="s">
        <v>384</v>
      </c>
      <c r="D3283" s="942" t="s">
        <v>477</v>
      </c>
      <c r="E3283" s="942" t="s">
        <v>305</v>
      </c>
      <c r="F3283" s="942" t="s">
        <v>33</v>
      </c>
      <c r="G3283" s="942" t="s">
        <v>1246</v>
      </c>
      <c r="H3283" s="942" t="s">
        <v>1218</v>
      </c>
      <c r="I3283" s="942" t="s">
        <v>69</v>
      </c>
      <c r="J3283" s="942" t="s">
        <v>1219</v>
      </c>
      <c r="K3283" s="942" t="s">
        <v>1229</v>
      </c>
      <c r="L3283" s="942" t="s">
        <v>1221</v>
      </c>
      <c r="M3283" s="942" t="s">
        <v>233</v>
      </c>
      <c r="N3283" s="942" t="s">
        <v>1222</v>
      </c>
      <c r="O3283" s="942" t="s">
        <v>1256</v>
      </c>
      <c r="P3283" s="955">
        <v>-63908121</v>
      </c>
      <c r="Q3283" s="959">
        <v>-8752054</v>
      </c>
      <c r="R3283" s="943" t="s">
        <v>1258</v>
      </c>
    </row>
    <row r="3284" spans="2:18" x14ac:dyDescent="0.25">
      <c r="B3284" s="944" t="s">
        <v>2651</v>
      </c>
      <c r="C3284" s="945" t="s">
        <v>393</v>
      </c>
      <c r="D3284" s="945" t="s">
        <v>802</v>
      </c>
      <c r="E3284" s="945" t="s">
        <v>1142</v>
      </c>
      <c r="F3284" s="945" t="s">
        <v>1432</v>
      </c>
      <c r="G3284" s="945" t="s">
        <v>1246</v>
      </c>
      <c r="H3284" s="945" t="s">
        <v>1218</v>
      </c>
      <c r="I3284" s="945" t="s">
        <v>1231</v>
      </c>
      <c r="J3284" s="945" t="s">
        <v>1219</v>
      </c>
      <c r="K3284" s="945" t="s">
        <v>1220</v>
      </c>
      <c r="L3284" s="945" t="s">
        <v>1221</v>
      </c>
      <c r="M3284" s="945" t="s">
        <v>232</v>
      </c>
      <c r="N3284" s="945" t="s">
        <v>1222</v>
      </c>
      <c r="O3284" s="945" t="s">
        <v>1256</v>
      </c>
      <c r="P3284" s="956">
        <v>-63891043</v>
      </c>
      <c r="Q3284" s="960">
        <v>-8764144</v>
      </c>
      <c r="R3284" s="946" t="s">
        <v>182</v>
      </c>
    </row>
    <row r="3285" spans="2:18" x14ac:dyDescent="0.25">
      <c r="B3285" s="941" t="s">
        <v>2651</v>
      </c>
      <c r="C3285" s="942" t="s">
        <v>783</v>
      </c>
      <c r="D3285" s="942" t="s">
        <v>401</v>
      </c>
      <c r="E3285" s="942" t="s">
        <v>304</v>
      </c>
      <c r="F3285" s="942" t="s">
        <v>1938</v>
      </c>
      <c r="G3285" s="942" t="s">
        <v>1246</v>
      </c>
      <c r="H3285" s="942" t="s">
        <v>1218</v>
      </c>
      <c r="I3285" s="942" t="s">
        <v>1231</v>
      </c>
      <c r="J3285" s="942" t="s">
        <v>1219</v>
      </c>
      <c r="K3285" s="942" t="s">
        <v>1220</v>
      </c>
      <c r="L3285" s="942" t="s">
        <v>1364</v>
      </c>
      <c r="M3285" s="942" t="s">
        <v>233</v>
      </c>
      <c r="N3285" s="942" t="s">
        <v>69</v>
      </c>
      <c r="O3285" s="942" t="s">
        <v>1256</v>
      </c>
      <c r="P3285" s="955">
        <v>-63888846</v>
      </c>
      <c r="Q3285" s="959">
        <v>-8759125</v>
      </c>
      <c r="R3285" s="943" t="s">
        <v>69</v>
      </c>
    </row>
    <row r="3286" spans="2:18" x14ac:dyDescent="0.25">
      <c r="B3286" s="944" t="s">
        <v>2651</v>
      </c>
      <c r="C3286" s="945" t="s">
        <v>370</v>
      </c>
      <c r="D3286" s="945" t="s">
        <v>815</v>
      </c>
      <c r="E3286" s="945" t="s">
        <v>1141</v>
      </c>
      <c r="F3286" s="945" t="s">
        <v>1338</v>
      </c>
      <c r="G3286" s="945" t="s">
        <v>1246</v>
      </c>
      <c r="H3286" s="945" t="s">
        <v>1218</v>
      </c>
      <c r="I3286" s="945" t="s">
        <v>1231</v>
      </c>
      <c r="J3286" s="945" t="s">
        <v>1219</v>
      </c>
      <c r="K3286" s="945" t="s">
        <v>1229</v>
      </c>
      <c r="L3286" s="945" t="s">
        <v>1221</v>
      </c>
      <c r="M3286" s="945" t="s">
        <v>233</v>
      </c>
      <c r="N3286" s="945" t="s">
        <v>1222</v>
      </c>
      <c r="O3286" s="945" t="s">
        <v>1256</v>
      </c>
      <c r="P3286" s="956">
        <v>-63863232</v>
      </c>
      <c r="Q3286" s="960">
        <v>-8767004</v>
      </c>
      <c r="R3286" s="946" t="s">
        <v>69</v>
      </c>
    </row>
    <row r="3287" spans="2:18" x14ac:dyDescent="0.25">
      <c r="B3287" s="941" t="s">
        <v>2651</v>
      </c>
      <c r="C3287" s="942" t="s">
        <v>780</v>
      </c>
      <c r="D3287" s="942" t="s">
        <v>386</v>
      </c>
      <c r="E3287" s="942" t="s">
        <v>320</v>
      </c>
      <c r="F3287" s="942" t="s">
        <v>2550</v>
      </c>
      <c r="G3287" s="942" t="s">
        <v>1246</v>
      </c>
      <c r="H3287" s="942" t="s">
        <v>1218</v>
      </c>
      <c r="I3287" s="942" t="s">
        <v>51</v>
      </c>
      <c r="J3287" s="942" t="s">
        <v>1219</v>
      </c>
      <c r="K3287" s="942" t="s">
        <v>1229</v>
      </c>
      <c r="L3287" s="942" t="s">
        <v>1221</v>
      </c>
      <c r="M3287" s="942" t="s">
        <v>233</v>
      </c>
      <c r="N3287" s="942" t="s">
        <v>1222</v>
      </c>
      <c r="O3287" s="942" t="s">
        <v>1256</v>
      </c>
      <c r="P3287" s="955">
        <v>-63849978</v>
      </c>
      <c r="Q3287" s="959">
        <v>-8752799</v>
      </c>
      <c r="R3287" s="943" t="s">
        <v>1232</v>
      </c>
    </row>
    <row r="3288" spans="2:18" x14ac:dyDescent="0.25">
      <c r="B3288" s="944" t="s">
        <v>2651</v>
      </c>
      <c r="C3288" s="945" t="s">
        <v>368</v>
      </c>
      <c r="D3288" s="945" t="s">
        <v>817</v>
      </c>
      <c r="E3288" s="945" t="s">
        <v>316</v>
      </c>
      <c r="F3288" s="945" t="s">
        <v>2172</v>
      </c>
      <c r="G3288" s="945" t="s">
        <v>1246</v>
      </c>
      <c r="H3288" s="945" t="s">
        <v>1218</v>
      </c>
      <c r="I3288" s="945" t="s">
        <v>51</v>
      </c>
      <c r="J3288" s="945" t="s">
        <v>1219</v>
      </c>
      <c r="K3288" s="945" t="s">
        <v>1220</v>
      </c>
      <c r="L3288" s="945" t="s">
        <v>1221</v>
      </c>
      <c r="M3288" s="945" t="s">
        <v>233</v>
      </c>
      <c r="N3288" s="945" t="s">
        <v>1222</v>
      </c>
      <c r="O3288" s="945" t="s">
        <v>69</v>
      </c>
      <c r="P3288" s="956">
        <v>-63883035</v>
      </c>
      <c r="Q3288" s="960">
        <v>-8790823</v>
      </c>
      <c r="R3288" s="946" t="s">
        <v>69</v>
      </c>
    </row>
    <row r="3289" spans="2:18" x14ac:dyDescent="0.25">
      <c r="B3289" s="941" t="s">
        <v>2651</v>
      </c>
      <c r="C3289" s="942" t="s">
        <v>371</v>
      </c>
      <c r="D3289" s="942" t="s">
        <v>461</v>
      </c>
      <c r="E3289" s="942" t="s">
        <v>324</v>
      </c>
      <c r="F3289" s="942" t="s">
        <v>1456</v>
      </c>
      <c r="G3289" s="942" t="s">
        <v>1246</v>
      </c>
      <c r="H3289" s="942" t="s">
        <v>1218</v>
      </c>
      <c r="I3289" s="942" t="s">
        <v>51</v>
      </c>
      <c r="J3289" s="942" t="s">
        <v>1219</v>
      </c>
      <c r="K3289" s="942" t="s">
        <v>1229</v>
      </c>
      <c r="L3289" s="942" t="s">
        <v>1221</v>
      </c>
      <c r="M3289" s="942" t="s">
        <v>233</v>
      </c>
      <c r="N3289" s="942" t="s">
        <v>1222</v>
      </c>
      <c r="O3289" s="942" t="s">
        <v>69</v>
      </c>
      <c r="P3289" s="955">
        <v>-63841437</v>
      </c>
      <c r="Q3289" s="959">
        <v>-8771121</v>
      </c>
      <c r="R3289" s="943" t="s">
        <v>1232</v>
      </c>
    </row>
    <row r="3290" spans="2:18" x14ac:dyDescent="0.25">
      <c r="B3290" s="944" t="s">
        <v>2651</v>
      </c>
      <c r="C3290" s="945" t="s">
        <v>786</v>
      </c>
      <c r="D3290" s="945" t="s">
        <v>831</v>
      </c>
      <c r="E3290" s="945" t="s">
        <v>309</v>
      </c>
      <c r="F3290" s="945" t="s">
        <v>1644</v>
      </c>
      <c r="G3290" s="945" t="s">
        <v>1246</v>
      </c>
      <c r="H3290" s="945" t="s">
        <v>69</v>
      </c>
      <c r="I3290" s="945" t="s">
        <v>1231</v>
      </c>
      <c r="J3290" s="945" t="s">
        <v>1512</v>
      </c>
      <c r="K3290" s="945" t="s">
        <v>1229</v>
      </c>
      <c r="L3290" s="945" t="s">
        <v>69</v>
      </c>
      <c r="M3290" s="945" t="s">
        <v>233</v>
      </c>
      <c r="N3290" s="945" t="s">
        <v>69</v>
      </c>
      <c r="O3290" s="945" t="s">
        <v>69</v>
      </c>
      <c r="P3290" s="956">
        <v>-63887093</v>
      </c>
      <c r="Q3290" s="960">
        <v>-8751022</v>
      </c>
      <c r="R3290" s="946" t="s">
        <v>182</v>
      </c>
    </row>
    <row r="3291" spans="2:18" x14ac:dyDescent="0.25">
      <c r="B3291" s="941" t="s">
        <v>2653</v>
      </c>
      <c r="C3291" s="942" t="s">
        <v>387</v>
      </c>
      <c r="D3291" s="942" t="s">
        <v>366</v>
      </c>
      <c r="E3291" s="942" t="s">
        <v>315</v>
      </c>
      <c r="F3291" s="942" t="s">
        <v>2654</v>
      </c>
      <c r="G3291" s="942" t="s">
        <v>1268</v>
      </c>
      <c r="H3291" s="942" t="s">
        <v>1218</v>
      </c>
      <c r="I3291" s="942" t="s">
        <v>1225</v>
      </c>
      <c r="J3291" s="942" t="s">
        <v>1219</v>
      </c>
      <c r="K3291" s="942" t="s">
        <v>1220</v>
      </c>
      <c r="L3291" s="942" t="s">
        <v>1221</v>
      </c>
      <c r="M3291" s="942" t="s">
        <v>234</v>
      </c>
      <c r="N3291" s="942" t="s">
        <v>1222</v>
      </c>
      <c r="O3291" s="942" t="s">
        <v>69</v>
      </c>
      <c r="P3291" s="955">
        <v>-63893886</v>
      </c>
      <c r="Q3291" s="959">
        <v>-8796431</v>
      </c>
      <c r="R3291" s="943" t="s">
        <v>182</v>
      </c>
    </row>
    <row r="3292" spans="2:18" x14ac:dyDescent="0.25">
      <c r="B3292" s="944" t="s">
        <v>2653</v>
      </c>
      <c r="C3292" s="945" t="s">
        <v>503</v>
      </c>
      <c r="D3292" s="945" t="s">
        <v>473</v>
      </c>
      <c r="E3292" s="945" t="s">
        <v>323</v>
      </c>
      <c r="F3292" s="945" t="s">
        <v>2071</v>
      </c>
      <c r="G3292" s="945" t="s">
        <v>1268</v>
      </c>
      <c r="H3292" s="945" t="s">
        <v>1218</v>
      </c>
      <c r="I3292" s="945" t="s">
        <v>1231</v>
      </c>
      <c r="J3292" s="945" t="s">
        <v>1219</v>
      </c>
      <c r="K3292" s="945" t="s">
        <v>1220</v>
      </c>
      <c r="L3292" s="945" t="s">
        <v>1221</v>
      </c>
      <c r="M3292" s="945" t="s">
        <v>233</v>
      </c>
      <c r="N3292" s="945" t="s">
        <v>1222</v>
      </c>
      <c r="O3292" s="945" t="s">
        <v>1223</v>
      </c>
      <c r="P3292" s="956">
        <v>-63910289</v>
      </c>
      <c r="Q3292" s="960">
        <v>-8748259</v>
      </c>
      <c r="R3292" s="946" t="s">
        <v>182</v>
      </c>
    </row>
    <row r="3293" spans="2:18" x14ac:dyDescent="0.25">
      <c r="B3293" s="941" t="s">
        <v>2653</v>
      </c>
      <c r="C3293" s="942" t="s">
        <v>803</v>
      </c>
      <c r="D3293" s="942" t="s">
        <v>804</v>
      </c>
      <c r="E3293" s="942" t="s">
        <v>306</v>
      </c>
      <c r="F3293" s="942" t="s">
        <v>2655</v>
      </c>
      <c r="G3293" s="942" t="s">
        <v>1268</v>
      </c>
      <c r="H3293" s="942" t="s">
        <v>1218</v>
      </c>
      <c r="I3293" s="942" t="s">
        <v>1231</v>
      </c>
      <c r="J3293" s="942" t="s">
        <v>1219</v>
      </c>
      <c r="K3293" s="942" t="s">
        <v>1220</v>
      </c>
      <c r="L3293" s="942" t="s">
        <v>1221</v>
      </c>
      <c r="M3293" s="942" t="s">
        <v>233</v>
      </c>
      <c r="N3293" s="942" t="s">
        <v>1222</v>
      </c>
      <c r="O3293" s="942" t="s">
        <v>1256</v>
      </c>
      <c r="P3293" s="955">
        <v>-63863153</v>
      </c>
      <c r="Q3293" s="959">
        <v>-8742387</v>
      </c>
      <c r="R3293" s="943" t="s">
        <v>182</v>
      </c>
    </row>
    <row r="3294" spans="2:18" x14ac:dyDescent="0.25">
      <c r="B3294" s="944" t="s">
        <v>2653</v>
      </c>
      <c r="C3294" s="945" t="s">
        <v>370</v>
      </c>
      <c r="D3294" s="945" t="s">
        <v>386</v>
      </c>
      <c r="E3294" s="945" t="s">
        <v>318</v>
      </c>
      <c r="F3294" s="945" t="s">
        <v>1719</v>
      </c>
      <c r="G3294" s="945" t="s">
        <v>1268</v>
      </c>
      <c r="H3294" s="945" t="s">
        <v>1218</v>
      </c>
      <c r="I3294" s="945" t="s">
        <v>1231</v>
      </c>
      <c r="J3294" s="945" t="s">
        <v>1219</v>
      </c>
      <c r="K3294" s="945" t="s">
        <v>1229</v>
      </c>
      <c r="L3294" s="945" t="s">
        <v>1221</v>
      </c>
      <c r="M3294" s="945" t="s">
        <v>234</v>
      </c>
      <c r="N3294" s="945" t="s">
        <v>1222</v>
      </c>
      <c r="O3294" s="945" t="s">
        <v>69</v>
      </c>
      <c r="P3294" s="956">
        <v>-63847515</v>
      </c>
      <c r="Q3294" s="960">
        <v>-8763679</v>
      </c>
      <c r="R3294" s="946" t="s">
        <v>1232</v>
      </c>
    </row>
    <row r="3295" spans="2:18" x14ac:dyDescent="0.25">
      <c r="B3295" s="941" t="s">
        <v>2653</v>
      </c>
      <c r="C3295" s="942" t="s">
        <v>782</v>
      </c>
      <c r="D3295" s="942" t="s">
        <v>373</v>
      </c>
      <c r="E3295" s="942" t="s">
        <v>301</v>
      </c>
      <c r="F3295" s="942" t="s">
        <v>1608</v>
      </c>
      <c r="G3295" s="942" t="s">
        <v>1268</v>
      </c>
      <c r="H3295" s="942" t="s">
        <v>1218</v>
      </c>
      <c r="I3295" s="942" t="s">
        <v>1231</v>
      </c>
      <c r="J3295" s="942" t="s">
        <v>1219</v>
      </c>
      <c r="K3295" s="942" t="s">
        <v>1229</v>
      </c>
      <c r="L3295" s="942" t="s">
        <v>1221</v>
      </c>
      <c r="M3295" s="942" t="s">
        <v>233</v>
      </c>
      <c r="N3295" s="942" t="s">
        <v>1222</v>
      </c>
      <c r="O3295" s="942" t="s">
        <v>1256</v>
      </c>
      <c r="P3295" s="955">
        <v>-63908778</v>
      </c>
      <c r="Q3295" s="959">
        <v>-8760091</v>
      </c>
      <c r="R3295" s="943" t="s">
        <v>182</v>
      </c>
    </row>
    <row r="3296" spans="2:18" x14ac:dyDescent="0.25">
      <c r="B3296" s="944" t="s">
        <v>2653</v>
      </c>
      <c r="C3296" s="945" t="s">
        <v>376</v>
      </c>
      <c r="D3296" s="945" t="s">
        <v>808</v>
      </c>
      <c r="E3296" s="945" t="s">
        <v>1141</v>
      </c>
      <c r="F3296" s="945" t="s">
        <v>2280</v>
      </c>
      <c r="G3296" s="945" t="s">
        <v>1268</v>
      </c>
      <c r="H3296" s="945" t="s">
        <v>1218</v>
      </c>
      <c r="I3296" s="945" t="s">
        <v>1231</v>
      </c>
      <c r="J3296" s="945" t="s">
        <v>1219</v>
      </c>
      <c r="K3296" s="945" t="s">
        <v>1220</v>
      </c>
      <c r="L3296" s="945" t="s">
        <v>1221</v>
      </c>
      <c r="M3296" s="945" t="s">
        <v>233</v>
      </c>
      <c r="N3296" s="945" t="s">
        <v>1222</v>
      </c>
      <c r="O3296" s="945" t="s">
        <v>1256</v>
      </c>
      <c r="P3296" s="956">
        <v>-63868627</v>
      </c>
      <c r="Q3296" s="960">
        <v>-8765831</v>
      </c>
      <c r="R3296" s="946" t="s">
        <v>182</v>
      </c>
    </row>
    <row r="3297" spans="2:18" x14ac:dyDescent="0.25">
      <c r="B3297" s="941" t="s">
        <v>2653</v>
      </c>
      <c r="C3297" s="942" t="s">
        <v>367</v>
      </c>
      <c r="D3297" s="942" t="s">
        <v>416</v>
      </c>
      <c r="E3297" s="942" t="s">
        <v>309</v>
      </c>
      <c r="F3297" s="942" t="s">
        <v>2132</v>
      </c>
      <c r="G3297" s="942" t="s">
        <v>1268</v>
      </c>
      <c r="H3297" s="942" t="s">
        <v>1218</v>
      </c>
      <c r="I3297" s="942" t="s">
        <v>51</v>
      </c>
      <c r="J3297" s="942" t="s">
        <v>1219</v>
      </c>
      <c r="K3297" s="942" t="s">
        <v>1229</v>
      </c>
      <c r="L3297" s="942" t="s">
        <v>1221</v>
      </c>
      <c r="M3297" s="942" t="s">
        <v>233</v>
      </c>
      <c r="N3297" s="942" t="s">
        <v>1222</v>
      </c>
      <c r="O3297" s="942" t="s">
        <v>1223</v>
      </c>
      <c r="P3297" s="955">
        <v>-63889305</v>
      </c>
      <c r="Q3297" s="959">
        <v>-8749252</v>
      </c>
      <c r="R3297" s="943" t="s">
        <v>182</v>
      </c>
    </row>
    <row r="3298" spans="2:18" x14ac:dyDescent="0.25">
      <c r="B3298" s="944" t="s">
        <v>2653</v>
      </c>
      <c r="C3298" s="945" t="s">
        <v>1162</v>
      </c>
      <c r="D3298" s="945" t="s">
        <v>385</v>
      </c>
      <c r="E3298" s="945" t="s">
        <v>316</v>
      </c>
      <c r="F3298" s="945" t="s">
        <v>1649</v>
      </c>
      <c r="G3298" s="945" t="s">
        <v>1268</v>
      </c>
      <c r="H3298" s="945" t="s">
        <v>1218</v>
      </c>
      <c r="I3298" s="945" t="s">
        <v>51</v>
      </c>
      <c r="J3298" s="945" t="s">
        <v>1219</v>
      </c>
      <c r="K3298" s="945" t="s">
        <v>1220</v>
      </c>
      <c r="L3298" s="945" t="s">
        <v>1221</v>
      </c>
      <c r="M3298" s="945" t="s">
        <v>1297</v>
      </c>
      <c r="N3298" s="945" t="s">
        <v>1222</v>
      </c>
      <c r="O3298" s="945" t="s">
        <v>1223</v>
      </c>
      <c r="P3298" s="956">
        <v>-63882554</v>
      </c>
      <c r="Q3298" s="960">
        <v>-8790078</v>
      </c>
      <c r="R3298" s="946" t="s">
        <v>182</v>
      </c>
    </row>
    <row r="3299" spans="2:18" x14ac:dyDescent="0.25">
      <c r="B3299" s="941" t="s">
        <v>2653</v>
      </c>
      <c r="C3299" s="942" t="s">
        <v>422</v>
      </c>
      <c r="D3299" s="942" t="s">
        <v>372</v>
      </c>
      <c r="E3299" s="942" t="s">
        <v>302</v>
      </c>
      <c r="F3299" s="942" t="s">
        <v>1792</v>
      </c>
      <c r="G3299" s="942" t="s">
        <v>1268</v>
      </c>
      <c r="H3299" s="942" t="s">
        <v>1218</v>
      </c>
      <c r="I3299" s="942" t="s">
        <v>51</v>
      </c>
      <c r="J3299" s="942" t="s">
        <v>1219</v>
      </c>
      <c r="K3299" s="942" t="s">
        <v>1220</v>
      </c>
      <c r="L3299" s="942" t="s">
        <v>1221</v>
      </c>
      <c r="M3299" s="942" t="s">
        <v>230</v>
      </c>
      <c r="N3299" s="942" t="s">
        <v>1222</v>
      </c>
      <c r="O3299" s="942" t="s">
        <v>1223</v>
      </c>
      <c r="P3299" s="955">
        <v>-63878368</v>
      </c>
      <c r="Q3299" s="959">
        <v>-8763319</v>
      </c>
      <c r="R3299" s="943" t="s">
        <v>182</v>
      </c>
    </row>
    <row r="3300" spans="2:18" x14ac:dyDescent="0.25">
      <c r="B3300" s="944" t="s">
        <v>2653</v>
      </c>
      <c r="C3300" s="945" t="s">
        <v>366</v>
      </c>
      <c r="D3300" s="945" t="s">
        <v>945</v>
      </c>
      <c r="E3300" s="945" t="s">
        <v>345</v>
      </c>
      <c r="F3300" s="945" t="s">
        <v>1511</v>
      </c>
      <c r="G3300" s="945" t="s">
        <v>1268</v>
      </c>
      <c r="H3300" s="945" t="s">
        <v>1235</v>
      </c>
      <c r="I3300" s="945" t="s">
        <v>51</v>
      </c>
      <c r="J3300" s="945" t="s">
        <v>1219</v>
      </c>
      <c r="K3300" s="945" t="s">
        <v>1229</v>
      </c>
      <c r="L3300" s="945" t="s">
        <v>1221</v>
      </c>
      <c r="M3300" s="945" t="s">
        <v>1297</v>
      </c>
      <c r="N3300" s="945" t="s">
        <v>1222</v>
      </c>
      <c r="O3300" s="945" t="s">
        <v>1223</v>
      </c>
      <c r="P3300" s="956">
        <v>-63888473</v>
      </c>
      <c r="Q3300" s="960">
        <v>-8806648</v>
      </c>
      <c r="R3300" s="946" t="s">
        <v>1232</v>
      </c>
    </row>
    <row r="3301" spans="2:18" x14ac:dyDescent="0.25">
      <c r="B3301" s="941" t="s">
        <v>2653</v>
      </c>
      <c r="C3301" s="942" t="s">
        <v>422</v>
      </c>
      <c r="D3301" s="942" t="s">
        <v>367</v>
      </c>
      <c r="E3301" s="942" t="s">
        <v>303</v>
      </c>
      <c r="F3301" s="942" t="s">
        <v>1746</v>
      </c>
      <c r="G3301" s="942" t="s">
        <v>1268</v>
      </c>
      <c r="H3301" s="942" t="s">
        <v>69</v>
      </c>
      <c r="I3301" s="942" t="s">
        <v>1225</v>
      </c>
      <c r="J3301" s="942" t="s">
        <v>1219</v>
      </c>
      <c r="K3301" s="942" t="s">
        <v>1220</v>
      </c>
      <c r="L3301" s="942" t="s">
        <v>69</v>
      </c>
      <c r="M3301" s="942" t="s">
        <v>233</v>
      </c>
      <c r="N3301" s="942" t="s">
        <v>69</v>
      </c>
      <c r="O3301" s="942" t="s">
        <v>1256</v>
      </c>
      <c r="P3301" s="955">
        <v>-63881752</v>
      </c>
      <c r="Q3301" s="959">
        <v>-8747644</v>
      </c>
      <c r="R3301" s="943" t="s">
        <v>69</v>
      </c>
    </row>
    <row r="3302" spans="2:18" x14ac:dyDescent="0.25">
      <c r="B3302" s="944" t="s">
        <v>2653</v>
      </c>
      <c r="C3302" s="945" t="s">
        <v>407</v>
      </c>
      <c r="D3302" s="945" t="s">
        <v>412</v>
      </c>
      <c r="E3302" s="945" t="s">
        <v>305</v>
      </c>
      <c r="F3302" s="945" t="s">
        <v>1327</v>
      </c>
      <c r="G3302" s="945" t="s">
        <v>1268</v>
      </c>
      <c r="H3302" s="945" t="s">
        <v>69</v>
      </c>
      <c r="I3302" s="945" t="s">
        <v>1225</v>
      </c>
      <c r="J3302" s="945" t="s">
        <v>1219</v>
      </c>
      <c r="K3302" s="945" t="s">
        <v>1220</v>
      </c>
      <c r="L3302" s="945" t="s">
        <v>69</v>
      </c>
      <c r="M3302" s="945" t="s">
        <v>231</v>
      </c>
      <c r="N3302" s="945" t="s">
        <v>69</v>
      </c>
      <c r="O3302" s="945" t="s">
        <v>1256</v>
      </c>
      <c r="P3302" s="956">
        <v>-63907115</v>
      </c>
      <c r="Q3302" s="960">
        <v>-8754175</v>
      </c>
      <c r="R3302" s="946" t="s">
        <v>182</v>
      </c>
    </row>
    <row r="3303" spans="2:18" x14ac:dyDescent="0.25">
      <c r="B3303" s="941" t="s">
        <v>2656</v>
      </c>
      <c r="C3303" s="942" t="s">
        <v>401</v>
      </c>
      <c r="D3303" s="942" t="s">
        <v>407</v>
      </c>
      <c r="E3303" s="942" t="s">
        <v>309</v>
      </c>
      <c r="F3303" s="942" t="s">
        <v>2582</v>
      </c>
      <c r="G3303" s="942" t="s">
        <v>1278</v>
      </c>
      <c r="H3303" s="942" t="s">
        <v>1218</v>
      </c>
      <c r="I3303" s="942" t="s">
        <v>1225</v>
      </c>
      <c r="J3303" s="942" t="s">
        <v>1219</v>
      </c>
      <c r="K3303" s="942" t="s">
        <v>1220</v>
      </c>
      <c r="L3303" s="942" t="s">
        <v>1221</v>
      </c>
      <c r="M3303" s="942" t="s">
        <v>233</v>
      </c>
      <c r="N3303" s="942" t="s">
        <v>1222</v>
      </c>
      <c r="O3303" s="942" t="s">
        <v>1223</v>
      </c>
      <c r="P3303" s="955">
        <v>-63890681</v>
      </c>
      <c r="Q3303" s="959">
        <v>-8750684</v>
      </c>
      <c r="R3303" s="943" t="s">
        <v>182</v>
      </c>
    </row>
    <row r="3304" spans="2:18" x14ac:dyDescent="0.25">
      <c r="B3304" s="944" t="s">
        <v>2656</v>
      </c>
      <c r="C3304" s="945" t="s">
        <v>387</v>
      </c>
      <c r="D3304" s="945" t="s">
        <v>795</v>
      </c>
      <c r="E3304" s="945" t="s">
        <v>314</v>
      </c>
      <c r="F3304" s="945" t="s">
        <v>1639</v>
      </c>
      <c r="G3304" s="945" t="s">
        <v>1278</v>
      </c>
      <c r="H3304" s="945" t="s">
        <v>1218</v>
      </c>
      <c r="I3304" s="945" t="s">
        <v>1225</v>
      </c>
      <c r="J3304" s="945" t="s">
        <v>1219</v>
      </c>
      <c r="K3304" s="945" t="s">
        <v>1220</v>
      </c>
      <c r="L3304" s="945" t="s">
        <v>1221</v>
      </c>
      <c r="M3304" s="945" t="s">
        <v>231</v>
      </c>
      <c r="N3304" s="945" t="s">
        <v>1222</v>
      </c>
      <c r="O3304" s="945" t="s">
        <v>1256</v>
      </c>
      <c r="P3304" s="956">
        <v>-63881745</v>
      </c>
      <c r="Q3304" s="960">
        <v>-8793765</v>
      </c>
      <c r="R3304" s="946" t="s">
        <v>182</v>
      </c>
    </row>
    <row r="3305" spans="2:18" x14ac:dyDescent="0.25">
      <c r="B3305" s="941" t="s">
        <v>2656</v>
      </c>
      <c r="C3305" s="942" t="s">
        <v>427</v>
      </c>
      <c r="D3305" s="942" t="s">
        <v>450</v>
      </c>
      <c r="E3305" s="942" t="s">
        <v>1143</v>
      </c>
      <c r="F3305" s="942" t="s">
        <v>2053</v>
      </c>
      <c r="G3305" s="942" t="s">
        <v>1278</v>
      </c>
      <c r="H3305" s="942" t="s">
        <v>1218</v>
      </c>
      <c r="I3305" s="942" t="s">
        <v>51</v>
      </c>
      <c r="J3305" s="942" t="s">
        <v>1219</v>
      </c>
      <c r="K3305" s="942" t="s">
        <v>1220</v>
      </c>
      <c r="L3305" s="942" t="s">
        <v>1221</v>
      </c>
      <c r="M3305" s="942" t="s">
        <v>233</v>
      </c>
      <c r="N3305" s="942" t="s">
        <v>1222</v>
      </c>
      <c r="O3305" s="942" t="s">
        <v>1256</v>
      </c>
      <c r="P3305" s="955">
        <v>-63838964</v>
      </c>
      <c r="Q3305" s="959">
        <v>-8765395</v>
      </c>
      <c r="R3305" s="943" t="s">
        <v>182</v>
      </c>
    </row>
    <row r="3306" spans="2:18" x14ac:dyDescent="0.25">
      <c r="B3306" s="944" t="s">
        <v>2656</v>
      </c>
      <c r="C3306" s="945" t="s">
        <v>367</v>
      </c>
      <c r="D3306" s="945" t="s">
        <v>371</v>
      </c>
      <c r="E3306" s="945" t="s">
        <v>306</v>
      </c>
      <c r="F3306" s="945" t="s">
        <v>2101</v>
      </c>
      <c r="G3306" s="945" t="s">
        <v>1278</v>
      </c>
      <c r="H3306" s="945" t="s">
        <v>1218</v>
      </c>
      <c r="I3306" s="945" t="s">
        <v>1225</v>
      </c>
      <c r="J3306" s="945" t="s">
        <v>1219</v>
      </c>
      <c r="K3306" s="945" t="s">
        <v>1229</v>
      </c>
      <c r="L3306" s="945" t="s">
        <v>1221</v>
      </c>
      <c r="M3306" s="945" t="s">
        <v>233</v>
      </c>
      <c r="N3306" s="945" t="s">
        <v>1222</v>
      </c>
      <c r="O3306" s="945" t="s">
        <v>1256</v>
      </c>
      <c r="P3306" s="956">
        <v>-63848336</v>
      </c>
      <c r="Q3306" s="960">
        <v>-8740376</v>
      </c>
      <c r="R3306" s="946" t="s">
        <v>1341</v>
      </c>
    </row>
    <row r="3307" spans="2:18" x14ac:dyDescent="0.25">
      <c r="B3307" s="941" t="s">
        <v>2656</v>
      </c>
      <c r="C3307" s="942" t="s">
        <v>380</v>
      </c>
      <c r="D3307" s="942" t="s">
        <v>848</v>
      </c>
      <c r="E3307" s="942" t="s">
        <v>317</v>
      </c>
      <c r="F3307" s="942" t="s">
        <v>2431</v>
      </c>
      <c r="G3307" s="942" t="s">
        <v>1278</v>
      </c>
      <c r="H3307" s="942" t="s">
        <v>1218</v>
      </c>
      <c r="I3307" s="942" t="s">
        <v>1231</v>
      </c>
      <c r="J3307" s="942" t="s">
        <v>1219</v>
      </c>
      <c r="K3307" s="942" t="s">
        <v>1220</v>
      </c>
      <c r="L3307" s="942" t="s">
        <v>1221</v>
      </c>
      <c r="M3307" s="942" t="s">
        <v>233</v>
      </c>
      <c r="N3307" s="942" t="s">
        <v>1222</v>
      </c>
      <c r="O3307" s="942" t="s">
        <v>1223</v>
      </c>
      <c r="P3307" s="955">
        <v>-63869288</v>
      </c>
      <c r="Q3307" s="959">
        <v>-8792202</v>
      </c>
      <c r="R3307" s="943" t="s">
        <v>1341</v>
      </c>
    </row>
    <row r="3308" spans="2:18" x14ac:dyDescent="0.25">
      <c r="B3308" s="944" t="s">
        <v>2656</v>
      </c>
      <c r="C3308" s="945" t="s">
        <v>799</v>
      </c>
      <c r="D3308" s="945" t="s">
        <v>647</v>
      </c>
      <c r="E3308" s="945" t="s">
        <v>323</v>
      </c>
      <c r="F3308" s="945" t="s">
        <v>1563</v>
      </c>
      <c r="G3308" s="945" t="s">
        <v>1278</v>
      </c>
      <c r="H3308" s="945" t="s">
        <v>1235</v>
      </c>
      <c r="I3308" s="945" t="s">
        <v>51</v>
      </c>
      <c r="J3308" s="945" t="s">
        <v>1219</v>
      </c>
      <c r="K3308" s="945" t="s">
        <v>1220</v>
      </c>
      <c r="L3308" s="945" t="s">
        <v>1221</v>
      </c>
      <c r="M3308" s="945" t="s">
        <v>233</v>
      </c>
      <c r="N3308" s="945" t="s">
        <v>1240</v>
      </c>
      <c r="O3308" s="945" t="s">
        <v>1223</v>
      </c>
      <c r="P3308" s="956">
        <v>-63907353</v>
      </c>
      <c r="Q3308" s="960">
        <v>-8746424</v>
      </c>
      <c r="R3308" s="946" t="s">
        <v>69</v>
      </c>
    </row>
    <row r="3309" spans="2:18" x14ac:dyDescent="0.25">
      <c r="B3309" s="941" t="s">
        <v>2656</v>
      </c>
      <c r="C3309" s="942" t="s">
        <v>368</v>
      </c>
      <c r="D3309" s="942" t="s">
        <v>842</v>
      </c>
      <c r="E3309" s="942" t="s">
        <v>333</v>
      </c>
      <c r="F3309" s="942" t="s">
        <v>1306</v>
      </c>
      <c r="G3309" s="942" t="s">
        <v>1278</v>
      </c>
      <c r="H3309" s="942" t="s">
        <v>1218</v>
      </c>
      <c r="I3309" s="942" t="s">
        <v>51</v>
      </c>
      <c r="J3309" s="942" t="s">
        <v>1219</v>
      </c>
      <c r="K3309" s="942" t="s">
        <v>1220</v>
      </c>
      <c r="L3309" s="942" t="s">
        <v>1221</v>
      </c>
      <c r="M3309" s="942" t="s">
        <v>233</v>
      </c>
      <c r="N3309" s="942" t="s">
        <v>1222</v>
      </c>
      <c r="O3309" s="942" t="s">
        <v>1223</v>
      </c>
      <c r="P3309" s="955">
        <v>-63873646</v>
      </c>
      <c r="Q3309" s="959">
        <v>-8781266</v>
      </c>
      <c r="R3309" s="943" t="s">
        <v>69</v>
      </c>
    </row>
    <row r="3310" spans="2:18" x14ac:dyDescent="0.25">
      <c r="B3310" s="944" t="s">
        <v>2656</v>
      </c>
      <c r="C3310" s="945" t="s">
        <v>382</v>
      </c>
      <c r="D3310" s="945" t="s">
        <v>487</v>
      </c>
      <c r="E3310" s="945" t="s">
        <v>237</v>
      </c>
      <c r="F3310" s="945" t="s">
        <v>2657</v>
      </c>
      <c r="G3310" s="945" t="s">
        <v>1278</v>
      </c>
      <c r="H3310" s="945" t="s">
        <v>1218</v>
      </c>
      <c r="I3310" s="945" t="s">
        <v>51</v>
      </c>
      <c r="J3310" s="945" t="s">
        <v>1219</v>
      </c>
      <c r="K3310" s="945" t="s">
        <v>1220</v>
      </c>
      <c r="L3310" s="945" t="s">
        <v>1221</v>
      </c>
      <c r="M3310" s="945" t="s">
        <v>1239</v>
      </c>
      <c r="N3310" s="945" t="s">
        <v>1222</v>
      </c>
      <c r="O3310" s="945" t="s">
        <v>1223</v>
      </c>
      <c r="P3310" s="956">
        <v>-63827689</v>
      </c>
      <c r="Q3310" s="960">
        <v>-8775249</v>
      </c>
      <c r="R3310" s="946" t="s">
        <v>69</v>
      </c>
    </row>
    <row r="3311" spans="2:18" x14ac:dyDescent="0.25">
      <c r="B3311" s="941" t="s">
        <v>2656</v>
      </c>
      <c r="C3311" s="942" t="s">
        <v>881</v>
      </c>
      <c r="D3311" s="942" t="s">
        <v>444</v>
      </c>
      <c r="E3311" s="942" t="s">
        <v>306</v>
      </c>
      <c r="F3311" s="942" t="s">
        <v>1383</v>
      </c>
      <c r="G3311" s="942" t="s">
        <v>1278</v>
      </c>
      <c r="H3311" s="942" t="s">
        <v>1218</v>
      </c>
      <c r="I3311" s="942" t="s">
        <v>1225</v>
      </c>
      <c r="J3311" s="942" t="s">
        <v>1219</v>
      </c>
      <c r="K3311" s="942" t="s">
        <v>1220</v>
      </c>
      <c r="L3311" s="942" t="s">
        <v>1221</v>
      </c>
      <c r="M3311" s="942" t="s">
        <v>233</v>
      </c>
      <c r="N3311" s="942" t="s">
        <v>1222</v>
      </c>
      <c r="O3311" s="942" t="s">
        <v>1223</v>
      </c>
      <c r="P3311" s="955">
        <v>-63860776</v>
      </c>
      <c r="Q3311" s="959">
        <v>-8740724</v>
      </c>
      <c r="R3311" s="943" t="s">
        <v>69</v>
      </c>
    </row>
    <row r="3312" spans="2:18" x14ac:dyDescent="0.25">
      <c r="B3312" s="944" t="s">
        <v>2658</v>
      </c>
      <c r="C3312" s="945" t="s">
        <v>369</v>
      </c>
      <c r="D3312" s="945" t="s">
        <v>782</v>
      </c>
      <c r="E3312" s="945" t="s">
        <v>301</v>
      </c>
      <c r="F3312" s="945" t="s">
        <v>1863</v>
      </c>
      <c r="G3312" s="945" t="s">
        <v>1289</v>
      </c>
      <c r="H3312" s="945" t="s">
        <v>1218</v>
      </c>
      <c r="I3312" s="945" t="s">
        <v>1231</v>
      </c>
      <c r="J3312" s="945" t="s">
        <v>1219</v>
      </c>
      <c r="K3312" s="945" t="s">
        <v>1229</v>
      </c>
      <c r="L3312" s="945" t="s">
        <v>1221</v>
      </c>
      <c r="M3312" s="945" t="s">
        <v>233</v>
      </c>
      <c r="N3312" s="945" t="s">
        <v>1222</v>
      </c>
      <c r="O3312" s="945" t="s">
        <v>1223</v>
      </c>
      <c r="P3312" s="956">
        <v>-63908345</v>
      </c>
      <c r="Q3312" s="960">
        <v>-8762215</v>
      </c>
      <c r="R3312" s="946" t="s">
        <v>69</v>
      </c>
    </row>
    <row r="3313" spans="2:18" x14ac:dyDescent="0.25">
      <c r="B3313" s="941" t="s">
        <v>2658</v>
      </c>
      <c r="C3313" s="942" t="s">
        <v>372</v>
      </c>
      <c r="D3313" s="942" t="s">
        <v>406</v>
      </c>
      <c r="E3313" s="942" t="s">
        <v>1142</v>
      </c>
      <c r="F3313" s="942" t="s">
        <v>2050</v>
      </c>
      <c r="G3313" s="942" t="s">
        <v>1289</v>
      </c>
      <c r="H3313" s="942" t="s">
        <v>1218</v>
      </c>
      <c r="I3313" s="942" t="s">
        <v>1225</v>
      </c>
      <c r="J3313" s="942" t="s">
        <v>1219</v>
      </c>
      <c r="K3313" s="942" t="s">
        <v>1229</v>
      </c>
      <c r="L3313" s="942" t="s">
        <v>1221</v>
      </c>
      <c r="M3313" s="942" t="s">
        <v>233</v>
      </c>
      <c r="N3313" s="942" t="s">
        <v>1222</v>
      </c>
      <c r="O3313" s="942" t="s">
        <v>1256</v>
      </c>
      <c r="P3313" s="955">
        <v>-63892194</v>
      </c>
      <c r="Q3313" s="959">
        <v>-8766341</v>
      </c>
      <c r="R3313" s="943" t="s">
        <v>182</v>
      </c>
    </row>
    <row r="3314" spans="2:18" x14ac:dyDescent="0.25">
      <c r="B3314" s="944" t="s">
        <v>2658</v>
      </c>
      <c r="C3314" s="945" t="s">
        <v>370</v>
      </c>
      <c r="D3314" s="945" t="s">
        <v>450</v>
      </c>
      <c r="E3314" s="945" t="s">
        <v>310</v>
      </c>
      <c r="F3314" s="945" t="s">
        <v>1969</v>
      </c>
      <c r="G3314" s="945" t="s">
        <v>1289</v>
      </c>
      <c r="H3314" s="945" t="s">
        <v>1218</v>
      </c>
      <c r="I3314" s="945" t="s">
        <v>1225</v>
      </c>
      <c r="J3314" s="945" t="s">
        <v>1219</v>
      </c>
      <c r="K3314" s="945" t="s">
        <v>1229</v>
      </c>
      <c r="L3314" s="945" t="s">
        <v>1221</v>
      </c>
      <c r="M3314" s="945" t="s">
        <v>233</v>
      </c>
      <c r="N3314" s="945" t="s">
        <v>1222</v>
      </c>
      <c r="O3314" s="945" t="s">
        <v>1223</v>
      </c>
      <c r="P3314" s="956">
        <v>-63839796</v>
      </c>
      <c r="Q3314" s="960">
        <v>-8761722</v>
      </c>
      <c r="R3314" s="946" t="s">
        <v>182</v>
      </c>
    </row>
    <row r="3315" spans="2:18" x14ac:dyDescent="0.25">
      <c r="B3315" s="941" t="s">
        <v>2658</v>
      </c>
      <c r="C3315" s="942" t="s">
        <v>341</v>
      </c>
      <c r="D3315" s="942" t="s">
        <v>367</v>
      </c>
      <c r="E3315" s="942" t="s">
        <v>303</v>
      </c>
      <c r="F3315" s="942" t="s">
        <v>1838</v>
      </c>
      <c r="G3315" s="942" t="s">
        <v>1289</v>
      </c>
      <c r="H3315" s="942" t="s">
        <v>1218</v>
      </c>
      <c r="I3315" s="942" t="s">
        <v>1231</v>
      </c>
      <c r="J3315" s="942" t="s">
        <v>1219</v>
      </c>
      <c r="K3315" s="942" t="s">
        <v>1227</v>
      </c>
      <c r="L3315" s="942" t="s">
        <v>1221</v>
      </c>
      <c r="M3315" s="942" t="s">
        <v>233</v>
      </c>
      <c r="N3315" s="942" t="s">
        <v>1222</v>
      </c>
      <c r="O3315" s="942" t="s">
        <v>1223</v>
      </c>
      <c r="P3315" s="955">
        <v>-63876997</v>
      </c>
      <c r="Q3315" s="959">
        <v>-8746629</v>
      </c>
      <c r="R3315" s="943" t="s">
        <v>1232</v>
      </c>
    </row>
    <row r="3316" spans="2:18" x14ac:dyDescent="0.25">
      <c r="B3316" s="944" t="s">
        <v>2658</v>
      </c>
      <c r="C3316" s="945" t="s">
        <v>1163</v>
      </c>
      <c r="D3316" s="945" t="s">
        <v>370</v>
      </c>
      <c r="E3316" s="945" t="s">
        <v>330</v>
      </c>
      <c r="F3316" s="945" t="s">
        <v>1762</v>
      </c>
      <c r="G3316" s="945" t="s">
        <v>1289</v>
      </c>
      <c r="H3316" s="945" t="s">
        <v>1218</v>
      </c>
      <c r="I3316" s="945" t="s">
        <v>1231</v>
      </c>
      <c r="J3316" s="945" t="s">
        <v>1219</v>
      </c>
      <c r="K3316" s="945" t="s">
        <v>1220</v>
      </c>
      <c r="L3316" s="945" t="s">
        <v>1221</v>
      </c>
      <c r="M3316" s="945" t="s">
        <v>231</v>
      </c>
      <c r="N3316" s="945" t="s">
        <v>1222</v>
      </c>
      <c r="O3316" s="945" t="s">
        <v>1223</v>
      </c>
      <c r="P3316" s="956">
        <v>-63901881</v>
      </c>
      <c r="Q3316" s="960">
        <v>-8775465</v>
      </c>
      <c r="R3316" s="946" t="s">
        <v>182</v>
      </c>
    </row>
    <row r="3317" spans="2:18" x14ac:dyDescent="0.25">
      <c r="B3317" s="941" t="s">
        <v>2658</v>
      </c>
      <c r="C3317" s="942" t="s">
        <v>372</v>
      </c>
      <c r="D3317" s="942" t="s">
        <v>450</v>
      </c>
      <c r="E3317" s="942" t="s">
        <v>1501</v>
      </c>
      <c r="F3317" s="942" t="s">
        <v>1559</v>
      </c>
      <c r="G3317" s="942" t="s">
        <v>1289</v>
      </c>
      <c r="H3317" s="942" t="s">
        <v>1218</v>
      </c>
      <c r="I3317" s="942" t="s">
        <v>1231</v>
      </c>
      <c r="J3317" s="942" t="s">
        <v>1219</v>
      </c>
      <c r="K3317" s="942" t="s">
        <v>1229</v>
      </c>
      <c r="L3317" s="942" t="s">
        <v>1221</v>
      </c>
      <c r="M3317" s="942" t="s">
        <v>232</v>
      </c>
      <c r="N3317" s="942" t="s">
        <v>1222</v>
      </c>
      <c r="O3317" s="942" t="s">
        <v>1223</v>
      </c>
      <c r="P3317" s="955">
        <v>-63841328</v>
      </c>
      <c r="Q3317" s="959">
        <v>-8755156</v>
      </c>
      <c r="R3317" s="943" t="s">
        <v>182</v>
      </c>
    </row>
    <row r="3318" spans="2:18" x14ac:dyDescent="0.25">
      <c r="B3318" s="944" t="s">
        <v>2658</v>
      </c>
      <c r="C3318" s="945" t="s">
        <v>783</v>
      </c>
      <c r="D3318" s="945" t="s">
        <v>392</v>
      </c>
      <c r="E3318" s="945" t="s">
        <v>301</v>
      </c>
      <c r="F3318" s="945" t="s">
        <v>2659</v>
      </c>
      <c r="G3318" s="945" t="s">
        <v>1289</v>
      </c>
      <c r="H3318" s="945" t="s">
        <v>1218</v>
      </c>
      <c r="I3318" s="945" t="s">
        <v>1231</v>
      </c>
      <c r="J3318" s="945" t="s">
        <v>1219</v>
      </c>
      <c r="K3318" s="945" t="s">
        <v>1220</v>
      </c>
      <c r="L3318" s="945" t="s">
        <v>1221</v>
      </c>
      <c r="M3318" s="945" t="s">
        <v>233</v>
      </c>
      <c r="N3318" s="945" t="s">
        <v>1222</v>
      </c>
      <c r="O3318" s="945" t="s">
        <v>1223</v>
      </c>
      <c r="P3318" s="956">
        <v>-63900383</v>
      </c>
      <c r="Q3318" s="960">
        <v>-8761616</v>
      </c>
      <c r="R3318" s="946" t="s">
        <v>69</v>
      </c>
    </row>
    <row r="3319" spans="2:18" x14ac:dyDescent="0.25">
      <c r="B3319" s="941" t="s">
        <v>2658</v>
      </c>
      <c r="C3319" s="942" t="s">
        <v>368</v>
      </c>
      <c r="D3319" s="942" t="s">
        <v>1162</v>
      </c>
      <c r="E3319" s="942" t="s">
        <v>316</v>
      </c>
      <c r="F3319" s="942" t="s">
        <v>2139</v>
      </c>
      <c r="G3319" s="942" t="s">
        <v>1289</v>
      </c>
      <c r="H3319" s="942" t="s">
        <v>1218</v>
      </c>
      <c r="I3319" s="942" t="s">
        <v>1231</v>
      </c>
      <c r="J3319" s="942" t="s">
        <v>1219</v>
      </c>
      <c r="K3319" s="942" t="s">
        <v>1220</v>
      </c>
      <c r="L3319" s="942" t="s">
        <v>1221</v>
      </c>
      <c r="M3319" s="942" t="s">
        <v>233</v>
      </c>
      <c r="N3319" s="942" t="s">
        <v>1222</v>
      </c>
      <c r="O3319" s="942" t="s">
        <v>1223</v>
      </c>
      <c r="P3319" s="955">
        <v>-63878258</v>
      </c>
      <c r="Q3319" s="959">
        <v>-8789178</v>
      </c>
      <c r="R3319" s="943" t="s">
        <v>182</v>
      </c>
    </row>
    <row r="3320" spans="2:18" x14ac:dyDescent="0.25">
      <c r="B3320" s="944" t="s">
        <v>2658</v>
      </c>
      <c r="C3320" s="945" t="s">
        <v>366</v>
      </c>
      <c r="D3320" s="945" t="s">
        <v>434</v>
      </c>
      <c r="E3320" s="945" t="s">
        <v>212</v>
      </c>
      <c r="F3320" s="945" t="s">
        <v>1415</v>
      </c>
      <c r="G3320" s="945" t="s">
        <v>1289</v>
      </c>
      <c r="H3320" s="945" t="s">
        <v>1218</v>
      </c>
      <c r="I3320" s="945" t="s">
        <v>51</v>
      </c>
      <c r="J3320" s="945" t="s">
        <v>1219</v>
      </c>
      <c r="K3320" s="945" t="s">
        <v>1229</v>
      </c>
      <c r="L3320" s="945" t="s">
        <v>1221</v>
      </c>
      <c r="M3320" s="945" t="s">
        <v>233</v>
      </c>
      <c r="N3320" s="945" t="s">
        <v>1222</v>
      </c>
      <c r="O3320" s="945" t="s">
        <v>1256</v>
      </c>
      <c r="P3320" s="956">
        <v>-63892905</v>
      </c>
      <c r="Q3320" s="960">
        <v>-8800881</v>
      </c>
      <c r="R3320" s="946" t="s">
        <v>182</v>
      </c>
    </row>
    <row r="3321" spans="2:18" x14ac:dyDescent="0.25">
      <c r="B3321" s="941" t="s">
        <v>2658</v>
      </c>
      <c r="C3321" s="942" t="s">
        <v>366</v>
      </c>
      <c r="D3321" s="942" t="s">
        <v>387</v>
      </c>
      <c r="E3321" s="942" t="s">
        <v>315</v>
      </c>
      <c r="F3321" s="942" t="s">
        <v>1248</v>
      </c>
      <c r="G3321" s="942" t="s">
        <v>1289</v>
      </c>
      <c r="H3321" s="942" t="s">
        <v>69</v>
      </c>
      <c r="I3321" s="942" t="s">
        <v>1231</v>
      </c>
      <c r="J3321" s="942" t="s">
        <v>1219</v>
      </c>
      <c r="K3321" s="942" t="s">
        <v>1229</v>
      </c>
      <c r="L3321" s="942" t="s">
        <v>69</v>
      </c>
      <c r="M3321" s="942" t="s">
        <v>69</v>
      </c>
      <c r="N3321" s="942" t="s">
        <v>69</v>
      </c>
      <c r="O3321" s="942" t="s">
        <v>69</v>
      </c>
      <c r="P3321" s="955">
        <v>-63893886</v>
      </c>
      <c r="Q3321" s="959">
        <v>-8796431</v>
      </c>
      <c r="R3321" s="943" t="s">
        <v>182</v>
      </c>
    </row>
    <row r="3322" spans="2:18" x14ac:dyDescent="0.25">
      <c r="B3322" s="944" t="s">
        <v>2658</v>
      </c>
      <c r="C3322" s="945" t="s">
        <v>783</v>
      </c>
      <c r="D3322" s="945" t="s">
        <v>401</v>
      </c>
      <c r="E3322" s="945" t="s">
        <v>304</v>
      </c>
      <c r="F3322" s="945" t="s">
        <v>1759</v>
      </c>
      <c r="G3322" s="945" t="s">
        <v>1289</v>
      </c>
      <c r="H3322" s="945" t="s">
        <v>69</v>
      </c>
      <c r="I3322" s="945" t="s">
        <v>1225</v>
      </c>
      <c r="J3322" s="945" t="s">
        <v>1219</v>
      </c>
      <c r="K3322" s="945" t="s">
        <v>1220</v>
      </c>
      <c r="L3322" s="945" t="s">
        <v>69</v>
      </c>
      <c r="M3322" s="945" t="s">
        <v>233</v>
      </c>
      <c r="N3322" s="945" t="s">
        <v>69</v>
      </c>
      <c r="O3322" s="945" t="s">
        <v>69</v>
      </c>
      <c r="P3322" s="956">
        <v>-63888846</v>
      </c>
      <c r="Q3322" s="960">
        <v>-8759125</v>
      </c>
      <c r="R3322" s="946" t="s">
        <v>182</v>
      </c>
    </row>
    <row r="3323" spans="2:18" x14ac:dyDescent="0.25">
      <c r="B3323" s="941" t="s">
        <v>2658</v>
      </c>
      <c r="C3323" s="942" t="s">
        <v>794</v>
      </c>
      <c r="D3323" s="942" t="s">
        <v>533</v>
      </c>
      <c r="E3323" s="942" t="s">
        <v>306</v>
      </c>
      <c r="F3323" s="942" t="s">
        <v>1608</v>
      </c>
      <c r="G3323" s="942" t="s">
        <v>1289</v>
      </c>
      <c r="H3323" s="942" t="s">
        <v>69</v>
      </c>
      <c r="I3323" s="942" t="s">
        <v>1231</v>
      </c>
      <c r="J3323" s="942" t="s">
        <v>1219</v>
      </c>
      <c r="K3323" s="942" t="s">
        <v>1220</v>
      </c>
      <c r="L3323" s="942" t="s">
        <v>69</v>
      </c>
      <c r="M3323" s="942" t="s">
        <v>233</v>
      </c>
      <c r="N3323" s="942" t="s">
        <v>69</v>
      </c>
      <c r="O3323" s="942" t="s">
        <v>69</v>
      </c>
      <c r="P3323" s="955">
        <v>-63862353</v>
      </c>
      <c r="Q3323" s="959">
        <v>-8739921</v>
      </c>
      <c r="R3323" s="943" t="s">
        <v>182</v>
      </c>
    </row>
    <row r="3324" spans="2:18" x14ac:dyDescent="0.25">
      <c r="B3324" s="944" t="s">
        <v>2658</v>
      </c>
      <c r="C3324" s="945" t="s">
        <v>518</v>
      </c>
      <c r="D3324" s="945" t="s">
        <v>368</v>
      </c>
      <c r="E3324" s="945" t="s">
        <v>311</v>
      </c>
      <c r="F3324" s="945" t="s">
        <v>1406</v>
      </c>
      <c r="G3324" s="945" t="s">
        <v>1289</v>
      </c>
      <c r="H3324" s="945" t="s">
        <v>69</v>
      </c>
      <c r="I3324" s="945" t="s">
        <v>51</v>
      </c>
      <c r="J3324" s="945" t="s">
        <v>1219</v>
      </c>
      <c r="K3324" s="945" t="s">
        <v>1220</v>
      </c>
      <c r="L3324" s="945" t="s">
        <v>69</v>
      </c>
      <c r="M3324" s="945" t="s">
        <v>230</v>
      </c>
      <c r="N3324" s="945" t="s">
        <v>69</v>
      </c>
      <c r="O3324" s="945" t="s">
        <v>1256</v>
      </c>
      <c r="P3324" s="956">
        <v>-63868735</v>
      </c>
      <c r="Q3324" s="960">
        <v>-8774903</v>
      </c>
      <c r="R3324" s="946" t="s">
        <v>182</v>
      </c>
    </row>
    <row r="3325" spans="2:18" x14ac:dyDescent="0.25">
      <c r="B3325" s="941" t="s">
        <v>2658</v>
      </c>
      <c r="C3325" s="942" t="s">
        <v>384</v>
      </c>
      <c r="D3325" s="942" t="s">
        <v>428</v>
      </c>
      <c r="E3325" s="942" t="s">
        <v>332</v>
      </c>
      <c r="F3325" s="942" t="s">
        <v>1270</v>
      </c>
      <c r="G3325" s="942" t="s">
        <v>1289</v>
      </c>
      <c r="H3325" s="942" t="s">
        <v>69</v>
      </c>
      <c r="I3325" s="942" t="s">
        <v>1225</v>
      </c>
      <c r="J3325" s="942" t="s">
        <v>1219</v>
      </c>
      <c r="K3325" s="942" t="s">
        <v>1229</v>
      </c>
      <c r="L3325" s="942" t="s">
        <v>69</v>
      </c>
      <c r="M3325" s="942" t="s">
        <v>233</v>
      </c>
      <c r="N3325" s="942" t="s">
        <v>69</v>
      </c>
      <c r="O3325" s="942" t="s">
        <v>69</v>
      </c>
      <c r="P3325" s="955">
        <v>-63906282</v>
      </c>
      <c r="Q3325" s="959">
        <v>-8760673</v>
      </c>
      <c r="R3325" s="943" t="s">
        <v>182</v>
      </c>
    </row>
    <row r="3326" spans="2:18" x14ac:dyDescent="0.25">
      <c r="B3326" s="944" t="s">
        <v>2658</v>
      </c>
      <c r="C3326" s="945" t="s">
        <v>410</v>
      </c>
      <c r="D3326" s="945" t="s">
        <v>458</v>
      </c>
      <c r="E3326" s="945" t="s">
        <v>312</v>
      </c>
      <c r="F3326" s="945" t="s">
        <v>1505</v>
      </c>
      <c r="G3326" s="945" t="s">
        <v>1289</v>
      </c>
      <c r="H3326" s="945" t="s">
        <v>69</v>
      </c>
      <c r="I3326" s="945" t="s">
        <v>51</v>
      </c>
      <c r="J3326" s="945" t="s">
        <v>1219</v>
      </c>
      <c r="K3326" s="945" t="s">
        <v>1220</v>
      </c>
      <c r="L3326" s="945" t="s">
        <v>69</v>
      </c>
      <c r="M3326" s="945" t="s">
        <v>233</v>
      </c>
      <c r="N3326" s="945" t="s">
        <v>69</v>
      </c>
      <c r="O3326" s="945" t="s">
        <v>69</v>
      </c>
      <c r="P3326" s="956">
        <v>-63893266</v>
      </c>
      <c r="Q3326" s="960">
        <v>-8795075</v>
      </c>
      <c r="R3326" s="946" t="s">
        <v>182</v>
      </c>
    </row>
    <row r="3327" spans="2:18" x14ac:dyDescent="0.25">
      <c r="B3327" s="941" t="s">
        <v>2660</v>
      </c>
      <c r="C3327" s="942" t="s">
        <v>373</v>
      </c>
      <c r="D3327" s="942" t="s">
        <v>398</v>
      </c>
      <c r="E3327" s="942" t="s">
        <v>305</v>
      </c>
      <c r="F3327" s="942" t="s">
        <v>2661</v>
      </c>
      <c r="G3327" s="942" t="s">
        <v>1268</v>
      </c>
      <c r="H3327" s="942" t="s">
        <v>1218</v>
      </c>
      <c r="I3327" s="942" t="s">
        <v>1225</v>
      </c>
      <c r="J3327" s="942" t="s">
        <v>1323</v>
      </c>
      <c r="K3327" s="942" t="s">
        <v>1229</v>
      </c>
      <c r="L3327" s="942" t="s">
        <v>1221</v>
      </c>
      <c r="M3327" s="942" t="s">
        <v>233</v>
      </c>
      <c r="N3327" s="942" t="s">
        <v>1222</v>
      </c>
      <c r="O3327" s="942" t="s">
        <v>1256</v>
      </c>
      <c r="P3327" s="955">
        <v>-63899557</v>
      </c>
      <c r="Q3327" s="959">
        <v>-8758119</v>
      </c>
      <c r="R3327" s="943" t="s">
        <v>1330</v>
      </c>
    </row>
    <row r="3328" spans="2:18" x14ac:dyDescent="0.25">
      <c r="B3328" s="944" t="s">
        <v>2660</v>
      </c>
      <c r="C3328" s="945" t="s">
        <v>407</v>
      </c>
      <c r="D3328" s="945" t="s">
        <v>406</v>
      </c>
      <c r="E3328" s="945" t="s">
        <v>322</v>
      </c>
      <c r="F3328" s="945" t="s">
        <v>2440</v>
      </c>
      <c r="G3328" s="945" t="s">
        <v>1268</v>
      </c>
      <c r="H3328" s="945" t="s">
        <v>1218</v>
      </c>
      <c r="I3328" s="945" t="s">
        <v>1225</v>
      </c>
      <c r="J3328" s="945" t="s">
        <v>1219</v>
      </c>
      <c r="K3328" s="945" t="s">
        <v>1220</v>
      </c>
      <c r="L3328" s="945" t="s">
        <v>1221</v>
      </c>
      <c r="M3328" s="945" t="s">
        <v>233</v>
      </c>
      <c r="N3328" s="945" t="s">
        <v>1222</v>
      </c>
      <c r="O3328" s="945" t="s">
        <v>1256</v>
      </c>
      <c r="P3328" s="956">
        <v>-63895419</v>
      </c>
      <c r="Q3328" s="960">
        <v>-8751672</v>
      </c>
      <c r="R3328" s="946" t="s">
        <v>182</v>
      </c>
    </row>
    <row r="3329" spans="2:18" x14ac:dyDescent="0.25">
      <c r="B3329" s="941" t="s">
        <v>2662</v>
      </c>
      <c r="C3329" s="942" t="s">
        <v>782</v>
      </c>
      <c r="D3329" s="942" t="s">
        <v>831</v>
      </c>
      <c r="E3329" s="942" t="s">
        <v>329</v>
      </c>
      <c r="F3329" s="942" t="s">
        <v>33</v>
      </c>
      <c r="G3329" s="942" t="s">
        <v>1309</v>
      </c>
      <c r="H3329" s="942" t="s">
        <v>69</v>
      </c>
      <c r="I3329" s="942" t="s">
        <v>1231</v>
      </c>
      <c r="J3329" s="942" t="s">
        <v>1219</v>
      </c>
      <c r="K3329" s="942" t="s">
        <v>1229</v>
      </c>
      <c r="L3329" s="942" t="s">
        <v>69</v>
      </c>
      <c r="M3329" s="942" t="s">
        <v>231</v>
      </c>
      <c r="N3329" s="942" t="s">
        <v>69</v>
      </c>
      <c r="O3329" s="942" t="s">
        <v>69</v>
      </c>
      <c r="P3329" s="955">
        <v>-63909677</v>
      </c>
      <c r="Q3329" s="959">
        <v>-8755816</v>
      </c>
      <c r="R3329" s="943" t="s">
        <v>1232</v>
      </c>
    </row>
    <row r="3330" spans="2:18" x14ac:dyDescent="0.25">
      <c r="B3330" s="944" t="s">
        <v>2662</v>
      </c>
      <c r="C3330" s="945" t="s">
        <v>803</v>
      </c>
      <c r="D3330" s="945" t="s">
        <v>794</v>
      </c>
      <c r="E3330" s="945" t="s">
        <v>306</v>
      </c>
      <c r="F3330" s="945" t="s">
        <v>33</v>
      </c>
      <c r="G3330" s="945" t="s">
        <v>1309</v>
      </c>
      <c r="H3330" s="945" t="s">
        <v>69</v>
      </c>
      <c r="I3330" s="945" t="s">
        <v>1231</v>
      </c>
      <c r="J3330" s="945" t="s">
        <v>1219</v>
      </c>
      <c r="K3330" s="945" t="s">
        <v>1220</v>
      </c>
      <c r="L3330" s="945" t="s">
        <v>69</v>
      </c>
      <c r="M3330" s="945" t="s">
        <v>231</v>
      </c>
      <c r="N3330" s="945" t="s">
        <v>69</v>
      </c>
      <c r="O3330" s="945" t="s">
        <v>69</v>
      </c>
      <c r="P3330" s="956">
        <v>-63861868</v>
      </c>
      <c r="Q3330" s="960">
        <v>-8742109</v>
      </c>
      <c r="R3330" s="946" t="s">
        <v>1232</v>
      </c>
    </row>
    <row r="3331" spans="2:18" x14ac:dyDescent="0.25">
      <c r="B3331" s="941" t="s">
        <v>2662</v>
      </c>
      <c r="C3331" s="942" t="s">
        <v>786</v>
      </c>
      <c r="D3331" s="942" t="s">
        <v>370</v>
      </c>
      <c r="E3331" s="942" t="s">
        <v>334</v>
      </c>
      <c r="F3331" s="942" t="s">
        <v>33</v>
      </c>
      <c r="G3331" s="942" t="s">
        <v>1309</v>
      </c>
      <c r="H3331" s="942" t="s">
        <v>69</v>
      </c>
      <c r="I3331" s="942" t="s">
        <v>51</v>
      </c>
      <c r="J3331" s="942" t="s">
        <v>1512</v>
      </c>
      <c r="K3331" s="942" t="s">
        <v>1229</v>
      </c>
      <c r="L3331" s="942" t="s">
        <v>69</v>
      </c>
      <c r="M3331" s="942" t="s">
        <v>230</v>
      </c>
      <c r="N3331" s="942" t="s">
        <v>69</v>
      </c>
      <c r="O3331" s="942" t="s">
        <v>69</v>
      </c>
      <c r="P3331" s="955">
        <v>-63883067</v>
      </c>
      <c r="Q3331" s="959">
        <v>-8769449</v>
      </c>
      <c r="R3331" s="943" t="s">
        <v>182</v>
      </c>
    </row>
    <row r="3332" spans="2:18" x14ac:dyDescent="0.25">
      <c r="B3332" s="944" t="s">
        <v>2662</v>
      </c>
      <c r="C3332" s="945" t="s">
        <v>799</v>
      </c>
      <c r="D3332" s="945" t="s">
        <v>428</v>
      </c>
      <c r="E3332" s="945" t="s">
        <v>332</v>
      </c>
      <c r="F3332" s="945" t="s">
        <v>2347</v>
      </c>
      <c r="G3332" s="945" t="s">
        <v>1309</v>
      </c>
      <c r="H3332" s="945" t="s">
        <v>1218</v>
      </c>
      <c r="I3332" s="945" t="s">
        <v>1225</v>
      </c>
      <c r="J3332" s="945" t="s">
        <v>1219</v>
      </c>
      <c r="K3332" s="945" t="s">
        <v>1220</v>
      </c>
      <c r="L3332" s="945" t="s">
        <v>1221</v>
      </c>
      <c r="M3332" s="945" t="s">
        <v>233</v>
      </c>
      <c r="N3332" s="945" t="s">
        <v>1222</v>
      </c>
      <c r="O3332" s="945" t="s">
        <v>1223</v>
      </c>
      <c r="P3332" s="956">
        <v>-63904375</v>
      </c>
      <c r="Q3332" s="960">
        <v>-8760263</v>
      </c>
      <c r="R3332" s="946" t="s">
        <v>1232</v>
      </c>
    </row>
    <row r="3333" spans="2:18" x14ac:dyDescent="0.25">
      <c r="B3333" s="941" t="s">
        <v>2662</v>
      </c>
      <c r="C3333" s="942" t="s">
        <v>369</v>
      </c>
      <c r="D3333" s="942" t="s">
        <v>807</v>
      </c>
      <c r="E3333" s="942" t="s">
        <v>303</v>
      </c>
      <c r="F3333" s="942" t="s">
        <v>2333</v>
      </c>
      <c r="G3333" s="942" t="s">
        <v>1309</v>
      </c>
      <c r="H3333" s="942" t="s">
        <v>1218</v>
      </c>
      <c r="I3333" s="942" t="s">
        <v>1231</v>
      </c>
      <c r="J3333" s="942" t="s">
        <v>1219</v>
      </c>
      <c r="K3333" s="942" t="s">
        <v>1229</v>
      </c>
      <c r="L3333" s="942" t="s">
        <v>1221</v>
      </c>
      <c r="M3333" s="942" t="s">
        <v>234</v>
      </c>
      <c r="N3333" s="942" t="s">
        <v>1222</v>
      </c>
      <c r="O3333" s="942" t="s">
        <v>1223</v>
      </c>
      <c r="P3333" s="955">
        <v>-63884734</v>
      </c>
      <c r="Q3333" s="959">
        <v>-8757191</v>
      </c>
      <c r="R3333" s="943" t="s">
        <v>1232</v>
      </c>
    </row>
    <row r="3334" spans="2:18" x14ac:dyDescent="0.25">
      <c r="B3334" s="944" t="s">
        <v>2662</v>
      </c>
      <c r="C3334" s="945" t="s">
        <v>372</v>
      </c>
      <c r="D3334" s="945" t="s">
        <v>798</v>
      </c>
      <c r="E3334" s="945" t="s">
        <v>1501</v>
      </c>
      <c r="F3334" s="945" t="s">
        <v>1856</v>
      </c>
      <c r="G3334" s="945" t="s">
        <v>1309</v>
      </c>
      <c r="H3334" s="945" t="s">
        <v>1218</v>
      </c>
      <c r="I3334" s="945" t="s">
        <v>1231</v>
      </c>
      <c r="J3334" s="945" t="s">
        <v>1219</v>
      </c>
      <c r="K3334" s="945" t="s">
        <v>1229</v>
      </c>
      <c r="L3334" s="945" t="s">
        <v>1221</v>
      </c>
      <c r="M3334" s="945" t="s">
        <v>232</v>
      </c>
      <c r="N3334" s="945" t="s">
        <v>1222</v>
      </c>
      <c r="O3334" s="945" t="s">
        <v>1256</v>
      </c>
      <c r="P3334" s="956">
        <v>-63837823</v>
      </c>
      <c r="Q3334" s="960">
        <v>-8754398</v>
      </c>
      <c r="R3334" s="946" t="s">
        <v>69</v>
      </c>
    </row>
    <row r="3335" spans="2:18" x14ac:dyDescent="0.25">
      <c r="B3335" s="941" t="s">
        <v>2662</v>
      </c>
      <c r="C3335" s="942" t="s">
        <v>366</v>
      </c>
      <c r="D3335" s="942" t="s">
        <v>468</v>
      </c>
      <c r="E3335" s="942" t="s">
        <v>315</v>
      </c>
      <c r="F3335" s="942" t="s">
        <v>2488</v>
      </c>
      <c r="G3335" s="942" t="s">
        <v>1309</v>
      </c>
      <c r="H3335" s="942" t="s">
        <v>1235</v>
      </c>
      <c r="I3335" s="942" t="s">
        <v>1231</v>
      </c>
      <c r="J3335" s="942" t="s">
        <v>1219</v>
      </c>
      <c r="K3335" s="942" t="s">
        <v>1229</v>
      </c>
      <c r="L3335" s="942" t="s">
        <v>1221</v>
      </c>
      <c r="M3335" s="942" t="s">
        <v>232</v>
      </c>
      <c r="N3335" s="942" t="s">
        <v>1236</v>
      </c>
      <c r="O3335" s="942" t="s">
        <v>1223</v>
      </c>
      <c r="P3335" s="955">
        <v>-63895074</v>
      </c>
      <c r="Q3335" s="959">
        <v>-8790893</v>
      </c>
      <c r="R3335" s="943" t="s">
        <v>182</v>
      </c>
    </row>
    <row r="3336" spans="2:18" x14ac:dyDescent="0.25">
      <c r="B3336" s="944" t="s">
        <v>2662</v>
      </c>
      <c r="C3336" s="945" t="s">
        <v>950</v>
      </c>
      <c r="D3336" s="945" t="s">
        <v>511</v>
      </c>
      <c r="E3336" s="945" t="s">
        <v>316</v>
      </c>
      <c r="F3336" s="945" t="s">
        <v>1424</v>
      </c>
      <c r="G3336" s="945" t="s">
        <v>1309</v>
      </c>
      <c r="H3336" s="945" t="s">
        <v>1218</v>
      </c>
      <c r="I3336" s="945" t="s">
        <v>1231</v>
      </c>
      <c r="J3336" s="945" t="s">
        <v>1219</v>
      </c>
      <c r="K3336" s="945" t="s">
        <v>1220</v>
      </c>
      <c r="L3336" s="945" t="s">
        <v>1221</v>
      </c>
      <c r="M3336" s="945" t="s">
        <v>1239</v>
      </c>
      <c r="N3336" s="945" t="s">
        <v>1222</v>
      </c>
      <c r="O3336" s="945" t="s">
        <v>1223</v>
      </c>
      <c r="P3336" s="956">
        <v>-63894445</v>
      </c>
      <c r="Q3336" s="960">
        <v>-8789475</v>
      </c>
      <c r="R3336" s="946" t="s">
        <v>182</v>
      </c>
    </row>
    <row r="3337" spans="2:18" x14ac:dyDescent="0.25">
      <c r="B3337" s="941" t="s">
        <v>2662</v>
      </c>
      <c r="C3337" s="942" t="s">
        <v>392</v>
      </c>
      <c r="D3337" s="942" t="s">
        <v>359</v>
      </c>
      <c r="E3337" s="942" t="s">
        <v>308</v>
      </c>
      <c r="F3337" s="942" t="s">
        <v>1237</v>
      </c>
      <c r="G3337" s="942" t="s">
        <v>1309</v>
      </c>
      <c r="H3337" s="942" t="s">
        <v>1218</v>
      </c>
      <c r="I3337" s="942" t="s">
        <v>51</v>
      </c>
      <c r="J3337" s="942" t="s">
        <v>1219</v>
      </c>
      <c r="K3337" s="942" t="s">
        <v>1220</v>
      </c>
      <c r="L3337" s="942" t="s">
        <v>1221</v>
      </c>
      <c r="M3337" s="942" t="s">
        <v>233</v>
      </c>
      <c r="N3337" s="942" t="s">
        <v>1222</v>
      </c>
      <c r="O3337" s="942" t="s">
        <v>1256</v>
      </c>
      <c r="P3337" s="955">
        <v>-63898715</v>
      </c>
      <c r="Q3337" s="959">
        <v>-8769283</v>
      </c>
      <c r="R3337" s="943" t="s">
        <v>182</v>
      </c>
    </row>
    <row r="3338" spans="2:18" x14ac:dyDescent="0.25">
      <c r="B3338" s="944" t="s">
        <v>2662</v>
      </c>
      <c r="C3338" s="945" t="s">
        <v>369</v>
      </c>
      <c r="D3338" s="945" t="s">
        <v>401</v>
      </c>
      <c r="E3338" s="945" t="s">
        <v>304</v>
      </c>
      <c r="F3338" s="945" t="s">
        <v>2067</v>
      </c>
      <c r="G3338" s="945" t="s">
        <v>1309</v>
      </c>
      <c r="H3338" s="945" t="s">
        <v>1218</v>
      </c>
      <c r="I3338" s="945" t="s">
        <v>51</v>
      </c>
      <c r="J3338" s="945" t="s">
        <v>1219</v>
      </c>
      <c r="K3338" s="945" t="s">
        <v>1229</v>
      </c>
      <c r="L3338" s="945" t="s">
        <v>1221</v>
      </c>
      <c r="M3338" s="945" t="s">
        <v>234</v>
      </c>
      <c r="N3338" s="945" t="s">
        <v>1222</v>
      </c>
      <c r="O3338" s="945" t="s">
        <v>1223</v>
      </c>
      <c r="P3338" s="956">
        <v>-63889063</v>
      </c>
      <c r="Q3338" s="960">
        <v>-8758106</v>
      </c>
      <c r="R3338" s="946" t="s">
        <v>69</v>
      </c>
    </row>
    <row r="3339" spans="2:18" x14ac:dyDescent="0.25">
      <c r="B3339" s="941" t="s">
        <v>2662</v>
      </c>
      <c r="C3339" s="942" t="s">
        <v>791</v>
      </c>
      <c r="D3339" s="942" t="s">
        <v>781</v>
      </c>
      <c r="E3339" s="942" t="s">
        <v>1143</v>
      </c>
      <c r="F3339" s="942" t="s">
        <v>1584</v>
      </c>
      <c r="G3339" s="942" t="s">
        <v>1309</v>
      </c>
      <c r="H3339" s="942" t="s">
        <v>1218</v>
      </c>
      <c r="I3339" s="942" t="s">
        <v>51</v>
      </c>
      <c r="J3339" s="942" t="s">
        <v>1219</v>
      </c>
      <c r="K3339" s="942" t="s">
        <v>1220</v>
      </c>
      <c r="L3339" s="942" t="s">
        <v>1221</v>
      </c>
      <c r="M3339" s="942" t="s">
        <v>1297</v>
      </c>
      <c r="N3339" s="942" t="s">
        <v>1222</v>
      </c>
      <c r="O3339" s="942" t="s">
        <v>1223</v>
      </c>
      <c r="P3339" s="955">
        <v>-63834897</v>
      </c>
      <c r="Q3339" s="959">
        <v>-8772675</v>
      </c>
      <c r="R3339" s="943" t="s">
        <v>69</v>
      </c>
    </row>
    <row r="3340" spans="2:18" x14ac:dyDescent="0.25">
      <c r="B3340" s="944" t="s">
        <v>2662</v>
      </c>
      <c r="C3340" s="945" t="s">
        <v>386</v>
      </c>
      <c r="D3340" s="945" t="s">
        <v>856</v>
      </c>
      <c r="E3340" s="945" t="s">
        <v>306</v>
      </c>
      <c r="F3340" s="945" t="s">
        <v>1738</v>
      </c>
      <c r="G3340" s="945" t="s">
        <v>1309</v>
      </c>
      <c r="H3340" s="945" t="s">
        <v>1235</v>
      </c>
      <c r="I3340" s="945" t="s">
        <v>51</v>
      </c>
      <c r="J3340" s="945" t="s">
        <v>1219</v>
      </c>
      <c r="K3340" s="945" t="s">
        <v>1220</v>
      </c>
      <c r="L3340" s="945" t="s">
        <v>1221</v>
      </c>
      <c r="M3340" s="945" t="s">
        <v>234</v>
      </c>
      <c r="N3340" s="945" t="s">
        <v>1240</v>
      </c>
      <c r="O3340" s="945" t="s">
        <v>1223</v>
      </c>
      <c r="P3340" s="956">
        <v>-63853717</v>
      </c>
      <c r="Q3340" s="960">
        <v>-8735761</v>
      </c>
      <c r="R3340" s="946" t="s">
        <v>1232</v>
      </c>
    </row>
    <row r="3341" spans="2:18" x14ac:dyDescent="0.25">
      <c r="B3341" s="941" t="s">
        <v>2662</v>
      </c>
      <c r="C3341" s="942" t="s">
        <v>372</v>
      </c>
      <c r="D3341" s="942" t="s">
        <v>341</v>
      </c>
      <c r="E3341" s="942" t="s">
        <v>302</v>
      </c>
      <c r="F3341" s="942" t="s">
        <v>2252</v>
      </c>
      <c r="G3341" s="942" t="s">
        <v>1309</v>
      </c>
      <c r="H3341" s="942" t="s">
        <v>69</v>
      </c>
      <c r="I3341" s="942" t="s">
        <v>51</v>
      </c>
      <c r="J3341" s="942" t="s">
        <v>1219</v>
      </c>
      <c r="K3341" s="942" t="s">
        <v>1229</v>
      </c>
      <c r="L3341" s="942" t="s">
        <v>1221</v>
      </c>
      <c r="M3341" s="942" t="s">
        <v>234</v>
      </c>
      <c r="N3341" s="942" t="s">
        <v>69</v>
      </c>
      <c r="O3341" s="942" t="s">
        <v>1223</v>
      </c>
      <c r="P3341" s="955">
        <v>-63873469</v>
      </c>
      <c r="Q3341" s="959">
        <v>-8762248</v>
      </c>
      <c r="R3341" s="943" t="s">
        <v>182</v>
      </c>
    </row>
    <row r="3342" spans="2:18" x14ac:dyDescent="0.25">
      <c r="B3342" s="944" t="s">
        <v>2662</v>
      </c>
      <c r="C3342" s="945" t="s">
        <v>680</v>
      </c>
      <c r="D3342" s="945" t="s">
        <v>839</v>
      </c>
      <c r="E3342" s="945" t="s">
        <v>317</v>
      </c>
      <c r="F3342" s="945" t="s">
        <v>1714</v>
      </c>
      <c r="G3342" s="945" t="s">
        <v>1309</v>
      </c>
      <c r="H3342" s="945" t="s">
        <v>2336</v>
      </c>
      <c r="I3342" s="945" t="s">
        <v>51</v>
      </c>
      <c r="J3342" s="945" t="s">
        <v>1219</v>
      </c>
      <c r="K3342" s="945" t="s">
        <v>1220</v>
      </c>
      <c r="L3342" s="945" t="s">
        <v>1221</v>
      </c>
      <c r="M3342" s="945" t="s">
        <v>230</v>
      </c>
      <c r="N3342" s="945" t="s">
        <v>1222</v>
      </c>
      <c r="O3342" s="945" t="s">
        <v>1223</v>
      </c>
      <c r="P3342" s="956">
        <v>-63877478</v>
      </c>
      <c r="Q3342" s="960">
        <v>-8793456</v>
      </c>
      <c r="R3342" s="946" t="s">
        <v>182</v>
      </c>
    </row>
    <row r="3343" spans="2:18" x14ac:dyDescent="0.25">
      <c r="B3343" s="941" t="s">
        <v>2663</v>
      </c>
      <c r="C3343" s="942" t="s">
        <v>778</v>
      </c>
      <c r="D3343" s="942" t="s">
        <v>721</v>
      </c>
      <c r="E3343" s="942" t="s">
        <v>341</v>
      </c>
      <c r="F3343" s="942" t="s">
        <v>2664</v>
      </c>
      <c r="G3343" s="942" t="s">
        <v>1317</v>
      </c>
      <c r="H3343" s="942" t="s">
        <v>1218</v>
      </c>
      <c r="I3343" s="942" t="s">
        <v>51</v>
      </c>
      <c r="J3343" s="942" t="s">
        <v>1219</v>
      </c>
      <c r="K3343" s="942" t="s">
        <v>1229</v>
      </c>
      <c r="L3343" s="942" t="s">
        <v>1221</v>
      </c>
      <c r="M3343" s="942" t="s">
        <v>235</v>
      </c>
      <c r="N3343" s="942" t="s">
        <v>1222</v>
      </c>
      <c r="O3343" s="942" t="s">
        <v>1256</v>
      </c>
      <c r="P3343" s="955">
        <v>-63872652</v>
      </c>
      <c r="Q3343" s="959">
        <v>-8735936</v>
      </c>
      <c r="R3343" s="943" t="s">
        <v>69</v>
      </c>
    </row>
    <row r="3344" spans="2:18" x14ac:dyDescent="0.25">
      <c r="B3344" s="944" t="s">
        <v>2663</v>
      </c>
      <c r="C3344" s="945" t="s">
        <v>373</v>
      </c>
      <c r="D3344" s="945" t="s">
        <v>386</v>
      </c>
      <c r="E3344" s="945" t="s">
        <v>313</v>
      </c>
      <c r="F3344" s="945" t="s">
        <v>1337</v>
      </c>
      <c r="G3344" s="945" t="s">
        <v>1317</v>
      </c>
      <c r="H3344" s="945" t="s">
        <v>1218</v>
      </c>
      <c r="I3344" s="945" t="s">
        <v>1231</v>
      </c>
      <c r="J3344" s="945" t="s">
        <v>1323</v>
      </c>
      <c r="K3344" s="945" t="s">
        <v>1229</v>
      </c>
      <c r="L3344" s="945" t="s">
        <v>1221</v>
      </c>
      <c r="M3344" s="945" t="s">
        <v>233</v>
      </c>
      <c r="N3344" s="945" t="s">
        <v>1222</v>
      </c>
      <c r="O3344" s="945" t="s">
        <v>1256</v>
      </c>
      <c r="P3344" s="956">
        <v>-63851082</v>
      </c>
      <c r="Q3344" s="960">
        <v>-8747675</v>
      </c>
      <c r="R3344" s="946" t="s">
        <v>1258</v>
      </c>
    </row>
    <row r="3345" spans="2:18" x14ac:dyDescent="0.25">
      <c r="B3345" s="941" t="s">
        <v>2663</v>
      </c>
      <c r="C3345" s="942" t="s">
        <v>380</v>
      </c>
      <c r="D3345" s="942" t="s">
        <v>809</v>
      </c>
      <c r="E3345" s="942" t="s">
        <v>331</v>
      </c>
      <c r="F3345" s="942" t="s">
        <v>2191</v>
      </c>
      <c r="G3345" s="942" t="s">
        <v>1317</v>
      </c>
      <c r="H3345" s="942" t="s">
        <v>1218</v>
      </c>
      <c r="I3345" s="942" t="s">
        <v>51</v>
      </c>
      <c r="J3345" s="942" t="s">
        <v>1219</v>
      </c>
      <c r="K3345" s="942" t="s">
        <v>1220</v>
      </c>
      <c r="L3345" s="942" t="s">
        <v>1221</v>
      </c>
      <c r="M3345" s="942" t="s">
        <v>233</v>
      </c>
      <c r="N3345" s="942" t="s">
        <v>1222</v>
      </c>
      <c r="O3345" s="942" t="s">
        <v>1256</v>
      </c>
      <c r="P3345" s="955">
        <v>-63870235</v>
      </c>
      <c r="Q3345" s="959">
        <v>-8794622</v>
      </c>
      <c r="R3345" s="943" t="s">
        <v>69</v>
      </c>
    </row>
    <row r="3346" spans="2:18" x14ac:dyDescent="0.25">
      <c r="B3346" s="944" t="s">
        <v>2663</v>
      </c>
      <c r="C3346" s="945" t="s">
        <v>780</v>
      </c>
      <c r="D3346" s="945" t="s">
        <v>805</v>
      </c>
      <c r="E3346" s="945" t="s">
        <v>320</v>
      </c>
      <c r="F3346" s="945" t="s">
        <v>1518</v>
      </c>
      <c r="G3346" s="945" t="s">
        <v>1317</v>
      </c>
      <c r="H3346" s="945" t="s">
        <v>1218</v>
      </c>
      <c r="I3346" s="945" t="s">
        <v>51</v>
      </c>
      <c r="J3346" s="945" t="s">
        <v>1219</v>
      </c>
      <c r="K3346" s="945" t="s">
        <v>1229</v>
      </c>
      <c r="L3346" s="945" t="s">
        <v>1221</v>
      </c>
      <c r="M3346" s="945" t="s">
        <v>233</v>
      </c>
      <c r="N3346" s="945" t="s">
        <v>1222</v>
      </c>
      <c r="O3346" s="945" t="s">
        <v>1223</v>
      </c>
      <c r="P3346" s="956">
        <v>-63853183</v>
      </c>
      <c r="Q3346" s="960">
        <v>-8753503</v>
      </c>
      <c r="R3346" s="946" t="s">
        <v>69</v>
      </c>
    </row>
    <row r="3347" spans="2:18" x14ac:dyDescent="0.25">
      <c r="B3347" s="941" t="s">
        <v>2663</v>
      </c>
      <c r="C3347" s="942" t="s">
        <v>394</v>
      </c>
      <c r="D3347" s="942" t="s">
        <v>428</v>
      </c>
      <c r="E3347" s="942" t="s">
        <v>301</v>
      </c>
      <c r="F3347" s="942" t="s">
        <v>2665</v>
      </c>
      <c r="G3347" s="942" t="s">
        <v>1317</v>
      </c>
      <c r="H3347" s="942" t="s">
        <v>1218</v>
      </c>
      <c r="I3347" s="942" t="s">
        <v>51</v>
      </c>
      <c r="J3347" s="942" t="s">
        <v>1219</v>
      </c>
      <c r="K3347" s="942" t="s">
        <v>1220</v>
      </c>
      <c r="L3347" s="942" t="s">
        <v>1221</v>
      </c>
      <c r="M3347" s="942" t="s">
        <v>233</v>
      </c>
      <c r="N3347" s="942" t="s">
        <v>1222</v>
      </c>
      <c r="O3347" s="942" t="s">
        <v>1223</v>
      </c>
      <c r="P3347" s="955">
        <v>-63898257</v>
      </c>
      <c r="Q3347" s="959">
        <v>-8758942</v>
      </c>
      <c r="R3347" s="943" t="s">
        <v>69</v>
      </c>
    </row>
    <row r="3348" spans="2:18" x14ac:dyDescent="0.25">
      <c r="B3348" s="944" t="s">
        <v>2663</v>
      </c>
      <c r="C3348" s="945" t="s">
        <v>367</v>
      </c>
      <c r="D3348" s="945" t="s">
        <v>341</v>
      </c>
      <c r="E3348" s="945" t="s">
        <v>303</v>
      </c>
      <c r="F3348" s="945" t="s">
        <v>1262</v>
      </c>
      <c r="G3348" s="945" t="s">
        <v>1317</v>
      </c>
      <c r="H3348" s="945" t="s">
        <v>69</v>
      </c>
      <c r="I3348" s="945" t="s">
        <v>1231</v>
      </c>
      <c r="J3348" s="945" t="s">
        <v>1219</v>
      </c>
      <c r="K3348" s="945" t="s">
        <v>1229</v>
      </c>
      <c r="L3348" s="945" t="s">
        <v>1221</v>
      </c>
      <c r="M3348" s="945" t="s">
        <v>231</v>
      </c>
      <c r="N3348" s="945" t="s">
        <v>69</v>
      </c>
      <c r="O3348" s="945" t="s">
        <v>69</v>
      </c>
      <c r="P3348" s="956">
        <v>-63876997</v>
      </c>
      <c r="Q3348" s="960">
        <v>-8746629</v>
      </c>
      <c r="R3348" s="946" t="s">
        <v>1232</v>
      </c>
    </row>
    <row r="3349" spans="2:18" x14ac:dyDescent="0.25">
      <c r="B3349" s="941" t="s">
        <v>2663</v>
      </c>
      <c r="C3349" s="942" t="s">
        <v>386</v>
      </c>
      <c r="D3349" s="942" t="s">
        <v>533</v>
      </c>
      <c r="E3349" s="942" t="s">
        <v>306</v>
      </c>
      <c r="F3349" s="942" t="s">
        <v>1910</v>
      </c>
      <c r="G3349" s="942" t="s">
        <v>1317</v>
      </c>
      <c r="H3349" s="942" t="s">
        <v>69</v>
      </c>
      <c r="I3349" s="942" t="s">
        <v>51</v>
      </c>
      <c r="J3349" s="942" t="s">
        <v>1219</v>
      </c>
      <c r="K3349" s="942" t="s">
        <v>1220</v>
      </c>
      <c r="L3349" s="942" t="s">
        <v>69</v>
      </c>
      <c r="M3349" s="942" t="s">
        <v>1239</v>
      </c>
      <c r="N3349" s="942" t="s">
        <v>69</v>
      </c>
      <c r="O3349" s="942" t="s">
        <v>69</v>
      </c>
      <c r="P3349" s="955">
        <v>-63853253</v>
      </c>
      <c r="Q3349" s="959">
        <v>-8737915</v>
      </c>
      <c r="R3349" s="943" t="s">
        <v>69</v>
      </c>
    </row>
    <row r="3350" spans="2:18" x14ac:dyDescent="0.25">
      <c r="B3350" s="944" t="s">
        <v>2666</v>
      </c>
      <c r="C3350" s="945" t="s">
        <v>780</v>
      </c>
      <c r="D3350" s="945" t="s">
        <v>366</v>
      </c>
      <c r="E3350" s="945" t="s">
        <v>301</v>
      </c>
      <c r="F3350" s="945" t="s">
        <v>2159</v>
      </c>
      <c r="G3350" s="945" t="s">
        <v>1246</v>
      </c>
      <c r="H3350" s="945" t="s">
        <v>1218</v>
      </c>
      <c r="I3350" s="945" t="s">
        <v>1225</v>
      </c>
      <c r="J3350" s="945" t="s">
        <v>1219</v>
      </c>
      <c r="K3350" s="945" t="s">
        <v>1229</v>
      </c>
      <c r="L3350" s="945" t="s">
        <v>1221</v>
      </c>
      <c r="M3350" s="945" t="s">
        <v>231</v>
      </c>
      <c r="N3350" s="945" t="s">
        <v>1222</v>
      </c>
      <c r="O3350" s="945" t="s">
        <v>1223</v>
      </c>
      <c r="P3350" s="956">
        <v>-63900953</v>
      </c>
      <c r="Q3350" s="960">
        <v>-8764074</v>
      </c>
      <c r="R3350" s="946" t="s">
        <v>182</v>
      </c>
    </row>
    <row r="3351" spans="2:18" x14ac:dyDescent="0.25">
      <c r="B3351" s="941" t="s">
        <v>2666</v>
      </c>
      <c r="C3351" s="942" t="s">
        <v>373</v>
      </c>
      <c r="D3351" s="942" t="s">
        <v>402</v>
      </c>
      <c r="E3351" s="942" t="s">
        <v>303</v>
      </c>
      <c r="F3351" s="942" t="s">
        <v>1844</v>
      </c>
      <c r="G3351" s="942" t="s">
        <v>1246</v>
      </c>
      <c r="H3351" s="942" t="s">
        <v>1218</v>
      </c>
      <c r="I3351" s="942" t="s">
        <v>1225</v>
      </c>
      <c r="J3351" s="942" t="s">
        <v>1323</v>
      </c>
      <c r="K3351" s="942" t="s">
        <v>1229</v>
      </c>
      <c r="L3351" s="942" t="s">
        <v>1221</v>
      </c>
      <c r="M3351" s="942" t="s">
        <v>233</v>
      </c>
      <c r="N3351" s="942" t="s">
        <v>1222</v>
      </c>
      <c r="O3351" s="942" t="s">
        <v>1223</v>
      </c>
      <c r="P3351" s="955">
        <v>-63883277</v>
      </c>
      <c r="Q3351" s="959">
        <v>-8754641</v>
      </c>
      <c r="R3351" s="943" t="s">
        <v>182</v>
      </c>
    </row>
    <row r="3352" spans="2:18" x14ac:dyDescent="0.25">
      <c r="B3352" s="944" t="s">
        <v>2666</v>
      </c>
      <c r="C3352" s="945" t="s">
        <v>780</v>
      </c>
      <c r="D3352" s="945" t="s">
        <v>406</v>
      </c>
      <c r="E3352" s="945" t="s">
        <v>1142</v>
      </c>
      <c r="F3352" s="945" t="s">
        <v>1572</v>
      </c>
      <c r="G3352" s="945" t="s">
        <v>1246</v>
      </c>
      <c r="H3352" s="945" t="s">
        <v>1218</v>
      </c>
      <c r="I3352" s="945" t="s">
        <v>1231</v>
      </c>
      <c r="J3352" s="945" t="s">
        <v>1219</v>
      </c>
      <c r="K3352" s="945" t="s">
        <v>1229</v>
      </c>
      <c r="L3352" s="945" t="s">
        <v>1221</v>
      </c>
      <c r="M3352" s="945" t="s">
        <v>233</v>
      </c>
      <c r="N3352" s="945" t="s">
        <v>1222</v>
      </c>
      <c r="O3352" s="945" t="s">
        <v>1223</v>
      </c>
      <c r="P3352" s="956">
        <v>-63893059</v>
      </c>
      <c r="Q3352" s="960">
        <v>-8762376</v>
      </c>
      <c r="R3352" s="946" t="s">
        <v>182</v>
      </c>
    </row>
    <row r="3353" spans="2:18" x14ac:dyDescent="0.25">
      <c r="B3353" s="941" t="s">
        <v>2666</v>
      </c>
      <c r="C3353" s="942" t="s">
        <v>401</v>
      </c>
      <c r="D3353" s="942" t="s">
        <v>424</v>
      </c>
      <c r="E3353" s="942" t="s">
        <v>309</v>
      </c>
      <c r="F3353" s="942" t="s">
        <v>2386</v>
      </c>
      <c r="G3353" s="942" t="s">
        <v>1246</v>
      </c>
      <c r="H3353" s="942" t="s">
        <v>1218</v>
      </c>
      <c r="I3353" s="942" t="s">
        <v>1231</v>
      </c>
      <c r="J3353" s="942" t="s">
        <v>1219</v>
      </c>
      <c r="K3353" s="942" t="s">
        <v>1220</v>
      </c>
      <c r="L3353" s="942" t="s">
        <v>1221</v>
      </c>
      <c r="M3353" s="942" t="s">
        <v>233</v>
      </c>
      <c r="N3353" s="942" t="s">
        <v>1222</v>
      </c>
      <c r="O3353" s="942" t="s">
        <v>1223</v>
      </c>
      <c r="P3353" s="955">
        <v>-63891395</v>
      </c>
      <c r="Q3353" s="959">
        <v>-8747371</v>
      </c>
      <c r="R3353" s="943" t="s">
        <v>69</v>
      </c>
    </row>
    <row r="3354" spans="2:18" x14ac:dyDescent="0.25">
      <c r="B3354" s="944" t="s">
        <v>2666</v>
      </c>
      <c r="C3354" s="945" t="s">
        <v>570</v>
      </c>
      <c r="D3354" s="945" t="s">
        <v>546</v>
      </c>
      <c r="E3354" s="945" t="s">
        <v>331</v>
      </c>
      <c r="F3354" s="945" t="s">
        <v>1706</v>
      </c>
      <c r="G3354" s="945" t="s">
        <v>1246</v>
      </c>
      <c r="H3354" s="945" t="s">
        <v>1218</v>
      </c>
      <c r="I3354" s="945" t="s">
        <v>1225</v>
      </c>
      <c r="J3354" s="945" t="s">
        <v>1219</v>
      </c>
      <c r="K3354" s="945" t="s">
        <v>1220</v>
      </c>
      <c r="L3354" s="945" t="s">
        <v>1221</v>
      </c>
      <c r="M3354" s="945" t="s">
        <v>233</v>
      </c>
      <c r="N3354" s="945" t="s">
        <v>69</v>
      </c>
      <c r="O3354" s="945" t="s">
        <v>1223</v>
      </c>
      <c r="P3354" s="956">
        <v>-63866575</v>
      </c>
      <c r="Q3354" s="960">
        <v>-8796011</v>
      </c>
      <c r="R3354" s="946" t="s">
        <v>69</v>
      </c>
    </row>
    <row r="3355" spans="2:18" x14ac:dyDescent="0.25">
      <c r="B3355" s="941" t="s">
        <v>2666</v>
      </c>
      <c r="C3355" s="942" t="s">
        <v>394</v>
      </c>
      <c r="D3355" s="942" t="s">
        <v>440</v>
      </c>
      <c r="E3355" s="942" t="s">
        <v>301</v>
      </c>
      <c r="F3355" s="942" t="s">
        <v>1965</v>
      </c>
      <c r="G3355" s="942" t="s">
        <v>1246</v>
      </c>
      <c r="H3355" s="942" t="s">
        <v>1218</v>
      </c>
      <c r="I3355" s="942" t="s">
        <v>1225</v>
      </c>
      <c r="J3355" s="942" t="s">
        <v>1219</v>
      </c>
      <c r="K3355" s="942" t="s">
        <v>1220</v>
      </c>
      <c r="L3355" s="942" t="s">
        <v>1221</v>
      </c>
      <c r="M3355" s="942" t="s">
        <v>233</v>
      </c>
      <c r="N3355" s="942" t="s">
        <v>1222</v>
      </c>
      <c r="O3355" s="942" t="s">
        <v>1223</v>
      </c>
      <c r="P3355" s="955">
        <v>-63897079</v>
      </c>
      <c r="Q3355" s="959">
        <v>-8764325</v>
      </c>
      <c r="R3355" s="943" t="s">
        <v>182</v>
      </c>
    </row>
    <row r="3356" spans="2:18" x14ac:dyDescent="0.25">
      <c r="B3356" s="944" t="s">
        <v>2666</v>
      </c>
      <c r="C3356" s="945" t="s">
        <v>374</v>
      </c>
      <c r="D3356" s="945" t="s">
        <v>1010</v>
      </c>
      <c r="E3356" s="945" t="s">
        <v>1282</v>
      </c>
      <c r="F3356" s="945" t="s">
        <v>1860</v>
      </c>
      <c r="G3356" s="945" t="s">
        <v>1246</v>
      </c>
      <c r="H3356" s="945" t="s">
        <v>1218</v>
      </c>
      <c r="I3356" s="945" t="s">
        <v>1225</v>
      </c>
      <c r="J3356" s="945" t="s">
        <v>1219</v>
      </c>
      <c r="K3356" s="945" t="s">
        <v>1220</v>
      </c>
      <c r="L3356" s="945" t="s">
        <v>1221</v>
      </c>
      <c r="M3356" s="945" t="s">
        <v>230</v>
      </c>
      <c r="N3356" s="945" t="s">
        <v>1222</v>
      </c>
      <c r="O3356" s="945" t="s">
        <v>1223</v>
      </c>
      <c r="P3356" s="956">
        <v>-63834984</v>
      </c>
      <c r="Q3356" s="960">
        <v>-8747021</v>
      </c>
      <c r="R3356" s="946" t="s">
        <v>182</v>
      </c>
    </row>
    <row r="3357" spans="2:18" x14ac:dyDescent="0.25">
      <c r="B3357" s="941" t="s">
        <v>2666</v>
      </c>
      <c r="C3357" s="942" t="s">
        <v>399</v>
      </c>
      <c r="D3357" s="942" t="s">
        <v>783</v>
      </c>
      <c r="E3357" s="942" t="s">
        <v>304</v>
      </c>
      <c r="F3357" s="942" t="s">
        <v>33</v>
      </c>
      <c r="G3357" s="942" t="s">
        <v>1246</v>
      </c>
      <c r="H3357" s="942" t="s">
        <v>1218</v>
      </c>
      <c r="I3357" s="942" t="s">
        <v>69</v>
      </c>
      <c r="J3357" s="942" t="s">
        <v>1219</v>
      </c>
      <c r="K3357" s="942" t="s">
        <v>1220</v>
      </c>
      <c r="L3357" s="942" t="s">
        <v>1221</v>
      </c>
      <c r="M3357" s="942" t="s">
        <v>233</v>
      </c>
      <c r="N3357" s="942" t="s">
        <v>1222</v>
      </c>
      <c r="O3357" s="942" t="s">
        <v>1223</v>
      </c>
      <c r="P3357" s="955">
        <v>-63890416</v>
      </c>
      <c r="Q3357" s="959">
        <v>-8759457</v>
      </c>
      <c r="R3357" s="943" t="s">
        <v>69</v>
      </c>
    </row>
    <row r="3358" spans="2:18" x14ac:dyDescent="0.25">
      <c r="B3358" s="944" t="s">
        <v>2666</v>
      </c>
      <c r="C3358" s="945" t="s">
        <v>372</v>
      </c>
      <c r="D3358" s="945" t="s">
        <v>406</v>
      </c>
      <c r="E3358" s="945" t="s">
        <v>1142</v>
      </c>
      <c r="F3358" s="945" t="s">
        <v>2667</v>
      </c>
      <c r="G3358" s="945" t="s">
        <v>1246</v>
      </c>
      <c r="H3358" s="945" t="s">
        <v>1218</v>
      </c>
      <c r="I3358" s="945" t="s">
        <v>51</v>
      </c>
      <c r="J3358" s="945" t="s">
        <v>1219</v>
      </c>
      <c r="K3358" s="945" t="s">
        <v>1229</v>
      </c>
      <c r="L3358" s="945" t="s">
        <v>1221</v>
      </c>
      <c r="M3358" s="945" t="s">
        <v>231</v>
      </c>
      <c r="N3358" s="945" t="s">
        <v>1222</v>
      </c>
      <c r="O3358" s="945" t="s">
        <v>1223</v>
      </c>
      <c r="P3358" s="956">
        <v>-63892194</v>
      </c>
      <c r="Q3358" s="960">
        <v>-8766341</v>
      </c>
      <c r="R3358" s="946" t="s">
        <v>182</v>
      </c>
    </row>
    <row r="3359" spans="2:18" x14ac:dyDescent="0.25">
      <c r="B3359" s="941" t="s">
        <v>2666</v>
      </c>
      <c r="C3359" s="942" t="s">
        <v>398</v>
      </c>
      <c r="D3359" s="942" t="s">
        <v>440</v>
      </c>
      <c r="E3359" s="942" t="s">
        <v>301</v>
      </c>
      <c r="F3359" s="942" t="s">
        <v>1312</v>
      </c>
      <c r="G3359" s="942" t="s">
        <v>1246</v>
      </c>
      <c r="H3359" s="942" t="s">
        <v>1218</v>
      </c>
      <c r="I3359" s="942" t="s">
        <v>1231</v>
      </c>
      <c r="J3359" s="942" t="s">
        <v>1219</v>
      </c>
      <c r="K3359" s="942" t="s">
        <v>1229</v>
      </c>
      <c r="L3359" s="942" t="s">
        <v>1221</v>
      </c>
      <c r="M3359" s="942" t="s">
        <v>233</v>
      </c>
      <c r="N3359" s="942" t="s">
        <v>1222</v>
      </c>
      <c r="O3359" s="942" t="s">
        <v>1223</v>
      </c>
      <c r="P3359" s="955">
        <v>-63898148</v>
      </c>
      <c r="Q3359" s="959">
        <v>-8764553</v>
      </c>
      <c r="R3359" s="943" t="s">
        <v>182</v>
      </c>
    </row>
    <row r="3360" spans="2:18" x14ac:dyDescent="0.25">
      <c r="B3360" s="944" t="s">
        <v>2666</v>
      </c>
      <c r="C3360" s="945" t="s">
        <v>373</v>
      </c>
      <c r="D3360" s="945" t="s">
        <v>401</v>
      </c>
      <c r="E3360" s="945" t="s">
        <v>304</v>
      </c>
      <c r="F3360" s="945" t="s">
        <v>1551</v>
      </c>
      <c r="G3360" s="945" t="s">
        <v>1246</v>
      </c>
      <c r="H3360" s="945" t="s">
        <v>1218</v>
      </c>
      <c r="I3360" s="945" t="s">
        <v>1231</v>
      </c>
      <c r="J3360" s="945" t="s">
        <v>1323</v>
      </c>
      <c r="K3360" s="945" t="s">
        <v>1229</v>
      </c>
      <c r="L3360" s="945" t="s">
        <v>1221</v>
      </c>
      <c r="M3360" s="945" t="s">
        <v>233</v>
      </c>
      <c r="N3360" s="945" t="s">
        <v>1222</v>
      </c>
      <c r="O3360" s="945" t="s">
        <v>1223</v>
      </c>
      <c r="P3360" s="956">
        <v>-63889542</v>
      </c>
      <c r="Q3360" s="960">
        <v>-8755976</v>
      </c>
      <c r="R3360" s="946" t="s">
        <v>1232</v>
      </c>
    </row>
    <row r="3361" spans="1:18" x14ac:dyDescent="0.25">
      <c r="B3361" s="941" t="s">
        <v>2666</v>
      </c>
      <c r="C3361" s="942" t="s">
        <v>423</v>
      </c>
      <c r="D3361" s="942" t="s">
        <v>796</v>
      </c>
      <c r="E3361" s="942" t="s">
        <v>1483</v>
      </c>
      <c r="F3361" s="942" t="s">
        <v>2171</v>
      </c>
      <c r="G3361" s="942" t="s">
        <v>1246</v>
      </c>
      <c r="H3361" s="942" t="s">
        <v>1218</v>
      </c>
      <c r="I3361" s="942" t="s">
        <v>51</v>
      </c>
      <c r="J3361" s="942" t="s">
        <v>1219</v>
      </c>
      <c r="K3361" s="942" t="s">
        <v>1220</v>
      </c>
      <c r="L3361" s="942" t="s">
        <v>1221</v>
      </c>
      <c r="M3361" s="942" t="s">
        <v>233</v>
      </c>
      <c r="N3361" s="942" t="s">
        <v>1222</v>
      </c>
      <c r="O3361" s="942" t="s">
        <v>69</v>
      </c>
      <c r="P3361" s="955">
        <v>-63894665</v>
      </c>
      <c r="Q3361" s="959">
        <v>-8761455</v>
      </c>
      <c r="R3361" s="943" t="s">
        <v>69</v>
      </c>
    </row>
    <row r="3362" spans="1:18" x14ac:dyDescent="0.25">
      <c r="A3362" s="952" t="s">
        <v>37</v>
      </c>
      <c r="B3362" s="944" t="s">
        <v>2666</v>
      </c>
      <c r="C3362" s="945" t="s">
        <v>373</v>
      </c>
      <c r="D3362" s="945" t="s">
        <v>391</v>
      </c>
      <c r="E3362" s="945" t="s">
        <v>303</v>
      </c>
      <c r="F3362" s="945" t="s">
        <v>2668</v>
      </c>
      <c r="G3362" s="945" t="s">
        <v>1246</v>
      </c>
      <c r="H3362" s="945" t="s">
        <v>1218</v>
      </c>
      <c r="I3362" s="945" t="s">
        <v>1225</v>
      </c>
      <c r="J3362" s="945" t="s">
        <v>1323</v>
      </c>
      <c r="K3362" s="945" t="s">
        <v>1229</v>
      </c>
      <c r="L3362" s="945" t="s">
        <v>1221</v>
      </c>
      <c r="M3362" s="945" t="s">
        <v>233</v>
      </c>
      <c r="N3362" s="945" t="s">
        <v>1222</v>
      </c>
      <c r="O3362" s="945" t="s">
        <v>1223</v>
      </c>
      <c r="P3362" s="956">
        <v>-63881324</v>
      </c>
      <c r="Q3362" s="960">
        <v>-8754239</v>
      </c>
      <c r="R3362" s="946" t="s">
        <v>182</v>
      </c>
    </row>
    <row r="3363" spans="1:18" x14ac:dyDescent="0.25">
      <c r="A3363" s="953" t="s">
        <v>112</v>
      </c>
      <c r="B3363" s="941" t="s">
        <v>2669</v>
      </c>
      <c r="C3363" s="942" t="s">
        <v>398</v>
      </c>
      <c r="D3363" s="942" t="s">
        <v>407</v>
      </c>
      <c r="E3363" s="942" t="s">
        <v>305</v>
      </c>
      <c r="F3363" s="942" t="s">
        <v>2050</v>
      </c>
      <c r="G3363" s="942" t="s">
        <v>1278</v>
      </c>
      <c r="H3363" s="942" t="s">
        <v>1218</v>
      </c>
      <c r="I3363" s="942" t="s">
        <v>1225</v>
      </c>
      <c r="J3363" s="942" t="s">
        <v>1219</v>
      </c>
      <c r="K3363" s="942" t="s">
        <v>1229</v>
      </c>
      <c r="L3363" s="942" t="s">
        <v>1221</v>
      </c>
      <c r="M3363" s="942" t="s">
        <v>233</v>
      </c>
      <c r="N3363" s="942" t="s">
        <v>1222</v>
      </c>
      <c r="O3363" s="942" t="s">
        <v>69</v>
      </c>
      <c r="P3363" s="955">
        <v>-63900687</v>
      </c>
      <c r="Q3363" s="959">
        <v>-8752804</v>
      </c>
      <c r="R3363" s="943" t="s">
        <v>1258</v>
      </c>
    </row>
    <row r="3364" spans="1:18" x14ac:dyDescent="0.25">
      <c r="A3364" s="953" t="s">
        <v>63</v>
      </c>
      <c r="B3364" s="944" t="s">
        <v>2669</v>
      </c>
      <c r="C3364" s="945" t="s">
        <v>410</v>
      </c>
      <c r="D3364" s="945" t="s">
        <v>426</v>
      </c>
      <c r="E3364" s="945" t="s">
        <v>312</v>
      </c>
      <c r="F3364" s="945" t="s">
        <v>1375</v>
      </c>
      <c r="G3364" s="945" t="s">
        <v>1278</v>
      </c>
      <c r="H3364" s="945" t="s">
        <v>1218</v>
      </c>
      <c r="I3364" s="945" t="s">
        <v>1225</v>
      </c>
      <c r="J3364" s="945" t="s">
        <v>1219</v>
      </c>
      <c r="K3364" s="945" t="s">
        <v>1220</v>
      </c>
      <c r="L3364" s="945" t="s">
        <v>1221</v>
      </c>
      <c r="M3364" s="945" t="s">
        <v>233</v>
      </c>
      <c r="N3364" s="945" t="s">
        <v>1222</v>
      </c>
      <c r="O3364" s="945" t="s">
        <v>1223</v>
      </c>
      <c r="P3364" s="956">
        <v>-63888581</v>
      </c>
      <c r="Q3364" s="960">
        <v>-8794068</v>
      </c>
      <c r="R3364" s="946" t="s">
        <v>69</v>
      </c>
    </row>
    <row r="3365" spans="1:18" x14ac:dyDescent="0.25">
      <c r="B3365" s="941" t="s">
        <v>2669</v>
      </c>
      <c r="C3365" s="942" t="s">
        <v>806</v>
      </c>
      <c r="D3365" s="942" t="s">
        <v>518</v>
      </c>
      <c r="E3365" s="942" t="s">
        <v>311</v>
      </c>
      <c r="F3365" s="942" t="s">
        <v>1517</v>
      </c>
      <c r="G3365" s="942" t="s">
        <v>1278</v>
      </c>
      <c r="H3365" s="942" t="s">
        <v>1218</v>
      </c>
      <c r="I3365" s="942" t="s">
        <v>1225</v>
      </c>
      <c r="J3365" s="942" t="s">
        <v>1219</v>
      </c>
      <c r="K3365" s="942" t="s">
        <v>1220</v>
      </c>
      <c r="L3365" s="942" t="s">
        <v>1221</v>
      </c>
      <c r="M3365" s="942" t="s">
        <v>234</v>
      </c>
      <c r="N3365" s="942" t="s">
        <v>1222</v>
      </c>
      <c r="O3365" s="942" t="s">
        <v>1256</v>
      </c>
      <c r="P3365" s="955">
        <v>-63870625</v>
      </c>
      <c r="Q3365" s="959">
        <v>-8773815</v>
      </c>
      <c r="R3365" s="943" t="s">
        <v>69</v>
      </c>
    </row>
    <row r="3366" spans="1:18" x14ac:dyDescent="0.25">
      <c r="B3366" s="944" t="s">
        <v>2669</v>
      </c>
      <c r="C3366" s="945" t="s">
        <v>328</v>
      </c>
      <c r="D3366" s="945" t="s">
        <v>807</v>
      </c>
      <c r="E3366" s="945" t="s">
        <v>319</v>
      </c>
      <c r="F3366" s="945" t="s">
        <v>1789</v>
      </c>
      <c r="G3366" s="945" t="s">
        <v>1278</v>
      </c>
      <c r="H3366" s="945" t="s">
        <v>1218</v>
      </c>
      <c r="I3366" s="945" t="s">
        <v>1231</v>
      </c>
      <c r="J3366" s="945" t="s">
        <v>1219</v>
      </c>
      <c r="K3366" s="945" t="s">
        <v>1220</v>
      </c>
      <c r="L3366" s="945" t="s">
        <v>1221</v>
      </c>
      <c r="M3366" s="945" t="s">
        <v>230</v>
      </c>
      <c r="N3366" s="945" t="s">
        <v>1222</v>
      </c>
      <c r="O3366" s="945" t="s">
        <v>1223</v>
      </c>
      <c r="P3366" s="956">
        <v>-63887586</v>
      </c>
      <c r="Q3366" s="960">
        <v>-8744121</v>
      </c>
      <c r="R3366" s="946" t="s">
        <v>182</v>
      </c>
    </row>
    <row r="3367" spans="1:18" x14ac:dyDescent="0.25">
      <c r="B3367" s="941" t="s">
        <v>2669</v>
      </c>
      <c r="C3367" s="942" t="s">
        <v>783</v>
      </c>
      <c r="D3367" s="942" t="s">
        <v>416</v>
      </c>
      <c r="E3367" s="942" t="s">
        <v>304</v>
      </c>
      <c r="F3367" s="942" t="s">
        <v>1980</v>
      </c>
      <c r="G3367" s="942" t="s">
        <v>1278</v>
      </c>
      <c r="H3367" s="942" t="s">
        <v>1218</v>
      </c>
      <c r="I3367" s="942" t="s">
        <v>1231</v>
      </c>
      <c r="J3367" s="942" t="s">
        <v>1219</v>
      </c>
      <c r="K3367" s="942" t="s">
        <v>1220</v>
      </c>
      <c r="L3367" s="942" t="s">
        <v>1221</v>
      </c>
      <c r="M3367" s="942" t="s">
        <v>234</v>
      </c>
      <c r="N3367" s="942" t="s">
        <v>1222</v>
      </c>
      <c r="O3367" s="942" t="s">
        <v>1223</v>
      </c>
      <c r="P3367" s="955">
        <v>-63887225</v>
      </c>
      <c r="Q3367" s="959">
        <v>-8758776</v>
      </c>
      <c r="R3367" s="943" t="s">
        <v>182</v>
      </c>
    </row>
    <row r="3368" spans="1:18" x14ac:dyDescent="0.25">
      <c r="B3368" s="944" t="s">
        <v>2669</v>
      </c>
      <c r="C3368" s="945" t="s">
        <v>788</v>
      </c>
      <c r="D3368" s="945" t="s">
        <v>414</v>
      </c>
      <c r="E3368" s="945" t="s">
        <v>301</v>
      </c>
      <c r="F3368" s="945" t="s">
        <v>1277</v>
      </c>
      <c r="G3368" s="945" t="s">
        <v>1278</v>
      </c>
      <c r="H3368" s="945" t="s">
        <v>1218</v>
      </c>
      <c r="I3368" s="945" t="s">
        <v>51</v>
      </c>
      <c r="J3368" s="945" t="s">
        <v>1219</v>
      </c>
      <c r="K3368" s="945" t="s">
        <v>1229</v>
      </c>
      <c r="L3368" s="945" t="s">
        <v>1221</v>
      </c>
      <c r="M3368" s="945" t="s">
        <v>233</v>
      </c>
      <c r="N3368" s="945" t="s">
        <v>1222</v>
      </c>
      <c r="O3368" s="945" t="s">
        <v>1256</v>
      </c>
      <c r="P3368" s="956">
        <v>-63906089</v>
      </c>
      <c r="Q3368" s="960">
        <v>-8764526</v>
      </c>
      <c r="R3368" s="946" t="s">
        <v>69</v>
      </c>
    </row>
    <row r="3369" spans="1:18" x14ac:dyDescent="0.25">
      <c r="B3369" s="941" t="s">
        <v>2669</v>
      </c>
      <c r="C3369" s="942" t="s">
        <v>400</v>
      </c>
      <c r="D3369" s="942" t="s">
        <v>410</v>
      </c>
      <c r="E3369" s="942" t="s">
        <v>312</v>
      </c>
      <c r="F3369" s="942" t="s">
        <v>1738</v>
      </c>
      <c r="G3369" s="942" t="s">
        <v>1278</v>
      </c>
      <c r="H3369" s="942" t="s">
        <v>1218</v>
      </c>
      <c r="I3369" s="942" t="s">
        <v>51</v>
      </c>
      <c r="J3369" s="942" t="s">
        <v>1219</v>
      </c>
      <c r="K3369" s="942" t="s">
        <v>1220</v>
      </c>
      <c r="L3369" s="942" t="s">
        <v>1221</v>
      </c>
      <c r="M3369" s="942" t="s">
        <v>233</v>
      </c>
      <c r="N3369" s="942" t="s">
        <v>1222</v>
      </c>
      <c r="O3369" s="942" t="s">
        <v>1256</v>
      </c>
      <c r="P3369" s="955">
        <v>-63890336</v>
      </c>
      <c r="Q3369" s="959">
        <v>-8794467</v>
      </c>
      <c r="R3369" s="943" t="s">
        <v>69</v>
      </c>
    </row>
    <row r="3370" spans="1:18" x14ac:dyDescent="0.25">
      <c r="B3370" s="944" t="s">
        <v>2669</v>
      </c>
      <c r="C3370" s="945" t="s">
        <v>371</v>
      </c>
      <c r="D3370" s="945" t="s">
        <v>461</v>
      </c>
      <c r="E3370" s="945" t="s">
        <v>324</v>
      </c>
      <c r="F3370" s="945" t="s">
        <v>2252</v>
      </c>
      <c r="G3370" s="945" t="s">
        <v>1278</v>
      </c>
      <c r="H3370" s="945" t="s">
        <v>1218</v>
      </c>
      <c r="I3370" s="945" t="s">
        <v>51</v>
      </c>
      <c r="J3370" s="945" t="s">
        <v>1219</v>
      </c>
      <c r="K3370" s="945" t="s">
        <v>1229</v>
      </c>
      <c r="L3370" s="945" t="s">
        <v>1221</v>
      </c>
      <c r="M3370" s="945" t="s">
        <v>233</v>
      </c>
      <c r="N3370" s="945" t="s">
        <v>1222</v>
      </c>
      <c r="O3370" s="945" t="s">
        <v>1256</v>
      </c>
      <c r="P3370" s="956">
        <v>-63841437</v>
      </c>
      <c r="Q3370" s="960">
        <v>-8771121</v>
      </c>
      <c r="R3370" s="946" t="s">
        <v>69</v>
      </c>
    </row>
    <row r="3371" spans="1:18" x14ac:dyDescent="0.25">
      <c r="B3371" s="941" t="s">
        <v>2669</v>
      </c>
      <c r="C3371" s="942" t="s">
        <v>367</v>
      </c>
      <c r="D3371" s="942" t="s">
        <v>371</v>
      </c>
      <c r="E3371" s="942" t="s">
        <v>306</v>
      </c>
      <c r="F3371" s="942" t="s">
        <v>1902</v>
      </c>
      <c r="G3371" s="942" t="s">
        <v>1278</v>
      </c>
      <c r="H3371" s="942" t="s">
        <v>1218</v>
      </c>
      <c r="I3371" s="942" t="s">
        <v>51</v>
      </c>
      <c r="J3371" s="942" t="s">
        <v>1219</v>
      </c>
      <c r="K3371" s="942" t="s">
        <v>1229</v>
      </c>
      <c r="L3371" s="942" t="s">
        <v>1221</v>
      </c>
      <c r="M3371" s="942" t="s">
        <v>232</v>
      </c>
      <c r="N3371" s="942" t="s">
        <v>1222</v>
      </c>
      <c r="O3371" s="942" t="s">
        <v>1256</v>
      </c>
      <c r="P3371" s="955">
        <v>-63848336</v>
      </c>
      <c r="Q3371" s="959">
        <v>-8740376</v>
      </c>
      <c r="R3371" s="943" t="s">
        <v>69</v>
      </c>
    </row>
    <row r="3372" spans="1:18" x14ac:dyDescent="0.25">
      <c r="B3372" s="944" t="s">
        <v>2669</v>
      </c>
      <c r="C3372" s="945" t="s">
        <v>787</v>
      </c>
      <c r="D3372" s="945" t="s">
        <v>798</v>
      </c>
      <c r="E3372" s="945" t="s">
        <v>1143</v>
      </c>
      <c r="F3372" s="945" t="s">
        <v>1313</v>
      </c>
      <c r="G3372" s="945" t="s">
        <v>1278</v>
      </c>
      <c r="H3372" s="945" t="s">
        <v>69</v>
      </c>
      <c r="I3372" s="945" t="s">
        <v>51</v>
      </c>
      <c r="J3372" s="945" t="s">
        <v>1219</v>
      </c>
      <c r="K3372" s="945" t="s">
        <v>1220</v>
      </c>
      <c r="L3372" s="945" t="s">
        <v>69</v>
      </c>
      <c r="M3372" s="945" t="s">
        <v>233</v>
      </c>
      <c r="N3372" s="945" t="s">
        <v>69</v>
      </c>
      <c r="O3372" s="945" t="s">
        <v>69</v>
      </c>
      <c r="P3372" s="956">
        <v>-63834273</v>
      </c>
      <c r="Q3372" s="960">
        <v>-8770095</v>
      </c>
      <c r="R3372" s="946" t="s">
        <v>182</v>
      </c>
    </row>
    <row r="3373" spans="1:18" x14ac:dyDescent="0.25">
      <c r="B3373" s="941" t="s">
        <v>2669</v>
      </c>
      <c r="C3373" s="942" t="s">
        <v>370</v>
      </c>
      <c r="D3373" s="942" t="s">
        <v>403</v>
      </c>
      <c r="E3373" s="942" t="s">
        <v>302</v>
      </c>
      <c r="F3373" s="942" t="s">
        <v>1585</v>
      </c>
      <c r="G3373" s="942" t="s">
        <v>1278</v>
      </c>
      <c r="H3373" s="942" t="s">
        <v>69</v>
      </c>
      <c r="I3373" s="942" t="s">
        <v>51</v>
      </c>
      <c r="J3373" s="942" t="s">
        <v>1219</v>
      </c>
      <c r="K3373" s="942" t="s">
        <v>1229</v>
      </c>
      <c r="L3373" s="942" t="s">
        <v>69</v>
      </c>
      <c r="M3373" s="942" t="s">
        <v>230</v>
      </c>
      <c r="N3373" s="942" t="s">
        <v>69</v>
      </c>
      <c r="O3373" s="942" t="s">
        <v>69</v>
      </c>
      <c r="P3373" s="955">
        <v>-63880758</v>
      </c>
      <c r="Q3373" s="959">
        <v>-8770915</v>
      </c>
      <c r="R3373" s="943" t="s">
        <v>182</v>
      </c>
    </row>
    <row r="3374" spans="1:18" x14ac:dyDescent="0.25">
      <c r="B3374" s="944" t="s">
        <v>2670</v>
      </c>
      <c r="C3374" s="945" t="s">
        <v>368</v>
      </c>
      <c r="D3374" s="945" t="s">
        <v>790</v>
      </c>
      <c r="E3374" s="945" t="s">
        <v>333</v>
      </c>
      <c r="F3374" s="945" t="s">
        <v>2671</v>
      </c>
      <c r="G3374" s="945" t="s">
        <v>1289</v>
      </c>
      <c r="H3374" s="945" t="s">
        <v>1218</v>
      </c>
      <c r="I3374" s="945" t="s">
        <v>1225</v>
      </c>
      <c r="J3374" s="945" t="s">
        <v>1219</v>
      </c>
      <c r="K3374" s="945" t="s">
        <v>1220</v>
      </c>
      <c r="L3374" s="945" t="s">
        <v>1221</v>
      </c>
      <c r="M3374" s="945" t="s">
        <v>231</v>
      </c>
      <c r="N3374" s="945" t="s">
        <v>1222</v>
      </c>
      <c r="O3374" s="945" t="s">
        <v>1223</v>
      </c>
      <c r="P3374" s="956">
        <v>-63871615</v>
      </c>
      <c r="Q3374" s="960">
        <v>-8777846</v>
      </c>
      <c r="R3374" s="946" t="s">
        <v>182</v>
      </c>
    </row>
    <row r="3375" spans="1:18" x14ac:dyDescent="0.25">
      <c r="B3375" s="941" t="s">
        <v>2670</v>
      </c>
      <c r="C3375" s="942" t="s">
        <v>935</v>
      </c>
      <c r="D3375" s="942" t="s">
        <v>1022</v>
      </c>
      <c r="E3375" s="942" t="s">
        <v>1143</v>
      </c>
      <c r="F3375" s="942" t="s">
        <v>2672</v>
      </c>
      <c r="G3375" s="942" t="s">
        <v>1289</v>
      </c>
      <c r="H3375" s="942" t="s">
        <v>1218</v>
      </c>
      <c r="I3375" s="942" t="s">
        <v>1225</v>
      </c>
      <c r="J3375" s="942" t="s">
        <v>1219</v>
      </c>
      <c r="K3375" s="942" t="s">
        <v>1220</v>
      </c>
      <c r="L3375" s="942" t="s">
        <v>1221</v>
      </c>
      <c r="M3375" s="942" t="s">
        <v>233</v>
      </c>
      <c r="N3375" s="942" t="s">
        <v>1222</v>
      </c>
      <c r="O3375" s="942" t="s">
        <v>1223</v>
      </c>
      <c r="P3375" s="955">
        <v>-63839328</v>
      </c>
      <c r="Q3375" s="959">
        <v>-8769163</v>
      </c>
      <c r="R3375" s="943" t="s">
        <v>182</v>
      </c>
    </row>
    <row r="3376" spans="1:18" x14ac:dyDescent="0.25">
      <c r="B3376" s="944" t="s">
        <v>2670</v>
      </c>
      <c r="C3376" s="945" t="s">
        <v>779</v>
      </c>
      <c r="D3376" s="945" t="s">
        <v>371</v>
      </c>
      <c r="E3376" s="945" t="s">
        <v>328</v>
      </c>
      <c r="F3376" s="945" t="s">
        <v>2012</v>
      </c>
      <c r="G3376" s="945" t="s">
        <v>1289</v>
      </c>
      <c r="H3376" s="945" t="s">
        <v>1218</v>
      </c>
      <c r="I3376" s="945" t="s">
        <v>1231</v>
      </c>
      <c r="J3376" s="945" t="s">
        <v>1219</v>
      </c>
      <c r="K3376" s="945" t="s">
        <v>1220</v>
      </c>
      <c r="L3376" s="945" t="s">
        <v>1221</v>
      </c>
      <c r="M3376" s="945" t="s">
        <v>233</v>
      </c>
      <c r="N3376" s="945" t="s">
        <v>1222</v>
      </c>
      <c r="O3376" s="945" t="s">
        <v>1223</v>
      </c>
      <c r="P3376" s="956">
        <v>-63844315</v>
      </c>
      <c r="Q3376" s="960">
        <v>-8758315</v>
      </c>
      <c r="R3376" s="946" t="s">
        <v>182</v>
      </c>
    </row>
    <row r="3377" spans="2:18" x14ac:dyDescent="0.25">
      <c r="B3377" s="941" t="s">
        <v>2670</v>
      </c>
      <c r="C3377" s="942" t="s">
        <v>370</v>
      </c>
      <c r="D3377" s="942" t="s">
        <v>392</v>
      </c>
      <c r="E3377" s="942" t="s">
        <v>308</v>
      </c>
      <c r="F3377" s="942" t="s">
        <v>2113</v>
      </c>
      <c r="G3377" s="942" t="s">
        <v>1289</v>
      </c>
      <c r="H3377" s="942" t="s">
        <v>1218</v>
      </c>
      <c r="I3377" s="942" t="s">
        <v>1231</v>
      </c>
      <c r="J3377" s="942" t="s">
        <v>1219</v>
      </c>
      <c r="K3377" s="942" t="s">
        <v>1229</v>
      </c>
      <c r="L3377" s="942" t="s">
        <v>1221</v>
      </c>
      <c r="M3377" s="942" t="s">
        <v>233</v>
      </c>
      <c r="N3377" s="942" t="s">
        <v>1222</v>
      </c>
      <c r="O3377" s="942" t="s">
        <v>1223</v>
      </c>
      <c r="P3377" s="955">
        <v>-63897575</v>
      </c>
      <c r="Q3377" s="959">
        <v>-8774597</v>
      </c>
      <c r="R3377" s="943" t="s">
        <v>182</v>
      </c>
    </row>
    <row r="3378" spans="2:18" x14ac:dyDescent="0.25">
      <c r="B3378" s="944" t="s">
        <v>2670</v>
      </c>
      <c r="C3378" s="945" t="s">
        <v>795</v>
      </c>
      <c r="D3378" s="945" t="s">
        <v>411</v>
      </c>
      <c r="E3378" s="945" t="s">
        <v>314</v>
      </c>
      <c r="F3378" s="945" t="s">
        <v>2673</v>
      </c>
      <c r="G3378" s="945" t="s">
        <v>1289</v>
      </c>
      <c r="H3378" s="945" t="s">
        <v>1218</v>
      </c>
      <c r="I3378" s="945" t="s">
        <v>51</v>
      </c>
      <c r="J3378" s="945" t="s">
        <v>1219</v>
      </c>
      <c r="K3378" s="945" t="s">
        <v>1220</v>
      </c>
      <c r="L3378" s="945" t="s">
        <v>1221</v>
      </c>
      <c r="M3378" s="945" t="s">
        <v>233</v>
      </c>
      <c r="N3378" s="945" t="s">
        <v>1222</v>
      </c>
      <c r="O3378" s="945" t="s">
        <v>1223</v>
      </c>
      <c r="P3378" s="956">
        <v>-63876199</v>
      </c>
      <c r="Q3378" s="960">
        <v>-8802884</v>
      </c>
      <c r="R3378" s="946" t="s">
        <v>182</v>
      </c>
    </row>
    <row r="3379" spans="2:18" x14ac:dyDescent="0.25">
      <c r="B3379" s="941" t="s">
        <v>2670</v>
      </c>
      <c r="C3379" s="942" t="s">
        <v>393</v>
      </c>
      <c r="D3379" s="942" t="s">
        <v>416</v>
      </c>
      <c r="E3379" s="942" t="s">
        <v>1142</v>
      </c>
      <c r="F3379" s="942" t="s">
        <v>1985</v>
      </c>
      <c r="G3379" s="942" t="s">
        <v>1289</v>
      </c>
      <c r="H3379" s="942" t="s">
        <v>1218</v>
      </c>
      <c r="I3379" s="942" t="s">
        <v>51</v>
      </c>
      <c r="J3379" s="942" t="s">
        <v>1219</v>
      </c>
      <c r="K3379" s="942" t="s">
        <v>1220</v>
      </c>
      <c r="L3379" s="942" t="s">
        <v>1221</v>
      </c>
      <c r="M3379" s="942" t="s">
        <v>233</v>
      </c>
      <c r="N3379" s="942" t="s">
        <v>1222</v>
      </c>
      <c r="O3379" s="942" t="s">
        <v>1256</v>
      </c>
      <c r="P3379" s="955">
        <v>-63886293</v>
      </c>
      <c r="Q3379" s="959">
        <v>-8763088</v>
      </c>
      <c r="R3379" s="943" t="s">
        <v>69</v>
      </c>
    </row>
    <row r="3380" spans="2:18" x14ac:dyDescent="0.25">
      <c r="B3380" s="944" t="s">
        <v>2670</v>
      </c>
      <c r="C3380" s="945" t="s">
        <v>1019</v>
      </c>
      <c r="D3380" s="945" t="s">
        <v>616</v>
      </c>
      <c r="E3380" s="945" t="s">
        <v>346</v>
      </c>
      <c r="F3380" s="945" t="s">
        <v>33</v>
      </c>
      <c r="G3380" s="945" t="s">
        <v>1289</v>
      </c>
      <c r="H3380" s="945" t="s">
        <v>69</v>
      </c>
      <c r="I3380" s="945" t="s">
        <v>1231</v>
      </c>
      <c r="J3380" s="945" t="s">
        <v>1219</v>
      </c>
      <c r="K3380" s="945" t="s">
        <v>1220</v>
      </c>
      <c r="L3380" s="945" t="s">
        <v>69</v>
      </c>
      <c r="M3380" s="945" t="s">
        <v>230</v>
      </c>
      <c r="N3380" s="945" t="s">
        <v>69</v>
      </c>
      <c r="O3380" s="945" t="s">
        <v>69</v>
      </c>
      <c r="P3380" s="956">
        <v>-63817955</v>
      </c>
      <c r="Q3380" s="960">
        <v>-8753886</v>
      </c>
      <c r="R3380" s="946" t="s">
        <v>69</v>
      </c>
    </row>
    <row r="3381" spans="2:18" x14ac:dyDescent="0.25">
      <c r="B3381" s="941" t="s">
        <v>2674</v>
      </c>
      <c r="C3381" s="942" t="s">
        <v>407</v>
      </c>
      <c r="D3381" s="942" t="s">
        <v>394</v>
      </c>
      <c r="E3381" s="942" t="s">
        <v>305</v>
      </c>
      <c r="F3381" s="942" t="s">
        <v>2675</v>
      </c>
      <c r="G3381" s="942" t="s">
        <v>1309</v>
      </c>
      <c r="H3381" s="942" t="s">
        <v>1218</v>
      </c>
      <c r="I3381" s="942" t="s">
        <v>1225</v>
      </c>
      <c r="J3381" s="942" t="s">
        <v>1219</v>
      </c>
      <c r="K3381" s="942" t="s">
        <v>1220</v>
      </c>
      <c r="L3381" s="942" t="s">
        <v>1221</v>
      </c>
      <c r="M3381" s="942" t="s">
        <v>234</v>
      </c>
      <c r="N3381" s="942" t="s">
        <v>1222</v>
      </c>
      <c r="O3381" s="942" t="s">
        <v>1223</v>
      </c>
      <c r="P3381" s="955">
        <v>-63899688</v>
      </c>
      <c r="Q3381" s="959">
        <v>-8752593</v>
      </c>
      <c r="R3381" s="943" t="s">
        <v>69</v>
      </c>
    </row>
    <row r="3382" spans="2:18" x14ac:dyDescent="0.25">
      <c r="B3382" s="944" t="s">
        <v>2674</v>
      </c>
      <c r="C3382" s="945" t="s">
        <v>408</v>
      </c>
      <c r="D3382" s="945" t="s">
        <v>380</v>
      </c>
      <c r="E3382" s="945" t="s">
        <v>676</v>
      </c>
      <c r="F3382" s="945" t="s">
        <v>33</v>
      </c>
      <c r="G3382" s="945" t="s">
        <v>1309</v>
      </c>
      <c r="H3382" s="945" t="s">
        <v>1235</v>
      </c>
      <c r="I3382" s="945" t="s">
        <v>1225</v>
      </c>
      <c r="J3382" s="945" t="s">
        <v>1219</v>
      </c>
      <c r="K3382" s="945" t="s">
        <v>1220</v>
      </c>
      <c r="L3382" s="945" t="s">
        <v>1221</v>
      </c>
      <c r="M3382" s="945" t="s">
        <v>1474</v>
      </c>
      <c r="N3382" s="945" t="s">
        <v>1236</v>
      </c>
      <c r="O3382" s="945" t="s">
        <v>1223</v>
      </c>
      <c r="P3382" s="956">
        <v>-63867622</v>
      </c>
      <c r="Q3382" s="960">
        <v>-8787982</v>
      </c>
      <c r="R3382" s="946" t="s">
        <v>69</v>
      </c>
    </row>
    <row r="3383" spans="2:18" x14ac:dyDescent="0.25">
      <c r="B3383" s="941" t="s">
        <v>2674</v>
      </c>
      <c r="C3383" s="942" t="s">
        <v>398</v>
      </c>
      <c r="D3383" s="942" t="s">
        <v>831</v>
      </c>
      <c r="E3383" s="942" t="s">
        <v>305</v>
      </c>
      <c r="F3383" s="942" t="s">
        <v>33</v>
      </c>
      <c r="G3383" s="942" t="s">
        <v>1309</v>
      </c>
      <c r="H3383" s="942" t="s">
        <v>1218</v>
      </c>
      <c r="I3383" s="942" t="s">
        <v>1225</v>
      </c>
      <c r="J3383" s="942" t="s">
        <v>1219</v>
      </c>
      <c r="K3383" s="942" t="s">
        <v>1229</v>
      </c>
      <c r="L3383" s="942" t="s">
        <v>1221</v>
      </c>
      <c r="M3383" s="942" t="s">
        <v>233</v>
      </c>
      <c r="N3383" s="942" t="s">
        <v>1222</v>
      </c>
      <c r="O3383" s="942" t="s">
        <v>1256</v>
      </c>
      <c r="P3383" s="955">
        <v>-63900452</v>
      </c>
      <c r="Q3383" s="959">
        <v>-8753868</v>
      </c>
      <c r="R3383" s="943" t="s">
        <v>1232</v>
      </c>
    </row>
    <row r="3384" spans="2:18" x14ac:dyDescent="0.25">
      <c r="B3384" s="944" t="s">
        <v>2674</v>
      </c>
      <c r="C3384" s="945" t="s">
        <v>372</v>
      </c>
      <c r="D3384" s="945" t="s">
        <v>807</v>
      </c>
      <c r="E3384" s="945" t="s">
        <v>302</v>
      </c>
      <c r="F3384" s="945" t="s">
        <v>33</v>
      </c>
      <c r="G3384" s="945" t="s">
        <v>1309</v>
      </c>
      <c r="H3384" s="945" t="s">
        <v>1218</v>
      </c>
      <c r="I3384" s="945" t="s">
        <v>1225</v>
      </c>
      <c r="J3384" s="945" t="s">
        <v>1219</v>
      </c>
      <c r="K3384" s="945" t="s">
        <v>1229</v>
      </c>
      <c r="L3384" s="945" t="s">
        <v>1221</v>
      </c>
      <c r="M3384" s="945" t="s">
        <v>234</v>
      </c>
      <c r="N3384" s="945" t="s">
        <v>1222</v>
      </c>
      <c r="O3384" s="945" t="s">
        <v>1223</v>
      </c>
      <c r="P3384" s="956">
        <v>-63883175</v>
      </c>
      <c r="Q3384" s="960">
        <v>-8764372</v>
      </c>
      <c r="R3384" s="946" t="s">
        <v>1330</v>
      </c>
    </row>
    <row r="3385" spans="2:18" x14ac:dyDescent="0.25">
      <c r="B3385" s="941" t="s">
        <v>2674</v>
      </c>
      <c r="C3385" s="942" t="s">
        <v>374</v>
      </c>
      <c r="D3385" s="942" t="s">
        <v>419</v>
      </c>
      <c r="E3385" s="942" t="s">
        <v>307</v>
      </c>
      <c r="F3385" s="942" t="s">
        <v>2676</v>
      </c>
      <c r="G3385" s="942" t="s">
        <v>1309</v>
      </c>
      <c r="H3385" s="942" t="s">
        <v>1218</v>
      </c>
      <c r="I3385" s="942" t="s">
        <v>1231</v>
      </c>
      <c r="J3385" s="942" t="s">
        <v>1219</v>
      </c>
      <c r="K3385" s="942" t="s">
        <v>1220</v>
      </c>
      <c r="L3385" s="942" t="s">
        <v>1221</v>
      </c>
      <c r="M3385" s="942" t="s">
        <v>231</v>
      </c>
      <c r="N3385" s="942" t="s">
        <v>1222</v>
      </c>
      <c r="O3385" s="942" t="s">
        <v>1256</v>
      </c>
      <c r="P3385" s="955">
        <v>-63872008</v>
      </c>
      <c r="Q3385" s="959">
        <v>-8754972</v>
      </c>
      <c r="R3385" s="943" t="s">
        <v>182</v>
      </c>
    </row>
    <row r="3386" spans="2:18" x14ac:dyDescent="0.25">
      <c r="B3386" s="944" t="s">
        <v>2674</v>
      </c>
      <c r="C3386" s="945" t="s">
        <v>376</v>
      </c>
      <c r="D3386" s="945" t="s">
        <v>375</v>
      </c>
      <c r="E3386" s="945" t="s">
        <v>1141</v>
      </c>
      <c r="F3386" s="945" t="s">
        <v>1431</v>
      </c>
      <c r="G3386" s="945" t="s">
        <v>1309</v>
      </c>
      <c r="H3386" s="945" t="s">
        <v>69</v>
      </c>
      <c r="I3386" s="945" t="s">
        <v>51</v>
      </c>
      <c r="J3386" s="945" t="s">
        <v>1219</v>
      </c>
      <c r="K3386" s="945" t="s">
        <v>1220</v>
      </c>
      <c r="L3386" s="945" t="s">
        <v>69</v>
      </c>
      <c r="M3386" s="945" t="s">
        <v>233</v>
      </c>
      <c r="N3386" s="945" t="s">
        <v>69</v>
      </c>
      <c r="O3386" s="945" t="s">
        <v>69</v>
      </c>
      <c r="P3386" s="956">
        <v>-63859834</v>
      </c>
      <c r="Q3386" s="960">
        <v>-8763896</v>
      </c>
      <c r="R3386" s="946" t="s">
        <v>182</v>
      </c>
    </row>
    <row r="3387" spans="2:18" x14ac:dyDescent="0.25">
      <c r="B3387" s="941" t="s">
        <v>2677</v>
      </c>
      <c r="C3387" s="942" t="s">
        <v>373</v>
      </c>
      <c r="D3387" s="942" t="s">
        <v>398</v>
      </c>
      <c r="E3387" s="942" t="s">
        <v>305</v>
      </c>
      <c r="F3387" s="942" t="s">
        <v>1718</v>
      </c>
      <c r="G3387" s="942" t="s">
        <v>1217</v>
      </c>
      <c r="H3387" s="942" t="s">
        <v>1235</v>
      </c>
      <c r="I3387" s="942" t="s">
        <v>1225</v>
      </c>
      <c r="J3387" s="942" t="s">
        <v>1323</v>
      </c>
      <c r="K3387" s="942" t="s">
        <v>1229</v>
      </c>
      <c r="L3387" s="942" t="s">
        <v>1221</v>
      </c>
      <c r="M3387" s="942" t="s">
        <v>233</v>
      </c>
      <c r="N3387" s="942" t="s">
        <v>1236</v>
      </c>
      <c r="O3387" s="942" t="s">
        <v>1223</v>
      </c>
      <c r="P3387" s="955">
        <v>-63899557</v>
      </c>
      <c r="Q3387" s="959">
        <v>-8758119</v>
      </c>
      <c r="R3387" s="943" t="s">
        <v>69</v>
      </c>
    </row>
    <row r="3388" spans="2:18" x14ac:dyDescent="0.25">
      <c r="B3388" s="944" t="s">
        <v>2677</v>
      </c>
      <c r="C3388" s="945" t="s">
        <v>366</v>
      </c>
      <c r="D3388" s="945" t="s">
        <v>434</v>
      </c>
      <c r="E3388" s="945" t="s">
        <v>212</v>
      </c>
      <c r="F3388" s="945" t="s">
        <v>2221</v>
      </c>
      <c r="G3388" s="945" t="s">
        <v>1217</v>
      </c>
      <c r="H3388" s="945" t="s">
        <v>1235</v>
      </c>
      <c r="I3388" s="945" t="s">
        <v>1225</v>
      </c>
      <c r="J3388" s="945" t="s">
        <v>1219</v>
      </c>
      <c r="K3388" s="945" t="s">
        <v>1229</v>
      </c>
      <c r="L3388" s="945" t="s">
        <v>1221</v>
      </c>
      <c r="M3388" s="945" t="s">
        <v>233</v>
      </c>
      <c r="N3388" s="945" t="s">
        <v>1222</v>
      </c>
      <c r="O3388" s="945" t="s">
        <v>1223</v>
      </c>
      <c r="P3388" s="956">
        <v>-63892905</v>
      </c>
      <c r="Q3388" s="960">
        <v>-8800881</v>
      </c>
      <c r="R3388" s="946" t="s">
        <v>69</v>
      </c>
    </row>
    <row r="3389" spans="2:18" x14ac:dyDescent="0.25">
      <c r="B3389" s="941" t="s">
        <v>2677</v>
      </c>
      <c r="C3389" s="942" t="s">
        <v>367</v>
      </c>
      <c r="D3389" s="942" t="s">
        <v>544</v>
      </c>
      <c r="E3389" s="942" t="s">
        <v>306</v>
      </c>
      <c r="F3389" s="942" t="s">
        <v>1327</v>
      </c>
      <c r="G3389" s="942" t="s">
        <v>1217</v>
      </c>
      <c r="H3389" s="942" t="s">
        <v>1235</v>
      </c>
      <c r="I3389" s="942" t="s">
        <v>1225</v>
      </c>
      <c r="J3389" s="942" t="s">
        <v>1219</v>
      </c>
      <c r="K3389" s="942" t="s">
        <v>1229</v>
      </c>
      <c r="L3389" s="942" t="s">
        <v>1221</v>
      </c>
      <c r="M3389" s="942" t="s">
        <v>230</v>
      </c>
      <c r="N3389" s="942" t="s">
        <v>1236</v>
      </c>
      <c r="O3389" s="942" t="s">
        <v>1223</v>
      </c>
      <c r="P3389" s="955">
        <v>-63859556</v>
      </c>
      <c r="Q3389" s="959">
        <v>-8742803</v>
      </c>
      <c r="R3389" s="943" t="s">
        <v>69</v>
      </c>
    </row>
    <row r="3390" spans="2:18" x14ac:dyDescent="0.25">
      <c r="B3390" s="944" t="s">
        <v>2677</v>
      </c>
      <c r="C3390" s="945" t="s">
        <v>780</v>
      </c>
      <c r="D3390" s="945" t="s">
        <v>384</v>
      </c>
      <c r="E3390" s="945" t="s">
        <v>301</v>
      </c>
      <c r="F3390" s="945" t="s">
        <v>2144</v>
      </c>
      <c r="G3390" s="945" t="s">
        <v>1217</v>
      </c>
      <c r="H3390" s="945" t="s">
        <v>1218</v>
      </c>
      <c r="I3390" s="945" t="s">
        <v>1231</v>
      </c>
      <c r="J3390" s="945" t="s">
        <v>1219</v>
      </c>
      <c r="K3390" s="945" t="s">
        <v>1229</v>
      </c>
      <c r="L3390" s="945" t="s">
        <v>1221</v>
      </c>
      <c r="M3390" s="945" t="s">
        <v>232</v>
      </c>
      <c r="N3390" s="945" t="s">
        <v>1222</v>
      </c>
      <c r="O3390" s="945" t="s">
        <v>1223</v>
      </c>
      <c r="P3390" s="956">
        <v>-63905379</v>
      </c>
      <c r="Q3390" s="960">
        <v>-8765004</v>
      </c>
      <c r="R3390" s="946" t="s">
        <v>182</v>
      </c>
    </row>
    <row r="3391" spans="2:18" x14ac:dyDescent="0.25">
      <c r="B3391" s="941" t="s">
        <v>2677</v>
      </c>
      <c r="C3391" s="942" t="s">
        <v>629</v>
      </c>
      <c r="D3391" s="942" t="s">
        <v>404</v>
      </c>
      <c r="E3391" s="942" t="s">
        <v>310</v>
      </c>
      <c r="F3391" s="942" t="s">
        <v>2678</v>
      </c>
      <c r="G3391" s="942" t="s">
        <v>1217</v>
      </c>
      <c r="H3391" s="942" t="s">
        <v>1218</v>
      </c>
      <c r="I3391" s="942" t="s">
        <v>1231</v>
      </c>
      <c r="J3391" s="942" t="s">
        <v>1219</v>
      </c>
      <c r="K3391" s="942" t="s">
        <v>1220</v>
      </c>
      <c r="L3391" s="942" t="s">
        <v>1221</v>
      </c>
      <c r="M3391" s="942" t="s">
        <v>233</v>
      </c>
      <c r="N3391" s="942" t="s">
        <v>1222</v>
      </c>
      <c r="O3391" s="942" t="s">
        <v>1256</v>
      </c>
      <c r="P3391" s="955">
        <v>-63837649</v>
      </c>
      <c r="Q3391" s="959">
        <v>-8763249</v>
      </c>
      <c r="R3391" s="943" t="s">
        <v>182</v>
      </c>
    </row>
    <row r="3392" spans="2:18" x14ac:dyDescent="0.25">
      <c r="B3392" s="944" t="s">
        <v>2677</v>
      </c>
      <c r="C3392" s="945" t="s">
        <v>368</v>
      </c>
      <c r="D3392" s="945" t="s">
        <v>795</v>
      </c>
      <c r="E3392" s="945" t="s">
        <v>316</v>
      </c>
      <c r="F3392" s="945" t="s">
        <v>1957</v>
      </c>
      <c r="G3392" s="945" t="s">
        <v>1217</v>
      </c>
      <c r="H3392" s="945" t="s">
        <v>1218</v>
      </c>
      <c r="I3392" s="945" t="s">
        <v>1231</v>
      </c>
      <c r="J3392" s="945" t="s">
        <v>1219</v>
      </c>
      <c r="K3392" s="945" t="s">
        <v>1220</v>
      </c>
      <c r="L3392" s="945" t="s">
        <v>1221</v>
      </c>
      <c r="M3392" s="945" t="s">
        <v>231</v>
      </c>
      <c r="N3392" s="945" t="s">
        <v>1222</v>
      </c>
      <c r="O3392" s="945" t="s">
        <v>69</v>
      </c>
      <c r="P3392" s="956">
        <v>-63882455</v>
      </c>
      <c r="Q3392" s="960">
        <v>-8790686</v>
      </c>
      <c r="R3392" s="946" t="s">
        <v>182</v>
      </c>
    </row>
    <row r="3393" spans="2:18" x14ac:dyDescent="0.25">
      <c r="B3393" s="941" t="s">
        <v>2677</v>
      </c>
      <c r="C3393" s="942" t="s">
        <v>370</v>
      </c>
      <c r="D3393" s="942" t="s">
        <v>429</v>
      </c>
      <c r="E3393" s="942" t="s">
        <v>1141</v>
      </c>
      <c r="F3393" s="942" t="s">
        <v>1339</v>
      </c>
      <c r="G3393" s="942" t="s">
        <v>1217</v>
      </c>
      <c r="H3393" s="942" t="s">
        <v>1218</v>
      </c>
      <c r="I3393" s="942" t="s">
        <v>51</v>
      </c>
      <c r="J3393" s="942" t="s">
        <v>1219</v>
      </c>
      <c r="K3393" s="942" t="s">
        <v>1229</v>
      </c>
      <c r="L3393" s="942" t="s">
        <v>1221</v>
      </c>
      <c r="M3393" s="942" t="s">
        <v>233</v>
      </c>
      <c r="N3393" s="942" t="s">
        <v>1222</v>
      </c>
      <c r="O3393" s="942" t="s">
        <v>1223</v>
      </c>
      <c r="P3393" s="955">
        <v>-63871095</v>
      </c>
      <c r="Q3393" s="959">
        <v>-8768724</v>
      </c>
      <c r="R3393" s="943" t="s">
        <v>69</v>
      </c>
    </row>
    <row r="3394" spans="2:18" x14ac:dyDescent="0.25">
      <c r="B3394" s="944" t="s">
        <v>2677</v>
      </c>
      <c r="C3394" s="945" t="s">
        <v>372</v>
      </c>
      <c r="D3394" s="945" t="s">
        <v>808</v>
      </c>
      <c r="E3394" s="945" t="s">
        <v>1141</v>
      </c>
      <c r="F3394" s="945" t="s">
        <v>1778</v>
      </c>
      <c r="G3394" s="945" t="s">
        <v>1217</v>
      </c>
      <c r="H3394" s="945" t="s">
        <v>1218</v>
      </c>
      <c r="I3394" s="945" t="s">
        <v>51</v>
      </c>
      <c r="J3394" s="945" t="s">
        <v>1219</v>
      </c>
      <c r="K3394" s="945" t="s">
        <v>1229</v>
      </c>
      <c r="L3394" s="945" t="s">
        <v>1221</v>
      </c>
      <c r="M3394" s="945" t="s">
        <v>231</v>
      </c>
      <c r="N3394" s="945" t="s">
        <v>1222</v>
      </c>
      <c r="O3394" s="945" t="s">
        <v>1223</v>
      </c>
      <c r="P3394" s="956">
        <v>-63869576</v>
      </c>
      <c r="Q3394" s="960">
        <v>-8761399</v>
      </c>
      <c r="R3394" s="946" t="s">
        <v>182</v>
      </c>
    </row>
    <row r="3395" spans="2:18" x14ac:dyDescent="0.25">
      <c r="B3395" s="941" t="s">
        <v>2677</v>
      </c>
      <c r="C3395" s="942" t="s">
        <v>369</v>
      </c>
      <c r="D3395" s="942" t="s">
        <v>399</v>
      </c>
      <c r="E3395" s="942" t="s">
        <v>304</v>
      </c>
      <c r="F3395" s="942" t="s">
        <v>2679</v>
      </c>
      <c r="G3395" s="942" t="s">
        <v>1217</v>
      </c>
      <c r="H3395" s="942" t="s">
        <v>1218</v>
      </c>
      <c r="I3395" s="942" t="s">
        <v>51</v>
      </c>
      <c r="J3395" s="942" t="s">
        <v>1219</v>
      </c>
      <c r="K3395" s="942" t="s">
        <v>1229</v>
      </c>
      <c r="L3395" s="942" t="s">
        <v>1221</v>
      </c>
      <c r="M3395" s="942" t="s">
        <v>233</v>
      </c>
      <c r="N3395" s="942" t="s">
        <v>1222</v>
      </c>
      <c r="O3395" s="942" t="s">
        <v>1223</v>
      </c>
      <c r="P3395" s="955">
        <v>-63890641</v>
      </c>
      <c r="Q3395" s="959">
        <v>-8758438</v>
      </c>
      <c r="R3395" s="943" t="s">
        <v>69</v>
      </c>
    </row>
    <row r="3396" spans="2:18" ht="15.75" thickBot="1" x14ac:dyDescent="0.3">
      <c r="B3396" s="947" t="s">
        <v>2677</v>
      </c>
      <c r="C3396" s="948" t="s">
        <v>788</v>
      </c>
      <c r="D3396" s="948" t="s">
        <v>428</v>
      </c>
      <c r="E3396" s="948" t="s">
        <v>332</v>
      </c>
      <c r="F3396" s="948" t="s">
        <v>1703</v>
      </c>
      <c r="G3396" s="948" t="s">
        <v>1217</v>
      </c>
      <c r="H3396" s="948" t="s">
        <v>1218</v>
      </c>
      <c r="I3396" s="948" t="s">
        <v>51</v>
      </c>
      <c r="J3396" s="948" t="s">
        <v>1219</v>
      </c>
      <c r="K3396" s="948" t="s">
        <v>1229</v>
      </c>
      <c r="L3396" s="948" t="s">
        <v>1221</v>
      </c>
      <c r="M3396" s="948" t="s">
        <v>233</v>
      </c>
      <c r="N3396" s="948" t="s">
        <v>1222</v>
      </c>
      <c r="O3396" s="948" t="s">
        <v>1223</v>
      </c>
      <c r="P3396" s="957">
        <v>-63906891</v>
      </c>
      <c r="Q3396" s="961">
        <v>-8760802</v>
      </c>
      <c r="R3396" s="949" t="s">
        <v>182</v>
      </c>
    </row>
    <row r="3397" spans="2:18" ht="6.75" customHeight="1" x14ac:dyDescent="0.25"/>
    <row r="3398" spans="2:18" x14ac:dyDescent="0.25">
      <c r="B3398" s="109" t="s">
        <v>2680</v>
      </c>
    </row>
    <row r="3401" spans="2:18" x14ac:dyDescent="0.25">
      <c r="E3401" s="952" t="s">
        <v>37</v>
      </c>
    </row>
    <row r="3402" spans="2:18" x14ac:dyDescent="0.25">
      <c r="E3402" s="953" t="s">
        <v>112</v>
      </c>
    </row>
    <row r="3403" spans="2:18" x14ac:dyDescent="0.25">
      <c r="E3403" s="953" t="s">
        <v>63</v>
      </c>
    </row>
  </sheetData>
  <sheetProtection password="EE7B" sheet="1" objects="1" scenarios="1" autoFilter="0"/>
  <autoFilter ref="B29:R3396"/>
  <hyperlinks>
    <hyperlink ref="A17:B17" location="ENCERRAMENTO!A1" display="AVAÇAR &gt;&gt;"/>
    <hyperlink ref="A18:B18" location="MULTAS!A1" display="&lt;&lt;  VOLTAR"/>
    <hyperlink ref="B16" location="'INÍCIO '!A1" display="INÍCIO"/>
    <hyperlink ref="B18" location="PROJETOS!A1" display="&lt;&lt;  VOLTAR"/>
    <hyperlink ref="B17" location="ENCERRAMENTO!A1" display="AVAÇAR &gt;&gt;"/>
    <hyperlink ref="A44" location="ENCERRAMENTO!A1" display="AVAÇAR &gt;&gt;"/>
    <hyperlink ref="A45" location="PROJETOS!A1" display="&lt;&lt;  VOLTAR"/>
    <hyperlink ref="A43" location="'INÍCIO '!A1" display="INÍCIO"/>
    <hyperlink ref="A106" location="ENCERRAMENTO!A1" display="AVAÇAR &gt;&gt;"/>
    <hyperlink ref="A107" location="PROJETOS!A1" display="&lt;&lt;  VOLTAR"/>
    <hyperlink ref="A105" location="'INÍCIO '!A1" display="INÍCIO"/>
    <hyperlink ref="A214" location="ENCERRAMENTO!A1" display="AVAÇAR &gt;&gt;"/>
    <hyperlink ref="A215" location="PROJETOS!A1" display="&lt;&lt;  VOLTAR"/>
    <hyperlink ref="A213" location="'INÍCIO '!A1" display="INÍCIO"/>
    <hyperlink ref="A387" location="ENCERRAMENTO!A1" display="AVAÇAR &gt;&gt;"/>
    <hyperlink ref="A388" location="PROJETOS!A1" display="&lt;&lt;  VOLTAR"/>
    <hyperlink ref="A386" location="'INÍCIO '!A1" display="INÍCIO"/>
    <hyperlink ref="A501" location="ENCERRAMENTO!A1" display="AVAÇAR &gt;&gt;"/>
    <hyperlink ref="A502" location="PROJETOS!A1" display="&lt;&lt;  VOLTAR"/>
    <hyperlink ref="A500" location="'INÍCIO '!A1" display="INÍCIO"/>
    <hyperlink ref="A702" location="ENCERRAMENTO!A1" display="AVAÇAR &gt;&gt;"/>
    <hyperlink ref="A703" location="PROJETOS!A1" display="&lt;&lt;  VOLTAR"/>
    <hyperlink ref="A701" location="'INÍCIO '!A1" display="INÍCIO"/>
    <hyperlink ref="A935" location="ENCERRAMENTO!A1" display="AVAÇAR &gt;&gt;"/>
    <hyperlink ref="A936" location="PROJETOS!A1" display="&lt;&lt;  VOLTAR"/>
    <hyperlink ref="A934" location="'INÍCIO '!A1" display="INÍCIO"/>
    <hyperlink ref="A1240" location="ENCERRAMENTO!A1" display="AVAÇAR &gt;&gt;"/>
    <hyperlink ref="A1241" location="PROJETOS!A1" display="&lt;&lt;  VOLTAR"/>
    <hyperlink ref="A1239" location="'INÍCIO '!A1" display="INÍCIO"/>
    <hyperlink ref="A1446" location="ENCERRAMENTO!A1" display="AVAÇAR &gt;&gt;"/>
    <hyperlink ref="A1447" location="PROJETOS!A1" display="&lt;&lt;  VOLTAR"/>
    <hyperlink ref="A1445" location="'INÍCIO '!A1" display="INÍCIO"/>
    <hyperlink ref="A1722" location="ENCERRAMENTO!A1" display="AVAÇAR &gt;&gt;"/>
    <hyperlink ref="A1723" location="PROJETOS!A1" display="&lt;&lt;  VOLTAR"/>
    <hyperlink ref="A1721" location="'INÍCIO '!A1" display="INÍCIO"/>
    <hyperlink ref="A1941" location="ENCERRAMENTO!A1" display="AVAÇAR &gt;&gt;"/>
    <hyperlink ref="A1942" location="PROJETOS!A1" display="&lt;&lt;  VOLTAR"/>
    <hyperlink ref="A1940" location="'INÍCIO '!A1" display="INÍCIO"/>
    <hyperlink ref="A2133" location="ENCERRAMENTO!A1" display="AVAÇAR &gt;&gt;"/>
    <hyperlink ref="A2134" location="PROJETOS!A1" display="&lt;&lt;  VOLTAR"/>
    <hyperlink ref="A2132" location="'INÍCIO '!A1" display="INÍCIO"/>
    <hyperlink ref="A2262" location="ENCERRAMENTO!A1" display="AVAÇAR &gt;&gt;"/>
    <hyperlink ref="A2263" location="PROJETOS!A1" display="&lt;&lt;  VOLTAR"/>
    <hyperlink ref="A2261" location="'INÍCIO '!A1" display="INÍCIO"/>
    <hyperlink ref="A2423" location="ENCERRAMENTO!A1" display="AVAÇAR &gt;&gt;"/>
    <hyperlink ref="A2424" location="PROJETOS!A1" display="&lt;&lt;  VOLTAR"/>
    <hyperlink ref="A2422" location="'INÍCIO '!A1" display="INÍCIO"/>
    <hyperlink ref="A2568" location="ENCERRAMENTO!A1" display="AVAÇAR &gt;&gt;"/>
    <hyperlink ref="A2569" location="PROJETOS!A1" display="&lt;&lt;  VOLTAR"/>
    <hyperlink ref="A2567" location="'INÍCIO '!A1" display="INÍCIO"/>
    <hyperlink ref="A2822" location="ENCERRAMENTO!A1" display="AVAÇAR &gt;&gt;"/>
    <hyperlink ref="A2823" location="PROJETOS!A1" display="&lt;&lt;  VOLTAR"/>
    <hyperlink ref="A2821" location="'INÍCIO '!A1" display="INÍCIO"/>
    <hyperlink ref="A3123" location="ENCERRAMENTO!A1" display="AVAÇAR &gt;&gt;"/>
    <hyperlink ref="A3124" location="PROJETOS!A1" display="&lt;&lt;  VOLTAR"/>
    <hyperlink ref="A3122" location="'INÍCIO '!A1" display="INÍCIO"/>
    <hyperlink ref="A3363" location="ENCERRAMENTO!A1" display="AVAÇAR &gt;&gt;"/>
    <hyperlink ref="A3364" location="PROJETOS!A1" display="&lt;&lt;  VOLTAR"/>
    <hyperlink ref="A3362" location="'INÍCIO '!A1" display="INÍCIO"/>
    <hyperlink ref="E3402" location="ENCERRAMENTO!A1" display="AVAÇAR &gt;&gt;"/>
    <hyperlink ref="E3403" location="PROJETOS!A1" display="&lt;&lt;  VOLTAR"/>
    <hyperlink ref="E3401" location="'INÍCIO '!A1" display="INÍCIO"/>
  </hyperlinks>
  <printOptions horizontalCentered="1"/>
  <pageMargins left="0.51181102362204722" right="0.51181102362204722" top="0.39370078740157483" bottom="0.39370078740157483" header="0.31496062992125984" footer="0.31496062992125984"/>
  <pageSetup paperSize="9" scale="70" orientation="landscape" verticalDpi="0" r:id="rId1"/>
  <colBreaks count="1" manualBreakCount="1">
    <brk id="9" max="1048575" man="1"/>
  </col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M53"/>
  <sheetViews>
    <sheetView showGridLines="0" showRowColHeaders="0" zoomScaleNormal="100" workbookViewId="0">
      <selection activeCell="B20" sqref="B20:C20"/>
    </sheetView>
  </sheetViews>
  <sheetFormatPr baseColWidth="10" defaultColWidth="9.140625" defaultRowHeight="15" x14ac:dyDescent="0.25"/>
  <cols>
    <col min="1" max="1" width="17.85546875" customWidth="1"/>
    <col min="2" max="2" width="18" customWidth="1"/>
    <col min="3" max="3" width="5.5703125" customWidth="1"/>
    <col min="4" max="4" width="6.140625" customWidth="1"/>
    <col min="15" max="15" width="3" customWidth="1"/>
    <col min="16" max="16" width="3.85546875" customWidth="1"/>
  </cols>
  <sheetData>
    <row r="2" spans="2:13" ht="15.75" thickBot="1" x14ac:dyDescent="0.3"/>
    <row r="3" spans="2:13" ht="15.75" thickTop="1" x14ac:dyDescent="0.25">
      <c r="E3" s="661"/>
      <c r="F3" s="662"/>
      <c r="G3" s="662"/>
      <c r="H3" s="662"/>
      <c r="I3" s="662"/>
      <c r="J3" s="662"/>
      <c r="K3" s="662"/>
      <c r="L3" s="662"/>
      <c r="M3" s="663"/>
    </row>
    <row r="4" spans="2:13" ht="15.75" x14ac:dyDescent="0.25">
      <c r="E4" s="1021" t="s">
        <v>35</v>
      </c>
      <c r="F4" s="1022"/>
      <c r="G4" s="1022"/>
      <c r="H4" s="1022"/>
      <c r="I4" s="1022"/>
      <c r="J4" s="1022"/>
      <c r="K4" s="1022"/>
      <c r="L4" s="1022"/>
      <c r="M4" s="1023"/>
    </row>
    <row r="5" spans="2:13" ht="15.75" x14ac:dyDescent="0.25">
      <c r="E5" s="1021" t="s">
        <v>36</v>
      </c>
      <c r="F5" s="1022"/>
      <c r="G5" s="1022"/>
      <c r="H5" s="1022"/>
      <c r="I5" s="1022"/>
      <c r="J5" s="1022"/>
      <c r="K5" s="1022"/>
      <c r="L5" s="1022"/>
      <c r="M5" s="1023"/>
    </row>
    <row r="6" spans="2:13" ht="15.75" x14ac:dyDescent="0.25">
      <c r="E6" s="1021" t="s">
        <v>38</v>
      </c>
      <c r="F6" s="1022"/>
      <c r="G6" s="1022"/>
      <c r="H6" s="1022"/>
      <c r="I6" s="1022"/>
      <c r="J6" s="1022"/>
      <c r="K6" s="1022"/>
      <c r="L6" s="1022"/>
      <c r="M6" s="1023"/>
    </row>
    <row r="7" spans="2:13" x14ac:dyDescent="0.25">
      <c r="E7" s="1019"/>
      <c r="F7" s="1020"/>
      <c r="G7" s="1020"/>
      <c r="H7" s="1020"/>
      <c r="I7" s="1020"/>
      <c r="J7" s="1020"/>
      <c r="K7" s="1020"/>
      <c r="L7" s="1020"/>
      <c r="M7" s="1178"/>
    </row>
    <row r="8" spans="2:13" x14ac:dyDescent="0.25">
      <c r="E8" s="1179" t="s">
        <v>746</v>
      </c>
      <c r="F8" s="1180"/>
      <c r="G8" s="1180"/>
      <c r="H8" s="1180"/>
      <c r="I8" s="1180"/>
      <c r="J8" s="1180"/>
      <c r="K8" s="1180"/>
      <c r="L8" s="1180"/>
      <c r="M8" s="1181"/>
    </row>
    <row r="9" spans="2:13" ht="15.75" thickBot="1" x14ac:dyDescent="0.3">
      <c r="E9" s="1182"/>
      <c r="F9" s="1183"/>
      <c r="G9" s="1183"/>
      <c r="H9" s="1183"/>
      <c r="I9" s="1183"/>
      <c r="J9" s="1183"/>
      <c r="K9" s="1183"/>
      <c r="L9" s="1183"/>
      <c r="M9" s="1184"/>
    </row>
    <row r="10" spans="2:13" ht="15.75" thickTop="1" x14ac:dyDescent="0.25"/>
    <row r="16" spans="2:13" x14ac:dyDescent="0.25">
      <c r="B16" s="1174"/>
      <c r="C16" s="1174"/>
    </row>
    <row r="19" spans="2:3" x14ac:dyDescent="0.25">
      <c r="B19" s="1173" t="s">
        <v>37</v>
      </c>
      <c r="C19" s="1173"/>
    </row>
    <row r="20" spans="2:3" x14ac:dyDescent="0.25">
      <c r="B20" s="1175" t="s">
        <v>63</v>
      </c>
      <c r="C20" s="1175"/>
    </row>
    <row r="44" spans="9:10" x14ac:dyDescent="0.25">
      <c r="I44" s="1006"/>
      <c r="J44" s="1006"/>
    </row>
    <row r="45" spans="9:10" x14ac:dyDescent="0.25">
      <c r="I45" s="1174"/>
      <c r="J45" s="1174"/>
    </row>
    <row r="52" spans="8:9" x14ac:dyDescent="0.25">
      <c r="H52" s="1173" t="s">
        <v>37</v>
      </c>
      <c r="I52" s="1173"/>
    </row>
    <row r="53" spans="8:9" x14ac:dyDescent="0.25">
      <c r="H53" s="1175" t="s">
        <v>63</v>
      </c>
      <c r="I53" s="1175"/>
    </row>
  </sheetData>
  <sheetProtection password="EE7B" sheet="1" objects="1" scenarios="1"/>
  <mergeCells count="12">
    <mergeCell ref="H52:I52"/>
    <mergeCell ref="H53:I53"/>
    <mergeCell ref="B20:C20"/>
    <mergeCell ref="B16:C16"/>
    <mergeCell ref="I44:J44"/>
    <mergeCell ref="I45:J45"/>
    <mergeCell ref="B19:C19"/>
    <mergeCell ref="E4:M4"/>
    <mergeCell ref="E5:M5"/>
    <mergeCell ref="E6:M6"/>
    <mergeCell ref="E7:M7"/>
    <mergeCell ref="E8:M9"/>
  </mergeCells>
  <hyperlinks>
    <hyperlink ref="B19" location="INÍCIO!A1" display="INÍCIO"/>
    <hyperlink ref="B20" location="'HORÁRIO DOS ACIDENTES'!A1" display="&lt;&lt;  VOLTAR"/>
    <hyperlink ref="B20:C20" location="GEOREFENCIAMENTO!A1" display="&lt;&lt;  VOLTAR"/>
    <hyperlink ref="B19:C19" location="'INÍCIO '!A1" display="INÍCIO"/>
    <hyperlink ref="H52" location="INÍCIO!A1" display="INÍCIO"/>
    <hyperlink ref="H53" location="'HORÁRIO DOS ACIDENTES'!A1" display="&lt;&lt;  VOLTAR"/>
    <hyperlink ref="H53:I53" location="GEOREFENCIAMENTO!A1" display="&lt;&lt;  VOLTAR"/>
    <hyperlink ref="H52:I52" location="'INÍCIO '!A1" display="INÍCIO"/>
  </hyperlinks>
  <pageMargins left="0.511811024" right="0.511811024" top="0.78740157499999996" bottom="0.78740157499999996" header="0.31496062000000002" footer="0.31496062000000002"/>
  <pageSetup paperSize="9" scale="84"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3:P1982"/>
  <sheetViews>
    <sheetView topLeftCell="A46" workbookViewId="0">
      <selection activeCell="O72" sqref="O72"/>
    </sheetView>
  </sheetViews>
  <sheetFormatPr baseColWidth="10" defaultColWidth="9.140625" defaultRowHeight="15" x14ac:dyDescent="0.25"/>
  <cols>
    <col min="4" max="4" width="11" customWidth="1"/>
    <col min="5" max="16" width="7.42578125" customWidth="1"/>
  </cols>
  <sheetData>
    <row r="3" spans="5:16" ht="15.75" thickBot="1" x14ac:dyDescent="0.3"/>
    <row r="4" spans="5:16" ht="15.75" thickTop="1" x14ac:dyDescent="0.25">
      <c r="E4" s="854"/>
      <c r="F4" s="855"/>
      <c r="G4" s="855"/>
      <c r="H4" s="855"/>
      <c r="I4" s="855"/>
      <c r="J4" s="855"/>
      <c r="K4" s="855"/>
      <c r="L4" s="855"/>
      <c r="M4" s="855"/>
      <c r="N4" s="855"/>
      <c r="O4" s="855"/>
      <c r="P4" s="856"/>
    </row>
    <row r="5" spans="5:16" x14ac:dyDescent="0.25">
      <c r="E5" s="857"/>
      <c r="F5" s="858"/>
      <c r="G5" s="858"/>
      <c r="H5" s="858"/>
      <c r="I5" s="858"/>
      <c r="J5" s="858"/>
      <c r="K5" s="858"/>
      <c r="L5" s="858"/>
      <c r="M5" s="858"/>
      <c r="N5" s="858"/>
      <c r="O5" s="858"/>
      <c r="P5" s="859"/>
    </row>
    <row r="6" spans="5:16" ht="15.75" x14ac:dyDescent="0.25">
      <c r="E6" s="1185" t="s">
        <v>35</v>
      </c>
      <c r="F6" s="1186"/>
      <c r="G6" s="1186"/>
      <c r="H6" s="1186"/>
      <c r="I6" s="1186"/>
      <c r="J6" s="1186"/>
      <c r="K6" s="1186"/>
      <c r="L6" s="1186"/>
      <c r="M6" s="1186"/>
      <c r="N6" s="1186"/>
      <c r="O6" s="1186"/>
      <c r="P6" s="1187"/>
    </row>
    <row r="7" spans="5:16" ht="15.75" x14ac:dyDescent="0.25">
      <c r="E7" s="1185" t="s">
        <v>36</v>
      </c>
      <c r="F7" s="1186"/>
      <c r="G7" s="1186"/>
      <c r="H7" s="1186"/>
      <c r="I7" s="1186"/>
      <c r="J7" s="1186"/>
      <c r="K7" s="1186"/>
      <c r="L7" s="1186"/>
      <c r="M7" s="1186"/>
      <c r="N7" s="1186"/>
      <c r="O7" s="1186"/>
      <c r="P7" s="1187"/>
    </row>
    <row r="8" spans="5:16" ht="15.75" x14ac:dyDescent="0.25">
      <c r="E8" s="1185" t="s">
        <v>605</v>
      </c>
      <c r="F8" s="1186"/>
      <c r="G8" s="1186"/>
      <c r="H8" s="1186"/>
      <c r="I8" s="1186"/>
      <c r="J8" s="1186"/>
      <c r="K8" s="1186"/>
      <c r="L8" s="1186"/>
      <c r="M8" s="1186"/>
      <c r="N8" s="1186"/>
      <c r="O8" s="1186"/>
      <c r="P8" s="1187"/>
    </row>
    <row r="9" spans="5:16" ht="15.75" x14ac:dyDescent="0.25">
      <c r="E9" s="1185" t="s">
        <v>38</v>
      </c>
      <c r="F9" s="1186"/>
      <c r="G9" s="1186"/>
      <c r="H9" s="1186"/>
      <c r="I9" s="1186"/>
      <c r="J9" s="1186"/>
      <c r="K9" s="1186"/>
      <c r="L9" s="1186"/>
      <c r="M9" s="1186"/>
      <c r="N9" s="1186"/>
      <c r="O9" s="1186"/>
      <c r="P9" s="1187"/>
    </row>
    <row r="10" spans="5:16" x14ac:dyDescent="0.25">
      <c r="E10" s="1188"/>
      <c r="F10" s="1189"/>
      <c r="G10" s="1189"/>
      <c r="H10" s="1189"/>
      <c r="I10" s="1189"/>
      <c r="J10" s="1189"/>
      <c r="K10" s="1189"/>
      <c r="L10" s="1189"/>
      <c r="M10" s="1189"/>
      <c r="N10" s="860"/>
      <c r="O10" s="860"/>
      <c r="P10" s="861"/>
    </row>
    <row r="11" spans="5:16" ht="15.75" x14ac:dyDescent="0.25">
      <c r="E11" s="1185"/>
      <c r="F11" s="1186"/>
      <c r="G11" s="1186"/>
      <c r="H11" s="1186"/>
      <c r="I11" s="1186"/>
      <c r="J11" s="1186"/>
      <c r="K11" s="1186"/>
      <c r="L11" s="1186"/>
      <c r="M11" s="1186"/>
      <c r="N11" s="1186"/>
      <c r="O11" s="1186"/>
      <c r="P11" s="1187"/>
    </row>
    <row r="12" spans="5:16" ht="22.5" customHeight="1" thickBot="1" x14ac:dyDescent="0.3">
      <c r="E12" s="1202" t="s">
        <v>760</v>
      </c>
      <c r="F12" s="1203"/>
      <c r="G12" s="1203"/>
      <c r="H12" s="1203"/>
      <c r="I12" s="1203"/>
      <c r="J12" s="1203"/>
      <c r="K12" s="1203"/>
      <c r="L12" s="1203"/>
      <c r="M12" s="1203"/>
      <c r="N12" s="1203"/>
      <c r="O12" s="1203"/>
      <c r="P12" s="1204"/>
    </row>
    <row r="13" spans="5:16" ht="15.75" thickTop="1" x14ac:dyDescent="0.25"/>
    <row r="15" spans="5:16" ht="19.5" customHeight="1" thickBot="1" x14ac:dyDescent="0.3"/>
    <row r="16" spans="5:16" ht="12" customHeight="1" thickTop="1" x14ac:dyDescent="0.25">
      <c r="E16" s="862" t="s">
        <v>8</v>
      </c>
      <c r="F16" s="855"/>
      <c r="G16" s="855"/>
      <c r="H16" s="855"/>
      <c r="I16" s="855"/>
      <c r="J16" s="855"/>
      <c r="K16" s="855"/>
      <c r="L16" s="855"/>
      <c r="M16" s="855"/>
      <c r="N16" s="855"/>
      <c r="O16" s="855"/>
      <c r="P16" s="856"/>
    </row>
    <row r="17" spans="5:16" x14ac:dyDescent="0.25">
      <c r="E17" s="857"/>
      <c r="F17" s="858"/>
      <c r="G17" s="858"/>
      <c r="H17" s="858"/>
      <c r="I17" s="858"/>
      <c r="J17" s="858"/>
      <c r="K17" s="858"/>
      <c r="L17" s="858"/>
      <c r="M17" s="858"/>
      <c r="N17" s="858"/>
      <c r="O17" s="858"/>
      <c r="P17" s="859"/>
    </row>
    <row r="18" spans="5:16" ht="15.75" x14ac:dyDescent="0.25">
      <c r="E18" s="1185" t="s">
        <v>35</v>
      </c>
      <c r="F18" s="1186"/>
      <c r="G18" s="1186"/>
      <c r="H18" s="1186"/>
      <c r="I18" s="1186"/>
      <c r="J18" s="1186"/>
      <c r="K18" s="1186"/>
      <c r="L18" s="1186"/>
      <c r="M18" s="1186"/>
      <c r="N18" s="1186"/>
      <c r="O18" s="1186"/>
      <c r="P18" s="1187"/>
    </row>
    <row r="19" spans="5:16" ht="15.75" x14ac:dyDescent="0.25">
      <c r="E19" s="1185" t="s">
        <v>36</v>
      </c>
      <c r="F19" s="1186"/>
      <c r="G19" s="1186"/>
      <c r="H19" s="1186"/>
      <c r="I19" s="1186"/>
      <c r="J19" s="1186"/>
      <c r="K19" s="1186"/>
      <c r="L19" s="1186"/>
      <c r="M19" s="1186"/>
      <c r="N19" s="1186"/>
      <c r="O19" s="1186"/>
      <c r="P19" s="1187"/>
    </row>
    <row r="20" spans="5:16" ht="15.75" x14ac:dyDescent="0.25">
      <c r="E20" s="1185" t="s">
        <v>605</v>
      </c>
      <c r="F20" s="1186"/>
      <c r="G20" s="1186"/>
      <c r="H20" s="1186"/>
      <c r="I20" s="1186"/>
      <c r="J20" s="1186"/>
      <c r="K20" s="1186"/>
      <c r="L20" s="1186"/>
      <c r="M20" s="1186"/>
      <c r="N20" s="1186"/>
      <c r="O20" s="1186"/>
      <c r="P20" s="1187"/>
    </row>
    <row r="21" spans="5:16" ht="15.75" x14ac:dyDescent="0.25">
      <c r="E21" s="1185" t="s">
        <v>38</v>
      </c>
      <c r="F21" s="1186"/>
      <c r="G21" s="1186"/>
      <c r="H21" s="1186"/>
      <c r="I21" s="1186"/>
      <c r="J21" s="1186"/>
      <c r="K21" s="1186"/>
      <c r="L21" s="1186"/>
      <c r="M21" s="1186"/>
      <c r="N21" s="1186"/>
      <c r="O21" s="1186"/>
      <c r="P21" s="1187"/>
    </row>
    <row r="22" spans="5:16" x14ac:dyDescent="0.25">
      <c r="E22" s="1188"/>
      <c r="F22" s="1189"/>
      <c r="G22" s="1189"/>
      <c r="H22" s="1189"/>
      <c r="I22" s="1189"/>
      <c r="J22" s="1189"/>
      <c r="K22" s="1189"/>
      <c r="L22" s="1189"/>
      <c r="M22" s="1189"/>
      <c r="N22" s="860"/>
      <c r="O22" s="860"/>
      <c r="P22" s="861"/>
    </row>
    <row r="23" spans="5:16" ht="15.75" x14ac:dyDescent="0.25">
      <c r="E23" s="1185"/>
      <c r="F23" s="1186"/>
      <c r="G23" s="1186"/>
      <c r="H23" s="1186"/>
      <c r="I23" s="1186"/>
      <c r="J23" s="1186"/>
      <c r="K23" s="1186"/>
      <c r="L23" s="1186"/>
      <c r="M23" s="1186"/>
      <c r="N23" s="1186"/>
      <c r="O23" s="1186"/>
      <c r="P23" s="1187"/>
    </row>
    <row r="24" spans="5:16" ht="25.5" customHeight="1" thickBot="1" x14ac:dyDescent="0.3">
      <c r="E24" s="1202" t="s">
        <v>756</v>
      </c>
      <c r="F24" s="1203"/>
      <c r="G24" s="1203"/>
      <c r="H24" s="1203"/>
      <c r="I24" s="1203"/>
      <c r="J24" s="1203"/>
      <c r="K24" s="1203"/>
      <c r="L24" s="1203"/>
      <c r="M24" s="1203"/>
      <c r="N24" s="1203"/>
      <c r="O24" s="1203"/>
      <c r="P24" s="1204"/>
    </row>
    <row r="25" spans="5:16" ht="15.75" thickTop="1" x14ac:dyDescent="0.25"/>
    <row r="26" spans="5:16" ht="15.75" thickBot="1" x14ac:dyDescent="0.3"/>
    <row r="27" spans="5:16" ht="15.75" thickTop="1" x14ac:dyDescent="0.25">
      <c r="E27" s="854"/>
      <c r="F27" s="855"/>
      <c r="G27" s="855"/>
      <c r="H27" s="855"/>
      <c r="I27" s="855"/>
      <c r="J27" s="855"/>
      <c r="K27" s="855"/>
      <c r="L27" s="855"/>
      <c r="M27" s="855"/>
      <c r="N27" s="855"/>
      <c r="O27" s="855"/>
      <c r="P27" s="856"/>
    </row>
    <row r="28" spans="5:16" x14ac:dyDescent="0.25">
      <c r="E28" s="857"/>
      <c r="F28" s="858"/>
      <c r="G28" s="858"/>
      <c r="H28" s="858"/>
      <c r="I28" s="858"/>
      <c r="J28" s="858"/>
      <c r="K28" s="858"/>
      <c r="L28" s="858"/>
      <c r="M28" s="858"/>
      <c r="N28" s="858"/>
      <c r="O28" s="858"/>
      <c r="P28" s="859"/>
    </row>
    <row r="29" spans="5:16" ht="15.75" x14ac:dyDescent="0.25">
      <c r="E29" s="1185" t="s">
        <v>35</v>
      </c>
      <c r="F29" s="1186"/>
      <c r="G29" s="1186"/>
      <c r="H29" s="1186"/>
      <c r="I29" s="1186"/>
      <c r="J29" s="1186"/>
      <c r="K29" s="1186"/>
      <c r="L29" s="1186"/>
      <c r="M29" s="1186"/>
      <c r="N29" s="1186"/>
      <c r="O29" s="1186"/>
      <c r="P29" s="1187"/>
    </row>
    <row r="30" spans="5:16" ht="15.75" x14ac:dyDescent="0.25">
      <c r="E30" s="1185" t="s">
        <v>36</v>
      </c>
      <c r="F30" s="1186"/>
      <c r="G30" s="1186"/>
      <c r="H30" s="1186"/>
      <c r="I30" s="1186"/>
      <c r="J30" s="1186"/>
      <c r="K30" s="1186"/>
      <c r="L30" s="1186"/>
      <c r="M30" s="1186"/>
      <c r="N30" s="1186"/>
      <c r="O30" s="1186"/>
      <c r="P30" s="1187"/>
    </row>
    <row r="31" spans="5:16" ht="15.75" x14ac:dyDescent="0.25">
      <c r="E31" s="1185" t="s">
        <v>605</v>
      </c>
      <c r="F31" s="1186"/>
      <c r="G31" s="1186"/>
      <c r="H31" s="1186"/>
      <c r="I31" s="1186"/>
      <c r="J31" s="1186"/>
      <c r="K31" s="1186"/>
      <c r="L31" s="1186"/>
      <c r="M31" s="1186"/>
      <c r="N31" s="1186"/>
      <c r="O31" s="1186"/>
      <c r="P31" s="1187"/>
    </row>
    <row r="32" spans="5:16" ht="15.75" x14ac:dyDescent="0.25">
      <c r="E32" s="1185" t="s">
        <v>38</v>
      </c>
      <c r="F32" s="1186"/>
      <c r="G32" s="1186"/>
      <c r="H32" s="1186"/>
      <c r="I32" s="1186"/>
      <c r="J32" s="1186"/>
      <c r="K32" s="1186"/>
      <c r="L32" s="1186"/>
      <c r="M32" s="1186"/>
      <c r="N32" s="1186"/>
      <c r="O32" s="1186"/>
      <c r="P32" s="1187"/>
    </row>
    <row r="33" spans="5:16" x14ac:dyDescent="0.25">
      <c r="E33" s="1188"/>
      <c r="F33" s="1189"/>
      <c r="G33" s="1189"/>
      <c r="H33" s="1189"/>
      <c r="I33" s="1189"/>
      <c r="J33" s="1189"/>
      <c r="K33" s="1189"/>
      <c r="L33" s="1189"/>
      <c r="M33" s="1189"/>
      <c r="N33" s="860"/>
      <c r="O33" s="860"/>
      <c r="P33" s="861"/>
    </row>
    <row r="34" spans="5:16" ht="15.75" customHeight="1" x14ac:dyDescent="0.25">
      <c r="E34" s="1196" t="s">
        <v>663</v>
      </c>
      <c r="F34" s="1197"/>
      <c r="G34" s="1197"/>
      <c r="H34" s="1197"/>
      <c r="I34" s="1197"/>
      <c r="J34" s="1197"/>
      <c r="K34" s="1197"/>
      <c r="L34" s="1197"/>
      <c r="M34" s="1197"/>
      <c r="N34" s="1197"/>
      <c r="O34" s="1197"/>
      <c r="P34" s="1198"/>
    </row>
    <row r="35" spans="5:16" ht="15.75" customHeight="1" thickBot="1" x14ac:dyDescent="0.3">
      <c r="E35" s="1199"/>
      <c r="F35" s="1200"/>
      <c r="G35" s="1200"/>
      <c r="H35" s="1200"/>
      <c r="I35" s="1200"/>
      <c r="J35" s="1200"/>
      <c r="K35" s="1200"/>
      <c r="L35" s="1200"/>
      <c r="M35" s="1200"/>
      <c r="N35" s="1200"/>
      <c r="O35" s="1200"/>
      <c r="P35" s="1201"/>
    </row>
    <row r="36" spans="5:16" ht="15.75" thickTop="1" x14ac:dyDescent="0.25"/>
    <row r="37" spans="5:16" ht="15.75" thickBot="1" x14ac:dyDescent="0.3"/>
    <row r="38" spans="5:16" ht="15.75" thickTop="1" x14ac:dyDescent="0.25">
      <c r="E38" s="854"/>
      <c r="F38" s="855"/>
      <c r="G38" s="855"/>
      <c r="H38" s="855"/>
      <c r="I38" s="855"/>
      <c r="J38" s="855"/>
      <c r="K38" s="855"/>
      <c r="L38" s="855"/>
      <c r="M38" s="855"/>
      <c r="N38" s="855"/>
      <c r="O38" s="855"/>
      <c r="P38" s="856"/>
    </row>
    <row r="39" spans="5:16" x14ac:dyDescent="0.25">
      <c r="E39" s="857"/>
      <c r="F39" s="858"/>
      <c r="G39" s="858"/>
      <c r="H39" s="858"/>
      <c r="I39" s="858"/>
      <c r="J39" s="858"/>
      <c r="K39" s="858"/>
      <c r="L39" s="858"/>
      <c r="M39" s="858"/>
      <c r="N39" s="858"/>
      <c r="O39" s="858"/>
      <c r="P39" s="859"/>
    </row>
    <row r="40" spans="5:16" ht="15.75" x14ac:dyDescent="0.25">
      <c r="E40" s="1185" t="s">
        <v>35</v>
      </c>
      <c r="F40" s="1186"/>
      <c r="G40" s="1186"/>
      <c r="H40" s="1186"/>
      <c r="I40" s="1186"/>
      <c r="J40" s="1186"/>
      <c r="K40" s="1186"/>
      <c r="L40" s="1186"/>
      <c r="M40" s="1186"/>
      <c r="N40" s="1186"/>
      <c r="O40" s="1186"/>
      <c r="P40" s="1187"/>
    </row>
    <row r="41" spans="5:16" ht="15.75" x14ac:dyDescent="0.25">
      <c r="E41" s="1185" t="s">
        <v>36</v>
      </c>
      <c r="F41" s="1186"/>
      <c r="G41" s="1186"/>
      <c r="H41" s="1186"/>
      <c r="I41" s="1186"/>
      <c r="J41" s="1186"/>
      <c r="K41" s="1186"/>
      <c r="L41" s="1186"/>
      <c r="M41" s="1186"/>
      <c r="N41" s="1186"/>
      <c r="O41" s="1186"/>
      <c r="P41" s="1187"/>
    </row>
    <row r="42" spans="5:16" ht="15.75" x14ac:dyDescent="0.25">
      <c r="E42" s="1185" t="s">
        <v>605</v>
      </c>
      <c r="F42" s="1186"/>
      <c r="G42" s="1186"/>
      <c r="H42" s="1186"/>
      <c r="I42" s="1186"/>
      <c r="J42" s="1186"/>
      <c r="K42" s="1186"/>
      <c r="L42" s="1186"/>
      <c r="M42" s="1186"/>
      <c r="N42" s="1186"/>
      <c r="O42" s="1186"/>
      <c r="P42" s="1187"/>
    </row>
    <row r="43" spans="5:16" ht="15.75" x14ac:dyDescent="0.25">
      <c r="E43" s="1185" t="s">
        <v>38</v>
      </c>
      <c r="F43" s="1186"/>
      <c r="G43" s="1186"/>
      <c r="H43" s="1186"/>
      <c r="I43" s="1186"/>
      <c r="J43" s="1186"/>
      <c r="K43" s="1186"/>
      <c r="L43" s="1186"/>
      <c r="M43" s="1186"/>
      <c r="N43" s="1186"/>
      <c r="O43" s="1186"/>
      <c r="P43" s="1187"/>
    </row>
    <row r="44" spans="5:16" x14ac:dyDescent="0.25">
      <c r="E44" s="1188"/>
      <c r="F44" s="1189"/>
      <c r="G44" s="1189"/>
      <c r="H44" s="1189"/>
      <c r="I44" s="1189"/>
      <c r="J44" s="1189"/>
      <c r="K44" s="1189"/>
      <c r="L44" s="1189"/>
      <c r="M44" s="1189"/>
      <c r="N44" s="860"/>
      <c r="O44" s="860"/>
      <c r="P44" s="861"/>
    </row>
    <row r="45" spans="5:16" ht="15.75" customHeight="1" x14ac:dyDescent="0.25">
      <c r="E45" s="1196" t="s">
        <v>664</v>
      </c>
      <c r="F45" s="1197"/>
      <c r="G45" s="1197"/>
      <c r="H45" s="1197"/>
      <c r="I45" s="1197"/>
      <c r="J45" s="1197"/>
      <c r="K45" s="1197"/>
      <c r="L45" s="1197"/>
      <c r="M45" s="1197"/>
      <c r="N45" s="1197"/>
      <c r="O45" s="1197"/>
      <c r="P45" s="1198"/>
    </row>
    <row r="46" spans="5:16" ht="15.75" thickBot="1" x14ac:dyDescent="0.3">
      <c r="E46" s="1199"/>
      <c r="F46" s="1200"/>
      <c r="G46" s="1200"/>
      <c r="H46" s="1200"/>
      <c r="I46" s="1200"/>
      <c r="J46" s="1200"/>
      <c r="K46" s="1200"/>
      <c r="L46" s="1200"/>
      <c r="M46" s="1200"/>
      <c r="N46" s="1200"/>
      <c r="O46" s="1200"/>
      <c r="P46" s="1201"/>
    </row>
    <row r="47" spans="5:16" ht="15.75" thickTop="1" x14ac:dyDescent="0.25"/>
    <row r="48" spans="5:16" ht="15.75" thickBot="1" x14ac:dyDescent="0.3"/>
    <row r="49" spans="5:16" ht="15.75" thickTop="1" x14ac:dyDescent="0.25">
      <c r="E49" s="854"/>
      <c r="F49" s="855"/>
      <c r="G49" s="855"/>
      <c r="H49" s="855"/>
      <c r="I49" s="855"/>
      <c r="J49" s="855"/>
      <c r="K49" s="855"/>
      <c r="L49" s="855"/>
      <c r="M49" s="855"/>
      <c r="N49" s="855"/>
      <c r="O49" s="855"/>
      <c r="P49" s="856"/>
    </row>
    <row r="50" spans="5:16" x14ac:dyDescent="0.25">
      <c r="E50" s="857"/>
      <c r="F50" s="858"/>
      <c r="G50" s="858"/>
      <c r="H50" s="858"/>
      <c r="I50" s="858"/>
      <c r="J50" s="858"/>
      <c r="K50" s="858"/>
      <c r="L50" s="858"/>
      <c r="M50" s="858"/>
      <c r="N50" s="858"/>
      <c r="O50" s="858"/>
      <c r="P50" s="859"/>
    </row>
    <row r="51" spans="5:16" ht="15.75" x14ac:dyDescent="0.25">
      <c r="E51" s="1185" t="s">
        <v>35</v>
      </c>
      <c r="F51" s="1186"/>
      <c r="G51" s="1186"/>
      <c r="H51" s="1186"/>
      <c r="I51" s="1186"/>
      <c r="J51" s="1186"/>
      <c r="K51" s="1186"/>
      <c r="L51" s="1186"/>
      <c r="M51" s="1186"/>
      <c r="N51" s="1186"/>
      <c r="O51" s="1186"/>
      <c r="P51" s="1187"/>
    </row>
    <row r="52" spans="5:16" ht="15.75" x14ac:dyDescent="0.25">
      <c r="E52" s="1185" t="s">
        <v>36</v>
      </c>
      <c r="F52" s="1186"/>
      <c r="G52" s="1186"/>
      <c r="H52" s="1186"/>
      <c r="I52" s="1186"/>
      <c r="J52" s="1186"/>
      <c r="K52" s="1186"/>
      <c r="L52" s="1186"/>
      <c r="M52" s="1186"/>
      <c r="N52" s="1186"/>
      <c r="O52" s="1186"/>
      <c r="P52" s="1187"/>
    </row>
    <row r="53" spans="5:16" ht="15.75" x14ac:dyDescent="0.25">
      <c r="E53" s="1185" t="s">
        <v>605</v>
      </c>
      <c r="F53" s="1186"/>
      <c r="G53" s="1186"/>
      <c r="H53" s="1186"/>
      <c r="I53" s="1186"/>
      <c r="J53" s="1186"/>
      <c r="K53" s="1186"/>
      <c r="L53" s="1186"/>
      <c r="M53" s="1186"/>
      <c r="N53" s="1186"/>
      <c r="O53" s="1186"/>
      <c r="P53" s="1187"/>
    </row>
    <row r="54" spans="5:16" ht="15.75" x14ac:dyDescent="0.25">
      <c r="E54" s="1185" t="s">
        <v>38</v>
      </c>
      <c r="F54" s="1186"/>
      <c r="G54" s="1186"/>
      <c r="H54" s="1186"/>
      <c r="I54" s="1186"/>
      <c r="J54" s="1186"/>
      <c r="K54" s="1186"/>
      <c r="L54" s="1186"/>
      <c r="M54" s="1186"/>
      <c r="N54" s="1186"/>
      <c r="O54" s="1186"/>
      <c r="P54" s="1187"/>
    </row>
    <row r="55" spans="5:16" x14ac:dyDescent="0.25">
      <c r="E55" s="1188"/>
      <c r="F55" s="1189"/>
      <c r="G55" s="1189"/>
      <c r="H55" s="1189"/>
      <c r="I55" s="1189"/>
      <c r="J55" s="1189"/>
      <c r="K55" s="1189"/>
      <c r="L55" s="1189"/>
      <c r="M55" s="1189"/>
      <c r="N55" s="860"/>
      <c r="O55" s="860"/>
      <c r="P55" s="861"/>
    </row>
    <row r="56" spans="5:16" x14ac:dyDescent="0.25">
      <c r="E56" s="1196" t="s">
        <v>665</v>
      </c>
      <c r="F56" s="1197"/>
      <c r="G56" s="1197"/>
      <c r="H56" s="1197"/>
      <c r="I56" s="1197"/>
      <c r="J56" s="1197"/>
      <c r="K56" s="1197"/>
      <c r="L56" s="1197"/>
      <c r="M56" s="1197"/>
      <c r="N56" s="1197"/>
      <c r="O56" s="1197"/>
      <c r="P56" s="1198"/>
    </row>
    <row r="57" spans="5:16" ht="15.75" thickBot="1" x14ac:dyDescent="0.3">
      <c r="E57" s="1199"/>
      <c r="F57" s="1200"/>
      <c r="G57" s="1200"/>
      <c r="H57" s="1200"/>
      <c r="I57" s="1200"/>
      <c r="J57" s="1200"/>
      <c r="K57" s="1200"/>
      <c r="L57" s="1200"/>
      <c r="M57" s="1200"/>
      <c r="N57" s="1200"/>
      <c r="O57" s="1200"/>
      <c r="P57" s="1201"/>
    </row>
    <row r="58" spans="5:16" ht="15.75" thickTop="1" x14ac:dyDescent="0.25"/>
    <row r="60" spans="5:16" ht="15.75" thickBot="1" x14ac:dyDescent="0.3"/>
    <row r="61" spans="5:16" ht="15.75" thickTop="1" x14ac:dyDescent="0.25">
      <c r="E61" s="854"/>
      <c r="F61" s="855"/>
      <c r="G61" s="855"/>
      <c r="H61" s="855"/>
      <c r="I61" s="855"/>
      <c r="J61" s="855"/>
      <c r="K61" s="855"/>
      <c r="L61" s="855"/>
      <c r="M61" s="855"/>
      <c r="N61" s="855"/>
      <c r="O61" s="855"/>
      <c r="P61" s="856"/>
    </row>
    <row r="62" spans="5:16" x14ac:dyDescent="0.25">
      <c r="E62" s="857"/>
      <c r="F62" s="858"/>
      <c r="G62" s="858"/>
      <c r="H62" s="858"/>
      <c r="I62" s="858"/>
      <c r="J62" s="858"/>
      <c r="K62" s="858"/>
      <c r="L62" s="858"/>
      <c r="M62" s="858"/>
      <c r="N62" s="858"/>
      <c r="O62" s="858"/>
      <c r="P62" s="859"/>
    </row>
    <row r="63" spans="5:16" ht="15.75" x14ac:dyDescent="0.25">
      <c r="E63" s="1185" t="s">
        <v>35</v>
      </c>
      <c r="F63" s="1186"/>
      <c r="G63" s="1186"/>
      <c r="H63" s="1186"/>
      <c r="I63" s="1186"/>
      <c r="J63" s="1186"/>
      <c r="K63" s="1186"/>
      <c r="L63" s="1186"/>
      <c r="M63" s="1186"/>
      <c r="N63" s="1186"/>
      <c r="O63" s="1186"/>
      <c r="P63" s="1187"/>
    </row>
    <row r="64" spans="5:16" ht="15.75" x14ac:dyDescent="0.25">
      <c r="E64" s="1185" t="s">
        <v>36</v>
      </c>
      <c r="F64" s="1186"/>
      <c r="G64" s="1186"/>
      <c r="H64" s="1186"/>
      <c r="I64" s="1186"/>
      <c r="J64" s="1186"/>
      <c r="K64" s="1186"/>
      <c r="L64" s="1186"/>
      <c r="M64" s="1186"/>
      <c r="N64" s="1186"/>
      <c r="O64" s="1186"/>
      <c r="P64" s="1187"/>
    </row>
    <row r="65" spans="5:16" ht="15.75" x14ac:dyDescent="0.25">
      <c r="E65" s="1185" t="s">
        <v>605</v>
      </c>
      <c r="F65" s="1186"/>
      <c r="G65" s="1186"/>
      <c r="H65" s="1186"/>
      <c r="I65" s="1186"/>
      <c r="J65" s="1186"/>
      <c r="K65" s="1186"/>
      <c r="L65" s="1186"/>
      <c r="M65" s="1186"/>
      <c r="N65" s="1186"/>
      <c r="O65" s="1186"/>
      <c r="P65" s="1187"/>
    </row>
    <row r="66" spans="5:16" ht="15.75" x14ac:dyDescent="0.25">
      <c r="E66" s="1185" t="s">
        <v>38</v>
      </c>
      <c r="F66" s="1186"/>
      <c r="G66" s="1186"/>
      <c r="H66" s="1186"/>
      <c r="I66" s="1186"/>
      <c r="J66" s="1186"/>
      <c r="K66" s="1186"/>
      <c r="L66" s="1186"/>
      <c r="M66" s="1186"/>
      <c r="N66" s="1186"/>
      <c r="O66" s="1186"/>
      <c r="P66" s="1187"/>
    </row>
    <row r="67" spans="5:16" ht="15" customHeight="1" x14ac:dyDescent="0.25">
      <c r="E67" s="1188"/>
      <c r="F67" s="1189"/>
      <c r="G67" s="1189"/>
      <c r="H67" s="1189"/>
      <c r="I67" s="1189"/>
      <c r="J67" s="1189"/>
      <c r="K67" s="1189"/>
      <c r="L67" s="1189"/>
      <c r="M67" s="1189"/>
      <c r="N67" s="934"/>
      <c r="O67" s="934"/>
      <c r="P67" s="861"/>
    </row>
    <row r="68" spans="5:16" ht="15.75" customHeight="1" x14ac:dyDescent="0.25">
      <c r="E68" s="1190" t="s">
        <v>1197</v>
      </c>
      <c r="F68" s="1191"/>
      <c r="G68" s="1191"/>
      <c r="H68" s="1191"/>
      <c r="I68" s="1191"/>
      <c r="J68" s="1191"/>
      <c r="K68" s="1191"/>
      <c r="L68" s="1191"/>
      <c r="M68" s="1191"/>
      <c r="N68" s="1191"/>
      <c r="O68" s="1191"/>
      <c r="P68" s="1192"/>
    </row>
    <row r="69" spans="5:16" ht="27.75" customHeight="1" thickBot="1" x14ac:dyDescent="0.3">
      <c r="E69" s="1193"/>
      <c r="F69" s="1194"/>
      <c r="G69" s="1194"/>
      <c r="H69" s="1194"/>
      <c r="I69" s="1194"/>
      <c r="J69" s="1194"/>
      <c r="K69" s="1194"/>
      <c r="L69" s="1194"/>
      <c r="M69" s="1194"/>
      <c r="N69" s="1194"/>
      <c r="O69" s="1194"/>
      <c r="P69" s="1195"/>
    </row>
    <row r="70" spans="5:16" ht="24" customHeight="1" thickTop="1" x14ac:dyDescent="0.25">
      <c r="E70" s="12"/>
      <c r="F70" s="12"/>
      <c r="G70" s="12"/>
      <c r="H70" s="12"/>
      <c r="I70" s="12"/>
      <c r="J70" s="12"/>
      <c r="K70" s="12"/>
    </row>
    <row r="71" spans="5:16" x14ac:dyDescent="0.25">
      <c r="E71" s="12"/>
      <c r="F71" s="12"/>
      <c r="G71" s="12"/>
      <c r="H71" s="12"/>
      <c r="I71" s="12"/>
      <c r="J71" s="12"/>
      <c r="K71" s="12"/>
    </row>
    <row r="72" spans="5:16" x14ac:dyDescent="0.25">
      <c r="E72" s="12"/>
      <c r="F72" s="12"/>
      <c r="G72" s="12"/>
      <c r="H72" s="12"/>
      <c r="I72" s="12"/>
      <c r="J72" s="12"/>
      <c r="K72" s="12"/>
    </row>
    <row r="73" spans="5:16" x14ac:dyDescent="0.25">
      <c r="E73" s="12"/>
      <c r="F73" s="12"/>
      <c r="G73" s="12"/>
      <c r="H73" s="12"/>
      <c r="I73" s="12"/>
      <c r="J73" s="12"/>
      <c r="K73" s="12"/>
    </row>
    <row r="74" spans="5:16" x14ac:dyDescent="0.25">
      <c r="E74" s="12"/>
      <c r="F74" s="12"/>
      <c r="G74" s="12"/>
      <c r="H74" s="12"/>
      <c r="I74" s="12"/>
      <c r="J74" s="12"/>
      <c r="K74" s="12"/>
    </row>
    <row r="75" spans="5:16" x14ac:dyDescent="0.25">
      <c r="E75" s="12"/>
      <c r="F75" s="12"/>
      <c r="G75" s="12"/>
      <c r="H75" s="12"/>
      <c r="I75" s="12"/>
      <c r="J75" s="12"/>
      <c r="K75" s="12"/>
    </row>
    <row r="76" spans="5:16" x14ac:dyDescent="0.25">
      <c r="E76" s="12"/>
      <c r="F76" s="12"/>
      <c r="G76" s="12"/>
      <c r="H76" s="12"/>
      <c r="I76" s="12"/>
      <c r="J76" s="12"/>
      <c r="K76" s="12"/>
    </row>
    <row r="77" spans="5:16" x14ac:dyDescent="0.25">
      <c r="E77" s="12"/>
      <c r="F77" s="12"/>
      <c r="G77" s="12"/>
      <c r="H77" s="12"/>
      <c r="I77" s="12"/>
      <c r="J77" s="12"/>
      <c r="K77" s="12"/>
    </row>
    <row r="78" spans="5:16" x14ac:dyDescent="0.25">
      <c r="E78" s="12"/>
      <c r="F78" s="12"/>
      <c r="G78" s="12"/>
      <c r="H78" s="12"/>
      <c r="I78" s="12"/>
      <c r="J78" s="12"/>
      <c r="K78" s="12"/>
    </row>
    <row r="79" spans="5:16" x14ac:dyDescent="0.25">
      <c r="E79" s="12"/>
      <c r="F79" s="12"/>
      <c r="G79" s="12"/>
      <c r="H79" s="12"/>
      <c r="I79" s="12"/>
      <c r="J79" s="12"/>
      <c r="K79" s="12"/>
    </row>
    <row r="80" spans="5:16" x14ac:dyDescent="0.25">
      <c r="E80" s="12"/>
      <c r="F80" s="12"/>
      <c r="G80" s="12"/>
      <c r="H80" s="12"/>
      <c r="I80" s="12"/>
      <c r="J80" s="12"/>
      <c r="K80" s="12"/>
    </row>
    <row r="81" spans="5:11" x14ac:dyDescent="0.25">
      <c r="E81" s="12"/>
      <c r="F81" s="12"/>
      <c r="G81" s="12"/>
      <c r="H81" s="12"/>
      <c r="I81" s="12"/>
      <c r="J81" s="12"/>
      <c r="K81" s="12"/>
    </row>
    <row r="82" spans="5:11" x14ac:dyDescent="0.25">
      <c r="E82" s="12"/>
      <c r="F82" s="12"/>
      <c r="G82" s="12"/>
      <c r="H82" s="12"/>
      <c r="I82" s="12"/>
      <c r="J82" s="12"/>
      <c r="K82" s="12"/>
    </row>
    <row r="83" spans="5:11" x14ac:dyDescent="0.25">
      <c r="E83" s="12"/>
      <c r="F83" s="12"/>
      <c r="G83" s="12"/>
      <c r="H83" s="12"/>
      <c r="I83" s="12"/>
      <c r="J83" s="12"/>
      <c r="K83" s="12"/>
    </row>
    <row r="84" spans="5:11" x14ac:dyDescent="0.25">
      <c r="E84" s="12"/>
      <c r="F84" s="12"/>
      <c r="G84" s="12"/>
      <c r="H84" s="12"/>
      <c r="I84" s="12"/>
      <c r="J84" s="12"/>
      <c r="K84" s="12"/>
    </row>
    <row r="85" spans="5:11" x14ac:dyDescent="0.25">
      <c r="E85" s="12"/>
      <c r="F85" s="12"/>
      <c r="G85" s="12"/>
      <c r="H85" s="12"/>
      <c r="I85" s="12"/>
      <c r="J85" s="12"/>
      <c r="K85" s="12"/>
    </row>
    <row r="86" spans="5:11" x14ac:dyDescent="0.25">
      <c r="E86" s="12"/>
      <c r="F86" s="12"/>
      <c r="G86" s="12"/>
      <c r="H86" s="12"/>
      <c r="I86" s="12"/>
      <c r="J86" s="12"/>
      <c r="K86" s="12"/>
    </row>
    <row r="87" spans="5:11" x14ac:dyDescent="0.25">
      <c r="E87" s="12"/>
      <c r="F87" s="12"/>
      <c r="G87" s="12"/>
      <c r="H87" s="12"/>
      <c r="I87" s="12"/>
      <c r="J87" s="12"/>
      <c r="K87" s="12"/>
    </row>
    <row r="88" spans="5:11" x14ac:dyDescent="0.25">
      <c r="E88" s="12"/>
      <c r="F88" s="12"/>
      <c r="G88" s="12"/>
      <c r="H88" s="12"/>
      <c r="I88" s="12"/>
      <c r="J88" s="12"/>
      <c r="K88" s="12"/>
    </row>
    <row r="89" spans="5:11" x14ac:dyDescent="0.25">
      <c r="E89" s="12"/>
      <c r="F89" s="12"/>
      <c r="G89" s="12"/>
      <c r="H89" s="12"/>
      <c r="I89" s="12"/>
      <c r="J89" s="12"/>
      <c r="K89" s="12"/>
    </row>
    <row r="90" spans="5:11" x14ac:dyDescent="0.25">
      <c r="E90" s="12"/>
      <c r="F90" s="12"/>
      <c r="G90" s="12"/>
      <c r="H90" s="12"/>
      <c r="I90" s="12"/>
      <c r="J90" s="12"/>
      <c r="K90" s="12"/>
    </row>
    <row r="91" spans="5:11" x14ac:dyDescent="0.25">
      <c r="E91" s="12"/>
      <c r="F91" s="12"/>
      <c r="G91" s="12"/>
      <c r="H91" s="12"/>
      <c r="I91" s="12"/>
      <c r="J91" s="12"/>
      <c r="K91" s="12"/>
    </row>
    <row r="92" spans="5:11" x14ac:dyDescent="0.25">
      <c r="E92" s="12"/>
      <c r="F92" s="12"/>
      <c r="G92" s="12"/>
      <c r="H92" s="12"/>
      <c r="I92" s="12"/>
      <c r="J92" s="12"/>
      <c r="K92" s="12"/>
    </row>
    <row r="93" spans="5:11" x14ac:dyDescent="0.25">
      <c r="E93" s="12"/>
      <c r="F93" s="12"/>
      <c r="G93" s="12"/>
      <c r="H93" s="12"/>
      <c r="I93" s="12"/>
      <c r="J93" s="12"/>
      <c r="K93" s="12"/>
    </row>
    <row r="94" spans="5:11" x14ac:dyDescent="0.25">
      <c r="E94" s="12"/>
      <c r="F94" s="12"/>
      <c r="G94" s="12"/>
      <c r="H94" s="12"/>
      <c r="I94" s="12"/>
      <c r="J94" s="12"/>
      <c r="K94" s="12"/>
    </row>
    <row r="95" spans="5:11" x14ac:dyDescent="0.25">
      <c r="E95" s="12"/>
      <c r="F95" s="12"/>
      <c r="G95" s="12"/>
      <c r="H95" s="12"/>
      <c r="I95" s="12"/>
      <c r="J95" s="12"/>
      <c r="K95" s="12"/>
    </row>
    <row r="96" spans="5:11" x14ac:dyDescent="0.25">
      <c r="E96" s="12"/>
      <c r="F96" s="12"/>
      <c r="G96" s="12"/>
      <c r="H96" s="12"/>
      <c r="I96" s="12"/>
      <c r="J96" s="12"/>
      <c r="K96" s="12"/>
    </row>
    <row r="97" spans="5:11" x14ac:dyDescent="0.25">
      <c r="E97" s="12"/>
      <c r="F97" s="12"/>
      <c r="G97" s="12"/>
      <c r="H97" s="12"/>
      <c r="I97" s="12"/>
      <c r="J97" s="12"/>
      <c r="K97" s="12"/>
    </row>
    <row r="98" spans="5:11" x14ac:dyDescent="0.25">
      <c r="E98" s="12"/>
      <c r="F98" s="12"/>
      <c r="G98" s="12"/>
      <c r="H98" s="12"/>
      <c r="I98" s="12"/>
      <c r="J98" s="12"/>
      <c r="K98" s="12"/>
    </row>
    <row r="99" spans="5:11" x14ac:dyDescent="0.25">
      <c r="E99" s="12"/>
      <c r="F99" s="12"/>
      <c r="G99" s="12"/>
      <c r="H99" s="12"/>
      <c r="I99" s="12"/>
      <c r="J99" s="12"/>
      <c r="K99" s="12"/>
    </row>
    <row r="100" spans="5:11" x14ac:dyDescent="0.25">
      <c r="E100" s="12"/>
      <c r="F100" s="12"/>
      <c r="G100" s="12"/>
      <c r="H100" s="12"/>
      <c r="I100" s="12"/>
      <c r="J100" s="12"/>
      <c r="K100" s="12"/>
    </row>
    <row r="101" spans="5:11" x14ac:dyDescent="0.25">
      <c r="E101" s="12"/>
      <c r="F101" s="12"/>
      <c r="G101" s="12"/>
      <c r="H101" s="12"/>
      <c r="I101" s="12"/>
      <c r="J101" s="12"/>
      <c r="K101" s="12"/>
    </row>
    <row r="102" spans="5:11" x14ac:dyDescent="0.25">
      <c r="E102" s="12"/>
      <c r="F102" s="12"/>
      <c r="G102" s="12"/>
      <c r="H102" s="12"/>
      <c r="I102" s="12"/>
      <c r="J102" s="12"/>
      <c r="K102" s="12"/>
    </row>
    <row r="103" spans="5:11" x14ac:dyDescent="0.25">
      <c r="E103" s="12"/>
      <c r="F103" s="12"/>
      <c r="G103" s="12"/>
      <c r="H103" s="12"/>
      <c r="I103" s="12"/>
      <c r="J103" s="12"/>
      <c r="K103" s="12"/>
    </row>
    <row r="104" spans="5:11" x14ac:dyDescent="0.25">
      <c r="E104" s="12"/>
      <c r="F104" s="12"/>
      <c r="G104" s="12"/>
      <c r="H104" s="12"/>
      <c r="I104" s="12"/>
      <c r="J104" s="12"/>
      <c r="K104" s="12"/>
    </row>
    <row r="105" spans="5:11" x14ac:dyDescent="0.25">
      <c r="E105" s="12"/>
      <c r="F105" s="12"/>
      <c r="G105" s="12"/>
      <c r="H105" s="12"/>
      <c r="I105" s="12"/>
      <c r="J105" s="12"/>
      <c r="K105" s="12"/>
    </row>
    <row r="106" spans="5:11" x14ac:dyDescent="0.25">
      <c r="E106" s="12"/>
      <c r="F106" s="12"/>
      <c r="G106" s="12"/>
      <c r="H106" s="12"/>
      <c r="I106" s="12"/>
      <c r="J106" s="12"/>
      <c r="K106" s="12"/>
    </row>
    <row r="107" spans="5:11" x14ac:dyDescent="0.25">
      <c r="E107" s="12"/>
      <c r="F107" s="12"/>
      <c r="G107" s="12"/>
      <c r="H107" s="12"/>
      <c r="I107" s="12"/>
      <c r="J107" s="12"/>
      <c r="K107" s="12"/>
    </row>
    <row r="108" spans="5:11" x14ac:dyDescent="0.25">
      <c r="E108" s="12"/>
      <c r="F108" s="12"/>
      <c r="G108" s="12"/>
      <c r="H108" s="12"/>
      <c r="I108" s="12"/>
      <c r="J108" s="12"/>
      <c r="K108" s="12"/>
    </row>
    <row r="109" spans="5:11" x14ac:dyDescent="0.25">
      <c r="E109" s="12"/>
      <c r="F109" s="12"/>
      <c r="G109" s="12"/>
      <c r="H109" s="12"/>
      <c r="I109" s="12"/>
      <c r="J109" s="12"/>
      <c r="K109" s="12"/>
    </row>
    <row r="110" spans="5:11" x14ac:dyDescent="0.25">
      <c r="E110" s="12"/>
      <c r="F110" s="12"/>
      <c r="G110" s="12"/>
      <c r="H110" s="12"/>
      <c r="I110" s="12"/>
      <c r="J110" s="12"/>
      <c r="K110" s="12"/>
    </row>
    <row r="111" spans="5:11" x14ac:dyDescent="0.25">
      <c r="E111" s="12"/>
      <c r="F111" s="12"/>
      <c r="G111" s="12"/>
      <c r="H111" s="12"/>
      <c r="I111" s="12"/>
      <c r="J111" s="12"/>
      <c r="K111" s="12"/>
    </row>
    <row r="112" spans="5:11" x14ac:dyDescent="0.25">
      <c r="E112" s="12"/>
      <c r="F112" s="12"/>
      <c r="G112" s="12"/>
      <c r="H112" s="12"/>
      <c r="I112" s="12"/>
      <c r="J112" s="12"/>
      <c r="K112" s="12"/>
    </row>
    <row r="113" spans="5:11" x14ac:dyDescent="0.25">
      <c r="E113" s="12"/>
      <c r="F113" s="12"/>
      <c r="G113" s="12"/>
      <c r="H113" s="12"/>
      <c r="I113" s="12"/>
      <c r="J113" s="12"/>
      <c r="K113" s="12"/>
    </row>
    <row r="114" spans="5:11" x14ac:dyDescent="0.25">
      <c r="E114" s="12"/>
      <c r="F114" s="12"/>
      <c r="G114" s="12"/>
      <c r="H114" s="12"/>
      <c r="I114" s="12"/>
      <c r="J114" s="12"/>
      <c r="K114" s="12"/>
    </row>
    <row r="115" spans="5:11" x14ac:dyDescent="0.25">
      <c r="E115" s="12"/>
      <c r="F115" s="12"/>
      <c r="G115" s="12"/>
      <c r="H115" s="12"/>
      <c r="I115" s="12"/>
      <c r="J115" s="12"/>
      <c r="K115" s="12"/>
    </row>
    <row r="116" spans="5:11" x14ac:dyDescent="0.25">
      <c r="E116" s="12"/>
      <c r="F116" s="12"/>
      <c r="G116" s="12"/>
      <c r="H116" s="12"/>
      <c r="I116" s="12"/>
      <c r="J116" s="12"/>
      <c r="K116" s="12"/>
    </row>
    <row r="117" spans="5:11" x14ac:dyDescent="0.25">
      <c r="E117" s="12"/>
      <c r="F117" s="12"/>
      <c r="G117" s="12"/>
      <c r="H117" s="12"/>
      <c r="I117" s="12"/>
      <c r="J117" s="12"/>
      <c r="K117" s="12"/>
    </row>
    <row r="118" spans="5:11" x14ac:dyDescent="0.25">
      <c r="E118" s="12"/>
      <c r="F118" s="12"/>
      <c r="G118" s="12"/>
      <c r="H118" s="12"/>
      <c r="I118" s="12"/>
      <c r="J118" s="12"/>
      <c r="K118" s="12"/>
    </row>
    <row r="119" spans="5:11" x14ac:dyDescent="0.25">
      <c r="E119" s="12"/>
      <c r="F119" s="12"/>
      <c r="G119" s="12"/>
      <c r="H119" s="12"/>
      <c r="I119" s="12"/>
      <c r="J119" s="12"/>
      <c r="K119" s="12"/>
    </row>
    <row r="120" spans="5:11" x14ac:dyDescent="0.25">
      <c r="E120" s="12"/>
      <c r="F120" s="12"/>
      <c r="G120" s="12"/>
      <c r="H120" s="12"/>
      <c r="I120" s="12"/>
      <c r="J120" s="12"/>
      <c r="K120" s="12"/>
    </row>
    <row r="121" spans="5:11" x14ac:dyDescent="0.25">
      <c r="E121" s="12"/>
      <c r="F121" s="12"/>
      <c r="G121" s="12"/>
      <c r="H121" s="12"/>
      <c r="I121" s="12"/>
      <c r="J121" s="12"/>
      <c r="K121" s="12"/>
    </row>
    <row r="122" spans="5:11" x14ac:dyDescent="0.25">
      <c r="E122" s="12"/>
      <c r="F122" s="12"/>
      <c r="G122" s="12"/>
      <c r="H122" s="12"/>
      <c r="I122" s="12"/>
      <c r="J122" s="12"/>
      <c r="K122" s="12"/>
    </row>
    <row r="123" spans="5:11" x14ac:dyDescent="0.25">
      <c r="E123" s="12"/>
      <c r="F123" s="12"/>
      <c r="G123" s="12"/>
      <c r="H123" s="12"/>
      <c r="I123" s="12"/>
      <c r="J123" s="12"/>
      <c r="K123" s="12"/>
    </row>
    <row r="124" spans="5:11" x14ac:dyDescent="0.25">
      <c r="E124" s="12"/>
      <c r="F124" s="12"/>
      <c r="G124" s="12"/>
      <c r="H124" s="12"/>
      <c r="I124" s="12"/>
      <c r="J124" s="12"/>
      <c r="K124" s="12"/>
    </row>
    <row r="125" spans="5:11" x14ac:dyDescent="0.25">
      <c r="E125" s="12"/>
      <c r="F125" s="12"/>
      <c r="G125" s="12"/>
      <c r="H125" s="12"/>
      <c r="I125" s="12"/>
      <c r="J125" s="12"/>
      <c r="K125" s="12"/>
    </row>
    <row r="126" spans="5:11" x14ac:dyDescent="0.25">
      <c r="E126" s="12"/>
      <c r="F126" s="12"/>
      <c r="G126" s="12"/>
      <c r="H126" s="12"/>
      <c r="I126" s="12"/>
      <c r="J126" s="12"/>
      <c r="K126" s="12"/>
    </row>
    <row r="127" spans="5:11" x14ac:dyDescent="0.25">
      <c r="E127" s="12"/>
      <c r="F127" s="12"/>
      <c r="G127" s="12"/>
      <c r="H127" s="12"/>
      <c r="I127" s="12"/>
      <c r="J127" s="12"/>
      <c r="K127" s="12"/>
    </row>
    <row r="128" spans="5:11" x14ac:dyDescent="0.25">
      <c r="E128" s="12"/>
      <c r="F128" s="12"/>
      <c r="G128" s="12"/>
      <c r="H128" s="12"/>
      <c r="I128" s="12"/>
      <c r="J128" s="12"/>
      <c r="K128" s="12"/>
    </row>
    <row r="129" spans="5:11" x14ac:dyDescent="0.25">
      <c r="E129" s="12"/>
      <c r="F129" s="12"/>
      <c r="G129" s="12"/>
      <c r="H129" s="12"/>
      <c r="I129" s="12"/>
      <c r="J129" s="12"/>
      <c r="K129" s="12"/>
    </row>
    <row r="130" spans="5:11" x14ac:dyDescent="0.25">
      <c r="E130" s="12"/>
      <c r="F130" s="12"/>
      <c r="G130" s="12"/>
      <c r="H130" s="12"/>
      <c r="I130" s="12"/>
      <c r="J130" s="12"/>
      <c r="K130" s="12"/>
    </row>
    <row r="131" spans="5:11" x14ac:dyDescent="0.25">
      <c r="E131" s="12"/>
      <c r="F131" s="12"/>
      <c r="G131" s="12"/>
      <c r="H131" s="12"/>
      <c r="I131" s="12"/>
      <c r="J131" s="12"/>
      <c r="K131" s="12"/>
    </row>
    <row r="132" spans="5:11" x14ac:dyDescent="0.25">
      <c r="E132" s="12"/>
      <c r="F132" s="12"/>
      <c r="G132" s="12"/>
      <c r="H132" s="12"/>
      <c r="I132" s="12"/>
      <c r="J132" s="12"/>
      <c r="K132" s="12"/>
    </row>
    <row r="133" spans="5:11" x14ac:dyDescent="0.25">
      <c r="E133" s="12"/>
      <c r="F133" s="12"/>
      <c r="G133" s="12"/>
      <c r="H133" s="12"/>
      <c r="I133" s="12"/>
      <c r="J133" s="12"/>
      <c r="K133" s="12"/>
    </row>
    <row r="134" spans="5:11" x14ac:dyDescent="0.25">
      <c r="E134" s="12"/>
      <c r="F134" s="12"/>
      <c r="G134" s="12"/>
      <c r="H134" s="12"/>
      <c r="I134" s="12"/>
      <c r="J134" s="12"/>
      <c r="K134" s="12"/>
    </row>
    <row r="135" spans="5:11" x14ac:dyDescent="0.25">
      <c r="E135" s="12"/>
      <c r="F135" s="12"/>
      <c r="G135" s="12"/>
      <c r="H135" s="12"/>
      <c r="I135" s="12"/>
      <c r="J135" s="12"/>
      <c r="K135" s="12"/>
    </row>
    <row r="136" spans="5:11" x14ac:dyDescent="0.25">
      <c r="E136" s="12"/>
      <c r="F136" s="12"/>
      <c r="G136" s="12"/>
      <c r="H136" s="12"/>
      <c r="I136" s="12"/>
      <c r="J136" s="12"/>
      <c r="K136" s="12"/>
    </row>
    <row r="137" spans="5:11" x14ac:dyDescent="0.25">
      <c r="E137" s="12"/>
      <c r="F137" s="12"/>
      <c r="G137" s="12"/>
      <c r="H137" s="12"/>
      <c r="I137" s="12"/>
      <c r="J137" s="12"/>
      <c r="K137" s="12"/>
    </row>
    <row r="138" spans="5:11" x14ac:dyDescent="0.25">
      <c r="E138" s="12"/>
      <c r="F138" s="12"/>
      <c r="G138" s="12"/>
      <c r="H138" s="12"/>
      <c r="I138" s="12"/>
      <c r="J138" s="12"/>
      <c r="K138" s="12"/>
    </row>
    <row r="139" spans="5:11" x14ac:dyDescent="0.25">
      <c r="E139" s="12"/>
      <c r="F139" s="12"/>
      <c r="G139" s="12"/>
      <c r="H139" s="12"/>
      <c r="I139" s="12"/>
      <c r="J139" s="12"/>
      <c r="K139" s="12"/>
    </row>
    <row r="140" spans="5:11" x14ac:dyDescent="0.25">
      <c r="E140" s="12"/>
      <c r="F140" s="12"/>
      <c r="G140" s="12"/>
      <c r="H140" s="12"/>
      <c r="I140" s="12"/>
      <c r="J140" s="12"/>
      <c r="K140" s="12"/>
    </row>
    <row r="141" spans="5:11" x14ac:dyDescent="0.25">
      <c r="E141" s="12"/>
      <c r="F141" s="12"/>
      <c r="G141" s="12"/>
      <c r="H141" s="12"/>
      <c r="I141" s="12"/>
      <c r="J141" s="12"/>
      <c r="K141" s="12"/>
    </row>
    <row r="142" spans="5:11" x14ac:dyDescent="0.25">
      <c r="E142" s="12"/>
      <c r="F142" s="12"/>
      <c r="G142" s="12"/>
      <c r="H142" s="12"/>
      <c r="I142" s="12"/>
      <c r="J142" s="12"/>
      <c r="K142" s="12"/>
    </row>
    <row r="143" spans="5:11" x14ac:dyDescent="0.25">
      <c r="E143" s="12"/>
      <c r="F143" s="12"/>
      <c r="G143" s="12"/>
      <c r="H143" s="12"/>
      <c r="I143" s="12"/>
      <c r="J143" s="12"/>
      <c r="K143" s="12"/>
    </row>
    <row r="144" spans="5:11" x14ac:dyDescent="0.25">
      <c r="E144" s="12"/>
      <c r="F144" s="12"/>
      <c r="G144" s="12"/>
      <c r="H144" s="12"/>
      <c r="I144" s="12"/>
      <c r="J144" s="12"/>
      <c r="K144" s="12"/>
    </row>
    <row r="145" spans="5:11" x14ac:dyDescent="0.25">
      <c r="E145" s="12"/>
      <c r="F145" s="12"/>
      <c r="G145" s="12"/>
      <c r="H145" s="12"/>
      <c r="I145" s="12"/>
      <c r="J145" s="12"/>
      <c r="K145" s="12"/>
    </row>
    <row r="146" spans="5:11" x14ac:dyDescent="0.25">
      <c r="E146" s="12"/>
      <c r="F146" s="12"/>
      <c r="G146" s="12"/>
      <c r="H146" s="12"/>
      <c r="I146" s="12"/>
      <c r="J146" s="12"/>
      <c r="K146" s="12"/>
    </row>
    <row r="147" spans="5:11" x14ac:dyDescent="0.25">
      <c r="E147" s="12"/>
      <c r="F147" s="12"/>
      <c r="G147" s="12"/>
      <c r="H147" s="12"/>
      <c r="I147" s="12"/>
      <c r="J147" s="12"/>
      <c r="K147" s="12"/>
    </row>
    <row r="148" spans="5:11" x14ac:dyDescent="0.25">
      <c r="E148" s="12"/>
      <c r="F148" s="12"/>
      <c r="G148" s="12"/>
      <c r="H148" s="12"/>
      <c r="I148" s="12"/>
      <c r="J148" s="12"/>
      <c r="K148" s="12"/>
    </row>
    <row r="149" spans="5:11" x14ac:dyDescent="0.25">
      <c r="E149" s="12"/>
      <c r="F149" s="12"/>
      <c r="G149" s="12"/>
      <c r="H149" s="12"/>
      <c r="I149" s="12"/>
      <c r="J149" s="12"/>
      <c r="K149" s="12"/>
    </row>
    <row r="150" spans="5:11" x14ac:dyDescent="0.25">
      <c r="E150" s="12"/>
      <c r="F150" s="12"/>
      <c r="G150" s="12"/>
      <c r="H150" s="12"/>
      <c r="I150" s="12"/>
      <c r="J150" s="12"/>
      <c r="K150" s="12"/>
    </row>
    <row r="151" spans="5:11" x14ac:dyDescent="0.25">
      <c r="E151" s="12"/>
      <c r="F151" s="12"/>
      <c r="G151" s="12"/>
      <c r="H151" s="12"/>
      <c r="I151" s="12"/>
      <c r="J151" s="12"/>
      <c r="K151" s="12"/>
    </row>
    <row r="152" spans="5:11" x14ac:dyDescent="0.25">
      <c r="E152" s="12"/>
      <c r="F152" s="12"/>
      <c r="G152" s="12"/>
      <c r="H152" s="12"/>
      <c r="I152" s="12"/>
      <c r="J152" s="12"/>
      <c r="K152" s="12"/>
    </row>
    <row r="153" spans="5:11" x14ac:dyDescent="0.25">
      <c r="E153" s="12"/>
      <c r="F153" s="12"/>
      <c r="G153" s="12"/>
      <c r="H153" s="12"/>
      <c r="I153" s="12"/>
      <c r="J153" s="12"/>
      <c r="K153" s="12"/>
    </row>
    <row r="154" spans="5:11" x14ac:dyDescent="0.25">
      <c r="E154" s="12"/>
      <c r="F154" s="12"/>
      <c r="G154" s="12"/>
      <c r="H154" s="12"/>
      <c r="I154" s="12"/>
      <c r="J154" s="12"/>
      <c r="K154" s="12"/>
    </row>
    <row r="155" spans="5:11" x14ac:dyDescent="0.25">
      <c r="E155" s="12"/>
      <c r="F155" s="12"/>
      <c r="G155" s="12"/>
      <c r="H155" s="12"/>
      <c r="I155" s="12"/>
      <c r="J155" s="12"/>
      <c r="K155" s="12"/>
    </row>
    <row r="156" spans="5:11" x14ac:dyDescent="0.25">
      <c r="E156" s="12"/>
      <c r="F156" s="12"/>
      <c r="G156" s="12"/>
      <c r="H156" s="12"/>
      <c r="I156" s="12"/>
      <c r="J156" s="12"/>
      <c r="K156" s="12"/>
    </row>
    <row r="157" spans="5:11" x14ac:dyDescent="0.25">
      <c r="E157" s="12"/>
      <c r="F157" s="12"/>
      <c r="G157" s="12"/>
      <c r="H157" s="12"/>
      <c r="I157" s="12"/>
      <c r="J157" s="12"/>
      <c r="K157" s="12"/>
    </row>
    <row r="158" spans="5:11" x14ac:dyDescent="0.25">
      <c r="E158" s="12"/>
      <c r="F158" s="12"/>
      <c r="G158" s="12"/>
      <c r="H158" s="12"/>
      <c r="I158" s="12"/>
      <c r="J158" s="12"/>
      <c r="K158" s="12"/>
    </row>
    <row r="159" spans="5:11" x14ac:dyDescent="0.25">
      <c r="E159" s="12"/>
      <c r="F159" s="12"/>
      <c r="G159" s="12"/>
      <c r="H159" s="12"/>
      <c r="I159" s="12"/>
      <c r="J159" s="12"/>
      <c r="K159" s="12"/>
    </row>
    <row r="160" spans="5:11" x14ac:dyDescent="0.25">
      <c r="E160" s="12"/>
      <c r="F160" s="12"/>
      <c r="G160" s="12"/>
      <c r="H160" s="12"/>
      <c r="I160" s="12"/>
      <c r="J160" s="12"/>
      <c r="K160" s="12"/>
    </row>
    <row r="161" spans="5:11" x14ac:dyDescent="0.25">
      <c r="E161" s="12"/>
      <c r="F161" s="12"/>
      <c r="G161" s="12"/>
      <c r="H161" s="12"/>
      <c r="I161" s="12"/>
      <c r="J161" s="12"/>
      <c r="K161" s="12"/>
    </row>
    <row r="162" spans="5:11" x14ac:dyDescent="0.25">
      <c r="E162" s="12"/>
      <c r="F162" s="12"/>
      <c r="G162" s="12"/>
      <c r="H162" s="12"/>
      <c r="I162" s="12"/>
      <c r="J162" s="12"/>
      <c r="K162" s="12"/>
    </row>
    <row r="163" spans="5:11" x14ac:dyDescent="0.25">
      <c r="E163" s="12"/>
      <c r="F163" s="12"/>
      <c r="G163" s="12"/>
      <c r="H163" s="12"/>
      <c r="I163" s="12"/>
      <c r="J163" s="12"/>
      <c r="K163" s="12"/>
    </row>
    <row r="164" spans="5:11" x14ac:dyDescent="0.25">
      <c r="E164" s="12"/>
      <c r="F164" s="12"/>
      <c r="G164" s="12"/>
      <c r="H164" s="12"/>
      <c r="I164" s="12"/>
      <c r="J164" s="12"/>
      <c r="K164" s="12"/>
    </row>
    <row r="165" spans="5:11" x14ac:dyDescent="0.25">
      <c r="E165" s="12"/>
      <c r="F165" s="12"/>
      <c r="G165" s="12"/>
      <c r="H165" s="12"/>
      <c r="I165" s="12"/>
      <c r="J165" s="12"/>
      <c r="K165" s="12"/>
    </row>
    <row r="166" spans="5:11" x14ac:dyDescent="0.25">
      <c r="E166" s="12"/>
      <c r="F166" s="12"/>
      <c r="G166" s="12"/>
      <c r="H166" s="12"/>
      <c r="I166" s="12"/>
      <c r="J166" s="12"/>
      <c r="K166" s="12"/>
    </row>
    <row r="167" spans="5:11" x14ac:dyDescent="0.25">
      <c r="E167" s="12"/>
      <c r="F167" s="12"/>
      <c r="G167" s="12"/>
      <c r="H167" s="12"/>
      <c r="I167" s="12"/>
      <c r="J167" s="12"/>
      <c r="K167" s="12"/>
    </row>
    <row r="168" spans="5:11" x14ac:dyDescent="0.25">
      <c r="E168" s="12"/>
      <c r="F168" s="12"/>
      <c r="G168" s="12"/>
      <c r="H168" s="12"/>
      <c r="I168" s="12"/>
      <c r="J168" s="12"/>
      <c r="K168" s="12"/>
    </row>
    <row r="169" spans="5:11" x14ac:dyDescent="0.25">
      <c r="E169" s="12"/>
      <c r="F169" s="12"/>
      <c r="G169" s="12"/>
      <c r="H169" s="12"/>
      <c r="I169" s="12"/>
      <c r="J169" s="12"/>
      <c r="K169" s="12"/>
    </row>
    <row r="170" spans="5:11" x14ac:dyDescent="0.25">
      <c r="E170" s="12"/>
      <c r="F170" s="12"/>
      <c r="G170" s="12"/>
      <c r="H170" s="12"/>
      <c r="I170" s="12"/>
      <c r="J170" s="12"/>
      <c r="K170" s="12"/>
    </row>
    <row r="171" spans="5:11" x14ac:dyDescent="0.25">
      <c r="E171" s="12"/>
      <c r="F171" s="12"/>
      <c r="G171" s="12"/>
      <c r="H171" s="12"/>
      <c r="I171" s="12"/>
      <c r="J171" s="12"/>
      <c r="K171" s="12"/>
    </row>
    <row r="172" spans="5:11" x14ac:dyDescent="0.25">
      <c r="E172" s="12"/>
      <c r="F172" s="12"/>
      <c r="G172" s="12"/>
      <c r="H172" s="12"/>
      <c r="I172" s="12"/>
      <c r="J172" s="12"/>
      <c r="K172" s="12"/>
    </row>
    <row r="173" spans="5:11" x14ac:dyDescent="0.25">
      <c r="E173" s="12"/>
      <c r="F173" s="12"/>
      <c r="G173" s="12"/>
      <c r="H173" s="12"/>
      <c r="I173" s="12"/>
      <c r="J173" s="12"/>
      <c r="K173" s="12"/>
    </row>
    <row r="174" spans="5:11" x14ac:dyDescent="0.25">
      <c r="E174" s="12"/>
      <c r="F174" s="12"/>
      <c r="G174" s="12"/>
      <c r="H174" s="12"/>
      <c r="I174" s="12"/>
      <c r="J174" s="12"/>
      <c r="K174" s="12"/>
    </row>
    <row r="175" spans="5:11" x14ac:dyDescent="0.25">
      <c r="E175" s="12"/>
      <c r="F175" s="12"/>
      <c r="G175" s="12"/>
      <c r="H175" s="12"/>
      <c r="I175" s="12"/>
      <c r="J175" s="12"/>
      <c r="K175" s="12"/>
    </row>
    <row r="176" spans="5:11" x14ac:dyDescent="0.25">
      <c r="E176" s="12"/>
      <c r="F176" s="12"/>
      <c r="G176" s="12"/>
      <c r="H176" s="12"/>
      <c r="I176" s="12"/>
      <c r="J176" s="12"/>
      <c r="K176" s="12"/>
    </row>
    <row r="177" spans="5:11" x14ac:dyDescent="0.25">
      <c r="E177" s="12"/>
      <c r="F177" s="12"/>
      <c r="G177" s="12"/>
      <c r="H177" s="12"/>
      <c r="I177" s="12"/>
      <c r="J177" s="12"/>
      <c r="K177" s="12"/>
    </row>
    <row r="178" spans="5:11" x14ac:dyDescent="0.25">
      <c r="E178" s="12"/>
      <c r="F178" s="12"/>
      <c r="G178" s="12"/>
      <c r="H178" s="12"/>
      <c r="I178" s="12"/>
      <c r="J178" s="12"/>
      <c r="K178" s="12"/>
    </row>
    <row r="179" spans="5:11" x14ac:dyDescent="0.25">
      <c r="E179" s="12"/>
      <c r="F179" s="12"/>
      <c r="G179" s="12"/>
      <c r="H179" s="12"/>
      <c r="I179" s="12"/>
      <c r="J179" s="12"/>
      <c r="K179" s="12"/>
    </row>
    <row r="180" spans="5:11" x14ac:dyDescent="0.25">
      <c r="E180" s="12"/>
      <c r="F180" s="12"/>
      <c r="G180" s="12"/>
      <c r="H180" s="12"/>
      <c r="I180" s="12"/>
      <c r="J180" s="12"/>
      <c r="K180" s="12"/>
    </row>
    <row r="181" spans="5:11" x14ac:dyDescent="0.25">
      <c r="E181" s="12"/>
      <c r="F181" s="12"/>
      <c r="G181" s="12"/>
      <c r="H181" s="12"/>
      <c r="I181" s="12"/>
      <c r="J181" s="12"/>
      <c r="K181" s="12"/>
    </row>
    <row r="182" spans="5:11" x14ac:dyDescent="0.25">
      <c r="E182" s="12"/>
      <c r="F182" s="12"/>
      <c r="G182" s="12"/>
      <c r="H182" s="12"/>
      <c r="I182" s="12"/>
      <c r="J182" s="12"/>
      <c r="K182" s="12"/>
    </row>
    <row r="183" spans="5:11" x14ac:dyDescent="0.25">
      <c r="E183" s="12"/>
      <c r="F183" s="12"/>
      <c r="G183" s="12"/>
      <c r="H183" s="12"/>
      <c r="I183" s="12"/>
      <c r="J183" s="12"/>
      <c r="K183" s="12"/>
    </row>
    <row r="184" spans="5:11" x14ac:dyDescent="0.25">
      <c r="E184" s="12"/>
      <c r="F184" s="12"/>
      <c r="G184" s="12"/>
      <c r="H184" s="12"/>
      <c r="I184" s="12"/>
      <c r="J184" s="12"/>
      <c r="K184" s="12"/>
    </row>
    <row r="185" spans="5:11" x14ac:dyDescent="0.25">
      <c r="E185" s="12"/>
      <c r="F185" s="12"/>
      <c r="G185" s="12"/>
      <c r="H185" s="12"/>
      <c r="I185" s="12"/>
      <c r="J185" s="12"/>
      <c r="K185" s="12"/>
    </row>
    <row r="186" spans="5:11" x14ac:dyDescent="0.25">
      <c r="E186" s="12"/>
      <c r="F186" s="12"/>
      <c r="G186" s="12"/>
      <c r="H186" s="12"/>
      <c r="I186" s="12"/>
      <c r="J186" s="12"/>
      <c r="K186" s="12"/>
    </row>
    <row r="187" spans="5:11" x14ac:dyDescent="0.25">
      <c r="E187" s="12"/>
      <c r="F187" s="12"/>
      <c r="G187" s="12"/>
      <c r="H187" s="12"/>
      <c r="I187" s="12"/>
      <c r="J187" s="12"/>
      <c r="K187" s="12"/>
    </row>
    <row r="188" spans="5:11" x14ac:dyDescent="0.25">
      <c r="E188" s="12"/>
      <c r="F188" s="12"/>
      <c r="G188" s="12"/>
      <c r="H188" s="12"/>
      <c r="I188" s="12"/>
      <c r="J188" s="12"/>
      <c r="K188" s="12"/>
    </row>
    <row r="189" spans="5:11" x14ac:dyDescent="0.25">
      <c r="E189" s="12"/>
      <c r="F189" s="12"/>
      <c r="G189" s="12"/>
      <c r="H189" s="12"/>
      <c r="I189" s="12"/>
      <c r="J189" s="12"/>
      <c r="K189" s="12"/>
    </row>
    <row r="190" spans="5:11" x14ac:dyDescent="0.25">
      <c r="E190" s="12"/>
      <c r="F190" s="12"/>
      <c r="G190" s="12"/>
      <c r="H190" s="12"/>
      <c r="I190" s="12"/>
      <c r="J190" s="12"/>
      <c r="K190" s="12"/>
    </row>
    <row r="191" spans="5:11" x14ac:dyDescent="0.25">
      <c r="E191" s="12"/>
      <c r="F191" s="12"/>
      <c r="G191" s="12"/>
      <c r="H191" s="12"/>
      <c r="I191" s="12"/>
      <c r="J191" s="12"/>
      <c r="K191" s="12"/>
    </row>
    <row r="192" spans="5:11" x14ac:dyDescent="0.25">
      <c r="E192" s="12"/>
      <c r="F192" s="12"/>
      <c r="G192" s="12"/>
      <c r="H192" s="12"/>
      <c r="I192" s="12"/>
      <c r="J192" s="12"/>
      <c r="K192" s="12"/>
    </row>
    <row r="193" spans="5:11" x14ac:dyDescent="0.25">
      <c r="E193" s="12"/>
      <c r="F193" s="12"/>
      <c r="G193" s="12"/>
      <c r="H193" s="12"/>
      <c r="I193" s="12"/>
      <c r="J193" s="12"/>
      <c r="K193" s="12"/>
    </row>
    <row r="194" spans="5:11" x14ac:dyDescent="0.25">
      <c r="E194" s="12"/>
      <c r="F194" s="12"/>
      <c r="G194" s="12"/>
      <c r="H194" s="12"/>
      <c r="I194" s="12"/>
      <c r="J194" s="12"/>
      <c r="K194" s="12"/>
    </row>
    <row r="195" spans="5:11" x14ac:dyDescent="0.25">
      <c r="E195" s="12"/>
      <c r="F195" s="12"/>
      <c r="G195" s="12"/>
      <c r="H195" s="12"/>
      <c r="I195" s="12"/>
      <c r="J195" s="12"/>
      <c r="K195" s="12"/>
    </row>
    <row r="196" spans="5:11" x14ac:dyDescent="0.25">
      <c r="E196" s="12"/>
      <c r="F196" s="12"/>
      <c r="G196" s="12"/>
      <c r="H196" s="12"/>
      <c r="I196" s="12"/>
      <c r="J196" s="12"/>
      <c r="K196" s="12"/>
    </row>
    <row r="197" spans="5:11" x14ac:dyDescent="0.25">
      <c r="E197" s="12"/>
      <c r="F197" s="12"/>
      <c r="G197" s="12"/>
      <c r="H197" s="12"/>
      <c r="I197" s="12"/>
      <c r="J197" s="12"/>
      <c r="K197" s="12"/>
    </row>
    <row r="198" spans="5:11" x14ac:dyDescent="0.25">
      <c r="E198" s="12"/>
      <c r="F198" s="12"/>
      <c r="G198" s="12"/>
      <c r="H198" s="12"/>
      <c r="I198" s="12"/>
      <c r="J198" s="12"/>
      <c r="K198" s="12"/>
    </row>
    <row r="199" spans="5:11" x14ac:dyDescent="0.25">
      <c r="E199" s="12"/>
      <c r="F199" s="12"/>
      <c r="G199" s="12"/>
      <c r="H199" s="12"/>
      <c r="I199" s="12"/>
      <c r="J199" s="12"/>
      <c r="K199" s="12"/>
    </row>
    <row r="200" spans="5:11" x14ac:dyDescent="0.25">
      <c r="E200" s="12"/>
      <c r="F200" s="12"/>
      <c r="G200" s="12"/>
      <c r="H200" s="12"/>
      <c r="I200" s="12"/>
      <c r="J200" s="12"/>
      <c r="K200" s="12"/>
    </row>
    <row r="201" spans="5:11" x14ac:dyDescent="0.25">
      <c r="E201" s="12"/>
      <c r="F201" s="12"/>
      <c r="G201" s="12"/>
      <c r="H201" s="12"/>
      <c r="I201" s="12"/>
      <c r="J201" s="12"/>
      <c r="K201" s="12"/>
    </row>
    <row r="202" spans="5:11" x14ac:dyDescent="0.25">
      <c r="E202" s="12"/>
      <c r="F202" s="12"/>
      <c r="G202" s="12"/>
      <c r="H202" s="12"/>
      <c r="I202" s="12"/>
      <c r="J202" s="12"/>
      <c r="K202" s="12"/>
    </row>
    <row r="203" spans="5:11" x14ac:dyDescent="0.25">
      <c r="E203" s="12"/>
      <c r="F203" s="12"/>
      <c r="G203" s="12"/>
      <c r="H203" s="12"/>
      <c r="I203" s="12"/>
      <c r="J203" s="12"/>
      <c r="K203" s="12"/>
    </row>
    <row r="204" spans="5:11" x14ac:dyDescent="0.25">
      <c r="E204" s="12"/>
      <c r="F204" s="12"/>
      <c r="G204" s="12"/>
      <c r="H204" s="12"/>
      <c r="I204" s="12"/>
      <c r="J204" s="12"/>
      <c r="K204" s="12"/>
    </row>
    <row r="205" spans="5:11" x14ac:dyDescent="0.25">
      <c r="E205" s="12"/>
      <c r="F205" s="12"/>
      <c r="G205" s="12"/>
      <c r="H205" s="12"/>
      <c r="I205" s="12"/>
      <c r="J205" s="12"/>
      <c r="K205" s="12"/>
    </row>
    <row r="206" spans="5:11" x14ac:dyDescent="0.25">
      <c r="E206" s="12"/>
      <c r="F206" s="12"/>
      <c r="G206" s="12"/>
      <c r="H206" s="12"/>
      <c r="I206" s="12"/>
      <c r="J206" s="12"/>
      <c r="K206" s="12"/>
    </row>
    <row r="207" spans="5:11" x14ac:dyDescent="0.25">
      <c r="E207" s="12"/>
      <c r="F207" s="12"/>
      <c r="G207" s="12"/>
      <c r="H207" s="12"/>
      <c r="I207" s="12"/>
      <c r="J207" s="12"/>
      <c r="K207" s="12"/>
    </row>
    <row r="208" spans="5:11" x14ac:dyDescent="0.25">
      <c r="E208" s="12"/>
      <c r="F208" s="12"/>
      <c r="G208" s="12"/>
      <c r="H208" s="12"/>
      <c r="I208" s="12"/>
      <c r="J208" s="12"/>
      <c r="K208" s="12"/>
    </row>
    <row r="209" spans="5:11" x14ac:dyDescent="0.25">
      <c r="E209" s="12"/>
      <c r="F209" s="12"/>
      <c r="G209" s="12"/>
      <c r="H209" s="12"/>
      <c r="I209" s="12"/>
      <c r="J209" s="12"/>
      <c r="K209" s="12"/>
    </row>
    <row r="210" spans="5:11" x14ac:dyDescent="0.25">
      <c r="E210" s="12"/>
      <c r="F210" s="12"/>
      <c r="G210" s="12"/>
      <c r="H210" s="12"/>
      <c r="I210" s="12"/>
      <c r="J210" s="12"/>
      <c r="K210" s="12"/>
    </row>
    <row r="211" spans="5:11" x14ac:dyDescent="0.25">
      <c r="E211" s="12"/>
      <c r="F211" s="12"/>
      <c r="G211" s="12"/>
      <c r="H211" s="12"/>
      <c r="I211" s="12"/>
      <c r="J211" s="12"/>
      <c r="K211" s="12"/>
    </row>
    <row r="212" spans="5:11" x14ac:dyDescent="0.25">
      <c r="E212" s="12"/>
      <c r="F212" s="12"/>
      <c r="G212" s="12"/>
      <c r="H212" s="12"/>
      <c r="I212" s="12"/>
      <c r="J212" s="12"/>
      <c r="K212" s="12"/>
    </row>
    <row r="213" spans="5:11" x14ac:dyDescent="0.25">
      <c r="E213" s="12"/>
      <c r="F213" s="12"/>
      <c r="G213" s="12"/>
      <c r="H213" s="12"/>
      <c r="I213" s="12"/>
      <c r="J213" s="12"/>
      <c r="K213" s="12"/>
    </row>
    <row r="214" spans="5:11" x14ac:dyDescent="0.25">
      <c r="E214" s="12"/>
      <c r="F214" s="12"/>
      <c r="G214" s="12"/>
      <c r="H214" s="12"/>
      <c r="I214" s="12"/>
      <c r="J214" s="12"/>
      <c r="K214" s="12"/>
    </row>
    <row r="215" spans="5:11" x14ac:dyDescent="0.25">
      <c r="E215" s="12"/>
      <c r="F215" s="12"/>
      <c r="G215" s="12"/>
      <c r="H215" s="12"/>
      <c r="I215" s="12"/>
      <c r="J215" s="12"/>
      <c r="K215" s="12"/>
    </row>
    <row r="216" spans="5:11" x14ac:dyDescent="0.25">
      <c r="E216" s="12"/>
      <c r="F216" s="12"/>
      <c r="G216" s="12"/>
      <c r="H216" s="12"/>
      <c r="I216" s="12"/>
      <c r="J216" s="12"/>
      <c r="K216" s="12"/>
    </row>
    <row r="217" spans="5:11" x14ac:dyDescent="0.25">
      <c r="E217" s="12"/>
      <c r="F217" s="12"/>
      <c r="G217" s="12"/>
      <c r="H217" s="12"/>
      <c r="I217" s="12"/>
      <c r="J217" s="12"/>
      <c r="K217" s="12"/>
    </row>
    <row r="218" spans="5:11" x14ac:dyDescent="0.25">
      <c r="E218" s="12"/>
      <c r="F218" s="12"/>
      <c r="G218" s="12"/>
      <c r="H218" s="12"/>
      <c r="I218" s="12"/>
      <c r="J218" s="12"/>
      <c r="K218" s="12"/>
    </row>
    <row r="219" spans="5:11" x14ac:dyDescent="0.25">
      <c r="E219" s="12"/>
      <c r="F219" s="12"/>
      <c r="G219" s="12"/>
      <c r="H219" s="12"/>
      <c r="I219" s="12"/>
      <c r="J219" s="12"/>
      <c r="K219" s="12"/>
    </row>
    <row r="220" spans="5:11" x14ac:dyDescent="0.25">
      <c r="E220" s="12"/>
      <c r="F220" s="12"/>
      <c r="G220" s="12"/>
      <c r="H220" s="12"/>
      <c r="I220" s="12"/>
      <c r="J220" s="12"/>
      <c r="K220" s="12"/>
    </row>
    <row r="221" spans="5:11" x14ac:dyDescent="0.25">
      <c r="E221" s="12"/>
      <c r="F221" s="12"/>
      <c r="G221" s="12"/>
      <c r="H221" s="12"/>
      <c r="I221" s="12"/>
      <c r="J221" s="12"/>
      <c r="K221" s="12"/>
    </row>
    <row r="222" spans="5:11" x14ac:dyDescent="0.25">
      <c r="E222" s="12"/>
      <c r="F222" s="12"/>
      <c r="G222" s="12"/>
      <c r="H222" s="12"/>
      <c r="I222" s="12"/>
      <c r="J222" s="12"/>
      <c r="K222" s="12"/>
    </row>
    <row r="223" spans="5:11" x14ac:dyDescent="0.25">
      <c r="E223" s="12"/>
      <c r="F223" s="12"/>
      <c r="G223" s="12"/>
      <c r="H223" s="12"/>
      <c r="I223" s="12"/>
      <c r="J223" s="12"/>
      <c r="K223" s="12"/>
    </row>
    <row r="224" spans="5:11" x14ac:dyDescent="0.25">
      <c r="E224" s="12"/>
      <c r="F224" s="12"/>
      <c r="G224" s="12"/>
      <c r="H224" s="12"/>
      <c r="I224" s="12"/>
      <c r="J224" s="12"/>
      <c r="K224" s="12"/>
    </row>
    <row r="225" spans="5:11" x14ac:dyDescent="0.25">
      <c r="E225" s="12"/>
      <c r="F225" s="12"/>
      <c r="G225" s="12"/>
      <c r="H225" s="12"/>
      <c r="I225" s="12"/>
      <c r="J225" s="12"/>
      <c r="K225" s="12"/>
    </row>
    <row r="226" spans="5:11" x14ac:dyDescent="0.25">
      <c r="E226" s="12"/>
      <c r="F226" s="12"/>
      <c r="G226" s="12"/>
      <c r="H226" s="12"/>
      <c r="I226" s="12"/>
      <c r="J226" s="12"/>
      <c r="K226" s="12"/>
    </row>
    <row r="227" spans="5:11" x14ac:dyDescent="0.25">
      <c r="E227" s="12"/>
      <c r="F227" s="12"/>
      <c r="G227" s="12"/>
      <c r="H227" s="12"/>
      <c r="I227" s="12"/>
      <c r="J227" s="12"/>
      <c r="K227" s="12"/>
    </row>
    <row r="228" spans="5:11" x14ac:dyDescent="0.25">
      <c r="E228" s="12"/>
      <c r="F228" s="12"/>
      <c r="G228" s="12"/>
      <c r="H228" s="12"/>
      <c r="I228" s="12"/>
      <c r="J228" s="12"/>
      <c r="K228" s="12"/>
    </row>
    <row r="229" spans="5:11" x14ac:dyDescent="0.25">
      <c r="E229" s="12"/>
      <c r="F229" s="12"/>
      <c r="G229" s="12"/>
      <c r="H229" s="12"/>
      <c r="I229" s="12"/>
      <c r="J229" s="12"/>
      <c r="K229" s="12"/>
    </row>
    <row r="230" spans="5:11" x14ac:dyDescent="0.25">
      <c r="E230" s="12"/>
      <c r="F230" s="12"/>
      <c r="G230" s="12"/>
      <c r="H230" s="12"/>
      <c r="I230" s="12"/>
      <c r="J230" s="12"/>
      <c r="K230" s="12"/>
    </row>
    <row r="231" spans="5:11" x14ac:dyDescent="0.25">
      <c r="E231" s="12"/>
      <c r="F231" s="12"/>
      <c r="G231" s="12"/>
      <c r="H231" s="12"/>
      <c r="I231" s="12"/>
      <c r="J231" s="12"/>
      <c r="K231" s="12"/>
    </row>
    <row r="232" spans="5:11" x14ac:dyDescent="0.25">
      <c r="E232" s="12"/>
      <c r="F232" s="12"/>
      <c r="G232" s="12"/>
      <c r="H232" s="12"/>
      <c r="I232" s="12"/>
      <c r="J232" s="12"/>
      <c r="K232" s="12"/>
    </row>
    <row r="233" spans="5:11" x14ac:dyDescent="0.25">
      <c r="E233" s="12"/>
      <c r="F233" s="12"/>
      <c r="G233" s="12"/>
      <c r="H233" s="12"/>
      <c r="I233" s="12"/>
      <c r="J233" s="12"/>
      <c r="K233" s="12"/>
    </row>
    <row r="234" spans="5:11" x14ac:dyDescent="0.25">
      <c r="E234" s="12"/>
      <c r="F234" s="12"/>
      <c r="G234" s="12"/>
      <c r="H234" s="12"/>
      <c r="I234" s="12"/>
      <c r="J234" s="12"/>
      <c r="K234" s="12"/>
    </row>
    <row r="235" spans="5:11" x14ac:dyDescent="0.25">
      <c r="E235" s="12"/>
      <c r="F235" s="12"/>
      <c r="G235" s="12"/>
      <c r="H235" s="12"/>
      <c r="I235" s="12"/>
      <c r="J235" s="12"/>
      <c r="K235" s="12"/>
    </row>
    <row r="236" spans="5:11" x14ac:dyDescent="0.25">
      <c r="E236" s="12"/>
      <c r="F236" s="12"/>
      <c r="G236" s="12"/>
      <c r="H236" s="12"/>
      <c r="I236" s="12"/>
      <c r="J236" s="12"/>
      <c r="K236" s="12"/>
    </row>
    <row r="237" spans="5:11" x14ac:dyDescent="0.25">
      <c r="E237" s="12"/>
      <c r="F237" s="12"/>
      <c r="G237" s="12"/>
      <c r="H237" s="12"/>
      <c r="I237" s="12"/>
      <c r="J237" s="12"/>
      <c r="K237" s="12"/>
    </row>
    <row r="238" spans="5:11" x14ac:dyDescent="0.25">
      <c r="E238" s="12"/>
      <c r="F238" s="12"/>
      <c r="G238" s="12"/>
      <c r="H238" s="12"/>
      <c r="I238" s="12"/>
      <c r="J238" s="12"/>
      <c r="K238" s="12"/>
    </row>
    <row r="239" spans="5:11" x14ac:dyDescent="0.25">
      <c r="E239" s="12"/>
      <c r="F239" s="12"/>
      <c r="G239" s="12"/>
      <c r="H239" s="12"/>
      <c r="I239" s="12"/>
      <c r="J239" s="12"/>
      <c r="K239" s="12"/>
    </row>
    <row r="240" spans="5:11" x14ac:dyDescent="0.25">
      <c r="E240" s="12"/>
      <c r="F240" s="12"/>
      <c r="G240" s="12"/>
      <c r="H240" s="12"/>
      <c r="I240" s="12"/>
      <c r="J240" s="12"/>
      <c r="K240" s="12"/>
    </row>
    <row r="241" spans="5:11" x14ac:dyDescent="0.25">
      <c r="E241" s="12"/>
      <c r="F241" s="12"/>
      <c r="G241" s="12"/>
      <c r="H241" s="12"/>
      <c r="I241" s="12"/>
      <c r="J241" s="12"/>
      <c r="K241" s="12"/>
    </row>
    <row r="242" spans="5:11" x14ac:dyDescent="0.25">
      <c r="E242" s="12"/>
      <c r="F242" s="12"/>
      <c r="G242" s="12"/>
      <c r="H242" s="12"/>
      <c r="I242" s="12"/>
      <c r="J242" s="12"/>
      <c r="K242" s="12"/>
    </row>
    <row r="243" spans="5:11" x14ac:dyDescent="0.25">
      <c r="E243" s="12"/>
      <c r="F243" s="12"/>
      <c r="G243" s="12"/>
      <c r="H243" s="12"/>
      <c r="I243" s="12"/>
      <c r="J243" s="12"/>
      <c r="K243" s="12"/>
    </row>
    <row r="244" spans="5:11" x14ac:dyDescent="0.25">
      <c r="E244" s="12"/>
      <c r="F244" s="12"/>
      <c r="G244" s="12"/>
      <c r="H244" s="12"/>
      <c r="I244" s="12"/>
      <c r="J244" s="12"/>
      <c r="K244" s="12"/>
    </row>
    <row r="245" spans="5:11" x14ac:dyDescent="0.25">
      <c r="E245" s="12"/>
      <c r="F245" s="12"/>
      <c r="G245" s="12"/>
      <c r="H245" s="12"/>
      <c r="I245" s="12"/>
      <c r="J245" s="12"/>
      <c r="K245" s="12"/>
    </row>
    <row r="246" spans="5:11" x14ac:dyDescent="0.25">
      <c r="E246" s="12"/>
      <c r="F246" s="12"/>
      <c r="G246" s="12"/>
      <c r="H246" s="12"/>
      <c r="I246" s="12"/>
      <c r="J246" s="12"/>
      <c r="K246" s="12"/>
    </row>
    <row r="247" spans="5:11" x14ac:dyDescent="0.25">
      <c r="E247" s="12"/>
      <c r="F247" s="12"/>
      <c r="G247" s="12"/>
      <c r="H247" s="12"/>
      <c r="I247" s="12"/>
      <c r="J247" s="12"/>
      <c r="K247" s="12"/>
    </row>
    <row r="248" spans="5:11" x14ac:dyDescent="0.25">
      <c r="E248" s="12"/>
      <c r="F248" s="12"/>
      <c r="G248" s="12"/>
      <c r="H248" s="12"/>
      <c r="I248" s="12"/>
      <c r="J248" s="12"/>
      <c r="K248" s="12"/>
    </row>
    <row r="249" spans="5:11" x14ac:dyDescent="0.25">
      <c r="E249" s="12"/>
      <c r="F249" s="12"/>
      <c r="G249" s="12"/>
      <c r="H249" s="12"/>
      <c r="I249" s="12"/>
      <c r="J249" s="12"/>
      <c r="K249" s="12"/>
    </row>
    <row r="250" spans="5:11" x14ac:dyDescent="0.25">
      <c r="E250" s="12"/>
      <c r="F250" s="12"/>
      <c r="G250" s="12"/>
      <c r="H250" s="12"/>
      <c r="I250" s="12"/>
      <c r="J250" s="12"/>
      <c r="K250" s="12"/>
    </row>
    <row r="251" spans="5:11" x14ac:dyDescent="0.25">
      <c r="E251" s="12"/>
      <c r="F251" s="12"/>
      <c r="G251" s="12"/>
      <c r="H251" s="12"/>
      <c r="I251" s="12"/>
      <c r="J251" s="12"/>
      <c r="K251" s="12"/>
    </row>
    <row r="252" spans="5:11" x14ac:dyDescent="0.25">
      <c r="E252" s="12"/>
      <c r="F252" s="12"/>
      <c r="G252" s="12"/>
      <c r="H252" s="12"/>
      <c r="I252" s="12"/>
      <c r="J252" s="12"/>
      <c r="K252" s="12"/>
    </row>
    <row r="253" spans="5:11" x14ac:dyDescent="0.25">
      <c r="E253" s="12"/>
      <c r="F253" s="12"/>
      <c r="G253" s="12"/>
      <c r="H253" s="12"/>
      <c r="I253" s="12"/>
      <c r="J253" s="12"/>
      <c r="K253" s="12"/>
    </row>
    <row r="254" spans="5:11" x14ac:dyDescent="0.25">
      <c r="E254" s="12"/>
      <c r="F254" s="12"/>
      <c r="G254" s="12"/>
      <c r="H254" s="12"/>
      <c r="I254" s="12"/>
      <c r="J254" s="12"/>
      <c r="K254" s="12"/>
    </row>
    <row r="255" spans="5:11" x14ac:dyDescent="0.25">
      <c r="E255" s="12"/>
      <c r="F255" s="12"/>
      <c r="G255" s="12"/>
      <c r="H255" s="12"/>
      <c r="I255" s="12"/>
      <c r="J255" s="12"/>
      <c r="K255" s="12"/>
    </row>
    <row r="256" spans="5:11" x14ac:dyDescent="0.25">
      <c r="E256" s="12"/>
      <c r="F256" s="12"/>
      <c r="G256" s="12"/>
      <c r="H256" s="12"/>
      <c r="I256" s="12"/>
      <c r="J256" s="12"/>
      <c r="K256" s="12"/>
    </row>
    <row r="257" spans="5:11" x14ac:dyDescent="0.25">
      <c r="E257" s="12"/>
      <c r="F257" s="12"/>
      <c r="G257" s="12"/>
      <c r="H257" s="12"/>
      <c r="I257" s="12"/>
      <c r="J257" s="12"/>
      <c r="K257" s="12"/>
    </row>
    <row r="258" spans="5:11" x14ac:dyDescent="0.25">
      <c r="E258" s="12"/>
      <c r="F258" s="12"/>
      <c r="G258" s="12"/>
      <c r="H258" s="12"/>
      <c r="I258" s="12"/>
      <c r="J258" s="12"/>
      <c r="K258" s="12"/>
    </row>
    <row r="259" spans="5:11" x14ac:dyDescent="0.25">
      <c r="E259" s="12"/>
      <c r="F259" s="12"/>
      <c r="G259" s="12"/>
      <c r="H259" s="12"/>
      <c r="I259" s="12"/>
      <c r="J259" s="12"/>
      <c r="K259" s="12"/>
    </row>
    <row r="260" spans="5:11" x14ac:dyDescent="0.25">
      <c r="E260" s="12"/>
      <c r="F260" s="12"/>
      <c r="G260" s="12"/>
      <c r="H260" s="12"/>
      <c r="I260" s="12"/>
      <c r="J260" s="12"/>
      <c r="K260" s="12"/>
    </row>
    <row r="261" spans="5:11" x14ac:dyDescent="0.25">
      <c r="E261" s="12"/>
      <c r="F261" s="12"/>
      <c r="G261" s="12"/>
      <c r="H261" s="12"/>
      <c r="I261" s="12"/>
      <c r="J261" s="12"/>
      <c r="K261" s="12"/>
    </row>
    <row r="262" spans="5:11" x14ac:dyDescent="0.25">
      <c r="E262" s="12"/>
      <c r="F262" s="12"/>
      <c r="G262" s="12"/>
      <c r="H262" s="12"/>
      <c r="I262" s="12"/>
      <c r="J262" s="12"/>
      <c r="K262" s="12"/>
    </row>
    <row r="263" spans="5:11" x14ac:dyDescent="0.25">
      <c r="E263" s="12"/>
      <c r="F263" s="12"/>
      <c r="G263" s="12"/>
      <c r="H263" s="12"/>
      <c r="I263" s="12"/>
      <c r="J263" s="12"/>
      <c r="K263" s="12"/>
    </row>
    <row r="264" spans="5:11" x14ac:dyDescent="0.25">
      <c r="E264" s="12"/>
      <c r="F264" s="12"/>
      <c r="G264" s="12"/>
      <c r="H264" s="12"/>
      <c r="I264" s="12"/>
      <c r="J264" s="12"/>
      <c r="K264" s="12"/>
    </row>
    <row r="265" spans="5:11" x14ac:dyDescent="0.25">
      <c r="E265" s="12"/>
      <c r="F265" s="12"/>
      <c r="G265" s="12"/>
      <c r="H265" s="12"/>
      <c r="I265" s="12"/>
      <c r="J265" s="12"/>
      <c r="K265" s="12"/>
    </row>
    <row r="266" spans="5:11" x14ac:dyDescent="0.25">
      <c r="E266" s="12"/>
      <c r="F266" s="12"/>
      <c r="G266" s="12"/>
      <c r="H266" s="12"/>
      <c r="I266" s="12"/>
      <c r="J266" s="12"/>
      <c r="K266" s="12"/>
    </row>
    <row r="267" spans="5:11" x14ac:dyDescent="0.25">
      <c r="E267" s="12"/>
      <c r="F267" s="12"/>
      <c r="G267" s="12"/>
      <c r="H267" s="12"/>
      <c r="I267" s="12"/>
      <c r="J267" s="12"/>
      <c r="K267" s="12"/>
    </row>
    <row r="268" spans="5:11" x14ac:dyDescent="0.25">
      <c r="E268" s="12"/>
      <c r="F268" s="12"/>
      <c r="G268" s="12"/>
      <c r="H268" s="12"/>
      <c r="I268" s="12"/>
      <c r="J268" s="12"/>
      <c r="K268" s="12"/>
    </row>
    <row r="269" spans="5:11" x14ac:dyDescent="0.25">
      <c r="E269" s="12"/>
      <c r="F269" s="12"/>
      <c r="G269" s="12"/>
      <c r="H269" s="12"/>
      <c r="I269" s="12"/>
      <c r="J269" s="12"/>
      <c r="K269" s="12"/>
    </row>
    <row r="270" spans="5:11" x14ac:dyDescent="0.25">
      <c r="E270" s="12"/>
      <c r="F270" s="12"/>
      <c r="G270" s="12"/>
      <c r="H270" s="12"/>
      <c r="I270" s="12"/>
      <c r="J270" s="12"/>
      <c r="K270" s="12"/>
    </row>
    <row r="271" spans="5:11" x14ac:dyDescent="0.25">
      <c r="E271" s="12"/>
      <c r="F271" s="12"/>
      <c r="G271" s="12"/>
      <c r="H271" s="12"/>
      <c r="I271" s="12"/>
      <c r="J271" s="12"/>
      <c r="K271" s="12"/>
    </row>
    <row r="272" spans="5:11" x14ac:dyDescent="0.25">
      <c r="E272" s="12"/>
      <c r="F272" s="12"/>
      <c r="G272" s="12"/>
      <c r="H272" s="12"/>
      <c r="I272" s="12"/>
      <c r="J272" s="12"/>
      <c r="K272" s="12"/>
    </row>
    <row r="273" spans="5:11" x14ac:dyDescent="0.25">
      <c r="E273" s="12"/>
      <c r="F273" s="12"/>
      <c r="G273" s="12"/>
      <c r="H273" s="12"/>
      <c r="I273" s="12"/>
      <c r="J273" s="12"/>
      <c r="K273" s="12"/>
    </row>
    <row r="274" spans="5:11" x14ac:dyDescent="0.25">
      <c r="E274" s="12"/>
      <c r="F274" s="12"/>
      <c r="G274" s="12"/>
      <c r="H274" s="12"/>
      <c r="I274" s="12"/>
      <c r="J274" s="12"/>
      <c r="K274" s="12"/>
    </row>
    <row r="275" spans="5:11" x14ac:dyDescent="0.25">
      <c r="E275" s="12"/>
      <c r="F275" s="12"/>
      <c r="G275" s="12"/>
      <c r="H275" s="12"/>
      <c r="I275" s="12"/>
      <c r="J275" s="12"/>
      <c r="K275" s="12"/>
    </row>
    <row r="276" spans="5:11" x14ac:dyDescent="0.25">
      <c r="E276" s="12"/>
      <c r="F276" s="12"/>
      <c r="G276" s="12"/>
      <c r="H276" s="12"/>
      <c r="I276" s="12"/>
      <c r="J276" s="12"/>
      <c r="K276" s="12"/>
    </row>
    <row r="277" spans="5:11" x14ac:dyDescent="0.25">
      <c r="E277" s="12"/>
      <c r="F277" s="12"/>
      <c r="G277" s="12"/>
      <c r="H277" s="12"/>
      <c r="I277" s="12"/>
      <c r="J277" s="12"/>
      <c r="K277" s="12"/>
    </row>
    <row r="278" spans="5:11" x14ac:dyDescent="0.25">
      <c r="E278" s="12"/>
      <c r="F278" s="12"/>
      <c r="G278" s="12"/>
      <c r="H278" s="12"/>
      <c r="I278" s="12"/>
      <c r="J278" s="12"/>
      <c r="K278" s="12"/>
    </row>
    <row r="279" spans="5:11" x14ac:dyDescent="0.25">
      <c r="E279" s="12"/>
      <c r="F279" s="12"/>
      <c r="G279" s="12"/>
      <c r="H279" s="12"/>
      <c r="I279" s="12"/>
      <c r="J279" s="12"/>
      <c r="K279" s="12"/>
    </row>
    <row r="280" spans="5:11" x14ac:dyDescent="0.25">
      <c r="E280" s="12"/>
      <c r="F280" s="12"/>
      <c r="G280" s="12"/>
      <c r="H280" s="12"/>
      <c r="I280" s="12"/>
      <c r="J280" s="12"/>
      <c r="K280" s="12"/>
    </row>
    <row r="281" spans="5:11" x14ac:dyDescent="0.25">
      <c r="E281" s="12"/>
      <c r="F281" s="12"/>
      <c r="G281" s="12"/>
      <c r="H281" s="12"/>
      <c r="I281" s="12"/>
      <c r="J281" s="12"/>
      <c r="K281" s="12"/>
    </row>
    <row r="282" spans="5:11" x14ac:dyDescent="0.25">
      <c r="E282" s="12"/>
      <c r="F282" s="12"/>
      <c r="G282" s="12"/>
      <c r="H282" s="12"/>
      <c r="I282" s="12"/>
      <c r="J282" s="12"/>
      <c r="K282" s="12"/>
    </row>
    <row r="283" spans="5:11" x14ac:dyDescent="0.25">
      <c r="E283" s="12"/>
      <c r="F283" s="12"/>
      <c r="G283" s="12"/>
      <c r="H283" s="12"/>
      <c r="I283" s="12"/>
      <c r="J283" s="12"/>
      <c r="K283" s="12"/>
    </row>
    <row r="284" spans="5:11" x14ac:dyDescent="0.25">
      <c r="E284" s="12"/>
      <c r="F284" s="12"/>
      <c r="G284" s="12"/>
      <c r="H284" s="12"/>
      <c r="I284" s="12"/>
      <c r="J284" s="12"/>
      <c r="K284" s="12"/>
    </row>
    <row r="285" spans="5:11" x14ac:dyDescent="0.25">
      <c r="E285" s="12"/>
      <c r="F285" s="12"/>
      <c r="G285" s="12"/>
      <c r="H285" s="12"/>
      <c r="I285" s="12"/>
      <c r="J285" s="12"/>
      <c r="K285" s="12"/>
    </row>
    <row r="286" spans="5:11" x14ac:dyDescent="0.25">
      <c r="E286" s="12"/>
      <c r="F286" s="12"/>
      <c r="G286" s="12"/>
      <c r="H286" s="12"/>
      <c r="I286" s="12"/>
      <c r="J286" s="12"/>
      <c r="K286" s="12"/>
    </row>
    <row r="287" spans="5:11" x14ac:dyDescent="0.25">
      <c r="E287" s="12"/>
      <c r="F287" s="12"/>
      <c r="G287" s="12"/>
      <c r="H287" s="12"/>
      <c r="I287" s="12"/>
      <c r="J287" s="12"/>
      <c r="K287" s="12"/>
    </row>
    <row r="288" spans="5:11" x14ac:dyDescent="0.25">
      <c r="E288" s="12"/>
      <c r="F288" s="12"/>
      <c r="G288" s="12"/>
      <c r="H288" s="12"/>
      <c r="I288" s="12"/>
      <c r="J288" s="12"/>
      <c r="K288" s="12"/>
    </row>
    <row r="289" spans="5:11" x14ac:dyDescent="0.25">
      <c r="E289" s="12"/>
      <c r="F289" s="12"/>
      <c r="G289" s="12"/>
      <c r="H289" s="12"/>
      <c r="I289" s="12"/>
      <c r="J289" s="12"/>
      <c r="K289" s="12"/>
    </row>
    <row r="290" spans="5:11" x14ac:dyDescent="0.25">
      <c r="E290" s="12"/>
      <c r="F290" s="12"/>
      <c r="G290" s="12"/>
      <c r="H290" s="12"/>
      <c r="I290" s="12"/>
      <c r="J290" s="12"/>
      <c r="K290" s="12"/>
    </row>
    <row r="291" spans="5:11" x14ac:dyDescent="0.25">
      <c r="E291" s="12"/>
      <c r="F291" s="12"/>
      <c r="G291" s="12"/>
      <c r="H291" s="12"/>
      <c r="I291" s="12"/>
      <c r="J291" s="12"/>
      <c r="K291" s="12"/>
    </row>
    <row r="292" spans="5:11" x14ac:dyDescent="0.25">
      <c r="E292" s="12"/>
      <c r="F292" s="12"/>
      <c r="G292" s="12"/>
      <c r="H292" s="12"/>
      <c r="I292" s="12"/>
      <c r="J292" s="12"/>
      <c r="K292" s="12"/>
    </row>
    <row r="293" spans="5:11" x14ac:dyDescent="0.25">
      <c r="E293" s="12"/>
      <c r="F293" s="12"/>
      <c r="G293" s="12"/>
      <c r="H293" s="12"/>
      <c r="I293" s="12"/>
      <c r="J293" s="12"/>
      <c r="K293" s="12"/>
    </row>
    <row r="294" spans="5:11" x14ac:dyDescent="0.25">
      <c r="E294" s="12"/>
      <c r="F294" s="12"/>
      <c r="G294" s="12"/>
      <c r="H294" s="12"/>
      <c r="I294" s="12"/>
      <c r="J294" s="12"/>
      <c r="K294" s="12"/>
    </row>
    <row r="295" spans="5:11" x14ac:dyDescent="0.25">
      <c r="E295" s="12"/>
      <c r="F295" s="12"/>
      <c r="G295" s="12"/>
      <c r="H295" s="12"/>
      <c r="I295" s="12"/>
      <c r="J295" s="12"/>
      <c r="K295" s="12"/>
    </row>
    <row r="296" spans="5:11" x14ac:dyDescent="0.25">
      <c r="E296" s="12"/>
      <c r="F296" s="12"/>
      <c r="G296" s="12"/>
      <c r="H296" s="12"/>
      <c r="I296" s="12"/>
      <c r="J296" s="12"/>
      <c r="K296" s="12"/>
    </row>
    <row r="297" spans="5:11" x14ac:dyDescent="0.25">
      <c r="E297" s="12"/>
      <c r="F297" s="12"/>
      <c r="G297" s="12"/>
      <c r="H297" s="12"/>
      <c r="I297" s="12"/>
      <c r="J297" s="12"/>
      <c r="K297" s="12"/>
    </row>
    <row r="298" spans="5:11" x14ac:dyDescent="0.25">
      <c r="E298" s="12"/>
      <c r="F298" s="12"/>
      <c r="G298" s="12"/>
      <c r="H298" s="12"/>
      <c r="I298" s="12"/>
      <c r="J298" s="12"/>
      <c r="K298" s="12"/>
    </row>
    <row r="299" spans="5:11" x14ac:dyDescent="0.25">
      <c r="E299" s="12"/>
      <c r="F299" s="12"/>
      <c r="G299" s="12"/>
      <c r="H299" s="12"/>
      <c r="I299" s="12"/>
      <c r="J299" s="12"/>
      <c r="K299" s="12"/>
    </row>
    <row r="300" spans="5:11" x14ac:dyDescent="0.25">
      <c r="E300" s="12"/>
      <c r="F300" s="12"/>
      <c r="G300" s="12"/>
      <c r="H300" s="12"/>
      <c r="I300" s="12"/>
      <c r="J300" s="12"/>
      <c r="K300" s="12"/>
    </row>
    <row r="301" spans="5:11" x14ac:dyDescent="0.25">
      <c r="E301" s="12"/>
      <c r="F301" s="12"/>
      <c r="G301" s="12"/>
      <c r="H301" s="12"/>
      <c r="I301" s="12"/>
      <c r="J301" s="12"/>
      <c r="K301" s="12"/>
    </row>
    <row r="302" spans="5:11" x14ac:dyDescent="0.25">
      <c r="E302" s="12"/>
      <c r="F302" s="12"/>
      <c r="G302" s="12"/>
      <c r="H302" s="12"/>
      <c r="I302" s="12"/>
      <c r="J302" s="12"/>
      <c r="K302" s="12"/>
    </row>
    <row r="303" spans="5:11" x14ac:dyDescent="0.25">
      <c r="E303" s="12"/>
      <c r="F303" s="12"/>
      <c r="G303" s="12"/>
      <c r="H303" s="12"/>
      <c r="I303" s="12"/>
      <c r="J303" s="12"/>
      <c r="K303" s="12"/>
    </row>
    <row r="304" spans="5:11" x14ac:dyDescent="0.25">
      <c r="E304" s="12"/>
      <c r="F304" s="12"/>
      <c r="G304" s="12"/>
      <c r="H304" s="12"/>
      <c r="I304" s="12"/>
      <c r="J304" s="12"/>
      <c r="K304" s="12"/>
    </row>
    <row r="305" spans="5:11" x14ac:dyDescent="0.25">
      <c r="E305" s="12"/>
      <c r="F305" s="12"/>
      <c r="G305" s="12"/>
      <c r="H305" s="12"/>
      <c r="I305" s="12"/>
      <c r="J305" s="12"/>
      <c r="K305" s="12"/>
    </row>
    <row r="306" spans="5:11" x14ac:dyDescent="0.25">
      <c r="E306" s="12"/>
      <c r="F306" s="12"/>
      <c r="G306" s="12"/>
      <c r="H306" s="12"/>
      <c r="I306" s="12"/>
      <c r="J306" s="12"/>
      <c r="K306" s="12"/>
    </row>
    <row r="307" spans="5:11" x14ac:dyDescent="0.25">
      <c r="E307" s="12"/>
      <c r="F307" s="12"/>
      <c r="G307" s="12"/>
      <c r="H307" s="12"/>
      <c r="I307" s="12"/>
      <c r="J307" s="12"/>
      <c r="K307" s="12"/>
    </row>
    <row r="308" spans="5:11" x14ac:dyDescent="0.25">
      <c r="E308" s="12"/>
      <c r="F308" s="12"/>
      <c r="G308" s="12"/>
      <c r="H308" s="12"/>
      <c r="I308" s="12"/>
      <c r="J308" s="12"/>
      <c r="K308" s="12"/>
    </row>
    <row r="309" spans="5:11" x14ac:dyDescent="0.25">
      <c r="E309" s="12"/>
      <c r="F309" s="12"/>
      <c r="G309" s="12"/>
      <c r="H309" s="12"/>
      <c r="I309" s="12"/>
      <c r="J309" s="12"/>
      <c r="K309" s="12"/>
    </row>
    <row r="310" spans="5:11" x14ac:dyDescent="0.25">
      <c r="E310" s="12"/>
      <c r="F310" s="12"/>
      <c r="G310" s="12"/>
      <c r="H310" s="12"/>
      <c r="I310" s="12"/>
      <c r="J310" s="12"/>
      <c r="K310" s="12"/>
    </row>
    <row r="311" spans="5:11" x14ac:dyDescent="0.25">
      <c r="E311" s="12"/>
      <c r="F311" s="12"/>
      <c r="G311" s="12"/>
      <c r="H311" s="12"/>
      <c r="I311" s="12"/>
      <c r="J311" s="12"/>
      <c r="K311" s="12"/>
    </row>
    <row r="312" spans="5:11" x14ac:dyDescent="0.25">
      <c r="E312" s="12"/>
      <c r="F312" s="12"/>
      <c r="G312" s="12"/>
      <c r="H312" s="12"/>
      <c r="I312" s="12"/>
      <c r="J312" s="12"/>
      <c r="K312" s="12"/>
    </row>
    <row r="313" spans="5:11" x14ac:dyDescent="0.25">
      <c r="E313" s="12"/>
      <c r="F313" s="12"/>
      <c r="G313" s="12"/>
      <c r="H313" s="12"/>
      <c r="I313" s="12"/>
      <c r="J313" s="12"/>
      <c r="K313" s="12"/>
    </row>
    <row r="314" spans="5:11" x14ac:dyDescent="0.25">
      <c r="E314" s="12"/>
      <c r="F314" s="12"/>
      <c r="G314" s="12"/>
      <c r="H314" s="12"/>
      <c r="I314" s="12"/>
      <c r="J314" s="12"/>
      <c r="K314" s="12"/>
    </row>
    <row r="315" spans="5:11" x14ac:dyDescent="0.25">
      <c r="E315" s="12"/>
      <c r="F315" s="12"/>
      <c r="G315" s="12"/>
      <c r="H315" s="12"/>
      <c r="I315" s="12"/>
      <c r="J315" s="12"/>
      <c r="K315" s="12"/>
    </row>
    <row r="316" spans="5:11" x14ac:dyDescent="0.25">
      <c r="E316" s="12"/>
      <c r="F316" s="12"/>
      <c r="G316" s="12"/>
      <c r="H316" s="12"/>
      <c r="I316" s="12"/>
      <c r="J316" s="12"/>
      <c r="K316" s="12"/>
    </row>
    <row r="317" spans="5:11" x14ac:dyDescent="0.25">
      <c r="E317" s="12"/>
      <c r="F317" s="12"/>
      <c r="G317" s="12"/>
      <c r="H317" s="12"/>
      <c r="I317" s="12"/>
      <c r="J317" s="12"/>
      <c r="K317" s="12"/>
    </row>
    <row r="318" spans="5:11" x14ac:dyDescent="0.25">
      <c r="E318" s="12"/>
      <c r="F318" s="12"/>
      <c r="G318" s="12"/>
      <c r="H318" s="12"/>
      <c r="I318" s="12"/>
      <c r="J318" s="12"/>
      <c r="K318" s="12"/>
    </row>
    <row r="319" spans="5:11" x14ac:dyDescent="0.25">
      <c r="E319" s="12"/>
      <c r="F319" s="12"/>
      <c r="G319" s="12"/>
      <c r="H319" s="12"/>
      <c r="I319" s="12"/>
      <c r="J319" s="12"/>
      <c r="K319" s="12"/>
    </row>
    <row r="320" spans="5:11" x14ac:dyDescent="0.25">
      <c r="E320" s="12"/>
      <c r="F320" s="12"/>
      <c r="G320" s="12"/>
      <c r="H320" s="12"/>
      <c r="I320" s="12"/>
      <c r="J320" s="12"/>
      <c r="K320" s="12"/>
    </row>
    <row r="321" spans="5:11" x14ac:dyDescent="0.25">
      <c r="E321" s="12"/>
      <c r="F321" s="12"/>
      <c r="G321" s="12"/>
      <c r="H321" s="12"/>
      <c r="I321" s="12"/>
      <c r="J321" s="12"/>
      <c r="K321" s="12"/>
    </row>
    <row r="322" spans="5:11" x14ac:dyDescent="0.25">
      <c r="E322" s="12"/>
      <c r="F322" s="12"/>
      <c r="G322" s="12"/>
      <c r="H322" s="12"/>
      <c r="I322" s="12"/>
      <c r="J322" s="12"/>
      <c r="K322" s="12"/>
    </row>
    <row r="323" spans="5:11" x14ac:dyDescent="0.25">
      <c r="E323" s="12"/>
      <c r="F323" s="12"/>
      <c r="G323" s="12"/>
      <c r="H323" s="12"/>
      <c r="I323" s="12"/>
      <c r="J323" s="12"/>
      <c r="K323" s="12"/>
    </row>
    <row r="324" spans="5:11" x14ac:dyDescent="0.25">
      <c r="E324" s="12"/>
      <c r="F324" s="12"/>
      <c r="G324" s="12"/>
      <c r="H324" s="12"/>
      <c r="I324" s="12"/>
      <c r="J324" s="12"/>
      <c r="K324" s="12"/>
    </row>
    <row r="325" spans="5:11" x14ac:dyDescent="0.25">
      <c r="E325" s="12"/>
      <c r="F325" s="12"/>
      <c r="G325" s="12"/>
      <c r="H325" s="12"/>
      <c r="I325" s="12"/>
      <c r="J325" s="12"/>
      <c r="K325" s="12"/>
    </row>
    <row r="326" spans="5:11" x14ac:dyDescent="0.25">
      <c r="E326" s="12"/>
      <c r="F326" s="12"/>
      <c r="G326" s="12"/>
      <c r="H326" s="12"/>
      <c r="I326" s="12"/>
      <c r="J326" s="12"/>
      <c r="K326" s="12"/>
    </row>
    <row r="327" spans="5:11" x14ac:dyDescent="0.25">
      <c r="E327" s="12"/>
      <c r="F327" s="12"/>
      <c r="G327" s="12"/>
      <c r="H327" s="12"/>
      <c r="I327" s="12"/>
      <c r="J327" s="12"/>
      <c r="K327" s="12"/>
    </row>
    <row r="328" spans="5:11" x14ac:dyDescent="0.25">
      <c r="E328" s="12"/>
      <c r="F328" s="12"/>
      <c r="G328" s="12"/>
      <c r="H328" s="12"/>
      <c r="I328" s="12"/>
      <c r="J328" s="12"/>
      <c r="K328" s="12"/>
    </row>
    <row r="329" spans="5:11" x14ac:dyDescent="0.25">
      <c r="E329" s="12"/>
      <c r="F329" s="12"/>
      <c r="G329" s="12"/>
      <c r="H329" s="12"/>
      <c r="I329" s="12"/>
      <c r="J329" s="12"/>
      <c r="K329" s="12"/>
    </row>
    <row r="330" spans="5:11" x14ac:dyDescent="0.25">
      <c r="E330" s="12"/>
      <c r="F330" s="12"/>
      <c r="G330" s="12"/>
      <c r="H330" s="12"/>
      <c r="I330" s="12"/>
      <c r="J330" s="12"/>
      <c r="K330" s="12"/>
    </row>
    <row r="331" spans="5:11" x14ac:dyDescent="0.25">
      <c r="E331" s="12"/>
      <c r="F331" s="12"/>
      <c r="G331" s="12"/>
      <c r="H331" s="12"/>
      <c r="I331" s="12"/>
      <c r="J331" s="12"/>
      <c r="K331" s="12"/>
    </row>
    <row r="332" spans="5:11" x14ac:dyDescent="0.25">
      <c r="E332" s="12"/>
      <c r="F332" s="12"/>
      <c r="G332" s="12"/>
      <c r="H332" s="12"/>
      <c r="I332" s="12"/>
      <c r="J332" s="12"/>
      <c r="K332" s="12"/>
    </row>
    <row r="333" spans="5:11" x14ac:dyDescent="0.25">
      <c r="E333" s="12"/>
      <c r="F333" s="12"/>
      <c r="G333" s="12"/>
      <c r="H333" s="12"/>
      <c r="I333" s="12"/>
      <c r="J333" s="12"/>
      <c r="K333" s="12"/>
    </row>
    <row r="334" spans="5:11" x14ac:dyDescent="0.25">
      <c r="E334" s="12"/>
      <c r="F334" s="12"/>
      <c r="G334" s="12"/>
      <c r="H334" s="12"/>
      <c r="I334" s="12"/>
      <c r="J334" s="12"/>
      <c r="K334" s="12"/>
    </row>
    <row r="335" spans="5:11" x14ac:dyDescent="0.25">
      <c r="E335" s="12"/>
      <c r="F335" s="12"/>
      <c r="G335" s="12"/>
      <c r="H335" s="12"/>
      <c r="I335" s="12"/>
      <c r="J335" s="12"/>
      <c r="K335" s="12"/>
    </row>
    <row r="336" spans="5:11" x14ac:dyDescent="0.25">
      <c r="E336" s="12"/>
      <c r="F336" s="12"/>
      <c r="G336" s="12"/>
      <c r="H336" s="12"/>
      <c r="I336" s="12"/>
      <c r="J336" s="12"/>
      <c r="K336" s="12"/>
    </row>
    <row r="337" spans="5:11" x14ac:dyDescent="0.25">
      <c r="E337" s="12"/>
      <c r="F337" s="12"/>
      <c r="G337" s="12"/>
      <c r="H337" s="12"/>
      <c r="I337" s="12"/>
      <c r="J337" s="12"/>
      <c r="K337" s="12"/>
    </row>
    <row r="338" spans="5:11" x14ac:dyDescent="0.25">
      <c r="E338" s="12"/>
      <c r="F338" s="12"/>
      <c r="G338" s="12"/>
      <c r="H338" s="12"/>
      <c r="I338" s="12"/>
      <c r="J338" s="12"/>
      <c r="K338" s="12"/>
    </row>
    <row r="339" spans="5:11" x14ac:dyDescent="0.25">
      <c r="E339" s="12"/>
      <c r="F339" s="12"/>
      <c r="G339" s="12"/>
      <c r="H339" s="12"/>
      <c r="I339" s="12"/>
      <c r="J339" s="12"/>
      <c r="K339" s="12"/>
    </row>
    <row r="340" spans="5:11" x14ac:dyDescent="0.25">
      <c r="E340" s="12"/>
      <c r="F340" s="12"/>
      <c r="G340" s="12"/>
      <c r="H340" s="12"/>
      <c r="I340" s="12"/>
      <c r="J340" s="12"/>
      <c r="K340" s="12"/>
    </row>
    <row r="341" spans="5:11" x14ac:dyDescent="0.25">
      <c r="E341" s="12"/>
      <c r="F341" s="12"/>
      <c r="G341" s="12"/>
      <c r="H341" s="12"/>
      <c r="I341" s="12"/>
      <c r="J341" s="12"/>
      <c r="K341" s="12"/>
    </row>
    <row r="342" spans="5:11" x14ac:dyDescent="0.25">
      <c r="E342" s="12"/>
      <c r="F342" s="12"/>
      <c r="G342" s="12"/>
      <c r="H342" s="12"/>
      <c r="I342" s="12"/>
      <c r="J342" s="12"/>
      <c r="K342" s="12"/>
    </row>
    <row r="343" spans="5:11" x14ac:dyDescent="0.25">
      <c r="E343" s="12"/>
      <c r="F343" s="12"/>
      <c r="G343" s="12"/>
      <c r="H343" s="12"/>
      <c r="I343" s="12"/>
      <c r="J343" s="12"/>
      <c r="K343" s="12"/>
    </row>
    <row r="344" spans="5:11" x14ac:dyDescent="0.25">
      <c r="E344" s="12"/>
      <c r="F344" s="12"/>
      <c r="G344" s="12"/>
      <c r="H344" s="12"/>
      <c r="I344" s="12"/>
      <c r="J344" s="12"/>
      <c r="K344" s="12"/>
    </row>
    <row r="345" spans="5:11" x14ac:dyDescent="0.25">
      <c r="E345" s="12"/>
      <c r="F345" s="12"/>
      <c r="G345" s="12"/>
      <c r="H345" s="12"/>
      <c r="I345" s="12"/>
      <c r="J345" s="12"/>
      <c r="K345" s="12"/>
    </row>
    <row r="346" spans="5:11" x14ac:dyDescent="0.25">
      <c r="E346" s="12"/>
      <c r="F346" s="12"/>
      <c r="G346" s="12"/>
      <c r="H346" s="12"/>
      <c r="I346" s="12"/>
      <c r="J346" s="12"/>
      <c r="K346" s="12"/>
    </row>
    <row r="347" spans="5:11" x14ac:dyDescent="0.25">
      <c r="E347" s="12"/>
      <c r="F347" s="12"/>
      <c r="G347" s="12"/>
      <c r="H347" s="12"/>
      <c r="I347" s="12"/>
      <c r="J347" s="12"/>
      <c r="K347" s="12"/>
    </row>
    <row r="348" spans="5:11" x14ac:dyDescent="0.25">
      <c r="E348" s="12"/>
      <c r="F348" s="12"/>
      <c r="G348" s="12"/>
      <c r="H348" s="12"/>
      <c r="I348" s="12"/>
      <c r="J348" s="12"/>
      <c r="K348" s="12"/>
    </row>
    <row r="349" spans="5:11" x14ac:dyDescent="0.25">
      <c r="E349" s="12"/>
      <c r="F349" s="12"/>
      <c r="G349" s="12"/>
      <c r="H349" s="12"/>
      <c r="I349" s="12"/>
      <c r="J349" s="12"/>
      <c r="K349" s="12"/>
    </row>
    <row r="350" spans="5:11" x14ac:dyDescent="0.25">
      <c r="E350" s="12"/>
      <c r="F350" s="12"/>
      <c r="G350" s="12"/>
      <c r="H350" s="12"/>
      <c r="I350" s="12"/>
      <c r="J350" s="12"/>
      <c r="K350" s="12"/>
    </row>
    <row r="351" spans="5:11" x14ac:dyDescent="0.25">
      <c r="E351" s="12"/>
      <c r="F351" s="12"/>
      <c r="G351" s="12"/>
      <c r="H351" s="12"/>
      <c r="I351" s="12"/>
      <c r="J351" s="12"/>
      <c r="K351" s="12"/>
    </row>
    <row r="352" spans="5:11" x14ac:dyDescent="0.25">
      <c r="E352" s="12"/>
      <c r="F352" s="12"/>
      <c r="G352" s="12"/>
      <c r="H352" s="12"/>
      <c r="I352" s="12"/>
      <c r="J352" s="12"/>
      <c r="K352" s="12"/>
    </row>
    <row r="353" spans="5:11" x14ac:dyDescent="0.25">
      <c r="E353" s="12"/>
      <c r="F353" s="12"/>
      <c r="G353" s="12"/>
      <c r="H353" s="12"/>
      <c r="I353" s="12"/>
      <c r="J353" s="12"/>
      <c r="K353" s="12"/>
    </row>
    <row r="354" spans="5:11" x14ac:dyDescent="0.25">
      <c r="E354" s="12"/>
      <c r="F354" s="12"/>
      <c r="G354" s="12"/>
      <c r="H354" s="12"/>
      <c r="I354" s="12"/>
      <c r="J354" s="12"/>
      <c r="K354" s="12"/>
    </row>
    <row r="355" spans="5:11" x14ac:dyDescent="0.25">
      <c r="E355" s="12"/>
      <c r="F355" s="12"/>
      <c r="G355" s="12"/>
      <c r="H355" s="12"/>
      <c r="I355" s="12"/>
      <c r="J355" s="12"/>
      <c r="K355" s="12"/>
    </row>
    <row r="356" spans="5:11" x14ac:dyDescent="0.25">
      <c r="E356" s="12"/>
      <c r="F356" s="12"/>
      <c r="G356" s="12"/>
      <c r="H356" s="12"/>
      <c r="I356" s="12"/>
      <c r="J356" s="12"/>
      <c r="K356" s="12"/>
    </row>
    <row r="357" spans="5:11" x14ac:dyDescent="0.25">
      <c r="E357" s="12"/>
      <c r="F357" s="12"/>
      <c r="G357" s="12"/>
      <c r="H357" s="12"/>
      <c r="I357" s="12"/>
      <c r="J357" s="12"/>
      <c r="K357" s="12"/>
    </row>
    <row r="358" spans="5:11" x14ac:dyDescent="0.25">
      <c r="E358" s="12"/>
      <c r="F358" s="12"/>
      <c r="G358" s="12"/>
      <c r="H358" s="12"/>
      <c r="I358" s="12"/>
      <c r="J358" s="12"/>
      <c r="K358" s="12"/>
    </row>
    <row r="359" spans="5:11" x14ac:dyDescent="0.25">
      <c r="E359" s="12"/>
      <c r="F359" s="12"/>
      <c r="G359" s="12"/>
      <c r="H359" s="12"/>
      <c r="I359" s="12"/>
      <c r="J359" s="12"/>
      <c r="K359" s="12"/>
    </row>
    <row r="360" spans="5:11" x14ac:dyDescent="0.25">
      <c r="E360" s="12"/>
      <c r="F360" s="12"/>
      <c r="G360" s="12"/>
      <c r="H360" s="12"/>
      <c r="I360" s="12"/>
      <c r="J360" s="12"/>
      <c r="K360" s="12"/>
    </row>
    <row r="361" spans="5:11" x14ac:dyDescent="0.25">
      <c r="E361" s="12"/>
      <c r="F361" s="12"/>
      <c r="G361" s="12"/>
      <c r="H361" s="12"/>
      <c r="I361" s="12"/>
      <c r="J361" s="12"/>
      <c r="K361" s="12"/>
    </row>
    <row r="362" spans="5:11" x14ac:dyDescent="0.25">
      <c r="E362" s="12"/>
      <c r="F362" s="12"/>
      <c r="G362" s="12"/>
      <c r="H362" s="12"/>
      <c r="I362" s="12"/>
      <c r="J362" s="12"/>
      <c r="K362" s="12"/>
    </row>
    <row r="363" spans="5:11" x14ac:dyDescent="0.25">
      <c r="E363" s="12"/>
      <c r="F363" s="12"/>
      <c r="G363" s="12"/>
      <c r="H363" s="12"/>
      <c r="I363" s="12"/>
      <c r="J363" s="12"/>
      <c r="K363" s="12"/>
    </row>
    <row r="364" spans="5:11" x14ac:dyDescent="0.25">
      <c r="E364" s="12"/>
      <c r="F364" s="12"/>
      <c r="G364" s="12"/>
      <c r="H364" s="12"/>
      <c r="I364" s="12"/>
      <c r="J364" s="12"/>
      <c r="K364" s="12"/>
    </row>
    <row r="365" spans="5:11" x14ac:dyDescent="0.25">
      <c r="E365" s="12"/>
      <c r="F365" s="12"/>
      <c r="G365" s="12"/>
      <c r="H365" s="12"/>
      <c r="I365" s="12"/>
      <c r="J365" s="12"/>
      <c r="K365" s="12"/>
    </row>
    <row r="366" spans="5:11" x14ac:dyDescent="0.25">
      <c r="E366" s="12"/>
      <c r="F366" s="12"/>
      <c r="G366" s="12"/>
      <c r="H366" s="12"/>
      <c r="I366" s="12"/>
      <c r="J366" s="12"/>
      <c r="K366" s="12"/>
    </row>
    <row r="367" spans="5:11" x14ac:dyDescent="0.25">
      <c r="E367" s="12"/>
      <c r="F367" s="12"/>
      <c r="G367" s="12"/>
      <c r="H367" s="12"/>
      <c r="I367" s="12"/>
      <c r="J367" s="12"/>
      <c r="K367" s="12"/>
    </row>
    <row r="368" spans="5:11" x14ac:dyDescent="0.25">
      <c r="E368" s="12"/>
      <c r="F368" s="12"/>
      <c r="G368" s="12"/>
      <c r="H368" s="12"/>
      <c r="I368" s="12"/>
      <c r="J368" s="12"/>
      <c r="K368" s="12"/>
    </row>
    <row r="369" spans="5:11" x14ac:dyDescent="0.25">
      <c r="E369" s="12"/>
      <c r="F369" s="12"/>
      <c r="G369" s="12"/>
      <c r="H369" s="12"/>
      <c r="I369" s="12"/>
      <c r="J369" s="12"/>
      <c r="K369" s="12"/>
    </row>
    <row r="370" spans="5:11" x14ac:dyDescent="0.25">
      <c r="E370" s="12"/>
      <c r="F370" s="12"/>
      <c r="G370" s="12"/>
      <c r="H370" s="12"/>
      <c r="I370" s="12"/>
      <c r="J370" s="12"/>
      <c r="K370" s="12"/>
    </row>
    <row r="371" spans="5:11" x14ac:dyDescent="0.25">
      <c r="E371" s="12"/>
      <c r="F371" s="12"/>
      <c r="G371" s="12"/>
      <c r="H371" s="12"/>
      <c r="I371" s="12"/>
      <c r="J371" s="12"/>
      <c r="K371" s="12"/>
    </row>
    <row r="372" spans="5:11" x14ac:dyDescent="0.25">
      <c r="E372" s="12"/>
      <c r="F372" s="12"/>
      <c r="G372" s="12"/>
      <c r="H372" s="12"/>
      <c r="I372" s="12"/>
      <c r="J372" s="12"/>
      <c r="K372" s="12"/>
    </row>
    <row r="373" spans="5:11" x14ac:dyDescent="0.25">
      <c r="E373" s="12"/>
      <c r="F373" s="12"/>
      <c r="G373" s="12"/>
      <c r="H373" s="12"/>
      <c r="I373" s="12"/>
      <c r="J373" s="12"/>
      <c r="K373" s="12"/>
    </row>
    <row r="374" spans="5:11" x14ac:dyDescent="0.25">
      <c r="E374" s="12"/>
      <c r="F374" s="12"/>
      <c r="G374" s="12"/>
      <c r="H374" s="12"/>
      <c r="I374" s="12"/>
      <c r="J374" s="12"/>
      <c r="K374" s="12"/>
    </row>
    <row r="375" spans="5:11" x14ac:dyDescent="0.25">
      <c r="E375" s="12"/>
      <c r="F375" s="12"/>
      <c r="G375" s="12"/>
      <c r="H375" s="12"/>
      <c r="I375" s="12"/>
      <c r="J375" s="12"/>
      <c r="K375" s="12"/>
    </row>
    <row r="376" spans="5:11" x14ac:dyDescent="0.25">
      <c r="E376" s="12"/>
      <c r="F376" s="12"/>
      <c r="G376" s="12"/>
      <c r="H376" s="12"/>
      <c r="I376" s="12"/>
      <c r="J376" s="12"/>
      <c r="K376" s="12"/>
    </row>
    <row r="377" spans="5:11" x14ac:dyDescent="0.25">
      <c r="E377" s="12"/>
      <c r="F377" s="12"/>
      <c r="G377" s="12"/>
      <c r="H377" s="12"/>
      <c r="I377" s="12"/>
      <c r="J377" s="12"/>
      <c r="K377" s="12"/>
    </row>
    <row r="378" spans="5:11" x14ac:dyDescent="0.25">
      <c r="E378" s="12"/>
      <c r="F378" s="12"/>
      <c r="G378" s="12"/>
      <c r="H378" s="12"/>
      <c r="I378" s="12"/>
      <c r="J378" s="12"/>
      <c r="K378" s="12"/>
    </row>
    <row r="379" spans="5:11" x14ac:dyDescent="0.25">
      <c r="E379" s="12"/>
      <c r="F379" s="12"/>
      <c r="G379" s="12"/>
      <c r="H379" s="12"/>
      <c r="I379" s="12"/>
      <c r="J379" s="12"/>
      <c r="K379" s="12"/>
    </row>
    <row r="380" spans="5:11" x14ac:dyDescent="0.25">
      <c r="E380" s="12"/>
      <c r="F380" s="12"/>
      <c r="G380" s="12"/>
      <c r="H380" s="12"/>
      <c r="I380" s="12"/>
      <c r="J380" s="12"/>
      <c r="K380" s="12"/>
    </row>
    <row r="381" spans="5:11" x14ac:dyDescent="0.25">
      <c r="E381" s="12"/>
      <c r="F381" s="12"/>
      <c r="G381" s="12"/>
      <c r="H381" s="12"/>
      <c r="I381" s="12"/>
      <c r="J381" s="12"/>
      <c r="K381" s="12"/>
    </row>
    <row r="382" spans="5:11" x14ac:dyDescent="0.25">
      <c r="E382" s="12"/>
      <c r="F382" s="12"/>
      <c r="G382" s="12"/>
      <c r="H382" s="12"/>
      <c r="I382" s="12"/>
      <c r="J382" s="12"/>
      <c r="K382" s="12"/>
    </row>
    <row r="383" spans="5:11" x14ac:dyDescent="0.25">
      <c r="E383" s="12"/>
      <c r="F383" s="12"/>
      <c r="G383" s="12"/>
      <c r="H383" s="12"/>
      <c r="I383" s="12"/>
      <c r="J383" s="12"/>
      <c r="K383" s="12"/>
    </row>
    <row r="384" spans="5:11" x14ac:dyDescent="0.25">
      <c r="E384" s="12"/>
      <c r="F384" s="12"/>
      <c r="G384" s="12"/>
      <c r="H384" s="12"/>
      <c r="I384" s="12"/>
      <c r="J384" s="12"/>
      <c r="K384" s="12"/>
    </row>
    <row r="385" spans="5:11" x14ac:dyDescent="0.25">
      <c r="E385" s="12"/>
      <c r="F385" s="12"/>
      <c r="G385" s="12"/>
      <c r="H385" s="12"/>
      <c r="I385" s="12"/>
      <c r="J385" s="12"/>
      <c r="K385" s="12"/>
    </row>
    <row r="386" spans="5:11" x14ac:dyDescent="0.25">
      <c r="E386" s="12"/>
      <c r="F386" s="12"/>
      <c r="G386" s="12"/>
      <c r="H386" s="12"/>
      <c r="I386" s="12"/>
      <c r="J386" s="12"/>
      <c r="K386" s="12"/>
    </row>
    <row r="387" spans="5:11" x14ac:dyDescent="0.25">
      <c r="E387" s="12"/>
      <c r="F387" s="12"/>
      <c r="G387" s="12"/>
      <c r="H387" s="12"/>
      <c r="I387" s="12"/>
      <c r="J387" s="12"/>
      <c r="K387" s="12"/>
    </row>
    <row r="388" spans="5:11" x14ac:dyDescent="0.25">
      <c r="E388" s="12"/>
      <c r="F388" s="12"/>
      <c r="G388" s="12"/>
      <c r="H388" s="12"/>
      <c r="I388" s="12"/>
      <c r="J388" s="12"/>
      <c r="K388" s="12"/>
    </row>
    <row r="389" spans="5:11" x14ac:dyDescent="0.25">
      <c r="E389" s="12"/>
      <c r="F389" s="12"/>
      <c r="G389" s="12"/>
      <c r="H389" s="12"/>
      <c r="I389" s="12"/>
      <c r="J389" s="12"/>
      <c r="K389" s="12"/>
    </row>
    <row r="390" spans="5:11" x14ac:dyDescent="0.25">
      <c r="E390" s="12"/>
      <c r="F390" s="12"/>
      <c r="G390" s="12"/>
      <c r="H390" s="12"/>
      <c r="I390" s="12"/>
      <c r="J390" s="12"/>
      <c r="K390" s="12"/>
    </row>
    <row r="391" spans="5:11" x14ac:dyDescent="0.25">
      <c r="E391" s="12"/>
      <c r="F391" s="12"/>
      <c r="G391" s="12"/>
      <c r="H391" s="12"/>
      <c r="I391" s="12"/>
      <c r="J391" s="12"/>
      <c r="K391" s="12"/>
    </row>
    <row r="392" spans="5:11" x14ac:dyDescent="0.25">
      <c r="E392" s="12"/>
      <c r="F392" s="12"/>
      <c r="G392" s="12"/>
      <c r="H392" s="12"/>
      <c r="I392" s="12"/>
      <c r="J392" s="12"/>
      <c r="K392" s="12"/>
    </row>
    <row r="393" spans="5:11" x14ac:dyDescent="0.25">
      <c r="E393" s="12"/>
      <c r="F393" s="12"/>
      <c r="G393" s="12"/>
      <c r="H393" s="12"/>
      <c r="I393" s="12"/>
      <c r="J393" s="12"/>
      <c r="K393" s="12"/>
    </row>
    <row r="394" spans="5:11" x14ac:dyDescent="0.25">
      <c r="E394" s="12"/>
      <c r="F394" s="12"/>
      <c r="G394" s="12"/>
      <c r="H394" s="12"/>
      <c r="I394" s="12"/>
      <c r="J394" s="12"/>
      <c r="K394" s="12"/>
    </row>
    <row r="395" spans="5:11" x14ac:dyDescent="0.25">
      <c r="E395" s="12"/>
      <c r="F395" s="12"/>
      <c r="G395" s="12"/>
      <c r="H395" s="12"/>
      <c r="I395" s="12"/>
      <c r="J395" s="12"/>
      <c r="K395" s="12"/>
    </row>
    <row r="396" spans="5:11" x14ac:dyDescent="0.25">
      <c r="E396" s="12"/>
      <c r="F396" s="12"/>
      <c r="G396" s="12"/>
      <c r="H396" s="12"/>
      <c r="I396" s="12"/>
      <c r="J396" s="12"/>
      <c r="K396" s="12"/>
    </row>
    <row r="397" spans="5:11" x14ac:dyDescent="0.25">
      <c r="E397" s="12"/>
      <c r="F397" s="12"/>
      <c r="G397" s="12"/>
      <c r="H397" s="12"/>
      <c r="I397" s="12"/>
      <c r="J397" s="12"/>
      <c r="K397" s="12"/>
    </row>
    <row r="398" spans="5:11" x14ac:dyDescent="0.25">
      <c r="E398" s="12"/>
      <c r="F398" s="12"/>
      <c r="G398" s="12"/>
      <c r="H398" s="12"/>
      <c r="I398" s="12"/>
      <c r="J398" s="12"/>
      <c r="K398" s="12"/>
    </row>
    <row r="399" spans="5:11" x14ac:dyDescent="0.25">
      <c r="E399" s="12"/>
      <c r="F399" s="12"/>
      <c r="G399" s="12"/>
      <c r="H399" s="12"/>
      <c r="I399" s="12"/>
      <c r="J399" s="12"/>
      <c r="K399" s="12"/>
    </row>
    <row r="400" spans="5:11" x14ac:dyDescent="0.25">
      <c r="E400" s="12"/>
      <c r="F400" s="12"/>
      <c r="G400" s="12"/>
      <c r="H400" s="12"/>
      <c r="I400" s="12"/>
      <c r="J400" s="12"/>
      <c r="K400" s="12"/>
    </row>
    <row r="401" spans="5:11" x14ac:dyDescent="0.25">
      <c r="E401" s="12"/>
      <c r="F401" s="12"/>
      <c r="G401" s="12"/>
      <c r="H401" s="12"/>
      <c r="I401" s="12"/>
      <c r="J401" s="12"/>
      <c r="K401" s="12"/>
    </row>
    <row r="402" spans="5:11" x14ac:dyDescent="0.25">
      <c r="E402" s="12"/>
      <c r="F402" s="12"/>
      <c r="G402" s="12"/>
      <c r="H402" s="12"/>
      <c r="I402" s="12"/>
      <c r="J402" s="12"/>
      <c r="K402" s="12"/>
    </row>
    <row r="403" spans="5:11" x14ac:dyDescent="0.25">
      <c r="E403" s="12"/>
      <c r="F403" s="12"/>
      <c r="G403" s="12"/>
      <c r="H403" s="12"/>
      <c r="I403" s="12"/>
      <c r="J403" s="12"/>
      <c r="K403" s="12"/>
    </row>
    <row r="404" spans="5:11" x14ac:dyDescent="0.25">
      <c r="E404" s="12"/>
      <c r="F404" s="12"/>
      <c r="G404" s="12"/>
      <c r="H404" s="12"/>
      <c r="I404" s="12"/>
      <c r="J404" s="12"/>
      <c r="K404" s="12"/>
    </row>
    <row r="405" spans="5:11" x14ac:dyDescent="0.25">
      <c r="E405" s="12"/>
      <c r="F405" s="12"/>
      <c r="G405" s="12"/>
      <c r="H405" s="12"/>
      <c r="I405" s="12"/>
      <c r="J405" s="12"/>
      <c r="K405" s="12"/>
    </row>
    <row r="406" spans="5:11" x14ac:dyDescent="0.25">
      <c r="E406" s="12"/>
      <c r="F406" s="12"/>
      <c r="G406" s="12"/>
      <c r="H406" s="12"/>
      <c r="I406" s="12"/>
      <c r="J406" s="12"/>
      <c r="K406" s="12"/>
    </row>
    <row r="407" spans="5:11" x14ac:dyDescent="0.25">
      <c r="E407" s="12"/>
      <c r="F407" s="12"/>
      <c r="G407" s="12"/>
      <c r="H407" s="12"/>
      <c r="I407" s="12"/>
      <c r="J407" s="12"/>
      <c r="K407" s="12"/>
    </row>
    <row r="408" spans="5:11" x14ac:dyDescent="0.25">
      <c r="E408" s="12"/>
      <c r="F408" s="12"/>
      <c r="G408" s="12"/>
      <c r="H408" s="12"/>
      <c r="I408" s="12"/>
      <c r="J408" s="12"/>
      <c r="K408" s="12"/>
    </row>
    <row r="409" spans="5:11" x14ac:dyDescent="0.25">
      <c r="E409" s="12"/>
      <c r="F409" s="12"/>
      <c r="G409" s="12"/>
      <c r="H409" s="12"/>
      <c r="I409" s="12"/>
      <c r="J409" s="12"/>
      <c r="K409" s="12"/>
    </row>
    <row r="410" spans="5:11" x14ac:dyDescent="0.25">
      <c r="E410" s="12"/>
      <c r="F410" s="12"/>
      <c r="G410" s="12"/>
      <c r="H410" s="12"/>
      <c r="I410" s="12"/>
      <c r="J410" s="12"/>
      <c r="K410" s="12"/>
    </row>
    <row r="411" spans="5:11" x14ac:dyDescent="0.25">
      <c r="E411" s="12"/>
      <c r="F411" s="12"/>
      <c r="G411" s="12"/>
      <c r="H411" s="12"/>
      <c r="I411" s="12"/>
      <c r="J411" s="12"/>
      <c r="K411" s="12"/>
    </row>
    <row r="412" spans="5:11" x14ac:dyDescent="0.25">
      <c r="E412" s="12"/>
      <c r="F412" s="12"/>
      <c r="G412" s="12"/>
      <c r="H412" s="12"/>
      <c r="I412" s="12"/>
      <c r="J412" s="12"/>
      <c r="K412" s="12"/>
    </row>
    <row r="413" spans="5:11" x14ac:dyDescent="0.25">
      <c r="E413" s="12"/>
      <c r="F413" s="12"/>
      <c r="G413" s="12"/>
      <c r="H413" s="12"/>
      <c r="I413" s="12"/>
      <c r="J413" s="12"/>
      <c r="K413" s="12"/>
    </row>
    <row r="414" spans="5:11" x14ac:dyDescent="0.25">
      <c r="E414" s="12"/>
      <c r="F414" s="12"/>
      <c r="G414" s="12"/>
      <c r="H414" s="12"/>
      <c r="I414" s="12"/>
      <c r="J414" s="12"/>
      <c r="K414" s="12"/>
    </row>
    <row r="415" spans="5:11" x14ac:dyDescent="0.25">
      <c r="E415" s="12"/>
      <c r="F415" s="12"/>
      <c r="G415" s="12"/>
      <c r="H415" s="12"/>
      <c r="I415" s="12"/>
      <c r="J415" s="12"/>
      <c r="K415" s="12"/>
    </row>
    <row r="416" spans="5:11" x14ac:dyDescent="0.25">
      <c r="E416" s="12"/>
      <c r="F416" s="12"/>
      <c r="G416" s="12"/>
      <c r="H416" s="12"/>
      <c r="I416" s="12"/>
      <c r="J416" s="12"/>
      <c r="K416" s="12"/>
    </row>
    <row r="417" spans="5:11" x14ac:dyDescent="0.25">
      <c r="E417" s="12"/>
      <c r="F417" s="12"/>
      <c r="G417" s="12"/>
      <c r="H417" s="12"/>
      <c r="I417" s="12"/>
      <c r="J417" s="12"/>
      <c r="K417" s="12"/>
    </row>
    <row r="418" spans="5:11" x14ac:dyDescent="0.25">
      <c r="E418" s="12"/>
      <c r="F418" s="12"/>
      <c r="G418" s="12"/>
      <c r="H418" s="12"/>
      <c r="I418" s="12"/>
      <c r="J418" s="12"/>
      <c r="K418" s="12"/>
    </row>
    <row r="419" spans="5:11" x14ac:dyDescent="0.25">
      <c r="E419" s="12"/>
      <c r="F419" s="12"/>
      <c r="G419" s="12"/>
      <c r="H419" s="12"/>
      <c r="I419" s="12"/>
      <c r="J419" s="12"/>
      <c r="K419" s="12"/>
    </row>
    <row r="420" spans="5:11" x14ac:dyDescent="0.25">
      <c r="E420" s="12"/>
      <c r="F420" s="12"/>
      <c r="G420" s="12"/>
      <c r="H420" s="12"/>
      <c r="I420" s="12"/>
      <c r="J420" s="12"/>
      <c r="K420" s="12"/>
    </row>
    <row r="421" spans="5:11" x14ac:dyDescent="0.25">
      <c r="E421" s="12"/>
      <c r="F421" s="12"/>
      <c r="G421" s="12"/>
      <c r="H421" s="12"/>
      <c r="I421" s="12"/>
      <c r="J421" s="12"/>
      <c r="K421" s="12"/>
    </row>
    <row r="422" spans="5:11" x14ac:dyDescent="0.25">
      <c r="E422" s="12"/>
      <c r="F422" s="12"/>
      <c r="G422" s="12"/>
      <c r="H422" s="12"/>
      <c r="I422" s="12"/>
      <c r="J422" s="12"/>
      <c r="K422" s="12"/>
    </row>
    <row r="423" spans="5:11" x14ac:dyDescent="0.25">
      <c r="E423" s="12"/>
      <c r="F423" s="12"/>
      <c r="G423" s="12"/>
      <c r="H423" s="12"/>
      <c r="I423" s="12"/>
      <c r="J423" s="12"/>
      <c r="K423" s="12"/>
    </row>
    <row r="424" spans="5:11" x14ac:dyDescent="0.25">
      <c r="E424" s="12"/>
      <c r="F424" s="12"/>
      <c r="G424" s="12"/>
      <c r="H424" s="12"/>
      <c r="I424" s="12"/>
      <c r="J424" s="12"/>
      <c r="K424" s="12"/>
    </row>
    <row r="425" spans="5:11" x14ac:dyDescent="0.25">
      <c r="E425" s="12"/>
      <c r="F425" s="12"/>
      <c r="G425" s="12"/>
      <c r="H425" s="12"/>
      <c r="I425" s="12"/>
      <c r="J425" s="12"/>
      <c r="K425" s="12"/>
    </row>
    <row r="426" spans="5:11" x14ac:dyDescent="0.25">
      <c r="E426" s="12"/>
      <c r="F426" s="12"/>
      <c r="G426" s="12"/>
      <c r="H426" s="12"/>
      <c r="I426" s="12"/>
      <c r="J426" s="12"/>
      <c r="K426" s="12"/>
    </row>
    <row r="427" spans="5:11" x14ac:dyDescent="0.25">
      <c r="E427" s="12"/>
      <c r="F427" s="12"/>
      <c r="G427" s="12"/>
      <c r="H427" s="12"/>
      <c r="I427" s="12"/>
      <c r="J427" s="12"/>
      <c r="K427" s="12"/>
    </row>
    <row r="428" spans="5:11" x14ac:dyDescent="0.25">
      <c r="E428" s="12"/>
      <c r="F428" s="12"/>
      <c r="G428" s="12"/>
      <c r="H428" s="12"/>
      <c r="I428" s="12"/>
      <c r="J428" s="12"/>
      <c r="K428" s="12"/>
    </row>
    <row r="429" spans="5:11" x14ac:dyDescent="0.25">
      <c r="E429" s="12"/>
      <c r="F429" s="12"/>
      <c r="G429" s="12"/>
      <c r="H429" s="12"/>
      <c r="I429" s="12"/>
      <c r="J429" s="12"/>
      <c r="K429" s="12"/>
    </row>
    <row r="430" spans="5:11" x14ac:dyDescent="0.25">
      <c r="E430" s="12"/>
      <c r="F430" s="12"/>
      <c r="G430" s="12"/>
      <c r="H430" s="12"/>
      <c r="I430" s="12"/>
      <c r="J430" s="12"/>
      <c r="K430" s="12"/>
    </row>
    <row r="431" spans="5:11" x14ac:dyDescent="0.25">
      <c r="E431" s="12"/>
      <c r="F431" s="12"/>
      <c r="G431" s="12"/>
      <c r="H431" s="12"/>
      <c r="I431" s="12"/>
      <c r="J431" s="12"/>
      <c r="K431" s="12"/>
    </row>
    <row r="432" spans="5:11" x14ac:dyDescent="0.25">
      <c r="E432" s="893"/>
      <c r="F432" s="895"/>
      <c r="G432" s="894"/>
      <c r="H432" s="894"/>
      <c r="I432" s="894"/>
      <c r="J432" s="12"/>
      <c r="K432" s="12"/>
    </row>
    <row r="433" spans="5:11" x14ac:dyDescent="0.25">
      <c r="E433" s="893"/>
      <c r="F433" s="893"/>
      <c r="G433" s="894"/>
      <c r="H433" s="894"/>
      <c r="I433" s="894"/>
      <c r="J433" s="12"/>
      <c r="K433" s="12"/>
    </row>
    <row r="434" spans="5:11" x14ac:dyDescent="0.25">
      <c r="E434" s="893"/>
      <c r="F434" s="893"/>
      <c r="G434" s="894"/>
      <c r="H434" s="894"/>
      <c r="I434" s="894"/>
      <c r="J434" s="12"/>
      <c r="K434" s="12"/>
    </row>
    <row r="435" spans="5:11" x14ac:dyDescent="0.25">
      <c r="E435" s="895"/>
      <c r="F435" s="895"/>
      <c r="G435" s="896"/>
      <c r="H435" s="896"/>
      <c r="I435" s="896"/>
      <c r="J435" s="12"/>
      <c r="K435" s="12"/>
    </row>
    <row r="436" spans="5:11" x14ac:dyDescent="0.25">
      <c r="E436" s="893"/>
      <c r="F436" s="893"/>
      <c r="G436" s="894"/>
      <c r="H436" s="894"/>
      <c r="I436" s="894"/>
      <c r="J436" s="12"/>
      <c r="K436" s="12"/>
    </row>
    <row r="437" spans="5:11" x14ac:dyDescent="0.25">
      <c r="E437" s="893"/>
      <c r="F437" s="893"/>
      <c r="G437" s="894"/>
      <c r="H437" s="894"/>
      <c r="I437" s="894"/>
      <c r="J437" s="12"/>
      <c r="K437" s="12"/>
    </row>
    <row r="438" spans="5:11" x14ac:dyDescent="0.25">
      <c r="E438" s="893"/>
      <c r="F438" s="893"/>
      <c r="G438" s="894"/>
      <c r="H438" s="894"/>
      <c r="I438" s="894"/>
      <c r="J438" s="12"/>
      <c r="K438" s="12"/>
    </row>
    <row r="439" spans="5:11" x14ac:dyDescent="0.25">
      <c r="E439" s="893"/>
      <c r="F439" s="895"/>
      <c r="G439" s="894"/>
      <c r="H439" s="894"/>
      <c r="I439" s="894"/>
      <c r="J439" s="12"/>
      <c r="K439" s="12"/>
    </row>
    <row r="440" spans="5:11" x14ac:dyDescent="0.25">
      <c r="E440" s="893"/>
      <c r="F440" s="893"/>
      <c r="G440" s="894"/>
      <c r="H440" s="894"/>
      <c r="I440" s="894"/>
      <c r="J440" s="12"/>
      <c r="K440" s="12"/>
    </row>
    <row r="441" spans="5:11" x14ac:dyDescent="0.25">
      <c r="E441" s="893"/>
      <c r="F441" s="895"/>
      <c r="G441" s="894"/>
      <c r="H441" s="894"/>
      <c r="I441" s="894"/>
      <c r="J441" s="12"/>
      <c r="K441" s="12"/>
    </row>
    <row r="442" spans="5:11" x14ac:dyDescent="0.25">
      <c r="E442" s="893"/>
      <c r="F442" s="893"/>
      <c r="G442" s="894"/>
      <c r="H442" s="894"/>
      <c r="I442" s="894"/>
      <c r="J442" s="12"/>
      <c r="K442" s="12"/>
    </row>
    <row r="443" spans="5:11" x14ac:dyDescent="0.25">
      <c r="E443" s="893"/>
      <c r="F443" s="893"/>
      <c r="G443" s="894"/>
      <c r="H443" s="894"/>
      <c r="I443" s="894"/>
      <c r="J443" s="12"/>
      <c r="K443" s="12"/>
    </row>
    <row r="444" spans="5:11" x14ac:dyDescent="0.25">
      <c r="E444" s="893"/>
      <c r="F444" s="893"/>
      <c r="G444" s="894"/>
      <c r="H444" s="894"/>
      <c r="I444" s="894"/>
      <c r="J444" s="12"/>
      <c r="K444" s="12"/>
    </row>
    <row r="445" spans="5:11" x14ac:dyDescent="0.25">
      <c r="E445" s="893"/>
      <c r="F445" s="893"/>
      <c r="G445" s="894"/>
      <c r="H445" s="894"/>
      <c r="I445" s="894"/>
      <c r="J445" s="12"/>
      <c r="K445" s="12"/>
    </row>
    <row r="446" spans="5:11" x14ac:dyDescent="0.25">
      <c r="E446" s="893"/>
      <c r="F446" s="893"/>
      <c r="G446" s="894"/>
      <c r="H446" s="894"/>
      <c r="I446" s="894"/>
      <c r="J446" s="12"/>
      <c r="K446" s="12"/>
    </row>
    <row r="447" spans="5:11" x14ac:dyDescent="0.25">
      <c r="E447" s="893"/>
      <c r="F447" s="893"/>
      <c r="G447" s="894"/>
      <c r="H447" s="894"/>
      <c r="I447" s="894"/>
      <c r="J447" s="12"/>
      <c r="K447" s="12"/>
    </row>
    <row r="448" spans="5:11" x14ac:dyDescent="0.25">
      <c r="E448" s="895"/>
      <c r="F448" s="895"/>
      <c r="G448" s="896"/>
      <c r="H448" s="896"/>
      <c r="I448" s="896"/>
      <c r="J448" s="12"/>
      <c r="K448" s="12"/>
    </row>
    <row r="449" spans="5:11" x14ac:dyDescent="0.25">
      <c r="E449" s="895"/>
      <c r="F449" s="895"/>
      <c r="G449" s="896"/>
      <c r="H449" s="896"/>
      <c r="I449" s="896"/>
      <c r="J449" s="12"/>
      <c r="K449" s="12"/>
    </row>
    <row r="450" spans="5:11" x14ac:dyDescent="0.25">
      <c r="E450" s="893"/>
      <c r="F450" s="895"/>
      <c r="G450" s="894"/>
      <c r="H450" s="894"/>
      <c r="I450" s="894"/>
      <c r="J450" s="12"/>
      <c r="K450" s="12"/>
    </row>
    <row r="451" spans="5:11" x14ac:dyDescent="0.25">
      <c r="E451" s="893"/>
      <c r="F451" s="895"/>
      <c r="G451" s="894"/>
      <c r="H451" s="894"/>
      <c r="I451" s="894"/>
      <c r="J451" s="12"/>
      <c r="K451" s="12"/>
    </row>
    <row r="452" spans="5:11" x14ac:dyDescent="0.25">
      <c r="E452" s="893"/>
      <c r="F452" s="895"/>
      <c r="G452" s="894"/>
      <c r="H452" s="894"/>
      <c r="I452" s="894"/>
      <c r="J452" s="12"/>
      <c r="K452" s="12"/>
    </row>
    <row r="453" spans="5:11" x14ac:dyDescent="0.25">
      <c r="E453" s="893"/>
      <c r="F453" s="893"/>
      <c r="G453" s="894"/>
      <c r="H453" s="894"/>
      <c r="I453" s="894"/>
      <c r="J453" s="12"/>
      <c r="K453" s="12"/>
    </row>
    <row r="454" spans="5:11" x14ac:dyDescent="0.25">
      <c r="E454" s="893"/>
      <c r="F454" s="895"/>
      <c r="G454" s="894"/>
      <c r="H454" s="894"/>
      <c r="I454" s="894"/>
      <c r="J454" s="12"/>
      <c r="K454" s="12"/>
    </row>
    <row r="455" spans="5:11" x14ac:dyDescent="0.25">
      <c r="E455" s="893"/>
      <c r="F455" s="893"/>
      <c r="G455" s="894"/>
      <c r="H455" s="894"/>
      <c r="I455" s="894"/>
      <c r="J455" s="12"/>
      <c r="K455" s="12"/>
    </row>
    <row r="456" spans="5:11" x14ac:dyDescent="0.25">
      <c r="E456" s="893"/>
      <c r="F456" s="893"/>
      <c r="G456" s="894"/>
      <c r="H456" s="894"/>
      <c r="I456" s="894"/>
      <c r="J456" s="12"/>
      <c r="K456" s="12"/>
    </row>
    <row r="457" spans="5:11" x14ac:dyDescent="0.25">
      <c r="E457" s="893"/>
      <c r="F457" s="893"/>
      <c r="G457" s="894"/>
      <c r="H457" s="894"/>
      <c r="I457" s="894"/>
      <c r="J457" s="12"/>
      <c r="K457" s="12"/>
    </row>
    <row r="458" spans="5:11" x14ac:dyDescent="0.25">
      <c r="E458" s="893"/>
      <c r="F458" s="893"/>
      <c r="G458" s="894"/>
      <c r="H458" s="894"/>
      <c r="I458" s="894"/>
      <c r="J458" s="12"/>
      <c r="K458" s="12"/>
    </row>
    <row r="459" spans="5:11" x14ac:dyDescent="0.25">
      <c r="E459" s="893"/>
      <c r="F459" s="893"/>
      <c r="G459" s="894"/>
      <c r="H459" s="894"/>
      <c r="I459" s="894"/>
      <c r="J459" s="12"/>
      <c r="K459" s="12"/>
    </row>
    <row r="460" spans="5:11" x14ac:dyDescent="0.25">
      <c r="E460" s="893"/>
      <c r="F460" s="893"/>
      <c r="G460" s="894"/>
      <c r="H460" s="894"/>
      <c r="I460" s="894"/>
      <c r="J460" s="12"/>
      <c r="K460" s="12"/>
    </row>
    <row r="461" spans="5:11" x14ac:dyDescent="0.25">
      <c r="E461" s="893"/>
      <c r="F461" s="895"/>
      <c r="G461" s="894"/>
      <c r="H461" s="894"/>
      <c r="I461" s="894"/>
      <c r="J461" s="12"/>
      <c r="K461" s="12"/>
    </row>
    <row r="462" spans="5:11" x14ac:dyDescent="0.25">
      <c r="E462" s="893"/>
      <c r="F462" s="893"/>
      <c r="G462" s="894"/>
      <c r="H462" s="894"/>
      <c r="I462" s="894"/>
      <c r="J462" s="12"/>
      <c r="K462" s="12"/>
    </row>
    <row r="463" spans="5:11" x14ac:dyDescent="0.25">
      <c r="E463" s="893"/>
      <c r="F463" s="895"/>
      <c r="G463" s="894"/>
      <c r="H463" s="894"/>
      <c r="I463" s="894"/>
      <c r="J463" s="12"/>
      <c r="K463" s="12"/>
    </row>
    <row r="464" spans="5:11" x14ac:dyDescent="0.25">
      <c r="E464" s="893"/>
      <c r="F464" s="893"/>
      <c r="G464" s="894"/>
      <c r="H464" s="894"/>
      <c r="I464" s="894"/>
      <c r="J464" s="12"/>
      <c r="K464" s="12"/>
    </row>
    <row r="465" spans="5:11" x14ac:dyDescent="0.25">
      <c r="E465" s="893"/>
      <c r="F465" s="893"/>
      <c r="G465" s="894"/>
      <c r="H465" s="894"/>
      <c r="I465" s="894"/>
      <c r="J465" s="12"/>
      <c r="K465" s="12"/>
    </row>
    <row r="466" spans="5:11" x14ac:dyDescent="0.25">
      <c r="E466" s="895"/>
      <c r="F466" s="895"/>
      <c r="G466" s="896"/>
      <c r="H466" s="896"/>
      <c r="I466" s="896"/>
      <c r="J466" s="12"/>
      <c r="K466" s="12"/>
    </row>
    <row r="467" spans="5:11" x14ac:dyDescent="0.25">
      <c r="E467" s="895"/>
      <c r="F467" s="895"/>
      <c r="G467" s="896"/>
      <c r="H467" s="896"/>
      <c r="I467" s="896"/>
      <c r="J467" s="12"/>
      <c r="K467" s="12"/>
    </row>
    <row r="468" spans="5:11" x14ac:dyDescent="0.25">
      <c r="E468" s="895"/>
      <c r="F468" s="895"/>
      <c r="G468" s="896"/>
      <c r="H468" s="896"/>
      <c r="I468" s="896"/>
      <c r="J468" s="12"/>
      <c r="K468" s="12"/>
    </row>
    <row r="469" spans="5:11" x14ac:dyDescent="0.25">
      <c r="E469" s="895"/>
      <c r="F469" s="895"/>
      <c r="G469" s="896"/>
      <c r="H469" s="896"/>
      <c r="I469" s="896"/>
      <c r="J469" s="12"/>
      <c r="K469" s="12"/>
    </row>
    <row r="470" spans="5:11" x14ac:dyDescent="0.25">
      <c r="E470" s="895"/>
      <c r="F470" s="895"/>
      <c r="G470" s="896"/>
      <c r="H470" s="896"/>
      <c r="I470" s="896"/>
      <c r="J470" s="12"/>
      <c r="K470" s="12"/>
    </row>
    <row r="471" spans="5:11" x14ac:dyDescent="0.25">
      <c r="E471" s="895"/>
      <c r="F471" s="895"/>
      <c r="G471" s="896"/>
      <c r="H471" s="896"/>
      <c r="I471" s="896"/>
      <c r="J471" s="12"/>
      <c r="K471" s="12"/>
    </row>
    <row r="472" spans="5:11" x14ac:dyDescent="0.25">
      <c r="E472" s="895"/>
      <c r="F472" s="895"/>
      <c r="G472" s="896"/>
      <c r="H472" s="896"/>
      <c r="I472" s="896"/>
      <c r="J472" s="12"/>
      <c r="K472" s="12"/>
    </row>
    <row r="473" spans="5:11" x14ac:dyDescent="0.25">
      <c r="E473" s="895"/>
      <c r="F473" s="895"/>
      <c r="G473" s="896"/>
      <c r="H473" s="896"/>
      <c r="I473" s="896"/>
      <c r="J473" s="12"/>
      <c r="K473" s="12"/>
    </row>
    <row r="474" spans="5:11" x14ac:dyDescent="0.25">
      <c r="E474" s="895"/>
      <c r="F474" s="895"/>
      <c r="G474" s="896"/>
      <c r="H474" s="896"/>
      <c r="I474" s="896"/>
      <c r="J474" s="12"/>
      <c r="K474" s="12"/>
    </row>
    <row r="475" spans="5:11" x14ac:dyDescent="0.25">
      <c r="E475" s="893"/>
      <c r="F475" s="893"/>
      <c r="G475" s="894"/>
      <c r="H475" s="894"/>
      <c r="I475" s="894"/>
      <c r="J475" s="12"/>
      <c r="K475" s="12"/>
    </row>
    <row r="476" spans="5:11" x14ac:dyDescent="0.25">
      <c r="E476" s="893"/>
      <c r="F476" s="895"/>
      <c r="G476" s="894"/>
      <c r="H476" s="894"/>
      <c r="I476" s="894"/>
      <c r="J476" s="12"/>
      <c r="K476" s="12"/>
    </row>
    <row r="477" spans="5:11" x14ac:dyDescent="0.25">
      <c r="E477" s="893"/>
      <c r="F477" s="893"/>
      <c r="G477" s="894"/>
      <c r="H477" s="894"/>
      <c r="I477" s="894"/>
      <c r="J477" s="12"/>
      <c r="K477" s="12"/>
    </row>
    <row r="478" spans="5:11" x14ac:dyDescent="0.25">
      <c r="E478" s="893"/>
      <c r="F478" s="893"/>
      <c r="G478" s="894"/>
      <c r="H478" s="894"/>
      <c r="I478" s="894"/>
      <c r="J478" s="12"/>
      <c r="K478" s="12"/>
    </row>
    <row r="479" spans="5:11" x14ac:dyDescent="0.25">
      <c r="E479" s="893"/>
      <c r="F479" s="893"/>
      <c r="G479" s="894"/>
      <c r="H479" s="894"/>
      <c r="I479" s="894"/>
      <c r="J479" s="12"/>
      <c r="K479" s="12"/>
    </row>
    <row r="480" spans="5:11" x14ac:dyDescent="0.25">
      <c r="E480" s="893"/>
      <c r="F480" s="895"/>
      <c r="G480" s="894"/>
      <c r="H480" s="894"/>
      <c r="I480" s="894"/>
      <c r="J480" s="12"/>
      <c r="K480" s="12"/>
    </row>
    <row r="481" spans="5:11" x14ac:dyDescent="0.25">
      <c r="E481" s="893"/>
      <c r="F481" s="893"/>
      <c r="G481" s="894"/>
      <c r="H481" s="894"/>
      <c r="I481" s="894"/>
      <c r="J481" s="12"/>
      <c r="K481" s="12"/>
    </row>
    <row r="482" spans="5:11" x14ac:dyDescent="0.25">
      <c r="E482" s="893"/>
      <c r="F482" s="893"/>
      <c r="G482" s="894"/>
      <c r="H482" s="894"/>
      <c r="I482" s="894"/>
      <c r="J482" s="12"/>
      <c r="K482" s="12"/>
    </row>
    <row r="483" spans="5:11" x14ac:dyDescent="0.25">
      <c r="E483" s="893"/>
      <c r="F483" s="895"/>
      <c r="G483" s="894"/>
      <c r="H483" s="894"/>
      <c r="I483" s="894"/>
      <c r="J483" s="12"/>
      <c r="K483" s="12"/>
    </row>
    <row r="484" spans="5:11" x14ac:dyDescent="0.25">
      <c r="E484" s="893"/>
      <c r="F484" s="893"/>
      <c r="G484" s="894"/>
      <c r="H484" s="894"/>
      <c r="I484" s="894"/>
      <c r="J484" s="12"/>
      <c r="K484" s="12"/>
    </row>
    <row r="485" spans="5:11" x14ac:dyDescent="0.25">
      <c r="E485" s="893"/>
      <c r="F485" s="893"/>
      <c r="G485" s="894"/>
      <c r="H485" s="894"/>
      <c r="I485" s="894"/>
      <c r="J485" s="12"/>
      <c r="K485" s="12"/>
    </row>
    <row r="486" spans="5:11" x14ac:dyDescent="0.25">
      <c r="E486" s="893"/>
      <c r="F486" s="893"/>
      <c r="G486" s="894"/>
      <c r="H486" s="894"/>
      <c r="I486" s="894"/>
      <c r="J486" s="12"/>
      <c r="K486" s="12"/>
    </row>
    <row r="487" spans="5:11" x14ac:dyDescent="0.25">
      <c r="E487" s="893"/>
      <c r="F487" s="893"/>
      <c r="G487" s="894"/>
      <c r="H487" s="894"/>
      <c r="I487" s="894"/>
      <c r="J487" s="12"/>
      <c r="K487" s="12"/>
    </row>
    <row r="488" spans="5:11" x14ac:dyDescent="0.25">
      <c r="E488" s="893"/>
      <c r="F488" s="893"/>
      <c r="G488" s="894"/>
      <c r="H488" s="894"/>
      <c r="I488" s="894"/>
      <c r="J488" s="12"/>
      <c r="K488" s="12"/>
    </row>
    <row r="489" spans="5:11" x14ac:dyDescent="0.25">
      <c r="E489" s="893"/>
      <c r="F489" s="895"/>
      <c r="G489" s="894"/>
      <c r="H489" s="894"/>
      <c r="I489" s="894"/>
      <c r="J489" s="12"/>
      <c r="K489" s="12"/>
    </row>
    <row r="490" spans="5:11" x14ac:dyDescent="0.25">
      <c r="E490" s="893"/>
      <c r="F490" s="893"/>
      <c r="G490" s="894"/>
      <c r="H490" s="894"/>
      <c r="I490" s="894"/>
      <c r="J490" s="12"/>
      <c r="K490" s="12"/>
    </row>
    <row r="491" spans="5:11" x14ac:dyDescent="0.25">
      <c r="E491" s="893"/>
      <c r="F491" s="893"/>
      <c r="G491" s="894"/>
      <c r="H491" s="894"/>
      <c r="I491" s="894"/>
      <c r="J491" s="12"/>
      <c r="K491" s="12"/>
    </row>
    <row r="492" spans="5:11" x14ac:dyDescent="0.25">
      <c r="E492" s="893"/>
      <c r="F492" s="893"/>
      <c r="G492" s="894"/>
      <c r="H492" s="894"/>
      <c r="I492" s="894"/>
      <c r="J492" s="12"/>
      <c r="K492" s="12"/>
    </row>
    <row r="493" spans="5:11" x14ac:dyDescent="0.25">
      <c r="E493" s="893"/>
      <c r="F493" s="893"/>
      <c r="G493" s="894"/>
      <c r="H493" s="894"/>
      <c r="I493" s="894"/>
      <c r="J493" s="12"/>
      <c r="K493" s="12"/>
    </row>
    <row r="494" spans="5:11" x14ac:dyDescent="0.25">
      <c r="E494" s="893"/>
      <c r="F494" s="893"/>
      <c r="G494" s="894"/>
      <c r="H494" s="894"/>
      <c r="I494" s="894"/>
      <c r="J494" s="12"/>
      <c r="K494" s="12"/>
    </row>
    <row r="495" spans="5:11" x14ac:dyDescent="0.25">
      <c r="E495" s="893"/>
      <c r="F495" s="893"/>
      <c r="G495" s="894"/>
      <c r="H495" s="894"/>
      <c r="I495" s="894"/>
      <c r="J495" s="12"/>
      <c r="K495" s="12"/>
    </row>
    <row r="496" spans="5:11" x14ac:dyDescent="0.25">
      <c r="E496" s="893"/>
      <c r="F496" s="893"/>
      <c r="G496" s="894"/>
      <c r="H496" s="894"/>
      <c r="I496" s="894"/>
      <c r="J496" s="12"/>
      <c r="K496" s="12"/>
    </row>
    <row r="497" spans="5:11" x14ac:dyDescent="0.25">
      <c r="E497" s="893"/>
      <c r="F497" s="893"/>
      <c r="G497" s="894"/>
      <c r="H497" s="894"/>
      <c r="I497" s="894"/>
      <c r="J497" s="12"/>
      <c r="K497" s="12"/>
    </row>
    <row r="498" spans="5:11" x14ac:dyDescent="0.25">
      <c r="E498" s="893"/>
      <c r="F498" s="893"/>
      <c r="G498" s="894"/>
      <c r="H498" s="894"/>
      <c r="I498" s="894"/>
      <c r="J498" s="12"/>
      <c r="K498" s="12"/>
    </row>
    <row r="499" spans="5:11" x14ac:dyDescent="0.25">
      <c r="E499" s="895"/>
      <c r="F499" s="895"/>
      <c r="G499" s="896"/>
      <c r="H499" s="896"/>
      <c r="I499" s="896"/>
      <c r="J499" s="12"/>
      <c r="K499" s="12"/>
    </row>
    <row r="500" spans="5:11" x14ac:dyDescent="0.25">
      <c r="E500" s="895"/>
      <c r="F500" s="895"/>
      <c r="G500" s="896"/>
      <c r="H500" s="896"/>
      <c r="I500" s="896"/>
      <c r="J500" s="12"/>
      <c r="K500" s="12"/>
    </row>
    <row r="501" spans="5:11" x14ac:dyDescent="0.25">
      <c r="E501" s="895"/>
      <c r="F501" s="895"/>
      <c r="G501" s="896"/>
      <c r="H501" s="896"/>
      <c r="I501" s="896"/>
      <c r="J501" s="12"/>
      <c r="K501" s="12"/>
    </row>
    <row r="502" spans="5:11" x14ac:dyDescent="0.25">
      <c r="E502" s="895"/>
      <c r="F502" s="895"/>
      <c r="G502" s="896"/>
      <c r="H502" s="896"/>
      <c r="I502" s="896"/>
      <c r="J502" s="12"/>
      <c r="K502" s="12"/>
    </row>
    <row r="503" spans="5:11" x14ac:dyDescent="0.25">
      <c r="E503" s="895"/>
      <c r="F503" s="895"/>
      <c r="G503" s="896"/>
      <c r="H503" s="896"/>
      <c r="I503" s="896"/>
      <c r="J503" s="12"/>
      <c r="K503" s="12"/>
    </row>
    <row r="504" spans="5:11" x14ac:dyDescent="0.25">
      <c r="E504" s="895"/>
      <c r="F504" s="895"/>
      <c r="G504" s="896"/>
      <c r="H504" s="896"/>
      <c r="I504" s="896"/>
      <c r="J504" s="12"/>
      <c r="K504" s="12"/>
    </row>
    <row r="505" spans="5:11" x14ac:dyDescent="0.25">
      <c r="E505" s="893"/>
      <c r="F505" s="895"/>
      <c r="G505" s="894"/>
      <c r="H505" s="894"/>
      <c r="I505" s="894"/>
      <c r="J505" s="12"/>
      <c r="K505" s="12"/>
    </row>
    <row r="506" spans="5:11" x14ac:dyDescent="0.25">
      <c r="E506" s="893"/>
      <c r="F506" s="895"/>
      <c r="G506" s="894"/>
      <c r="H506" s="894"/>
      <c r="I506" s="894"/>
      <c r="J506" s="12"/>
      <c r="K506" s="12"/>
    </row>
    <row r="507" spans="5:11" x14ac:dyDescent="0.25">
      <c r="E507" s="893"/>
      <c r="F507" s="893"/>
      <c r="G507" s="894"/>
      <c r="H507" s="894"/>
      <c r="I507" s="894"/>
      <c r="J507" s="12"/>
      <c r="K507" s="12"/>
    </row>
    <row r="508" spans="5:11" x14ac:dyDescent="0.25">
      <c r="E508" s="893"/>
      <c r="F508" s="895"/>
      <c r="G508" s="894"/>
      <c r="H508" s="894"/>
      <c r="I508" s="894"/>
      <c r="J508" s="12"/>
      <c r="K508" s="12"/>
    </row>
    <row r="509" spans="5:11" x14ac:dyDescent="0.25">
      <c r="E509" s="893"/>
      <c r="F509" s="895"/>
      <c r="G509" s="894"/>
      <c r="H509" s="894"/>
      <c r="I509" s="894"/>
      <c r="J509" s="12"/>
      <c r="K509" s="12"/>
    </row>
    <row r="510" spans="5:11" x14ac:dyDescent="0.25">
      <c r="E510" s="893"/>
      <c r="F510" s="893"/>
      <c r="G510" s="894"/>
      <c r="H510" s="894"/>
      <c r="I510" s="894"/>
      <c r="J510" s="12"/>
      <c r="K510" s="12"/>
    </row>
    <row r="511" spans="5:11" x14ac:dyDescent="0.25">
      <c r="E511" s="893"/>
      <c r="F511" s="895"/>
      <c r="G511" s="894"/>
      <c r="H511" s="894"/>
      <c r="I511" s="894"/>
      <c r="J511" s="12"/>
      <c r="K511" s="12"/>
    </row>
    <row r="512" spans="5:11" x14ac:dyDescent="0.25">
      <c r="E512" s="893"/>
      <c r="F512" s="893"/>
      <c r="G512" s="894"/>
      <c r="H512" s="894"/>
      <c r="I512" s="894"/>
      <c r="J512" s="12"/>
      <c r="K512" s="12"/>
    </row>
    <row r="513" spans="5:11" x14ac:dyDescent="0.25">
      <c r="E513" s="893"/>
      <c r="F513" s="893"/>
      <c r="G513" s="894"/>
      <c r="H513" s="894"/>
      <c r="I513" s="894"/>
      <c r="J513" s="12"/>
      <c r="K513" s="12"/>
    </row>
    <row r="514" spans="5:11" x14ac:dyDescent="0.25">
      <c r="E514" s="893"/>
      <c r="F514" s="893"/>
      <c r="G514" s="894"/>
      <c r="H514" s="894"/>
      <c r="I514" s="894"/>
      <c r="J514" s="12"/>
      <c r="K514" s="12"/>
    </row>
    <row r="515" spans="5:11" x14ac:dyDescent="0.25">
      <c r="E515" s="893"/>
      <c r="F515" s="893"/>
      <c r="G515" s="894"/>
      <c r="H515" s="894"/>
      <c r="I515" s="894"/>
      <c r="J515" s="12"/>
      <c r="K515" s="12"/>
    </row>
    <row r="516" spans="5:11" x14ac:dyDescent="0.25">
      <c r="E516" s="893"/>
      <c r="F516" s="893"/>
      <c r="G516" s="894"/>
      <c r="H516" s="894"/>
      <c r="I516" s="894"/>
      <c r="J516" s="12"/>
      <c r="K516" s="12"/>
    </row>
    <row r="517" spans="5:11" x14ac:dyDescent="0.25">
      <c r="E517" s="893"/>
      <c r="F517" s="893"/>
      <c r="G517" s="894"/>
      <c r="H517" s="894"/>
      <c r="I517" s="894"/>
      <c r="J517" s="12"/>
      <c r="K517" s="12"/>
    </row>
    <row r="518" spans="5:11" x14ac:dyDescent="0.25">
      <c r="E518" s="893"/>
      <c r="F518" s="893"/>
      <c r="G518" s="894"/>
      <c r="H518" s="894"/>
      <c r="I518" s="894"/>
      <c r="J518" s="12"/>
      <c r="K518" s="12"/>
    </row>
    <row r="519" spans="5:11" x14ac:dyDescent="0.25">
      <c r="E519" s="893"/>
      <c r="F519" s="893"/>
      <c r="G519" s="894"/>
      <c r="H519" s="894"/>
      <c r="I519" s="894"/>
      <c r="J519" s="12"/>
      <c r="K519" s="12"/>
    </row>
    <row r="520" spans="5:11" x14ac:dyDescent="0.25">
      <c r="E520" s="893"/>
      <c r="F520" s="893"/>
      <c r="G520" s="894"/>
      <c r="H520" s="894"/>
      <c r="I520" s="894"/>
      <c r="J520" s="12"/>
      <c r="K520" s="12"/>
    </row>
    <row r="521" spans="5:11" x14ac:dyDescent="0.25">
      <c r="E521" s="893"/>
      <c r="F521" s="893"/>
      <c r="G521" s="894"/>
      <c r="H521" s="894"/>
      <c r="I521" s="894"/>
      <c r="J521" s="12"/>
      <c r="K521" s="12"/>
    </row>
    <row r="522" spans="5:11" x14ac:dyDescent="0.25">
      <c r="E522" s="893"/>
      <c r="F522" s="893"/>
      <c r="G522" s="894"/>
      <c r="H522" s="894"/>
      <c r="I522" s="894"/>
      <c r="J522" s="12"/>
      <c r="K522" s="12"/>
    </row>
    <row r="523" spans="5:11" x14ac:dyDescent="0.25">
      <c r="E523" s="893"/>
      <c r="F523" s="893"/>
      <c r="G523" s="894"/>
      <c r="H523" s="894"/>
      <c r="I523" s="894"/>
      <c r="J523" s="12"/>
      <c r="K523" s="12"/>
    </row>
    <row r="524" spans="5:11" x14ac:dyDescent="0.25">
      <c r="E524" s="893"/>
      <c r="F524" s="893"/>
      <c r="G524" s="894"/>
      <c r="H524" s="894"/>
      <c r="I524" s="894"/>
      <c r="J524" s="12"/>
      <c r="K524" s="12"/>
    </row>
    <row r="525" spans="5:11" x14ac:dyDescent="0.25">
      <c r="E525" s="893"/>
      <c r="F525" s="893"/>
      <c r="G525" s="894"/>
      <c r="H525" s="894"/>
      <c r="I525" s="894"/>
      <c r="J525" s="12"/>
      <c r="K525" s="12"/>
    </row>
    <row r="526" spans="5:11" x14ac:dyDescent="0.25">
      <c r="E526" s="893"/>
      <c r="F526" s="893"/>
      <c r="G526" s="894"/>
      <c r="H526" s="894"/>
      <c r="I526" s="894"/>
      <c r="J526" s="12"/>
      <c r="K526" s="12"/>
    </row>
    <row r="527" spans="5:11" x14ac:dyDescent="0.25">
      <c r="E527" s="893"/>
      <c r="F527" s="893"/>
      <c r="G527" s="894"/>
      <c r="H527" s="894"/>
      <c r="I527" s="894"/>
      <c r="J527" s="12"/>
      <c r="K527" s="12"/>
    </row>
    <row r="528" spans="5:11" x14ac:dyDescent="0.25">
      <c r="E528" s="893"/>
      <c r="F528" s="893"/>
      <c r="G528" s="894"/>
      <c r="H528" s="894"/>
      <c r="I528" s="894"/>
      <c r="J528" s="12"/>
      <c r="K528" s="12"/>
    </row>
    <row r="529" spans="5:11" x14ac:dyDescent="0.25">
      <c r="E529" s="893"/>
      <c r="F529" s="893"/>
      <c r="G529" s="894"/>
      <c r="H529" s="894"/>
      <c r="I529" s="894"/>
      <c r="J529" s="12"/>
      <c r="K529" s="12"/>
    </row>
    <row r="530" spans="5:11" x14ac:dyDescent="0.25">
      <c r="E530" s="893"/>
      <c r="F530" s="893"/>
      <c r="G530" s="894"/>
      <c r="H530" s="894"/>
      <c r="I530" s="894"/>
      <c r="J530" s="12"/>
      <c r="K530" s="12"/>
    </row>
    <row r="531" spans="5:11" x14ac:dyDescent="0.25">
      <c r="E531" s="893"/>
      <c r="F531" s="893"/>
      <c r="G531" s="894"/>
      <c r="H531" s="894"/>
      <c r="I531" s="894"/>
      <c r="J531" s="12"/>
      <c r="K531" s="12"/>
    </row>
    <row r="532" spans="5:11" x14ac:dyDescent="0.25">
      <c r="E532" s="893"/>
      <c r="F532" s="893"/>
      <c r="G532" s="894"/>
      <c r="H532" s="894"/>
      <c r="I532" s="894"/>
      <c r="J532" s="12"/>
      <c r="K532" s="12"/>
    </row>
    <row r="533" spans="5:11" x14ac:dyDescent="0.25">
      <c r="E533" s="893"/>
      <c r="F533" s="895"/>
      <c r="G533" s="894"/>
      <c r="H533" s="894"/>
      <c r="I533" s="894"/>
      <c r="J533" s="12"/>
      <c r="K533" s="12"/>
    </row>
    <row r="534" spans="5:11" x14ac:dyDescent="0.25">
      <c r="E534" s="893"/>
      <c r="F534" s="893"/>
      <c r="G534" s="894"/>
      <c r="H534" s="894"/>
      <c r="I534" s="894"/>
      <c r="J534" s="12"/>
      <c r="K534" s="12"/>
    </row>
    <row r="535" spans="5:11" x14ac:dyDescent="0.25">
      <c r="E535" s="893"/>
      <c r="F535" s="893"/>
      <c r="G535" s="894"/>
      <c r="H535" s="894"/>
      <c r="I535" s="894"/>
      <c r="J535" s="12"/>
      <c r="K535" s="12"/>
    </row>
    <row r="536" spans="5:11" x14ac:dyDescent="0.25">
      <c r="E536" s="893"/>
      <c r="F536" s="893"/>
      <c r="G536" s="894"/>
      <c r="H536" s="894"/>
      <c r="I536" s="894"/>
      <c r="J536" s="12"/>
      <c r="K536" s="12"/>
    </row>
    <row r="537" spans="5:11" x14ac:dyDescent="0.25">
      <c r="E537" s="893"/>
      <c r="F537" s="895"/>
      <c r="G537" s="894"/>
      <c r="H537" s="894"/>
      <c r="I537" s="894"/>
      <c r="J537" s="12"/>
      <c r="K537" s="12"/>
    </row>
    <row r="538" spans="5:11" x14ac:dyDescent="0.25">
      <c r="E538" s="893"/>
      <c r="F538" s="893"/>
      <c r="G538" s="894"/>
      <c r="H538" s="894"/>
      <c r="I538" s="894"/>
      <c r="J538" s="12"/>
      <c r="K538" s="12"/>
    </row>
    <row r="539" spans="5:11" x14ac:dyDescent="0.25">
      <c r="E539" s="893"/>
      <c r="F539" s="893"/>
      <c r="G539" s="894"/>
      <c r="H539" s="894"/>
      <c r="I539" s="894"/>
      <c r="J539" s="12"/>
      <c r="K539" s="12"/>
    </row>
    <row r="540" spans="5:11" x14ac:dyDescent="0.25">
      <c r="E540" s="893"/>
      <c r="F540" s="893"/>
      <c r="G540" s="894"/>
      <c r="H540" s="894"/>
      <c r="I540" s="894"/>
      <c r="J540" s="12"/>
      <c r="K540" s="12"/>
    </row>
    <row r="541" spans="5:11" x14ac:dyDescent="0.25">
      <c r="E541" s="893"/>
      <c r="F541" s="895"/>
      <c r="G541" s="894"/>
      <c r="H541" s="894"/>
      <c r="I541" s="894"/>
      <c r="J541" s="12"/>
      <c r="K541" s="12"/>
    </row>
    <row r="542" spans="5:11" x14ac:dyDescent="0.25">
      <c r="E542" s="893"/>
      <c r="F542" s="893"/>
      <c r="G542" s="894"/>
      <c r="H542" s="894"/>
      <c r="I542" s="894"/>
      <c r="J542" s="12"/>
      <c r="K542" s="12"/>
    </row>
    <row r="543" spans="5:11" x14ac:dyDescent="0.25">
      <c r="E543" s="893"/>
      <c r="F543" s="893"/>
      <c r="G543" s="894"/>
      <c r="H543" s="894"/>
      <c r="I543" s="894"/>
      <c r="J543" s="12"/>
      <c r="K543" s="12"/>
    </row>
    <row r="544" spans="5:11" x14ac:dyDescent="0.25">
      <c r="E544" s="893"/>
      <c r="F544" s="893"/>
      <c r="G544" s="894"/>
      <c r="H544" s="894"/>
      <c r="I544" s="894"/>
      <c r="J544" s="12"/>
      <c r="K544" s="12"/>
    </row>
    <row r="545" spans="5:11" x14ac:dyDescent="0.25">
      <c r="E545" s="893"/>
      <c r="F545" s="893"/>
      <c r="G545" s="894"/>
      <c r="H545" s="894"/>
      <c r="I545" s="894"/>
      <c r="J545" s="12"/>
      <c r="K545" s="12"/>
    </row>
    <row r="546" spans="5:11" x14ac:dyDescent="0.25">
      <c r="E546" s="893"/>
      <c r="F546" s="893"/>
      <c r="G546" s="894"/>
      <c r="H546" s="894"/>
      <c r="I546" s="894"/>
      <c r="J546" s="12"/>
      <c r="K546" s="12"/>
    </row>
    <row r="547" spans="5:11" x14ac:dyDescent="0.25">
      <c r="E547" s="893"/>
      <c r="F547" s="893"/>
      <c r="G547" s="894"/>
      <c r="H547" s="894"/>
      <c r="I547" s="894"/>
      <c r="J547" s="12"/>
      <c r="K547" s="12"/>
    </row>
    <row r="548" spans="5:11" x14ac:dyDescent="0.25">
      <c r="E548" s="893"/>
      <c r="F548" s="893"/>
      <c r="G548" s="894"/>
      <c r="H548" s="894"/>
      <c r="I548" s="894"/>
      <c r="J548" s="12"/>
      <c r="K548" s="12"/>
    </row>
    <row r="549" spans="5:11" x14ac:dyDescent="0.25">
      <c r="E549" s="895"/>
      <c r="F549" s="895"/>
      <c r="G549" s="896"/>
      <c r="H549" s="896"/>
      <c r="I549" s="896"/>
      <c r="J549" s="12"/>
      <c r="K549" s="12"/>
    </row>
    <row r="550" spans="5:11" x14ac:dyDescent="0.25">
      <c r="E550" s="895"/>
      <c r="F550" s="895"/>
      <c r="G550" s="896"/>
      <c r="H550" s="896"/>
      <c r="I550" s="896"/>
      <c r="J550" s="12"/>
      <c r="K550" s="12"/>
    </row>
    <row r="551" spans="5:11" x14ac:dyDescent="0.25">
      <c r="E551" s="895"/>
      <c r="F551" s="895"/>
      <c r="G551" s="896"/>
      <c r="H551" s="896"/>
      <c r="I551" s="896"/>
      <c r="J551" s="12"/>
      <c r="K551" s="12"/>
    </row>
    <row r="552" spans="5:11" x14ac:dyDescent="0.25">
      <c r="E552" s="895"/>
      <c r="F552" s="895"/>
      <c r="G552" s="896"/>
      <c r="H552" s="896"/>
      <c r="I552" s="896"/>
      <c r="J552" s="12"/>
      <c r="K552" s="12"/>
    </row>
    <row r="553" spans="5:11" x14ac:dyDescent="0.25">
      <c r="E553" s="895"/>
      <c r="F553" s="895"/>
      <c r="G553" s="896"/>
      <c r="H553" s="896"/>
      <c r="I553" s="896"/>
      <c r="J553" s="12"/>
      <c r="K553" s="12"/>
    </row>
    <row r="554" spans="5:11" x14ac:dyDescent="0.25">
      <c r="E554" s="895"/>
      <c r="F554" s="895"/>
      <c r="G554" s="896"/>
      <c r="H554" s="896"/>
      <c r="I554" s="896"/>
      <c r="J554" s="12"/>
      <c r="K554" s="12"/>
    </row>
    <row r="555" spans="5:11" x14ac:dyDescent="0.25">
      <c r="E555" s="895"/>
      <c r="F555" s="895"/>
      <c r="G555" s="896"/>
      <c r="H555" s="896"/>
      <c r="I555" s="896"/>
      <c r="J555" s="12"/>
      <c r="K555" s="12"/>
    </row>
    <row r="556" spans="5:11" x14ac:dyDescent="0.25">
      <c r="E556" s="895"/>
      <c r="F556" s="895"/>
      <c r="G556" s="896"/>
      <c r="H556" s="896"/>
      <c r="I556" s="896"/>
      <c r="J556" s="12"/>
      <c r="K556" s="12"/>
    </row>
    <row r="557" spans="5:11" x14ac:dyDescent="0.25">
      <c r="E557" s="893"/>
      <c r="F557" s="895"/>
      <c r="G557" s="894"/>
      <c r="H557" s="894"/>
      <c r="I557" s="894"/>
      <c r="J557" s="12"/>
      <c r="K557" s="12"/>
    </row>
    <row r="558" spans="5:11" x14ac:dyDescent="0.25">
      <c r="E558" s="893"/>
      <c r="F558" s="895"/>
      <c r="G558" s="894"/>
      <c r="H558" s="894"/>
      <c r="I558" s="894"/>
      <c r="J558" s="12"/>
      <c r="K558" s="12"/>
    </row>
    <row r="559" spans="5:11" x14ac:dyDescent="0.25">
      <c r="E559" s="893"/>
      <c r="F559" s="895"/>
      <c r="G559" s="894"/>
      <c r="H559" s="894"/>
      <c r="I559" s="894"/>
      <c r="J559" s="12"/>
      <c r="K559" s="12"/>
    </row>
    <row r="560" spans="5:11" x14ac:dyDescent="0.25">
      <c r="E560" s="893"/>
      <c r="F560" s="895"/>
      <c r="G560" s="894"/>
      <c r="H560" s="894"/>
      <c r="I560" s="894"/>
      <c r="J560" s="12"/>
      <c r="K560" s="12"/>
    </row>
    <row r="561" spans="5:11" x14ac:dyDescent="0.25">
      <c r="E561" s="893"/>
      <c r="F561" s="895"/>
      <c r="G561" s="894"/>
      <c r="H561" s="894"/>
      <c r="I561" s="894"/>
      <c r="J561" s="12"/>
      <c r="K561" s="12"/>
    </row>
    <row r="562" spans="5:11" x14ac:dyDescent="0.25">
      <c r="E562" s="893"/>
      <c r="F562" s="893"/>
      <c r="G562" s="894"/>
      <c r="H562" s="894"/>
      <c r="I562" s="894"/>
      <c r="J562" s="12"/>
      <c r="K562" s="12"/>
    </row>
    <row r="563" spans="5:11" x14ac:dyDescent="0.25">
      <c r="E563" s="893"/>
      <c r="F563" s="893"/>
      <c r="G563" s="894"/>
      <c r="H563" s="894"/>
      <c r="I563" s="894"/>
      <c r="J563" s="12"/>
      <c r="K563" s="12"/>
    </row>
    <row r="564" spans="5:11" x14ac:dyDescent="0.25">
      <c r="E564" s="893"/>
      <c r="F564" s="893"/>
      <c r="G564" s="894"/>
      <c r="H564" s="894"/>
      <c r="I564" s="894"/>
      <c r="J564" s="12"/>
      <c r="K564" s="12"/>
    </row>
    <row r="565" spans="5:11" x14ac:dyDescent="0.25">
      <c r="E565" s="893"/>
      <c r="F565" s="893"/>
      <c r="G565" s="894"/>
      <c r="H565" s="894"/>
      <c r="I565" s="894"/>
      <c r="J565" s="12"/>
      <c r="K565" s="12"/>
    </row>
    <row r="566" spans="5:11" x14ac:dyDescent="0.25">
      <c r="E566" s="893"/>
      <c r="F566" s="893"/>
      <c r="G566" s="894"/>
      <c r="H566" s="894"/>
      <c r="I566" s="894"/>
      <c r="J566" s="12"/>
      <c r="K566" s="12"/>
    </row>
    <row r="567" spans="5:11" x14ac:dyDescent="0.25">
      <c r="E567" s="893"/>
      <c r="F567" s="893"/>
      <c r="G567" s="894"/>
      <c r="H567" s="894"/>
      <c r="I567" s="894"/>
      <c r="J567" s="12"/>
      <c r="K567" s="12"/>
    </row>
    <row r="568" spans="5:11" x14ac:dyDescent="0.25">
      <c r="E568" s="893"/>
      <c r="F568" s="893"/>
      <c r="G568" s="894"/>
      <c r="H568" s="894"/>
      <c r="I568" s="894"/>
      <c r="J568" s="12"/>
      <c r="K568" s="12"/>
    </row>
    <row r="569" spans="5:11" x14ac:dyDescent="0.25">
      <c r="E569" s="893"/>
      <c r="F569" s="893"/>
      <c r="G569" s="894"/>
      <c r="H569" s="894"/>
      <c r="I569" s="894"/>
      <c r="J569" s="12"/>
      <c r="K569" s="12"/>
    </row>
    <row r="570" spans="5:11" x14ac:dyDescent="0.25">
      <c r="E570" s="893"/>
      <c r="F570" s="893"/>
      <c r="G570" s="894"/>
      <c r="H570" s="894"/>
      <c r="I570" s="894"/>
      <c r="J570" s="12"/>
      <c r="K570" s="12"/>
    </row>
    <row r="571" spans="5:11" x14ac:dyDescent="0.25">
      <c r="E571" s="893"/>
      <c r="F571" s="893"/>
      <c r="G571" s="894"/>
      <c r="H571" s="894"/>
      <c r="I571" s="894"/>
      <c r="J571" s="12"/>
      <c r="K571" s="12"/>
    </row>
    <row r="572" spans="5:11" x14ac:dyDescent="0.25">
      <c r="E572" s="893"/>
      <c r="F572" s="893"/>
      <c r="G572" s="894"/>
      <c r="H572" s="894"/>
      <c r="I572" s="894"/>
      <c r="J572" s="12"/>
      <c r="K572" s="12"/>
    </row>
    <row r="573" spans="5:11" x14ac:dyDescent="0.25">
      <c r="E573" s="893"/>
      <c r="F573" s="893"/>
      <c r="G573" s="894"/>
      <c r="H573" s="894"/>
      <c r="I573" s="894"/>
      <c r="J573" s="12"/>
      <c r="K573" s="12"/>
    </row>
    <row r="574" spans="5:11" x14ac:dyDescent="0.25">
      <c r="E574" s="893"/>
      <c r="F574" s="893"/>
      <c r="G574" s="894"/>
      <c r="H574" s="894"/>
      <c r="I574" s="894"/>
      <c r="J574" s="12"/>
      <c r="K574" s="12"/>
    </row>
    <row r="575" spans="5:11" x14ac:dyDescent="0.25">
      <c r="E575" s="893"/>
      <c r="F575" s="893"/>
      <c r="G575" s="894"/>
      <c r="H575" s="894"/>
      <c r="I575" s="894"/>
      <c r="J575" s="12"/>
      <c r="K575" s="12"/>
    </row>
    <row r="576" spans="5:11" x14ac:dyDescent="0.25">
      <c r="E576" s="893"/>
      <c r="F576" s="893"/>
      <c r="G576" s="894"/>
      <c r="H576" s="894"/>
      <c r="I576" s="894"/>
      <c r="J576" s="12"/>
      <c r="K576" s="12"/>
    </row>
    <row r="577" spans="5:11" x14ac:dyDescent="0.25">
      <c r="E577" s="893"/>
      <c r="F577" s="893"/>
      <c r="G577" s="894"/>
      <c r="H577" s="894"/>
      <c r="I577" s="894"/>
      <c r="J577" s="12"/>
      <c r="K577" s="12"/>
    </row>
    <row r="578" spans="5:11" x14ac:dyDescent="0.25">
      <c r="E578" s="893"/>
      <c r="F578" s="893"/>
      <c r="G578" s="894"/>
      <c r="H578" s="894"/>
      <c r="I578" s="894"/>
      <c r="J578" s="12"/>
      <c r="K578" s="12"/>
    </row>
    <row r="579" spans="5:11" x14ac:dyDescent="0.25">
      <c r="E579" s="893"/>
      <c r="F579" s="893"/>
      <c r="G579" s="894"/>
      <c r="H579" s="894"/>
      <c r="I579" s="894"/>
      <c r="J579" s="12"/>
      <c r="K579" s="12"/>
    </row>
    <row r="580" spans="5:11" x14ac:dyDescent="0.25">
      <c r="E580" s="893"/>
      <c r="F580" s="895"/>
      <c r="G580" s="894"/>
      <c r="H580" s="894"/>
      <c r="I580" s="894"/>
      <c r="J580" s="12"/>
      <c r="K580" s="12"/>
    </row>
    <row r="581" spans="5:11" x14ac:dyDescent="0.25">
      <c r="E581" s="893"/>
      <c r="F581" s="893"/>
      <c r="G581" s="894"/>
      <c r="H581" s="894"/>
      <c r="I581" s="894"/>
      <c r="J581" s="12"/>
      <c r="K581" s="12"/>
    </row>
    <row r="582" spans="5:11" x14ac:dyDescent="0.25">
      <c r="E582" s="893"/>
      <c r="F582" s="893"/>
      <c r="G582" s="894"/>
      <c r="H582" s="894"/>
      <c r="I582" s="894"/>
      <c r="J582" s="12"/>
      <c r="K582" s="12"/>
    </row>
    <row r="583" spans="5:11" x14ac:dyDescent="0.25">
      <c r="E583" s="893"/>
      <c r="F583" s="893"/>
      <c r="G583" s="894"/>
      <c r="H583" s="894"/>
      <c r="I583" s="894"/>
      <c r="J583" s="12"/>
      <c r="K583" s="12"/>
    </row>
    <row r="584" spans="5:11" x14ac:dyDescent="0.25">
      <c r="E584" s="893"/>
      <c r="F584" s="893"/>
      <c r="G584" s="894"/>
      <c r="H584" s="894"/>
      <c r="I584" s="894"/>
      <c r="J584" s="12"/>
      <c r="K584" s="12"/>
    </row>
    <row r="585" spans="5:11" x14ac:dyDescent="0.25">
      <c r="E585" s="893"/>
      <c r="F585" s="893"/>
      <c r="G585" s="894"/>
      <c r="H585" s="894"/>
      <c r="I585" s="894"/>
      <c r="J585" s="12"/>
      <c r="K585" s="12"/>
    </row>
    <row r="586" spans="5:11" x14ac:dyDescent="0.25">
      <c r="E586" s="893"/>
      <c r="F586" s="893"/>
      <c r="G586" s="894"/>
      <c r="H586" s="894"/>
      <c r="I586" s="894"/>
      <c r="J586" s="12"/>
      <c r="K586" s="12"/>
    </row>
    <row r="587" spans="5:11" x14ac:dyDescent="0.25">
      <c r="E587" s="893"/>
      <c r="F587" s="893"/>
      <c r="G587" s="894"/>
      <c r="H587" s="894"/>
      <c r="I587" s="894"/>
      <c r="J587" s="12"/>
      <c r="K587" s="12"/>
    </row>
    <row r="588" spans="5:11" x14ac:dyDescent="0.25">
      <c r="E588" s="893"/>
      <c r="F588" s="893"/>
      <c r="G588" s="894"/>
      <c r="H588" s="894"/>
      <c r="I588" s="894"/>
      <c r="J588" s="12"/>
      <c r="K588" s="12"/>
    </row>
    <row r="589" spans="5:11" x14ac:dyDescent="0.25">
      <c r="E589" s="893"/>
      <c r="F589" s="893"/>
      <c r="G589" s="894"/>
      <c r="H589" s="894"/>
      <c r="I589" s="894"/>
      <c r="J589" s="12"/>
      <c r="K589" s="12"/>
    </row>
    <row r="590" spans="5:11" x14ac:dyDescent="0.25">
      <c r="E590" s="893"/>
      <c r="F590" s="893"/>
      <c r="G590" s="894"/>
      <c r="H590" s="894"/>
      <c r="I590" s="894"/>
      <c r="J590" s="12"/>
      <c r="K590" s="12"/>
    </row>
    <row r="591" spans="5:11" x14ac:dyDescent="0.25">
      <c r="E591" s="893"/>
      <c r="F591" s="893"/>
      <c r="G591" s="894"/>
      <c r="H591" s="894"/>
      <c r="I591" s="894"/>
      <c r="J591" s="12"/>
      <c r="K591" s="12"/>
    </row>
    <row r="592" spans="5:11" x14ac:dyDescent="0.25">
      <c r="E592" s="893"/>
      <c r="F592" s="893"/>
      <c r="G592" s="894"/>
      <c r="H592" s="894"/>
      <c r="I592" s="894"/>
      <c r="J592" s="12"/>
      <c r="K592" s="12"/>
    </row>
    <row r="593" spans="5:11" x14ac:dyDescent="0.25">
      <c r="E593" s="893"/>
      <c r="F593" s="893"/>
      <c r="G593" s="894"/>
      <c r="H593" s="894"/>
      <c r="I593" s="894"/>
      <c r="J593" s="12"/>
      <c r="K593" s="12"/>
    </row>
    <row r="594" spans="5:11" x14ac:dyDescent="0.25">
      <c r="E594" s="893"/>
      <c r="F594" s="893"/>
      <c r="G594" s="894"/>
      <c r="H594" s="894"/>
      <c r="I594" s="894"/>
      <c r="J594" s="12"/>
      <c r="K594" s="12"/>
    </row>
    <row r="595" spans="5:11" x14ac:dyDescent="0.25">
      <c r="E595" s="893"/>
      <c r="F595" s="893"/>
      <c r="G595" s="894"/>
      <c r="H595" s="894"/>
      <c r="I595" s="894"/>
      <c r="J595" s="12"/>
      <c r="K595" s="12"/>
    </row>
    <row r="596" spans="5:11" x14ac:dyDescent="0.25">
      <c r="E596" s="893"/>
      <c r="F596" s="893"/>
      <c r="G596" s="894"/>
      <c r="H596" s="894"/>
      <c r="I596" s="894"/>
      <c r="J596" s="12"/>
      <c r="K596" s="12"/>
    </row>
    <row r="597" spans="5:11" x14ac:dyDescent="0.25">
      <c r="E597" s="893"/>
      <c r="F597" s="895"/>
      <c r="G597" s="894"/>
      <c r="H597" s="894"/>
      <c r="I597" s="894"/>
      <c r="J597" s="12"/>
      <c r="K597" s="12"/>
    </row>
    <row r="598" spans="5:11" x14ac:dyDescent="0.25">
      <c r="E598" s="893"/>
      <c r="F598" s="893"/>
      <c r="G598" s="894"/>
      <c r="H598" s="894"/>
      <c r="I598" s="894"/>
      <c r="J598" s="12"/>
      <c r="K598" s="12"/>
    </row>
    <row r="599" spans="5:11" x14ac:dyDescent="0.25">
      <c r="E599" s="893"/>
      <c r="F599" s="893"/>
      <c r="G599" s="894"/>
      <c r="H599" s="894"/>
      <c r="I599" s="894"/>
      <c r="J599" s="12"/>
      <c r="K599" s="12"/>
    </row>
    <row r="600" spans="5:11" x14ac:dyDescent="0.25">
      <c r="E600" s="893"/>
      <c r="F600" s="893"/>
      <c r="G600" s="894"/>
      <c r="H600" s="894"/>
      <c r="I600" s="894"/>
      <c r="J600" s="12"/>
      <c r="K600" s="12"/>
    </row>
    <row r="601" spans="5:11" x14ac:dyDescent="0.25">
      <c r="E601" s="893"/>
      <c r="F601" s="893"/>
      <c r="G601" s="894"/>
      <c r="H601" s="894"/>
      <c r="I601" s="894"/>
      <c r="J601" s="12"/>
      <c r="K601" s="12"/>
    </row>
    <row r="602" spans="5:11" x14ac:dyDescent="0.25">
      <c r="E602" s="893"/>
      <c r="F602" s="893"/>
      <c r="G602" s="894"/>
      <c r="H602" s="894"/>
      <c r="I602" s="894"/>
      <c r="J602" s="12"/>
      <c r="K602" s="12"/>
    </row>
    <row r="603" spans="5:11" x14ac:dyDescent="0.25">
      <c r="E603" s="893"/>
      <c r="F603" s="895"/>
      <c r="G603" s="894"/>
      <c r="H603" s="894"/>
      <c r="I603" s="894"/>
      <c r="J603" s="12"/>
      <c r="K603" s="12"/>
    </row>
    <row r="604" spans="5:11" x14ac:dyDescent="0.25">
      <c r="E604" s="893"/>
      <c r="F604" s="893"/>
      <c r="G604" s="894"/>
      <c r="H604" s="894"/>
      <c r="I604" s="894"/>
      <c r="J604" s="12"/>
      <c r="K604" s="12"/>
    </row>
    <row r="605" spans="5:11" x14ac:dyDescent="0.25">
      <c r="E605" s="893"/>
      <c r="F605" s="893"/>
      <c r="G605" s="894"/>
      <c r="H605" s="894"/>
      <c r="I605" s="894"/>
      <c r="J605" s="12"/>
      <c r="K605" s="12"/>
    </row>
    <row r="606" spans="5:11" x14ac:dyDescent="0.25">
      <c r="E606" s="893"/>
      <c r="F606" s="893"/>
      <c r="G606" s="894"/>
      <c r="H606" s="894"/>
      <c r="I606" s="894"/>
      <c r="J606" s="12"/>
      <c r="K606" s="12"/>
    </row>
    <row r="607" spans="5:11" x14ac:dyDescent="0.25">
      <c r="E607" s="893"/>
      <c r="F607" s="893"/>
      <c r="G607" s="894"/>
      <c r="H607" s="894"/>
      <c r="I607" s="894"/>
      <c r="J607" s="12"/>
      <c r="K607" s="12"/>
    </row>
    <row r="608" spans="5:11" x14ac:dyDescent="0.25">
      <c r="E608" s="893"/>
      <c r="F608" s="895"/>
      <c r="G608" s="894"/>
      <c r="H608" s="894"/>
      <c r="I608" s="894"/>
      <c r="J608" s="12"/>
      <c r="K608" s="12"/>
    </row>
    <row r="609" spans="5:11" x14ac:dyDescent="0.25">
      <c r="E609" s="893"/>
      <c r="F609" s="895"/>
      <c r="G609" s="894"/>
      <c r="H609" s="894"/>
      <c r="I609" s="894"/>
      <c r="J609" s="12"/>
      <c r="K609" s="12"/>
    </row>
    <row r="610" spans="5:11" x14ac:dyDescent="0.25">
      <c r="E610" s="893"/>
      <c r="F610" s="893"/>
      <c r="G610" s="894"/>
      <c r="H610" s="894"/>
      <c r="I610" s="894"/>
      <c r="J610" s="12"/>
      <c r="K610" s="12"/>
    </row>
    <row r="611" spans="5:11" x14ac:dyDescent="0.25">
      <c r="E611" s="893"/>
      <c r="F611" s="893"/>
      <c r="G611" s="894"/>
      <c r="H611" s="894"/>
      <c r="I611" s="894"/>
      <c r="J611" s="12"/>
      <c r="K611" s="12"/>
    </row>
    <row r="612" spans="5:11" x14ac:dyDescent="0.25">
      <c r="E612" s="893"/>
      <c r="F612" s="895"/>
      <c r="G612" s="894"/>
      <c r="H612" s="894"/>
      <c r="I612" s="894"/>
      <c r="J612" s="12"/>
      <c r="K612" s="12"/>
    </row>
    <row r="613" spans="5:11" x14ac:dyDescent="0.25">
      <c r="E613" s="893"/>
      <c r="F613" s="893"/>
      <c r="G613" s="894"/>
      <c r="H613" s="894"/>
      <c r="I613" s="894"/>
      <c r="J613" s="12"/>
      <c r="K613" s="12"/>
    </row>
    <row r="614" spans="5:11" x14ac:dyDescent="0.25">
      <c r="E614" s="893"/>
      <c r="F614" s="893"/>
      <c r="G614" s="894"/>
      <c r="H614" s="894"/>
      <c r="I614" s="894"/>
      <c r="J614" s="12"/>
      <c r="K614" s="12"/>
    </row>
    <row r="615" spans="5:11" x14ac:dyDescent="0.25">
      <c r="E615" s="893"/>
      <c r="F615" s="893"/>
      <c r="G615" s="894"/>
      <c r="H615" s="894"/>
      <c r="I615" s="894"/>
      <c r="J615" s="12"/>
      <c r="K615" s="12"/>
    </row>
    <row r="616" spans="5:11" x14ac:dyDescent="0.25">
      <c r="E616" s="893"/>
      <c r="F616" s="893"/>
      <c r="G616" s="894"/>
      <c r="H616" s="894"/>
      <c r="I616" s="894"/>
      <c r="J616" s="12"/>
      <c r="K616" s="12"/>
    </row>
    <row r="617" spans="5:11" x14ac:dyDescent="0.25">
      <c r="E617" s="893"/>
      <c r="F617" s="893"/>
      <c r="G617" s="894"/>
      <c r="H617" s="894"/>
      <c r="I617" s="894"/>
      <c r="J617" s="12"/>
      <c r="K617" s="12"/>
    </row>
    <row r="618" spans="5:11" x14ac:dyDescent="0.25">
      <c r="E618" s="893"/>
      <c r="F618" s="893"/>
      <c r="G618" s="894"/>
      <c r="H618" s="894"/>
      <c r="I618" s="894"/>
      <c r="J618" s="12"/>
      <c r="K618" s="12"/>
    </row>
    <row r="619" spans="5:11" x14ac:dyDescent="0.25">
      <c r="E619" s="893"/>
      <c r="F619" s="893"/>
      <c r="G619" s="894"/>
      <c r="H619" s="894"/>
      <c r="I619" s="894"/>
      <c r="J619" s="12"/>
      <c r="K619" s="12"/>
    </row>
    <row r="620" spans="5:11" x14ac:dyDescent="0.25">
      <c r="E620" s="893"/>
      <c r="F620" s="893"/>
      <c r="G620" s="894"/>
      <c r="H620" s="894"/>
      <c r="I620" s="894"/>
      <c r="J620" s="12"/>
      <c r="K620" s="12"/>
    </row>
    <row r="621" spans="5:11" x14ac:dyDescent="0.25">
      <c r="E621" s="893"/>
      <c r="F621" s="893"/>
      <c r="G621" s="894"/>
      <c r="H621" s="894"/>
      <c r="I621" s="894"/>
      <c r="J621" s="12"/>
      <c r="K621" s="12"/>
    </row>
    <row r="622" spans="5:11" x14ac:dyDescent="0.25">
      <c r="E622" s="893"/>
      <c r="F622" s="893"/>
      <c r="G622" s="894"/>
      <c r="H622" s="894"/>
      <c r="I622" s="894"/>
      <c r="J622" s="12"/>
      <c r="K622" s="12"/>
    </row>
    <row r="623" spans="5:11" x14ac:dyDescent="0.25">
      <c r="E623" s="893"/>
      <c r="F623" s="895"/>
      <c r="G623" s="894"/>
      <c r="H623" s="894"/>
      <c r="I623" s="894"/>
      <c r="J623" s="12"/>
      <c r="K623" s="12"/>
    </row>
    <row r="624" spans="5:11" x14ac:dyDescent="0.25">
      <c r="E624" s="893"/>
      <c r="F624" s="895"/>
      <c r="G624" s="894"/>
      <c r="H624" s="894"/>
      <c r="I624" s="894"/>
      <c r="J624" s="12"/>
      <c r="K624" s="12"/>
    </row>
    <row r="625" spans="5:11" x14ac:dyDescent="0.25">
      <c r="E625" s="893"/>
      <c r="F625" s="895"/>
      <c r="G625" s="894"/>
      <c r="H625" s="894"/>
      <c r="I625" s="894"/>
      <c r="J625" s="12"/>
      <c r="K625" s="12"/>
    </row>
    <row r="626" spans="5:11" x14ac:dyDescent="0.25">
      <c r="E626" s="893"/>
      <c r="F626" s="893"/>
      <c r="G626" s="894"/>
      <c r="H626" s="894"/>
      <c r="I626" s="894"/>
      <c r="J626" s="12"/>
      <c r="K626" s="12"/>
    </row>
    <row r="627" spans="5:11" x14ac:dyDescent="0.25">
      <c r="E627" s="893"/>
      <c r="F627" s="893"/>
      <c r="G627" s="894"/>
      <c r="H627" s="894"/>
      <c r="I627" s="894"/>
      <c r="J627" s="12"/>
      <c r="K627" s="12"/>
    </row>
    <row r="628" spans="5:11" x14ac:dyDescent="0.25">
      <c r="E628" s="893"/>
      <c r="F628" s="893"/>
      <c r="G628" s="894"/>
      <c r="H628" s="894"/>
      <c r="I628" s="894"/>
      <c r="J628" s="12"/>
      <c r="K628" s="12"/>
    </row>
    <row r="629" spans="5:11" x14ac:dyDescent="0.25">
      <c r="E629" s="893"/>
      <c r="F629" s="893"/>
      <c r="G629" s="894"/>
      <c r="H629" s="894"/>
      <c r="I629" s="894"/>
      <c r="J629" s="12"/>
      <c r="K629" s="12"/>
    </row>
    <row r="630" spans="5:11" x14ac:dyDescent="0.25">
      <c r="E630" s="893"/>
      <c r="F630" s="893"/>
      <c r="G630" s="894"/>
      <c r="H630" s="894"/>
      <c r="I630" s="894"/>
      <c r="J630" s="12"/>
      <c r="K630" s="12"/>
    </row>
    <row r="631" spans="5:11" x14ac:dyDescent="0.25">
      <c r="E631" s="893"/>
      <c r="F631" s="893"/>
      <c r="G631" s="894"/>
      <c r="H631" s="894"/>
      <c r="I631" s="894"/>
      <c r="J631" s="12"/>
      <c r="K631" s="12"/>
    </row>
    <row r="632" spans="5:11" x14ac:dyDescent="0.25">
      <c r="E632" s="893"/>
      <c r="F632" s="893"/>
      <c r="G632" s="894"/>
      <c r="H632" s="894"/>
      <c r="I632" s="894"/>
      <c r="J632" s="12"/>
      <c r="K632" s="12"/>
    </row>
    <row r="633" spans="5:11" x14ac:dyDescent="0.25">
      <c r="E633" s="893"/>
      <c r="F633" s="893"/>
      <c r="G633" s="894"/>
      <c r="H633" s="894"/>
      <c r="I633" s="894"/>
      <c r="J633" s="12"/>
      <c r="K633" s="12"/>
    </row>
    <row r="634" spans="5:11" x14ac:dyDescent="0.25">
      <c r="E634" s="893"/>
      <c r="F634" s="895"/>
      <c r="G634" s="894"/>
      <c r="H634" s="894"/>
      <c r="I634" s="894"/>
      <c r="J634" s="12"/>
      <c r="K634" s="12"/>
    </row>
    <row r="635" spans="5:11" x14ac:dyDescent="0.25">
      <c r="E635" s="893"/>
      <c r="F635" s="893"/>
      <c r="G635" s="894"/>
      <c r="H635" s="894"/>
      <c r="I635" s="894"/>
      <c r="J635" s="12"/>
      <c r="K635" s="12"/>
    </row>
    <row r="636" spans="5:11" x14ac:dyDescent="0.25">
      <c r="E636" s="893"/>
      <c r="F636" s="893"/>
      <c r="G636" s="894"/>
      <c r="H636" s="894"/>
      <c r="I636" s="894"/>
      <c r="J636" s="12"/>
      <c r="K636" s="12"/>
    </row>
    <row r="637" spans="5:11" x14ac:dyDescent="0.25">
      <c r="E637" s="895"/>
      <c r="F637" s="895"/>
      <c r="G637" s="896"/>
      <c r="H637" s="896"/>
      <c r="I637" s="896"/>
      <c r="J637" s="12"/>
      <c r="K637" s="12"/>
    </row>
    <row r="638" spans="5:11" x14ac:dyDescent="0.25">
      <c r="E638" s="895"/>
      <c r="F638" s="895"/>
      <c r="G638" s="896"/>
      <c r="H638" s="896"/>
      <c r="I638" s="896"/>
      <c r="J638" s="12"/>
      <c r="K638" s="12"/>
    </row>
    <row r="639" spans="5:11" x14ac:dyDescent="0.25">
      <c r="E639" s="895"/>
      <c r="F639" s="895"/>
      <c r="G639" s="896"/>
      <c r="H639" s="896"/>
      <c r="I639" s="896"/>
      <c r="J639" s="12"/>
      <c r="K639" s="12"/>
    </row>
    <row r="640" spans="5:11" x14ac:dyDescent="0.25">
      <c r="E640" s="895"/>
      <c r="F640" s="895"/>
      <c r="G640" s="896"/>
      <c r="H640" s="896"/>
      <c r="I640" s="896"/>
      <c r="J640" s="12"/>
      <c r="K640" s="12"/>
    </row>
    <row r="641" spans="5:11" x14ac:dyDescent="0.25">
      <c r="E641" s="895"/>
      <c r="F641" s="895"/>
      <c r="G641" s="896"/>
      <c r="H641" s="896"/>
      <c r="I641" s="896"/>
      <c r="J641" s="12"/>
      <c r="K641" s="12"/>
    </row>
    <row r="642" spans="5:11" x14ac:dyDescent="0.25">
      <c r="E642" s="895"/>
      <c r="F642" s="895"/>
      <c r="G642" s="896"/>
      <c r="H642" s="896"/>
      <c r="I642" s="896"/>
      <c r="J642" s="12"/>
      <c r="K642" s="12"/>
    </row>
    <row r="643" spans="5:11" x14ac:dyDescent="0.25">
      <c r="E643" s="895"/>
      <c r="F643" s="895"/>
      <c r="G643" s="896"/>
      <c r="H643" s="896"/>
      <c r="I643" s="896"/>
      <c r="J643" s="12"/>
      <c r="K643" s="12"/>
    </row>
    <row r="644" spans="5:11" x14ac:dyDescent="0.25">
      <c r="E644" s="895"/>
      <c r="F644" s="895"/>
      <c r="G644" s="896"/>
      <c r="H644" s="896"/>
      <c r="I644" s="896"/>
      <c r="J644" s="12"/>
      <c r="K644" s="12"/>
    </row>
    <row r="645" spans="5:11" x14ac:dyDescent="0.25">
      <c r="E645" s="893"/>
      <c r="F645" s="895"/>
      <c r="G645" s="894"/>
      <c r="H645" s="894"/>
      <c r="I645" s="894"/>
      <c r="J645" s="12"/>
      <c r="K645" s="12"/>
    </row>
    <row r="646" spans="5:11" x14ac:dyDescent="0.25">
      <c r="E646" s="893"/>
      <c r="F646" s="895"/>
      <c r="G646" s="894"/>
      <c r="H646" s="894"/>
      <c r="I646" s="894"/>
      <c r="J646" s="12"/>
      <c r="K646" s="12"/>
    </row>
    <row r="647" spans="5:11" x14ac:dyDescent="0.25">
      <c r="E647" s="893"/>
      <c r="F647" s="893"/>
      <c r="G647" s="894"/>
      <c r="H647" s="894"/>
      <c r="I647" s="894"/>
      <c r="J647" s="12"/>
      <c r="K647" s="12"/>
    </row>
    <row r="648" spans="5:11" x14ac:dyDescent="0.25">
      <c r="E648" s="893"/>
      <c r="F648" s="893"/>
      <c r="G648" s="894"/>
      <c r="H648" s="894"/>
      <c r="I648" s="894"/>
      <c r="J648" s="12"/>
      <c r="K648" s="12"/>
    </row>
    <row r="649" spans="5:11" x14ac:dyDescent="0.25">
      <c r="E649" s="893"/>
      <c r="F649" s="893"/>
      <c r="G649" s="894"/>
      <c r="H649" s="894"/>
      <c r="I649" s="894"/>
      <c r="J649" s="12"/>
      <c r="K649" s="12"/>
    </row>
    <row r="650" spans="5:11" x14ac:dyDescent="0.25">
      <c r="E650" s="893"/>
      <c r="F650" s="895"/>
      <c r="G650" s="894"/>
      <c r="H650" s="894"/>
      <c r="I650" s="894"/>
      <c r="J650" s="12"/>
      <c r="K650" s="12"/>
    </row>
    <row r="651" spans="5:11" x14ac:dyDescent="0.25">
      <c r="E651" s="893"/>
      <c r="F651" s="893"/>
      <c r="G651" s="894"/>
      <c r="H651" s="894"/>
      <c r="I651" s="894"/>
      <c r="J651" s="12"/>
      <c r="K651" s="12"/>
    </row>
    <row r="652" spans="5:11" x14ac:dyDescent="0.25">
      <c r="E652" s="893"/>
      <c r="F652" s="895"/>
      <c r="G652" s="894"/>
      <c r="H652" s="894"/>
      <c r="I652" s="894"/>
      <c r="J652" s="12"/>
      <c r="K652" s="12"/>
    </row>
    <row r="653" spans="5:11" x14ac:dyDescent="0.25">
      <c r="E653" s="893"/>
      <c r="F653" s="893"/>
      <c r="G653" s="894"/>
      <c r="H653" s="894"/>
      <c r="I653" s="894"/>
      <c r="J653" s="12"/>
      <c r="K653" s="12"/>
    </row>
    <row r="654" spans="5:11" x14ac:dyDescent="0.25">
      <c r="E654" s="893"/>
      <c r="F654" s="893"/>
      <c r="G654" s="894"/>
      <c r="H654" s="894"/>
      <c r="I654" s="894"/>
      <c r="J654" s="12"/>
      <c r="K654" s="12"/>
    </row>
    <row r="655" spans="5:11" x14ac:dyDescent="0.25">
      <c r="E655" s="893"/>
      <c r="F655" s="893"/>
      <c r="G655" s="894"/>
      <c r="H655" s="894"/>
      <c r="I655" s="894"/>
      <c r="J655" s="12"/>
      <c r="K655" s="12"/>
    </row>
    <row r="656" spans="5:11" x14ac:dyDescent="0.25">
      <c r="E656" s="893"/>
      <c r="F656" s="895"/>
      <c r="G656" s="894"/>
      <c r="H656" s="894"/>
      <c r="I656" s="894"/>
      <c r="J656" s="12"/>
      <c r="K656" s="12"/>
    </row>
    <row r="657" spans="5:11" x14ac:dyDescent="0.25">
      <c r="E657" s="893"/>
      <c r="F657" s="895"/>
      <c r="G657" s="894"/>
      <c r="H657" s="894"/>
      <c r="I657" s="894"/>
      <c r="J657" s="12"/>
      <c r="K657" s="12"/>
    </row>
    <row r="658" spans="5:11" x14ac:dyDescent="0.25">
      <c r="E658" s="893"/>
      <c r="F658" s="895"/>
      <c r="G658" s="894"/>
      <c r="H658" s="894"/>
      <c r="I658" s="894"/>
      <c r="J658" s="12"/>
      <c r="K658" s="12"/>
    </row>
    <row r="659" spans="5:11" x14ac:dyDescent="0.25">
      <c r="E659" s="893"/>
      <c r="F659" s="893"/>
      <c r="G659" s="894"/>
      <c r="H659" s="894"/>
      <c r="I659" s="894"/>
      <c r="J659" s="12"/>
      <c r="K659" s="12"/>
    </row>
    <row r="660" spans="5:11" x14ac:dyDescent="0.25">
      <c r="E660" s="893"/>
      <c r="F660" s="893"/>
      <c r="G660" s="894"/>
      <c r="H660" s="894"/>
      <c r="I660" s="894"/>
      <c r="J660" s="12"/>
      <c r="K660" s="12"/>
    </row>
    <row r="661" spans="5:11" x14ac:dyDescent="0.25">
      <c r="E661" s="893"/>
      <c r="F661" s="895"/>
      <c r="G661" s="894"/>
      <c r="H661" s="894"/>
      <c r="I661" s="894"/>
      <c r="J661" s="12"/>
      <c r="K661" s="12"/>
    </row>
    <row r="662" spans="5:11" x14ac:dyDescent="0.25">
      <c r="E662" s="893"/>
      <c r="F662" s="893"/>
      <c r="G662" s="894"/>
      <c r="H662" s="894"/>
      <c r="I662" s="894"/>
      <c r="J662" s="12"/>
      <c r="K662" s="12"/>
    </row>
    <row r="663" spans="5:11" x14ac:dyDescent="0.25">
      <c r="E663" s="893"/>
      <c r="F663" s="895"/>
      <c r="G663" s="894"/>
      <c r="H663" s="894"/>
      <c r="I663" s="894"/>
      <c r="J663" s="12"/>
      <c r="K663" s="12"/>
    </row>
    <row r="664" spans="5:11" x14ac:dyDescent="0.25">
      <c r="E664" s="893"/>
      <c r="F664" s="895"/>
      <c r="G664" s="894"/>
      <c r="H664" s="894"/>
      <c r="I664" s="894"/>
      <c r="J664" s="12"/>
      <c r="K664" s="12"/>
    </row>
    <row r="665" spans="5:11" x14ac:dyDescent="0.25">
      <c r="E665" s="893"/>
      <c r="F665" s="893"/>
      <c r="G665" s="894"/>
      <c r="H665" s="894"/>
      <c r="I665" s="894"/>
      <c r="J665" s="12"/>
      <c r="K665" s="12"/>
    </row>
    <row r="666" spans="5:11" x14ac:dyDescent="0.25">
      <c r="E666" s="893"/>
      <c r="F666" s="893"/>
      <c r="G666" s="894"/>
      <c r="H666" s="894"/>
      <c r="I666" s="894"/>
      <c r="J666" s="12"/>
      <c r="K666" s="12"/>
    </row>
    <row r="667" spans="5:11" x14ac:dyDescent="0.25">
      <c r="E667" s="893"/>
      <c r="F667" s="893"/>
      <c r="G667" s="894"/>
      <c r="H667" s="894"/>
      <c r="I667" s="894"/>
      <c r="J667" s="12"/>
      <c r="K667" s="12"/>
    </row>
    <row r="668" spans="5:11" x14ac:dyDescent="0.25">
      <c r="E668" s="893"/>
      <c r="F668" s="893"/>
      <c r="G668" s="894"/>
      <c r="H668" s="894"/>
      <c r="I668" s="894"/>
      <c r="J668" s="12"/>
      <c r="K668" s="12"/>
    </row>
    <row r="669" spans="5:11" x14ac:dyDescent="0.25">
      <c r="E669" s="893"/>
      <c r="F669" s="893"/>
      <c r="G669" s="894"/>
      <c r="H669" s="894"/>
      <c r="I669" s="894"/>
      <c r="J669" s="12"/>
      <c r="K669" s="12"/>
    </row>
    <row r="670" spans="5:11" x14ac:dyDescent="0.25">
      <c r="E670" s="893"/>
      <c r="F670" s="893"/>
      <c r="G670" s="894"/>
      <c r="H670" s="894"/>
      <c r="I670" s="894"/>
      <c r="J670" s="12"/>
      <c r="K670" s="12"/>
    </row>
    <row r="671" spans="5:11" x14ac:dyDescent="0.25">
      <c r="E671" s="893"/>
      <c r="F671" s="893"/>
      <c r="G671" s="894"/>
      <c r="H671" s="894"/>
      <c r="I671" s="894"/>
      <c r="J671" s="12"/>
      <c r="K671" s="12"/>
    </row>
    <row r="672" spans="5:11" x14ac:dyDescent="0.25">
      <c r="E672" s="893"/>
      <c r="F672" s="895"/>
      <c r="G672" s="894"/>
      <c r="H672" s="894"/>
      <c r="I672" s="894"/>
      <c r="J672" s="12"/>
      <c r="K672" s="12"/>
    </row>
    <row r="673" spans="5:11" x14ac:dyDescent="0.25">
      <c r="E673" s="893"/>
      <c r="F673" s="893"/>
      <c r="G673" s="894"/>
      <c r="H673" s="894"/>
      <c r="I673" s="894"/>
      <c r="J673" s="12"/>
      <c r="K673" s="12"/>
    </row>
    <row r="674" spans="5:11" x14ac:dyDescent="0.25">
      <c r="E674" s="893"/>
      <c r="F674" s="893"/>
      <c r="G674" s="894"/>
      <c r="H674" s="894"/>
      <c r="I674" s="894"/>
      <c r="J674" s="12"/>
      <c r="K674" s="12"/>
    </row>
    <row r="675" spans="5:11" x14ac:dyDescent="0.25">
      <c r="E675" s="893"/>
      <c r="F675" s="895"/>
      <c r="G675" s="894"/>
      <c r="H675" s="894"/>
      <c r="I675" s="894"/>
      <c r="J675" s="12"/>
      <c r="K675" s="12"/>
    </row>
    <row r="676" spans="5:11" x14ac:dyDescent="0.25">
      <c r="E676" s="893"/>
      <c r="F676" s="893"/>
      <c r="G676" s="894"/>
      <c r="H676" s="894"/>
      <c r="I676" s="894"/>
      <c r="J676" s="12"/>
      <c r="K676" s="12"/>
    </row>
    <row r="677" spans="5:11" x14ac:dyDescent="0.25">
      <c r="E677" s="893"/>
      <c r="F677" s="895"/>
      <c r="G677" s="894"/>
      <c r="H677" s="894"/>
      <c r="I677" s="894"/>
      <c r="J677" s="12"/>
      <c r="K677" s="12"/>
    </row>
    <row r="678" spans="5:11" x14ac:dyDescent="0.25">
      <c r="E678" s="893"/>
      <c r="F678" s="893"/>
      <c r="G678" s="894"/>
      <c r="H678" s="894"/>
      <c r="I678" s="894"/>
      <c r="J678" s="12"/>
      <c r="K678" s="12"/>
    </row>
    <row r="679" spans="5:11" x14ac:dyDescent="0.25">
      <c r="E679" s="893"/>
      <c r="F679" s="895"/>
      <c r="G679" s="894"/>
      <c r="H679" s="894"/>
      <c r="I679" s="894"/>
      <c r="J679" s="12"/>
      <c r="K679" s="12"/>
    </row>
    <row r="680" spans="5:11" x14ac:dyDescent="0.25">
      <c r="E680" s="893"/>
      <c r="F680" s="893"/>
      <c r="G680" s="894"/>
      <c r="H680" s="894"/>
      <c r="I680" s="894"/>
      <c r="J680" s="12"/>
      <c r="K680" s="12"/>
    </row>
    <row r="681" spans="5:11" x14ac:dyDescent="0.25">
      <c r="E681" s="893"/>
      <c r="F681" s="893"/>
      <c r="G681" s="894"/>
      <c r="H681" s="894"/>
      <c r="I681" s="894"/>
      <c r="J681" s="12"/>
      <c r="K681" s="12"/>
    </row>
    <row r="682" spans="5:11" x14ac:dyDescent="0.25">
      <c r="E682" s="893"/>
      <c r="F682" s="895"/>
      <c r="G682" s="894"/>
      <c r="H682" s="894"/>
      <c r="I682" s="894"/>
      <c r="J682" s="12"/>
      <c r="K682" s="12"/>
    </row>
    <row r="683" spans="5:11" x14ac:dyDescent="0.25">
      <c r="E683" s="893"/>
      <c r="F683" s="893"/>
      <c r="G683" s="894"/>
      <c r="H683" s="894"/>
      <c r="I683" s="894"/>
      <c r="J683" s="12"/>
      <c r="K683" s="12"/>
    </row>
    <row r="684" spans="5:11" x14ac:dyDescent="0.25">
      <c r="E684" s="893"/>
      <c r="F684" s="893"/>
      <c r="G684" s="894"/>
      <c r="H684" s="894"/>
      <c r="I684" s="894"/>
      <c r="J684" s="12"/>
      <c r="K684" s="12"/>
    </row>
    <row r="685" spans="5:11" x14ac:dyDescent="0.25">
      <c r="E685" s="893"/>
      <c r="F685" s="893"/>
      <c r="G685" s="894"/>
      <c r="H685" s="894"/>
      <c r="I685" s="894"/>
      <c r="J685" s="12"/>
      <c r="K685" s="12"/>
    </row>
    <row r="686" spans="5:11" x14ac:dyDescent="0.25">
      <c r="E686" s="893"/>
      <c r="F686" s="893"/>
      <c r="G686" s="894"/>
      <c r="H686" s="894"/>
      <c r="I686" s="894"/>
      <c r="J686" s="12"/>
      <c r="K686" s="12"/>
    </row>
    <row r="687" spans="5:11" x14ac:dyDescent="0.25">
      <c r="E687" s="893"/>
      <c r="F687" s="893"/>
      <c r="G687" s="894"/>
      <c r="H687" s="894"/>
      <c r="I687" s="894"/>
      <c r="J687" s="12"/>
      <c r="K687" s="12"/>
    </row>
    <row r="688" spans="5:11" x14ac:dyDescent="0.25">
      <c r="E688" s="893"/>
      <c r="F688" s="893"/>
      <c r="G688" s="894"/>
      <c r="H688" s="894"/>
      <c r="I688" s="894"/>
      <c r="J688" s="12"/>
      <c r="K688" s="12"/>
    </row>
    <row r="689" spans="5:11" x14ac:dyDescent="0.25">
      <c r="E689" s="893"/>
      <c r="F689" s="893"/>
      <c r="G689" s="894"/>
      <c r="H689" s="894"/>
      <c r="I689" s="894"/>
      <c r="J689" s="12"/>
      <c r="K689" s="12"/>
    </row>
    <row r="690" spans="5:11" x14ac:dyDescent="0.25">
      <c r="E690" s="893"/>
      <c r="F690" s="893"/>
      <c r="G690" s="894"/>
      <c r="H690" s="894"/>
      <c r="I690" s="894"/>
      <c r="J690" s="12"/>
      <c r="K690" s="12"/>
    </row>
    <row r="691" spans="5:11" x14ac:dyDescent="0.25">
      <c r="E691" s="893"/>
      <c r="F691" s="893"/>
      <c r="G691" s="894"/>
      <c r="H691" s="894"/>
      <c r="I691" s="894"/>
      <c r="J691" s="12"/>
      <c r="K691" s="12"/>
    </row>
    <row r="692" spans="5:11" x14ac:dyDescent="0.25">
      <c r="E692" s="893"/>
      <c r="F692" s="893"/>
      <c r="G692" s="894"/>
      <c r="H692" s="894"/>
      <c r="I692" s="894"/>
      <c r="J692" s="12"/>
      <c r="K692" s="12"/>
    </row>
    <row r="693" spans="5:11" x14ac:dyDescent="0.25">
      <c r="E693" s="893"/>
      <c r="F693" s="893"/>
      <c r="G693" s="894"/>
      <c r="H693" s="894"/>
      <c r="I693" s="894"/>
      <c r="J693" s="12"/>
      <c r="K693" s="12"/>
    </row>
    <row r="694" spans="5:11" x14ac:dyDescent="0.25">
      <c r="E694" s="893"/>
      <c r="F694" s="893"/>
      <c r="G694" s="894"/>
      <c r="H694" s="894"/>
      <c r="I694" s="894"/>
      <c r="J694" s="12"/>
      <c r="K694" s="12"/>
    </row>
    <row r="695" spans="5:11" x14ac:dyDescent="0.25">
      <c r="E695" s="893"/>
      <c r="F695" s="893"/>
      <c r="G695" s="894"/>
      <c r="H695" s="894"/>
      <c r="I695" s="894"/>
      <c r="J695" s="12"/>
      <c r="K695" s="12"/>
    </row>
    <row r="696" spans="5:11" x14ac:dyDescent="0.25">
      <c r="E696" s="893"/>
      <c r="F696" s="893"/>
      <c r="G696" s="894"/>
      <c r="H696" s="894"/>
      <c r="I696" s="894"/>
      <c r="J696" s="12"/>
      <c r="K696" s="12"/>
    </row>
    <row r="697" spans="5:11" x14ac:dyDescent="0.25">
      <c r="E697" s="893"/>
      <c r="F697" s="895"/>
      <c r="G697" s="894"/>
      <c r="H697" s="894"/>
      <c r="I697" s="894"/>
      <c r="J697" s="12"/>
      <c r="K697" s="12"/>
    </row>
    <row r="698" spans="5:11" x14ac:dyDescent="0.25">
      <c r="E698" s="893"/>
      <c r="F698" s="893"/>
      <c r="G698" s="894"/>
      <c r="H698" s="894"/>
      <c r="I698" s="894"/>
      <c r="J698" s="12"/>
      <c r="K698" s="12"/>
    </row>
    <row r="699" spans="5:11" x14ac:dyDescent="0.25">
      <c r="E699" s="893"/>
      <c r="F699" s="893"/>
      <c r="G699" s="894"/>
      <c r="H699" s="894"/>
      <c r="I699" s="894"/>
      <c r="J699" s="12"/>
      <c r="K699" s="12"/>
    </row>
    <row r="700" spans="5:11" x14ac:dyDescent="0.25">
      <c r="E700" s="893"/>
      <c r="F700" s="893"/>
      <c r="G700" s="894"/>
      <c r="H700" s="894"/>
      <c r="I700" s="894"/>
      <c r="J700" s="12"/>
      <c r="K700" s="12"/>
    </row>
    <row r="701" spans="5:11" x14ac:dyDescent="0.25">
      <c r="E701" s="893"/>
      <c r="F701" s="893"/>
      <c r="G701" s="894"/>
      <c r="H701" s="894"/>
      <c r="I701" s="894"/>
      <c r="J701" s="12"/>
      <c r="K701" s="12"/>
    </row>
    <row r="702" spans="5:11" x14ac:dyDescent="0.25">
      <c r="E702" s="893"/>
      <c r="F702" s="895"/>
      <c r="G702" s="894"/>
      <c r="H702" s="894"/>
      <c r="I702" s="894"/>
      <c r="J702" s="12"/>
      <c r="K702" s="12"/>
    </row>
    <row r="703" spans="5:11" x14ac:dyDescent="0.25">
      <c r="E703" s="893"/>
      <c r="F703" s="895"/>
      <c r="G703" s="894"/>
      <c r="H703" s="894"/>
      <c r="I703" s="894"/>
      <c r="J703" s="12"/>
      <c r="K703" s="12"/>
    </row>
    <row r="704" spans="5:11" x14ac:dyDescent="0.25">
      <c r="E704" s="893"/>
      <c r="F704" s="893"/>
      <c r="G704" s="894"/>
      <c r="H704" s="894"/>
      <c r="I704" s="894"/>
      <c r="J704" s="12"/>
      <c r="K704" s="12"/>
    </row>
    <row r="705" spans="5:11" x14ac:dyDescent="0.25">
      <c r="E705" s="893"/>
      <c r="F705" s="893"/>
      <c r="G705" s="894"/>
      <c r="H705" s="894"/>
      <c r="I705" s="894"/>
      <c r="J705" s="12"/>
      <c r="K705" s="12"/>
    </row>
    <row r="706" spans="5:11" x14ac:dyDescent="0.25">
      <c r="E706" s="893"/>
      <c r="F706" s="895"/>
      <c r="G706" s="894"/>
      <c r="H706" s="894"/>
      <c r="I706" s="894"/>
      <c r="J706" s="12"/>
      <c r="K706" s="12"/>
    </row>
    <row r="707" spans="5:11" x14ac:dyDescent="0.25">
      <c r="E707" s="893"/>
      <c r="F707" s="893"/>
      <c r="G707" s="894"/>
      <c r="H707" s="894"/>
      <c r="I707" s="894"/>
      <c r="J707" s="12"/>
      <c r="K707" s="12"/>
    </row>
    <row r="708" spans="5:11" x14ac:dyDescent="0.25">
      <c r="E708" s="893"/>
      <c r="F708" s="893"/>
      <c r="G708" s="894"/>
      <c r="H708" s="894"/>
      <c r="I708" s="894"/>
      <c r="J708" s="12"/>
      <c r="K708" s="12"/>
    </row>
    <row r="709" spans="5:11" x14ac:dyDescent="0.25">
      <c r="E709" s="893"/>
      <c r="F709" s="893"/>
      <c r="G709" s="894"/>
      <c r="H709" s="894"/>
      <c r="I709" s="894"/>
      <c r="J709" s="12"/>
      <c r="K709" s="12"/>
    </row>
    <row r="710" spans="5:11" x14ac:dyDescent="0.25">
      <c r="E710" s="893"/>
      <c r="F710" s="893"/>
      <c r="G710" s="894"/>
      <c r="H710" s="894"/>
      <c r="I710" s="894"/>
      <c r="J710" s="12"/>
      <c r="K710" s="12"/>
    </row>
    <row r="711" spans="5:11" x14ac:dyDescent="0.25">
      <c r="E711" s="893"/>
      <c r="F711" s="893"/>
      <c r="G711" s="894"/>
      <c r="H711" s="894"/>
      <c r="I711" s="894"/>
      <c r="J711" s="12"/>
      <c r="K711" s="12"/>
    </row>
    <row r="712" spans="5:11" x14ac:dyDescent="0.25">
      <c r="E712" s="893"/>
      <c r="F712" s="893"/>
      <c r="G712" s="894"/>
      <c r="H712" s="894"/>
      <c r="I712" s="894"/>
      <c r="J712" s="12"/>
      <c r="K712" s="12"/>
    </row>
    <row r="713" spans="5:11" x14ac:dyDescent="0.25">
      <c r="E713" s="893"/>
      <c r="F713" s="893"/>
      <c r="G713" s="894"/>
      <c r="H713" s="894"/>
      <c r="I713" s="894"/>
      <c r="J713" s="12"/>
      <c r="K713" s="12"/>
    </row>
    <row r="714" spans="5:11" x14ac:dyDescent="0.25">
      <c r="E714" s="893"/>
      <c r="F714" s="893"/>
      <c r="G714" s="894"/>
      <c r="H714" s="894"/>
      <c r="I714" s="894"/>
      <c r="J714" s="12"/>
      <c r="K714" s="12"/>
    </row>
    <row r="715" spans="5:11" x14ac:dyDescent="0.25">
      <c r="E715" s="893"/>
      <c r="F715" s="893"/>
      <c r="G715" s="894"/>
      <c r="H715" s="894"/>
      <c r="I715" s="894"/>
      <c r="J715" s="12"/>
      <c r="K715" s="12"/>
    </row>
    <row r="716" spans="5:11" x14ac:dyDescent="0.25">
      <c r="E716" s="893"/>
      <c r="F716" s="893"/>
      <c r="G716" s="894"/>
      <c r="H716" s="894"/>
      <c r="I716" s="894"/>
      <c r="J716" s="12"/>
      <c r="K716" s="12"/>
    </row>
    <row r="717" spans="5:11" x14ac:dyDescent="0.25">
      <c r="E717" s="893"/>
      <c r="F717" s="893"/>
      <c r="G717" s="894"/>
      <c r="H717" s="894"/>
      <c r="I717" s="894"/>
      <c r="J717" s="12"/>
      <c r="K717" s="12"/>
    </row>
    <row r="718" spans="5:11" x14ac:dyDescent="0.25">
      <c r="E718" s="893"/>
      <c r="F718" s="893"/>
      <c r="G718" s="894"/>
      <c r="H718" s="894"/>
      <c r="I718" s="894"/>
      <c r="J718" s="12"/>
      <c r="K718" s="12"/>
    </row>
    <row r="719" spans="5:11" x14ac:dyDescent="0.25">
      <c r="E719" s="893"/>
      <c r="F719" s="893"/>
      <c r="G719" s="894"/>
      <c r="H719" s="894"/>
      <c r="I719" s="894"/>
      <c r="J719" s="12"/>
      <c r="K719" s="12"/>
    </row>
    <row r="720" spans="5:11" x14ac:dyDescent="0.25">
      <c r="E720" s="893"/>
      <c r="F720" s="893"/>
      <c r="G720" s="894"/>
      <c r="H720" s="894"/>
      <c r="I720" s="894"/>
      <c r="J720" s="12"/>
      <c r="K720" s="12"/>
    </row>
    <row r="721" spans="5:11" x14ac:dyDescent="0.25">
      <c r="E721" s="893"/>
      <c r="F721" s="893"/>
      <c r="G721" s="894"/>
      <c r="H721" s="894"/>
      <c r="I721" s="894"/>
      <c r="J721" s="12"/>
      <c r="K721" s="12"/>
    </row>
    <row r="722" spans="5:11" x14ac:dyDescent="0.25">
      <c r="E722" s="893"/>
      <c r="F722" s="893"/>
      <c r="G722" s="894"/>
      <c r="H722" s="894"/>
      <c r="I722" s="894"/>
      <c r="J722" s="12"/>
      <c r="K722" s="12"/>
    </row>
    <row r="723" spans="5:11" x14ac:dyDescent="0.25">
      <c r="E723" s="893"/>
      <c r="F723" s="893"/>
      <c r="G723" s="894"/>
      <c r="H723" s="894"/>
      <c r="I723" s="894"/>
      <c r="J723" s="12"/>
      <c r="K723" s="12"/>
    </row>
    <row r="724" spans="5:11" x14ac:dyDescent="0.25">
      <c r="E724" s="893"/>
      <c r="F724" s="893"/>
      <c r="G724" s="894"/>
      <c r="H724" s="894"/>
      <c r="I724" s="894"/>
      <c r="J724" s="12"/>
      <c r="K724" s="12"/>
    </row>
    <row r="725" spans="5:11" x14ac:dyDescent="0.25">
      <c r="E725" s="893"/>
      <c r="F725" s="893"/>
      <c r="G725" s="894"/>
      <c r="H725" s="894"/>
      <c r="I725" s="894"/>
      <c r="J725" s="12"/>
      <c r="K725" s="12"/>
    </row>
    <row r="726" spans="5:11" x14ac:dyDescent="0.25">
      <c r="E726" s="893"/>
      <c r="F726" s="893"/>
      <c r="G726" s="894"/>
      <c r="H726" s="894"/>
      <c r="I726" s="894"/>
      <c r="J726" s="12"/>
      <c r="K726" s="12"/>
    </row>
    <row r="727" spans="5:11" x14ac:dyDescent="0.25">
      <c r="E727" s="893"/>
      <c r="F727" s="895"/>
      <c r="G727" s="894"/>
      <c r="H727" s="894"/>
      <c r="I727" s="894"/>
      <c r="J727" s="12"/>
      <c r="K727" s="12"/>
    </row>
    <row r="728" spans="5:11" x14ac:dyDescent="0.25">
      <c r="E728" s="893"/>
      <c r="F728" s="893"/>
      <c r="G728" s="894"/>
      <c r="H728" s="894"/>
      <c r="I728" s="894"/>
      <c r="J728" s="12"/>
      <c r="K728" s="12"/>
    </row>
    <row r="729" spans="5:11" x14ac:dyDescent="0.25">
      <c r="E729" s="893"/>
      <c r="F729" s="893"/>
      <c r="G729" s="894"/>
      <c r="H729" s="894"/>
      <c r="I729" s="894"/>
      <c r="J729" s="12"/>
      <c r="K729" s="12"/>
    </row>
    <row r="730" spans="5:11" x14ac:dyDescent="0.25">
      <c r="E730" s="893"/>
      <c r="F730" s="893"/>
      <c r="G730" s="894"/>
      <c r="H730" s="894"/>
      <c r="I730" s="894"/>
      <c r="J730" s="12"/>
      <c r="K730" s="12"/>
    </row>
    <row r="731" spans="5:11" x14ac:dyDescent="0.25">
      <c r="E731" s="893"/>
      <c r="F731" s="893"/>
      <c r="G731" s="894"/>
      <c r="H731" s="894"/>
      <c r="I731" s="894"/>
      <c r="J731" s="12"/>
      <c r="K731" s="12"/>
    </row>
    <row r="732" spans="5:11" x14ac:dyDescent="0.25">
      <c r="E732" s="893"/>
      <c r="F732" s="893"/>
      <c r="G732" s="894"/>
      <c r="H732" s="894"/>
      <c r="I732" s="894"/>
      <c r="J732" s="12"/>
      <c r="K732" s="12"/>
    </row>
    <row r="733" spans="5:11" x14ac:dyDescent="0.25">
      <c r="E733" s="893"/>
      <c r="F733" s="893"/>
      <c r="G733" s="894"/>
      <c r="H733" s="894"/>
      <c r="I733" s="894"/>
      <c r="J733" s="12"/>
      <c r="K733" s="12"/>
    </row>
    <row r="734" spans="5:11" x14ac:dyDescent="0.25">
      <c r="E734" s="893"/>
      <c r="F734" s="893"/>
      <c r="G734" s="894"/>
      <c r="H734" s="894"/>
      <c r="I734" s="894"/>
      <c r="J734" s="12"/>
      <c r="K734" s="12"/>
    </row>
    <row r="735" spans="5:11" x14ac:dyDescent="0.25">
      <c r="E735" s="893"/>
      <c r="F735" s="893"/>
      <c r="G735" s="894"/>
      <c r="H735" s="894"/>
      <c r="I735" s="894"/>
      <c r="J735" s="12"/>
      <c r="K735" s="12"/>
    </row>
    <row r="736" spans="5:11" x14ac:dyDescent="0.25">
      <c r="E736" s="893"/>
      <c r="F736" s="893"/>
      <c r="G736" s="894"/>
      <c r="H736" s="894"/>
      <c r="I736" s="894"/>
      <c r="J736" s="12"/>
      <c r="K736" s="12"/>
    </row>
    <row r="737" spans="5:11" x14ac:dyDescent="0.25">
      <c r="E737" s="893"/>
      <c r="F737" s="895"/>
      <c r="G737" s="894"/>
      <c r="H737" s="894"/>
      <c r="I737" s="894"/>
      <c r="J737" s="12"/>
      <c r="K737" s="12"/>
    </row>
    <row r="738" spans="5:11" x14ac:dyDescent="0.25">
      <c r="E738" s="893"/>
      <c r="F738" s="893"/>
      <c r="G738" s="894"/>
      <c r="H738" s="894"/>
      <c r="I738" s="894"/>
      <c r="J738" s="12"/>
      <c r="K738" s="12"/>
    </row>
    <row r="739" spans="5:11" x14ac:dyDescent="0.25">
      <c r="E739" s="893"/>
      <c r="F739" s="893"/>
      <c r="G739" s="894"/>
      <c r="H739" s="894"/>
      <c r="I739" s="894"/>
      <c r="J739" s="12"/>
      <c r="K739" s="12"/>
    </row>
    <row r="740" spans="5:11" x14ac:dyDescent="0.25">
      <c r="E740" s="893"/>
      <c r="F740" s="895"/>
      <c r="G740" s="894"/>
      <c r="H740" s="894"/>
      <c r="I740" s="894"/>
      <c r="J740" s="12"/>
      <c r="K740" s="12"/>
    </row>
    <row r="741" spans="5:11" x14ac:dyDescent="0.25">
      <c r="E741" s="893"/>
      <c r="F741" s="895"/>
      <c r="G741" s="894"/>
      <c r="H741" s="894"/>
      <c r="I741" s="894"/>
      <c r="J741" s="12"/>
      <c r="K741" s="12"/>
    </row>
    <row r="742" spans="5:11" x14ac:dyDescent="0.25">
      <c r="E742" s="893"/>
      <c r="F742" s="893"/>
      <c r="G742" s="894"/>
      <c r="H742" s="894"/>
      <c r="I742" s="894"/>
      <c r="J742" s="12"/>
      <c r="K742" s="12"/>
    </row>
    <row r="743" spans="5:11" x14ac:dyDescent="0.25">
      <c r="E743" s="893"/>
      <c r="F743" s="895"/>
      <c r="G743" s="894"/>
      <c r="H743" s="894"/>
      <c r="I743" s="894"/>
      <c r="J743" s="12"/>
      <c r="K743" s="12"/>
    </row>
    <row r="744" spans="5:11" x14ac:dyDescent="0.25">
      <c r="E744" s="893"/>
      <c r="F744" s="893"/>
      <c r="G744" s="894"/>
      <c r="H744" s="894"/>
      <c r="I744" s="894"/>
      <c r="J744" s="12"/>
      <c r="K744" s="12"/>
    </row>
    <row r="745" spans="5:11" x14ac:dyDescent="0.25">
      <c r="E745" s="893"/>
      <c r="F745" s="893"/>
      <c r="G745" s="894"/>
      <c r="H745" s="894"/>
      <c r="I745" s="894"/>
      <c r="J745" s="12"/>
      <c r="K745" s="12"/>
    </row>
    <row r="746" spans="5:11" x14ac:dyDescent="0.25">
      <c r="E746" s="893"/>
      <c r="F746" s="893"/>
      <c r="G746" s="894"/>
      <c r="H746" s="894"/>
      <c r="I746" s="894"/>
      <c r="J746" s="12"/>
      <c r="K746" s="12"/>
    </row>
    <row r="747" spans="5:11" x14ac:dyDescent="0.25">
      <c r="E747" s="893"/>
      <c r="F747" s="893"/>
      <c r="G747" s="894"/>
      <c r="H747" s="894"/>
      <c r="I747" s="894"/>
      <c r="J747" s="12"/>
      <c r="K747" s="12"/>
    </row>
    <row r="748" spans="5:11" x14ac:dyDescent="0.25">
      <c r="E748" s="893"/>
      <c r="F748" s="893"/>
      <c r="G748" s="894"/>
      <c r="H748" s="894"/>
      <c r="I748" s="894"/>
      <c r="J748" s="12"/>
      <c r="K748" s="12"/>
    </row>
    <row r="749" spans="5:11" x14ac:dyDescent="0.25">
      <c r="E749" s="893"/>
      <c r="F749" s="893"/>
      <c r="G749" s="894"/>
      <c r="H749" s="894"/>
      <c r="I749" s="894"/>
      <c r="J749" s="12"/>
      <c r="K749" s="12"/>
    </row>
    <row r="750" spans="5:11" x14ac:dyDescent="0.25">
      <c r="E750" s="893"/>
      <c r="F750" s="893"/>
      <c r="G750" s="894"/>
      <c r="H750" s="894"/>
      <c r="I750" s="894"/>
      <c r="J750" s="12"/>
      <c r="K750" s="12"/>
    </row>
    <row r="751" spans="5:11" x14ac:dyDescent="0.25">
      <c r="E751" s="893"/>
      <c r="F751" s="895"/>
      <c r="G751" s="894"/>
      <c r="H751" s="894"/>
      <c r="I751" s="894"/>
      <c r="J751" s="12"/>
      <c r="K751" s="12"/>
    </row>
    <row r="752" spans="5:11" x14ac:dyDescent="0.25">
      <c r="E752" s="893"/>
      <c r="F752" s="893"/>
      <c r="G752" s="894"/>
      <c r="H752" s="894"/>
      <c r="I752" s="894"/>
      <c r="J752" s="12"/>
      <c r="K752" s="12"/>
    </row>
    <row r="753" spans="5:11" x14ac:dyDescent="0.25">
      <c r="E753" s="893"/>
      <c r="F753" s="893"/>
      <c r="G753" s="894"/>
      <c r="H753" s="894"/>
      <c r="I753" s="894"/>
      <c r="J753" s="12"/>
      <c r="K753" s="12"/>
    </row>
    <row r="754" spans="5:11" x14ac:dyDescent="0.25">
      <c r="E754" s="893"/>
      <c r="F754" s="893"/>
      <c r="G754" s="894"/>
      <c r="H754" s="894"/>
      <c r="I754" s="894"/>
      <c r="J754" s="12"/>
      <c r="K754" s="12"/>
    </row>
    <row r="755" spans="5:11" x14ac:dyDescent="0.25">
      <c r="E755" s="893"/>
      <c r="F755" s="893"/>
      <c r="G755" s="894"/>
      <c r="H755" s="894"/>
      <c r="I755" s="894"/>
      <c r="J755" s="12"/>
      <c r="K755" s="12"/>
    </row>
    <row r="756" spans="5:11" x14ac:dyDescent="0.25">
      <c r="E756" s="893"/>
      <c r="F756" s="893"/>
      <c r="G756" s="894"/>
      <c r="H756" s="894"/>
      <c r="I756" s="894"/>
      <c r="J756" s="12"/>
      <c r="K756" s="12"/>
    </row>
    <row r="757" spans="5:11" x14ac:dyDescent="0.25">
      <c r="E757" s="893"/>
      <c r="F757" s="893"/>
      <c r="G757" s="894"/>
      <c r="H757" s="894"/>
      <c r="I757" s="894"/>
      <c r="J757" s="12"/>
      <c r="K757" s="12"/>
    </row>
    <row r="758" spans="5:11" x14ac:dyDescent="0.25">
      <c r="E758" s="893"/>
      <c r="F758" s="893"/>
      <c r="G758" s="894"/>
      <c r="H758" s="894"/>
      <c r="I758" s="894"/>
      <c r="J758" s="12"/>
      <c r="K758" s="12"/>
    </row>
    <row r="759" spans="5:11" x14ac:dyDescent="0.25">
      <c r="E759" s="893"/>
      <c r="F759" s="895"/>
      <c r="G759" s="894"/>
      <c r="H759" s="894"/>
      <c r="I759" s="894"/>
      <c r="J759" s="12"/>
      <c r="K759" s="12"/>
    </row>
    <row r="760" spans="5:11" x14ac:dyDescent="0.25">
      <c r="E760" s="893"/>
      <c r="F760" s="893"/>
      <c r="G760" s="894"/>
      <c r="H760" s="894"/>
      <c r="I760" s="894"/>
      <c r="J760" s="12"/>
      <c r="K760" s="12"/>
    </row>
    <row r="761" spans="5:11" x14ac:dyDescent="0.25">
      <c r="E761" s="893"/>
      <c r="F761" s="893"/>
      <c r="G761" s="894"/>
      <c r="H761" s="894"/>
      <c r="I761" s="894"/>
      <c r="J761" s="12"/>
      <c r="K761" s="12"/>
    </row>
    <row r="762" spans="5:11" x14ac:dyDescent="0.25">
      <c r="E762" s="893"/>
      <c r="F762" s="893"/>
      <c r="G762" s="894"/>
      <c r="H762" s="894"/>
      <c r="I762" s="894"/>
      <c r="J762" s="12"/>
      <c r="K762" s="12"/>
    </row>
    <row r="763" spans="5:11" x14ac:dyDescent="0.25">
      <c r="E763" s="893"/>
      <c r="F763" s="893"/>
      <c r="G763" s="894"/>
      <c r="H763" s="894"/>
      <c r="I763" s="894"/>
      <c r="J763" s="12"/>
      <c r="K763" s="12"/>
    </row>
    <row r="764" spans="5:11" x14ac:dyDescent="0.25">
      <c r="E764" s="893"/>
      <c r="F764" s="893"/>
      <c r="G764" s="894"/>
      <c r="H764" s="894"/>
      <c r="I764" s="894"/>
      <c r="J764" s="12"/>
      <c r="K764" s="12"/>
    </row>
    <row r="765" spans="5:11" x14ac:dyDescent="0.25">
      <c r="E765" s="893"/>
      <c r="F765" s="895"/>
      <c r="G765" s="894"/>
      <c r="H765" s="894"/>
      <c r="I765" s="894"/>
      <c r="J765" s="12"/>
      <c r="K765" s="12"/>
    </row>
    <row r="766" spans="5:11" x14ac:dyDescent="0.25">
      <c r="E766" s="893"/>
      <c r="F766" s="893"/>
      <c r="G766" s="894"/>
      <c r="H766" s="894"/>
      <c r="I766" s="894"/>
      <c r="J766" s="12"/>
      <c r="K766" s="12"/>
    </row>
    <row r="767" spans="5:11" x14ac:dyDescent="0.25">
      <c r="E767" s="893"/>
      <c r="F767" s="893"/>
      <c r="G767" s="894"/>
      <c r="H767" s="894"/>
      <c r="I767" s="894"/>
      <c r="J767" s="12"/>
      <c r="K767" s="12"/>
    </row>
    <row r="768" spans="5:11" x14ac:dyDescent="0.25">
      <c r="E768" s="893"/>
      <c r="F768" s="893"/>
      <c r="G768" s="894"/>
      <c r="H768" s="894"/>
      <c r="I768" s="894"/>
      <c r="J768" s="12"/>
      <c r="K768" s="12"/>
    </row>
    <row r="769" spans="5:11" x14ac:dyDescent="0.25">
      <c r="E769" s="893"/>
      <c r="F769" s="893"/>
      <c r="G769" s="894"/>
      <c r="H769" s="894"/>
      <c r="I769" s="894"/>
      <c r="J769" s="12"/>
      <c r="K769" s="12"/>
    </row>
    <row r="770" spans="5:11" x14ac:dyDescent="0.25">
      <c r="E770" s="893"/>
      <c r="F770" s="893"/>
      <c r="G770" s="894"/>
      <c r="H770" s="894"/>
      <c r="I770" s="894"/>
      <c r="J770" s="12"/>
      <c r="K770" s="12"/>
    </row>
    <row r="771" spans="5:11" x14ac:dyDescent="0.25">
      <c r="E771" s="893"/>
      <c r="F771" s="895"/>
      <c r="G771" s="894"/>
      <c r="H771" s="894"/>
      <c r="I771" s="894"/>
      <c r="J771" s="12"/>
      <c r="K771" s="12"/>
    </row>
    <row r="772" spans="5:11" x14ac:dyDescent="0.25">
      <c r="E772" s="893"/>
      <c r="F772" s="893"/>
      <c r="G772" s="894"/>
      <c r="H772" s="894"/>
      <c r="I772" s="894"/>
      <c r="J772" s="12"/>
      <c r="K772" s="12"/>
    </row>
    <row r="773" spans="5:11" x14ac:dyDescent="0.25">
      <c r="E773" s="893"/>
      <c r="F773" s="893"/>
      <c r="G773" s="894"/>
      <c r="H773" s="894"/>
      <c r="I773" s="894"/>
      <c r="J773" s="12"/>
      <c r="K773" s="12"/>
    </row>
    <row r="774" spans="5:11" x14ac:dyDescent="0.25">
      <c r="E774" s="893"/>
      <c r="F774" s="893"/>
      <c r="G774" s="894"/>
      <c r="H774" s="894"/>
      <c r="I774" s="894"/>
      <c r="J774" s="12"/>
      <c r="K774" s="12"/>
    </row>
    <row r="775" spans="5:11" x14ac:dyDescent="0.25">
      <c r="E775" s="893"/>
      <c r="F775" s="893"/>
      <c r="G775" s="894"/>
      <c r="H775" s="894"/>
      <c r="I775" s="894"/>
      <c r="J775" s="12"/>
      <c r="K775" s="12"/>
    </row>
    <row r="776" spans="5:11" x14ac:dyDescent="0.25">
      <c r="E776" s="893"/>
      <c r="F776" s="893"/>
      <c r="G776" s="894"/>
      <c r="H776" s="894"/>
      <c r="I776" s="894"/>
      <c r="J776" s="12"/>
      <c r="K776" s="12"/>
    </row>
    <row r="777" spans="5:11" x14ac:dyDescent="0.25">
      <c r="E777" s="893"/>
      <c r="F777" s="893"/>
      <c r="G777" s="894"/>
      <c r="H777" s="894"/>
      <c r="I777" s="894"/>
      <c r="J777" s="12"/>
      <c r="K777" s="12"/>
    </row>
    <row r="778" spans="5:11" x14ac:dyDescent="0.25">
      <c r="E778" s="893"/>
      <c r="F778" s="893"/>
      <c r="G778" s="894"/>
      <c r="H778" s="894"/>
      <c r="I778" s="894"/>
      <c r="J778" s="12"/>
      <c r="K778" s="12"/>
    </row>
    <row r="779" spans="5:11" x14ac:dyDescent="0.25">
      <c r="E779" s="893"/>
      <c r="F779" s="893"/>
      <c r="G779" s="894"/>
      <c r="H779" s="894"/>
      <c r="I779" s="894"/>
      <c r="J779" s="12"/>
      <c r="K779" s="12"/>
    </row>
    <row r="780" spans="5:11" x14ac:dyDescent="0.25">
      <c r="E780" s="893"/>
      <c r="F780" s="893"/>
      <c r="G780" s="894"/>
      <c r="H780" s="894"/>
      <c r="I780" s="894"/>
      <c r="J780" s="12"/>
      <c r="K780" s="12"/>
    </row>
    <row r="781" spans="5:11" x14ac:dyDescent="0.25">
      <c r="E781" s="893"/>
      <c r="F781" s="893"/>
      <c r="G781" s="894"/>
      <c r="H781" s="894"/>
      <c r="I781" s="894"/>
      <c r="J781" s="12"/>
      <c r="K781" s="12"/>
    </row>
    <row r="782" spans="5:11" x14ac:dyDescent="0.25">
      <c r="E782" s="893"/>
      <c r="F782" s="893"/>
      <c r="G782" s="894"/>
      <c r="H782" s="894"/>
      <c r="I782" s="894"/>
      <c r="J782" s="12"/>
      <c r="K782" s="12"/>
    </row>
    <row r="783" spans="5:11" x14ac:dyDescent="0.25">
      <c r="E783" s="893"/>
      <c r="F783" s="893"/>
      <c r="G783" s="894"/>
      <c r="H783" s="894"/>
      <c r="I783" s="894"/>
      <c r="J783" s="12"/>
      <c r="K783" s="12"/>
    </row>
    <row r="784" spans="5:11" x14ac:dyDescent="0.25">
      <c r="E784" s="893"/>
      <c r="F784" s="895"/>
      <c r="G784" s="894"/>
      <c r="H784" s="894"/>
      <c r="I784" s="894"/>
      <c r="J784" s="12"/>
      <c r="K784" s="12"/>
    </row>
    <row r="785" spans="5:11" x14ac:dyDescent="0.25">
      <c r="E785" s="893"/>
      <c r="F785" s="895"/>
      <c r="G785" s="894"/>
      <c r="H785" s="894"/>
      <c r="I785" s="894"/>
      <c r="J785" s="12"/>
      <c r="K785" s="12"/>
    </row>
    <row r="786" spans="5:11" x14ac:dyDescent="0.25">
      <c r="E786" s="893"/>
      <c r="F786" s="895"/>
      <c r="G786" s="894"/>
      <c r="H786" s="894"/>
      <c r="I786" s="894"/>
      <c r="J786" s="12"/>
      <c r="K786" s="12"/>
    </row>
    <row r="787" spans="5:11" x14ac:dyDescent="0.25">
      <c r="E787" s="893"/>
      <c r="F787" s="893"/>
      <c r="G787" s="894"/>
      <c r="H787" s="894"/>
      <c r="I787" s="894"/>
      <c r="J787" s="12"/>
      <c r="K787" s="12"/>
    </row>
    <row r="788" spans="5:11" x14ac:dyDescent="0.25">
      <c r="E788" s="893"/>
      <c r="F788" s="895"/>
      <c r="G788" s="894"/>
      <c r="H788" s="894"/>
      <c r="I788" s="894"/>
      <c r="J788" s="12"/>
      <c r="K788" s="12"/>
    </row>
    <row r="789" spans="5:11" x14ac:dyDescent="0.25">
      <c r="E789" s="893"/>
      <c r="F789" s="895"/>
      <c r="G789" s="894"/>
      <c r="H789" s="894"/>
      <c r="I789" s="894"/>
      <c r="J789" s="12"/>
      <c r="K789" s="12"/>
    </row>
    <row r="790" spans="5:11" x14ac:dyDescent="0.25">
      <c r="E790" s="893"/>
      <c r="F790" s="895"/>
      <c r="G790" s="894"/>
      <c r="H790" s="894"/>
      <c r="I790" s="894"/>
      <c r="J790" s="12"/>
      <c r="K790" s="12"/>
    </row>
    <row r="791" spans="5:11" x14ac:dyDescent="0.25">
      <c r="E791" s="893"/>
      <c r="F791" s="895"/>
      <c r="G791" s="894"/>
      <c r="H791" s="894"/>
      <c r="I791" s="894"/>
      <c r="J791" s="12"/>
      <c r="K791" s="12"/>
    </row>
    <row r="792" spans="5:11" x14ac:dyDescent="0.25">
      <c r="E792" s="893"/>
      <c r="F792" s="893"/>
      <c r="G792" s="894"/>
      <c r="H792" s="894"/>
      <c r="I792" s="894"/>
      <c r="J792" s="12"/>
      <c r="K792" s="12"/>
    </row>
    <row r="793" spans="5:11" x14ac:dyDescent="0.25">
      <c r="E793" s="893"/>
      <c r="F793" s="895"/>
      <c r="G793" s="894"/>
      <c r="H793" s="894"/>
      <c r="I793" s="894"/>
      <c r="J793" s="12"/>
      <c r="K793" s="12"/>
    </row>
    <row r="794" spans="5:11" x14ac:dyDescent="0.25">
      <c r="E794" s="893"/>
      <c r="F794" s="893"/>
      <c r="G794" s="894"/>
      <c r="H794" s="894"/>
      <c r="I794" s="894"/>
      <c r="J794" s="12"/>
      <c r="K794" s="12"/>
    </row>
    <row r="795" spans="5:11" x14ac:dyDescent="0.25">
      <c r="E795" s="893"/>
      <c r="F795" s="893"/>
      <c r="G795" s="894"/>
      <c r="H795" s="894"/>
      <c r="I795" s="894"/>
      <c r="J795" s="12"/>
      <c r="K795" s="12"/>
    </row>
    <row r="796" spans="5:11" x14ac:dyDescent="0.25">
      <c r="E796" s="893"/>
      <c r="F796" s="893"/>
      <c r="G796" s="894"/>
      <c r="H796" s="894"/>
      <c r="I796" s="894"/>
      <c r="J796" s="12"/>
      <c r="K796" s="12"/>
    </row>
    <row r="797" spans="5:11" x14ac:dyDescent="0.25">
      <c r="E797" s="893"/>
      <c r="F797" s="893"/>
      <c r="G797" s="894"/>
      <c r="H797" s="894"/>
      <c r="I797" s="894"/>
      <c r="J797" s="12"/>
      <c r="K797" s="12"/>
    </row>
    <row r="798" spans="5:11" x14ac:dyDescent="0.25">
      <c r="E798" s="893"/>
      <c r="F798" s="893"/>
      <c r="G798" s="894"/>
      <c r="H798" s="894"/>
      <c r="I798" s="894"/>
      <c r="J798" s="12"/>
      <c r="K798" s="12"/>
    </row>
    <row r="799" spans="5:11" x14ac:dyDescent="0.25">
      <c r="E799" s="893"/>
      <c r="F799" s="893"/>
      <c r="G799" s="894"/>
      <c r="H799" s="894"/>
      <c r="I799" s="894"/>
      <c r="J799" s="12"/>
      <c r="K799" s="12"/>
    </row>
    <row r="800" spans="5:11" x14ac:dyDescent="0.25">
      <c r="E800" s="893"/>
      <c r="F800" s="893"/>
      <c r="G800" s="894"/>
      <c r="H800" s="894"/>
      <c r="I800" s="894"/>
      <c r="J800" s="12"/>
      <c r="K800" s="12"/>
    </row>
    <row r="801" spans="5:11" x14ac:dyDescent="0.25">
      <c r="E801" s="893"/>
      <c r="F801" s="893"/>
      <c r="G801" s="894"/>
      <c r="H801" s="894"/>
      <c r="I801" s="894"/>
      <c r="J801" s="12"/>
      <c r="K801" s="12"/>
    </row>
    <row r="802" spans="5:11" x14ac:dyDescent="0.25">
      <c r="E802" s="893"/>
      <c r="F802" s="893"/>
      <c r="G802" s="894"/>
      <c r="H802" s="894"/>
      <c r="I802" s="894"/>
      <c r="J802" s="12"/>
      <c r="K802" s="12"/>
    </row>
    <row r="803" spans="5:11" x14ac:dyDescent="0.25">
      <c r="E803" s="893"/>
      <c r="F803" s="895"/>
      <c r="G803" s="894"/>
      <c r="H803" s="894"/>
      <c r="I803" s="894"/>
      <c r="J803" s="12"/>
      <c r="K803" s="12"/>
    </row>
    <row r="804" spans="5:11" x14ac:dyDescent="0.25">
      <c r="E804" s="893"/>
      <c r="F804" s="893"/>
      <c r="G804" s="894"/>
      <c r="H804" s="894"/>
      <c r="I804" s="894"/>
      <c r="J804" s="12"/>
      <c r="K804" s="12"/>
    </row>
    <row r="805" spans="5:11" x14ac:dyDescent="0.25">
      <c r="E805" s="893"/>
      <c r="F805" s="893"/>
      <c r="G805" s="894"/>
      <c r="H805" s="894"/>
      <c r="I805" s="894"/>
      <c r="J805" s="12"/>
      <c r="K805" s="12"/>
    </row>
    <row r="806" spans="5:11" x14ac:dyDescent="0.25">
      <c r="E806" s="893"/>
      <c r="F806" s="893"/>
      <c r="G806" s="894"/>
      <c r="H806" s="894"/>
      <c r="I806" s="894"/>
      <c r="J806" s="12"/>
      <c r="K806" s="12"/>
    </row>
    <row r="807" spans="5:11" x14ac:dyDescent="0.25">
      <c r="E807" s="893"/>
      <c r="F807" s="893"/>
      <c r="G807" s="894"/>
      <c r="H807" s="894"/>
      <c r="I807" s="894"/>
      <c r="J807" s="12"/>
      <c r="K807" s="12"/>
    </row>
    <row r="808" spans="5:11" x14ac:dyDescent="0.25">
      <c r="E808" s="893"/>
      <c r="F808" s="893"/>
      <c r="G808" s="894"/>
      <c r="H808" s="894"/>
      <c r="I808" s="894"/>
      <c r="J808" s="12"/>
      <c r="K808" s="12"/>
    </row>
    <row r="809" spans="5:11" x14ac:dyDescent="0.25">
      <c r="E809" s="893"/>
      <c r="F809" s="893"/>
      <c r="G809" s="894"/>
      <c r="H809" s="894"/>
      <c r="I809" s="894"/>
      <c r="J809" s="12"/>
      <c r="K809" s="12"/>
    </row>
    <row r="810" spans="5:11" x14ac:dyDescent="0.25">
      <c r="E810" s="893"/>
      <c r="F810" s="893"/>
      <c r="G810" s="894"/>
      <c r="H810" s="894"/>
      <c r="I810" s="894"/>
      <c r="J810" s="12"/>
      <c r="K810" s="12"/>
    </row>
    <row r="811" spans="5:11" x14ac:dyDescent="0.25">
      <c r="E811" s="893"/>
      <c r="F811" s="893"/>
      <c r="G811" s="894"/>
      <c r="H811" s="894"/>
      <c r="I811" s="894"/>
      <c r="J811" s="12"/>
      <c r="K811" s="12"/>
    </row>
    <row r="812" spans="5:11" x14ac:dyDescent="0.25">
      <c r="E812" s="893"/>
      <c r="F812" s="893"/>
      <c r="G812" s="894"/>
      <c r="H812" s="894"/>
      <c r="I812" s="894"/>
      <c r="J812" s="12"/>
      <c r="K812" s="12"/>
    </row>
    <row r="813" spans="5:11" x14ac:dyDescent="0.25">
      <c r="E813" s="893"/>
      <c r="F813" s="895"/>
      <c r="G813" s="894"/>
      <c r="H813" s="894"/>
      <c r="I813" s="894"/>
      <c r="J813" s="12"/>
      <c r="K813" s="12"/>
    </row>
    <row r="814" spans="5:11" x14ac:dyDescent="0.25">
      <c r="E814" s="893"/>
      <c r="F814" s="893"/>
      <c r="G814" s="894"/>
      <c r="H814" s="894"/>
      <c r="I814" s="894"/>
      <c r="J814" s="12"/>
      <c r="K814" s="12"/>
    </row>
    <row r="815" spans="5:11" x14ac:dyDescent="0.25">
      <c r="E815" s="893"/>
      <c r="F815" s="893"/>
      <c r="G815" s="894"/>
      <c r="H815" s="894"/>
      <c r="I815" s="894"/>
      <c r="J815" s="12"/>
      <c r="K815" s="12"/>
    </row>
    <row r="816" spans="5:11" x14ac:dyDescent="0.25">
      <c r="E816" s="893"/>
      <c r="F816" s="893"/>
      <c r="G816" s="894"/>
      <c r="H816" s="894"/>
      <c r="I816" s="894"/>
      <c r="J816" s="12"/>
      <c r="K816" s="12"/>
    </row>
    <row r="817" spans="5:11" x14ac:dyDescent="0.25">
      <c r="E817" s="893"/>
      <c r="F817" s="895"/>
      <c r="G817" s="894"/>
      <c r="H817" s="894"/>
      <c r="I817" s="894"/>
      <c r="J817" s="12"/>
      <c r="K817" s="12"/>
    </row>
    <row r="818" spans="5:11" x14ac:dyDescent="0.25">
      <c r="E818" s="893"/>
      <c r="F818" s="893"/>
      <c r="G818" s="894"/>
      <c r="H818" s="894"/>
      <c r="I818" s="894"/>
      <c r="J818" s="12"/>
      <c r="K818" s="12"/>
    </row>
    <row r="819" spans="5:11" x14ac:dyDescent="0.25">
      <c r="E819" s="893"/>
      <c r="F819" s="895"/>
      <c r="G819" s="894"/>
      <c r="H819" s="894"/>
      <c r="I819" s="894"/>
      <c r="J819" s="12"/>
      <c r="K819" s="12"/>
    </row>
    <row r="820" spans="5:11" x14ac:dyDescent="0.25">
      <c r="E820" s="893"/>
      <c r="F820" s="893"/>
      <c r="G820" s="894"/>
      <c r="H820" s="894"/>
      <c r="I820" s="894"/>
      <c r="J820" s="12"/>
      <c r="K820" s="12"/>
    </row>
    <row r="821" spans="5:11" x14ac:dyDescent="0.25">
      <c r="E821" s="895"/>
      <c r="F821" s="895"/>
      <c r="G821" s="896"/>
      <c r="H821" s="896"/>
      <c r="I821" s="896"/>
      <c r="J821" s="12"/>
      <c r="K821" s="12"/>
    </row>
    <row r="822" spans="5:11" x14ac:dyDescent="0.25">
      <c r="E822" s="895"/>
      <c r="F822" s="895"/>
      <c r="G822" s="896"/>
      <c r="H822" s="896"/>
      <c r="I822" s="896"/>
      <c r="J822" s="12"/>
      <c r="K822" s="12"/>
    </row>
    <row r="823" spans="5:11" x14ac:dyDescent="0.25">
      <c r="E823" s="895"/>
      <c r="F823" s="895"/>
      <c r="G823" s="896"/>
      <c r="H823" s="896"/>
      <c r="I823" s="896"/>
      <c r="J823" s="12"/>
      <c r="K823" s="12"/>
    </row>
    <row r="824" spans="5:11" x14ac:dyDescent="0.25">
      <c r="E824" s="895"/>
      <c r="F824" s="895"/>
      <c r="G824" s="896"/>
      <c r="H824" s="896"/>
      <c r="I824" s="896"/>
      <c r="J824" s="12"/>
      <c r="K824" s="12"/>
    </row>
    <row r="825" spans="5:11" x14ac:dyDescent="0.25">
      <c r="E825" s="895"/>
      <c r="F825" s="895"/>
      <c r="G825" s="896"/>
      <c r="H825" s="896"/>
      <c r="I825" s="896"/>
      <c r="J825" s="12"/>
      <c r="K825" s="12"/>
    </row>
    <row r="826" spans="5:11" x14ac:dyDescent="0.25">
      <c r="E826" s="895"/>
      <c r="F826" s="895"/>
      <c r="G826" s="896"/>
      <c r="H826" s="896"/>
      <c r="I826" s="896"/>
      <c r="J826" s="12"/>
      <c r="K826" s="12"/>
    </row>
    <row r="827" spans="5:11" x14ac:dyDescent="0.25">
      <c r="E827" s="895"/>
      <c r="F827" s="895"/>
      <c r="G827" s="896"/>
      <c r="H827" s="896"/>
      <c r="I827" s="896"/>
      <c r="J827" s="12"/>
      <c r="K827" s="12"/>
    </row>
    <row r="828" spans="5:11" x14ac:dyDescent="0.25">
      <c r="E828" s="895"/>
      <c r="F828" s="895"/>
      <c r="G828" s="896"/>
      <c r="H828" s="896"/>
      <c r="I828" s="896"/>
      <c r="J828" s="12"/>
      <c r="K828" s="12"/>
    </row>
    <row r="829" spans="5:11" x14ac:dyDescent="0.25">
      <c r="E829" s="895"/>
      <c r="F829" s="895"/>
      <c r="G829" s="896"/>
      <c r="H829" s="896"/>
      <c r="I829" s="896"/>
      <c r="J829" s="12"/>
      <c r="K829" s="12"/>
    </row>
    <row r="830" spans="5:11" x14ac:dyDescent="0.25">
      <c r="E830" s="895"/>
      <c r="F830" s="895"/>
      <c r="G830" s="896"/>
      <c r="H830" s="896"/>
      <c r="I830" s="896"/>
      <c r="J830" s="12"/>
      <c r="K830" s="12"/>
    </row>
    <row r="831" spans="5:11" x14ac:dyDescent="0.25">
      <c r="E831" s="895"/>
      <c r="F831" s="895"/>
      <c r="G831" s="896"/>
      <c r="H831" s="896"/>
      <c r="I831" s="896"/>
      <c r="J831" s="12"/>
      <c r="K831" s="12"/>
    </row>
    <row r="832" spans="5:11" x14ac:dyDescent="0.25">
      <c r="E832" s="895"/>
      <c r="F832" s="895"/>
      <c r="G832" s="896"/>
      <c r="H832" s="896"/>
      <c r="I832" s="896"/>
      <c r="J832" s="12"/>
      <c r="K832" s="12"/>
    </row>
    <row r="833" spans="5:11" x14ac:dyDescent="0.25">
      <c r="E833" s="895"/>
      <c r="F833" s="895"/>
      <c r="G833" s="896"/>
      <c r="H833" s="896"/>
      <c r="I833" s="896"/>
      <c r="J833" s="12"/>
      <c r="K833" s="12"/>
    </row>
    <row r="834" spans="5:11" x14ac:dyDescent="0.25">
      <c r="E834" s="895"/>
      <c r="F834" s="895"/>
      <c r="G834" s="896"/>
      <c r="H834" s="896"/>
      <c r="I834" s="896"/>
      <c r="J834" s="12"/>
      <c r="K834" s="12"/>
    </row>
    <row r="835" spans="5:11" x14ac:dyDescent="0.25">
      <c r="E835" s="895"/>
      <c r="F835" s="895"/>
      <c r="G835" s="896"/>
      <c r="H835" s="896"/>
      <c r="I835" s="896"/>
      <c r="J835" s="12"/>
      <c r="K835" s="12"/>
    </row>
    <row r="836" spans="5:11" x14ac:dyDescent="0.25">
      <c r="E836" s="895"/>
      <c r="F836" s="895"/>
      <c r="G836" s="896"/>
      <c r="H836" s="896"/>
      <c r="I836" s="896"/>
      <c r="J836" s="12"/>
      <c r="K836" s="12"/>
    </row>
    <row r="837" spans="5:11" x14ac:dyDescent="0.25">
      <c r="E837" s="895"/>
      <c r="F837" s="895"/>
      <c r="G837" s="896"/>
      <c r="H837" s="896"/>
      <c r="I837" s="896"/>
      <c r="J837" s="12"/>
      <c r="K837" s="12"/>
    </row>
    <row r="838" spans="5:11" x14ac:dyDescent="0.25">
      <c r="E838" s="895"/>
      <c r="F838" s="895"/>
      <c r="G838" s="896"/>
      <c r="H838" s="896"/>
      <c r="I838" s="896"/>
      <c r="J838" s="12"/>
      <c r="K838" s="12"/>
    </row>
    <row r="839" spans="5:11" x14ac:dyDescent="0.25">
      <c r="E839" s="895"/>
      <c r="F839" s="895"/>
      <c r="G839" s="896"/>
      <c r="H839" s="896"/>
      <c r="I839" s="896"/>
      <c r="J839" s="12"/>
      <c r="K839" s="12"/>
    </row>
    <row r="840" spans="5:11" x14ac:dyDescent="0.25">
      <c r="E840" s="895"/>
      <c r="F840" s="895"/>
      <c r="G840" s="896"/>
      <c r="H840" s="896"/>
      <c r="I840" s="896"/>
      <c r="J840" s="12"/>
      <c r="K840" s="12"/>
    </row>
    <row r="841" spans="5:11" x14ac:dyDescent="0.25">
      <c r="E841" s="895"/>
      <c r="F841" s="895"/>
      <c r="G841" s="896"/>
      <c r="H841" s="896"/>
      <c r="I841" s="896"/>
      <c r="J841" s="12"/>
      <c r="K841" s="12"/>
    </row>
    <row r="842" spans="5:11" x14ac:dyDescent="0.25">
      <c r="E842" s="895"/>
      <c r="F842" s="895"/>
      <c r="G842" s="896"/>
      <c r="H842" s="896"/>
      <c r="I842" s="896"/>
      <c r="J842" s="12"/>
      <c r="K842" s="12"/>
    </row>
    <row r="843" spans="5:11" x14ac:dyDescent="0.25">
      <c r="E843" s="895"/>
      <c r="F843" s="895"/>
      <c r="G843" s="896"/>
      <c r="H843" s="896"/>
      <c r="I843" s="896"/>
      <c r="J843" s="12"/>
      <c r="K843" s="12"/>
    </row>
    <row r="844" spans="5:11" x14ac:dyDescent="0.25">
      <c r="E844" s="895"/>
      <c r="F844" s="895"/>
      <c r="G844" s="896"/>
      <c r="H844" s="896"/>
      <c r="I844" s="896"/>
      <c r="J844" s="12"/>
      <c r="K844" s="12"/>
    </row>
    <row r="845" spans="5:11" x14ac:dyDescent="0.25">
      <c r="E845" s="895"/>
      <c r="F845" s="895"/>
      <c r="G845" s="896"/>
      <c r="H845" s="896"/>
      <c r="I845" s="896"/>
      <c r="J845" s="12"/>
      <c r="K845" s="12"/>
    </row>
    <row r="846" spans="5:11" x14ac:dyDescent="0.25">
      <c r="E846" s="895"/>
      <c r="F846" s="895"/>
      <c r="G846" s="896"/>
      <c r="H846" s="896"/>
      <c r="I846" s="896"/>
      <c r="J846" s="12"/>
      <c r="K846" s="12"/>
    </row>
    <row r="847" spans="5:11" x14ac:dyDescent="0.25">
      <c r="E847" s="895"/>
      <c r="F847" s="895"/>
      <c r="G847" s="896"/>
      <c r="H847" s="896"/>
      <c r="I847" s="896"/>
      <c r="J847" s="12"/>
      <c r="K847" s="12"/>
    </row>
    <row r="848" spans="5:11" x14ac:dyDescent="0.25">
      <c r="E848" s="893"/>
      <c r="F848" s="895"/>
      <c r="G848" s="894"/>
      <c r="H848" s="894"/>
      <c r="I848" s="894"/>
      <c r="J848" s="12"/>
      <c r="K848" s="12"/>
    </row>
    <row r="849" spans="5:11" x14ac:dyDescent="0.25">
      <c r="E849" s="893"/>
      <c r="F849" s="895"/>
      <c r="G849" s="894"/>
      <c r="H849" s="894"/>
      <c r="I849" s="894"/>
      <c r="J849" s="12"/>
      <c r="K849" s="12"/>
    </row>
    <row r="850" spans="5:11" x14ac:dyDescent="0.25">
      <c r="E850" s="893"/>
      <c r="F850" s="895"/>
      <c r="G850" s="894"/>
      <c r="H850" s="894"/>
      <c r="I850" s="894"/>
      <c r="J850" s="12"/>
      <c r="K850" s="12"/>
    </row>
    <row r="851" spans="5:11" x14ac:dyDescent="0.25">
      <c r="E851" s="893"/>
      <c r="F851" s="895"/>
      <c r="G851" s="894"/>
      <c r="H851" s="894"/>
      <c r="I851" s="894"/>
      <c r="J851" s="12"/>
      <c r="K851" s="12"/>
    </row>
    <row r="852" spans="5:11" x14ac:dyDescent="0.25">
      <c r="E852" s="893"/>
      <c r="F852" s="895"/>
      <c r="G852" s="894"/>
      <c r="H852" s="894"/>
      <c r="I852" s="894"/>
      <c r="J852" s="12"/>
      <c r="K852" s="12"/>
    </row>
    <row r="853" spans="5:11" x14ac:dyDescent="0.25">
      <c r="E853" s="893"/>
      <c r="F853" s="895"/>
      <c r="G853" s="894"/>
      <c r="H853" s="894"/>
      <c r="I853" s="894"/>
      <c r="J853" s="12"/>
      <c r="K853" s="12"/>
    </row>
    <row r="854" spans="5:11" x14ac:dyDescent="0.25">
      <c r="E854" s="893"/>
      <c r="F854" s="895"/>
      <c r="G854" s="894"/>
      <c r="H854" s="894"/>
      <c r="I854" s="894"/>
      <c r="J854" s="12"/>
      <c r="K854" s="12"/>
    </row>
    <row r="855" spans="5:11" x14ac:dyDescent="0.25">
      <c r="E855" s="893"/>
      <c r="F855" s="895"/>
      <c r="G855" s="894"/>
      <c r="H855" s="894"/>
      <c r="I855" s="894"/>
      <c r="J855" s="12"/>
      <c r="K855" s="12"/>
    </row>
    <row r="856" spans="5:11" x14ac:dyDescent="0.25">
      <c r="E856" s="893"/>
      <c r="F856" s="895"/>
      <c r="G856" s="894"/>
      <c r="H856" s="894"/>
      <c r="I856" s="894"/>
      <c r="J856" s="12"/>
      <c r="K856" s="12"/>
    </row>
    <row r="857" spans="5:11" x14ac:dyDescent="0.25">
      <c r="E857" s="893"/>
      <c r="F857" s="895"/>
      <c r="G857" s="894"/>
      <c r="H857" s="894"/>
      <c r="I857" s="894"/>
      <c r="J857" s="12"/>
      <c r="K857" s="12"/>
    </row>
    <row r="858" spans="5:11" x14ac:dyDescent="0.25">
      <c r="E858" s="893"/>
      <c r="F858" s="895"/>
      <c r="G858" s="894"/>
      <c r="H858" s="894"/>
      <c r="I858" s="894"/>
      <c r="J858" s="12"/>
      <c r="K858" s="12"/>
    </row>
    <row r="859" spans="5:11" x14ac:dyDescent="0.25">
      <c r="E859" s="893"/>
      <c r="F859" s="895"/>
      <c r="G859" s="894"/>
      <c r="H859" s="894"/>
      <c r="I859" s="894"/>
      <c r="J859" s="12"/>
      <c r="K859" s="12"/>
    </row>
    <row r="860" spans="5:11" x14ac:dyDescent="0.25">
      <c r="E860" s="893"/>
      <c r="F860" s="895"/>
      <c r="G860" s="894"/>
      <c r="H860" s="894"/>
      <c r="I860" s="894"/>
      <c r="J860" s="12"/>
      <c r="K860" s="12"/>
    </row>
    <row r="861" spans="5:11" x14ac:dyDescent="0.25">
      <c r="E861" s="893"/>
      <c r="F861" s="895"/>
      <c r="G861" s="894"/>
      <c r="H861" s="894"/>
      <c r="I861" s="894"/>
      <c r="J861" s="12"/>
      <c r="K861" s="12"/>
    </row>
    <row r="862" spans="5:11" x14ac:dyDescent="0.25">
      <c r="E862" s="893"/>
      <c r="F862" s="895"/>
      <c r="G862" s="894"/>
      <c r="H862" s="894"/>
      <c r="I862" s="894"/>
      <c r="J862" s="12"/>
      <c r="K862" s="12"/>
    </row>
    <row r="863" spans="5:11" x14ac:dyDescent="0.25">
      <c r="E863" s="893"/>
      <c r="F863" s="895"/>
      <c r="G863" s="894"/>
      <c r="H863" s="894"/>
      <c r="I863" s="894"/>
      <c r="J863" s="12"/>
      <c r="K863" s="12"/>
    </row>
    <row r="864" spans="5:11" x14ac:dyDescent="0.25">
      <c r="E864" s="893"/>
      <c r="F864" s="893"/>
      <c r="G864" s="894"/>
      <c r="H864" s="894"/>
      <c r="I864" s="894"/>
      <c r="J864" s="12"/>
      <c r="K864" s="12"/>
    </row>
    <row r="865" spans="5:11" x14ac:dyDescent="0.25">
      <c r="E865" s="893"/>
      <c r="F865" s="893"/>
      <c r="G865" s="894"/>
      <c r="H865" s="894"/>
      <c r="I865" s="894"/>
      <c r="J865" s="12"/>
      <c r="K865" s="12"/>
    </row>
    <row r="866" spans="5:11" x14ac:dyDescent="0.25">
      <c r="E866" s="893"/>
      <c r="F866" s="895"/>
      <c r="G866" s="894"/>
      <c r="H866" s="894"/>
      <c r="I866" s="894"/>
      <c r="J866" s="12"/>
      <c r="K866" s="12"/>
    </row>
    <row r="867" spans="5:11" x14ac:dyDescent="0.25">
      <c r="E867" s="893"/>
      <c r="F867" s="895"/>
      <c r="G867" s="894"/>
      <c r="H867" s="894"/>
      <c r="I867" s="894"/>
      <c r="J867" s="12"/>
      <c r="K867" s="12"/>
    </row>
    <row r="868" spans="5:11" x14ac:dyDescent="0.25">
      <c r="E868" s="893"/>
      <c r="F868" s="895"/>
      <c r="G868" s="894"/>
      <c r="H868" s="894"/>
      <c r="I868" s="894"/>
      <c r="J868" s="12"/>
      <c r="K868" s="12"/>
    </row>
    <row r="869" spans="5:11" x14ac:dyDescent="0.25">
      <c r="E869" s="893"/>
      <c r="F869" s="895"/>
      <c r="G869" s="894"/>
      <c r="H869" s="894"/>
      <c r="I869" s="894"/>
      <c r="J869" s="12"/>
      <c r="K869" s="12"/>
    </row>
    <row r="870" spans="5:11" x14ac:dyDescent="0.25">
      <c r="E870" s="893"/>
      <c r="F870" s="893"/>
      <c r="G870" s="894"/>
      <c r="H870" s="894"/>
      <c r="I870" s="894"/>
      <c r="J870" s="12"/>
      <c r="K870" s="12"/>
    </row>
    <row r="871" spans="5:11" x14ac:dyDescent="0.25">
      <c r="E871" s="893"/>
      <c r="F871" s="895"/>
      <c r="G871" s="894"/>
      <c r="H871" s="894"/>
      <c r="I871" s="894"/>
      <c r="J871" s="12"/>
      <c r="K871" s="12"/>
    </row>
    <row r="872" spans="5:11" x14ac:dyDescent="0.25">
      <c r="E872" s="893"/>
      <c r="F872" s="895"/>
      <c r="G872" s="894"/>
      <c r="H872" s="894"/>
      <c r="I872" s="894"/>
      <c r="J872" s="12"/>
      <c r="K872" s="12"/>
    </row>
    <row r="873" spans="5:11" x14ac:dyDescent="0.25">
      <c r="E873" s="893"/>
      <c r="F873" s="893"/>
      <c r="G873" s="894"/>
      <c r="H873" s="894"/>
      <c r="I873" s="894"/>
      <c r="J873" s="12"/>
      <c r="K873" s="12"/>
    </row>
    <row r="874" spans="5:11" x14ac:dyDescent="0.25">
      <c r="E874" s="893"/>
      <c r="F874" s="893"/>
      <c r="G874" s="894"/>
      <c r="H874" s="894"/>
      <c r="I874" s="894"/>
      <c r="J874" s="12"/>
      <c r="K874" s="12"/>
    </row>
    <row r="875" spans="5:11" x14ac:dyDescent="0.25">
      <c r="E875" s="893"/>
      <c r="F875" s="895"/>
      <c r="G875" s="894"/>
      <c r="H875" s="894"/>
      <c r="I875" s="894"/>
      <c r="J875" s="12"/>
      <c r="K875" s="12"/>
    </row>
    <row r="876" spans="5:11" x14ac:dyDescent="0.25">
      <c r="E876" s="893"/>
      <c r="F876" s="895"/>
      <c r="G876" s="894"/>
      <c r="H876" s="894"/>
      <c r="I876" s="894"/>
      <c r="J876" s="12"/>
      <c r="K876" s="12"/>
    </row>
    <row r="877" spans="5:11" x14ac:dyDescent="0.25">
      <c r="E877" s="893"/>
      <c r="F877" s="893"/>
      <c r="G877" s="894"/>
      <c r="H877" s="894"/>
      <c r="I877" s="894"/>
      <c r="J877" s="12"/>
      <c r="K877" s="12"/>
    </row>
    <row r="878" spans="5:11" x14ac:dyDescent="0.25">
      <c r="E878" s="893"/>
      <c r="F878" s="893"/>
      <c r="G878" s="894"/>
      <c r="H878" s="894"/>
      <c r="I878" s="894"/>
      <c r="J878" s="12"/>
      <c r="K878" s="12"/>
    </row>
    <row r="879" spans="5:11" x14ac:dyDescent="0.25">
      <c r="E879" s="893"/>
      <c r="F879" s="893"/>
      <c r="G879" s="894"/>
      <c r="H879" s="894"/>
      <c r="I879" s="894"/>
      <c r="J879" s="12"/>
      <c r="K879" s="12"/>
    </row>
    <row r="880" spans="5:11" x14ac:dyDescent="0.25">
      <c r="E880" s="893"/>
      <c r="F880" s="893"/>
      <c r="G880" s="894"/>
      <c r="H880" s="894"/>
      <c r="I880" s="894"/>
      <c r="J880" s="12"/>
      <c r="K880" s="12"/>
    </row>
    <row r="881" spans="5:11" x14ac:dyDescent="0.25">
      <c r="E881" s="893"/>
      <c r="F881" s="893"/>
      <c r="G881" s="894"/>
      <c r="H881" s="894"/>
      <c r="I881" s="894"/>
      <c r="J881" s="12"/>
      <c r="K881" s="12"/>
    </row>
    <row r="882" spans="5:11" x14ac:dyDescent="0.25">
      <c r="E882" s="893"/>
      <c r="F882" s="893"/>
      <c r="G882" s="894"/>
      <c r="H882" s="894"/>
      <c r="I882" s="894"/>
      <c r="J882" s="12"/>
      <c r="K882" s="12"/>
    </row>
    <row r="883" spans="5:11" x14ac:dyDescent="0.25">
      <c r="E883" s="893"/>
      <c r="F883" s="893"/>
      <c r="G883" s="894"/>
      <c r="H883" s="894"/>
      <c r="I883" s="894"/>
      <c r="J883" s="12"/>
      <c r="K883" s="12"/>
    </row>
    <row r="884" spans="5:11" x14ac:dyDescent="0.25">
      <c r="E884" s="893"/>
      <c r="F884" s="895"/>
      <c r="G884" s="894"/>
      <c r="H884" s="894"/>
      <c r="I884" s="894"/>
      <c r="J884" s="12"/>
      <c r="K884" s="12"/>
    </row>
    <row r="885" spans="5:11" x14ac:dyDescent="0.25">
      <c r="E885" s="893"/>
      <c r="F885" s="895"/>
      <c r="G885" s="894"/>
      <c r="H885" s="894"/>
      <c r="I885" s="894"/>
      <c r="J885" s="12"/>
      <c r="K885" s="12"/>
    </row>
    <row r="886" spans="5:11" x14ac:dyDescent="0.25">
      <c r="E886" s="893"/>
      <c r="F886" s="893"/>
      <c r="G886" s="894"/>
      <c r="H886" s="894"/>
      <c r="I886" s="894"/>
      <c r="J886" s="12"/>
      <c r="K886" s="12"/>
    </row>
    <row r="887" spans="5:11" x14ac:dyDescent="0.25">
      <c r="E887" s="893"/>
      <c r="F887" s="895"/>
      <c r="G887" s="894"/>
      <c r="H887" s="894"/>
      <c r="I887" s="894"/>
      <c r="J887" s="12"/>
      <c r="K887" s="12"/>
    </row>
    <row r="888" spans="5:11" x14ac:dyDescent="0.25">
      <c r="E888" s="893"/>
      <c r="F888" s="893"/>
      <c r="G888" s="894"/>
      <c r="H888" s="894"/>
      <c r="I888" s="894"/>
      <c r="J888" s="12"/>
      <c r="K888" s="12"/>
    </row>
    <row r="889" spans="5:11" x14ac:dyDescent="0.25">
      <c r="E889" s="893"/>
      <c r="F889" s="895"/>
      <c r="G889" s="894"/>
      <c r="H889" s="894"/>
      <c r="I889" s="894"/>
      <c r="J889" s="12"/>
      <c r="K889" s="12"/>
    </row>
    <row r="890" spans="5:11" x14ac:dyDescent="0.25">
      <c r="E890" s="893"/>
      <c r="F890" s="895"/>
      <c r="G890" s="894"/>
      <c r="H890" s="894"/>
      <c r="I890" s="894"/>
      <c r="J890" s="12"/>
      <c r="K890" s="12"/>
    </row>
    <row r="891" spans="5:11" x14ac:dyDescent="0.25">
      <c r="E891" s="893"/>
      <c r="F891" s="893"/>
      <c r="G891" s="894"/>
      <c r="H891" s="894"/>
      <c r="I891" s="894"/>
      <c r="J891" s="12"/>
      <c r="K891" s="12"/>
    </row>
    <row r="892" spans="5:11" x14ac:dyDescent="0.25">
      <c r="E892" s="893"/>
      <c r="F892" s="893"/>
      <c r="G892" s="894"/>
      <c r="H892" s="894"/>
      <c r="I892" s="894"/>
      <c r="J892" s="12"/>
      <c r="K892" s="12"/>
    </row>
    <row r="893" spans="5:11" x14ac:dyDescent="0.25">
      <c r="E893" s="893"/>
      <c r="F893" s="893"/>
      <c r="G893" s="894"/>
      <c r="H893" s="894"/>
      <c r="I893" s="894"/>
      <c r="J893" s="12"/>
      <c r="K893" s="12"/>
    </row>
    <row r="894" spans="5:11" x14ac:dyDescent="0.25">
      <c r="E894" s="893"/>
      <c r="F894" s="893"/>
      <c r="G894" s="894"/>
      <c r="H894" s="894"/>
      <c r="I894" s="894"/>
      <c r="J894" s="12"/>
      <c r="K894" s="12"/>
    </row>
    <row r="895" spans="5:11" x14ac:dyDescent="0.25">
      <c r="E895" s="893"/>
      <c r="F895" s="895"/>
      <c r="G895" s="894"/>
      <c r="H895" s="894"/>
      <c r="I895" s="894"/>
      <c r="J895" s="12"/>
      <c r="K895" s="12"/>
    </row>
    <row r="896" spans="5:11" x14ac:dyDescent="0.25">
      <c r="E896" s="893"/>
      <c r="F896" s="893"/>
      <c r="G896" s="894"/>
      <c r="H896" s="894"/>
      <c r="I896" s="894"/>
      <c r="J896" s="12"/>
      <c r="K896" s="12"/>
    </row>
    <row r="897" spans="5:11" x14ac:dyDescent="0.25">
      <c r="E897" s="893"/>
      <c r="F897" s="893"/>
      <c r="G897" s="894"/>
      <c r="H897" s="894"/>
      <c r="I897" s="894"/>
      <c r="J897" s="12"/>
      <c r="K897" s="12"/>
    </row>
    <row r="898" spans="5:11" x14ac:dyDescent="0.25">
      <c r="E898" s="893"/>
      <c r="F898" s="893"/>
      <c r="G898" s="894"/>
      <c r="H898" s="894"/>
      <c r="I898" s="894"/>
      <c r="J898" s="12"/>
      <c r="K898" s="12"/>
    </row>
    <row r="899" spans="5:11" x14ac:dyDescent="0.25">
      <c r="E899" s="893"/>
      <c r="F899" s="893"/>
      <c r="G899" s="894"/>
      <c r="H899" s="894"/>
      <c r="I899" s="894"/>
      <c r="J899" s="12"/>
      <c r="K899" s="12"/>
    </row>
    <row r="900" spans="5:11" x14ac:dyDescent="0.25">
      <c r="E900" s="893"/>
      <c r="F900" s="895"/>
      <c r="G900" s="894"/>
      <c r="H900" s="894"/>
      <c r="I900" s="894"/>
      <c r="J900" s="12"/>
      <c r="K900" s="12"/>
    </row>
    <row r="901" spans="5:11" x14ac:dyDescent="0.25">
      <c r="E901" s="893"/>
      <c r="F901" s="893"/>
      <c r="G901" s="894"/>
      <c r="H901" s="894"/>
      <c r="I901" s="894"/>
      <c r="J901" s="12"/>
      <c r="K901" s="12"/>
    </row>
    <row r="902" spans="5:11" x14ac:dyDescent="0.25">
      <c r="E902" s="893"/>
      <c r="F902" s="893"/>
      <c r="G902" s="894"/>
      <c r="H902" s="894"/>
      <c r="I902" s="894"/>
      <c r="J902" s="12"/>
      <c r="K902" s="12"/>
    </row>
    <row r="903" spans="5:11" x14ac:dyDescent="0.25">
      <c r="E903" s="893"/>
      <c r="F903" s="893"/>
      <c r="G903" s="894"/>
      <c r="H903" s="894"/>
      <c r="I903" s="894"/>
      <c r="J903" s="12"/>
      <c r="K903" s="12"/>
    </row>
    <row r="904" spans="5:11" x14ac:dyDescent="0.25">
      <c r="E904" s="893"/>
      <c r="F904" s="893"/>
      <c r="G904" s="894"/>
      <c r="H904" s="894"/>
      <c r="I904" s="894"/>
      <c r="J904" s="12"/>
      <c r="K904" s="12"/>
    </row>
    <row r="905" spans="5:11" x14ac:dyDescent="0.25">
      <c r="E905" s="893"/>
      <c r="F905" s="895"/>
      <c r="G905" s="894"/>
      <c r="H905" s="894"/>
      <c r="I905" s="894"/>
      <c r="J905" s="12"/>
      <c r="K905" s="12"/>
    </row>
    <row r="906" spans="5:11" x14ac:dyDescent="0.25">
      <c r="E906" s="893"/>
      <c r="F906" s="893"/>
      <c r="G906" s="894"/>
      <c r="H906" s="894"/>
      <c r="I906" s="894"/>
      <c r="J906" s="12"/>
      <c r="K906" s="12"/>
    </row>
    <row r="907" spans="5:11" x14ac:dyDescent="0.25">
      <c r="E907" s="893"/>
      <c r="F907" s="893"/>
      <c r="G907" s="894"/>
      <c r="H907" s="894"/>
      <c r="I907" s="894"/>
      <c r="J907" s="12"/>
      <c r="K907" s="12"/>
    </row>
    <row r="908" spans="5:11" x14ac:dyDescent="0.25">
      <c r="E908" s="893"/>
      <c r="F908" s="895"/>
      <c r="G908" s="894"/>
      <c r="H908" s="894"/>
      <c r="I908" s="894"/>
      <c r="J908" s="12"/>
      <c r="K908" s="12"/>
    </row>
    <row r="909" spans="5:11" x14ac:dyDescent="0.25">
      <c r="E909" s="893"/>
      <c r="F909" s="893"/>
      <c r="G909" s="894"/>
      <c r="H909" s="894"/>
      <c r="I909" s="894"/>
      <c r="J909" s="12"/>
      <c r="K909" s="12"/>
    </row>
    <row r="910" spans="5:11" x14ac:dyDescent="0.25">
      <c r="E910" s="893"/>
      <c r="F910" s="893"/>
      <c r="G910" s="894"/>
      <c r="H910" s="894"/>
      <c r="I910" s="894"/>
      <c r="J910" s="12"/>
      <c r="K910" s="12"/>
    </row>
    <row r="911" spans="5:11" x14ac:dyDescent="0.25">
      <c r="E911" s="893"/>
      <c r="F911" s="893"/>
      <c r="G911" s="894"/>
      <c r="H911" s="894"/>
      <c r="I911" s="894"/>
      <c r="J911" s="12"/>
      <c r="K911" s="12"/>
    </row>
    <row r="912" spans="5:11" x14ac:dyDescent="0.25">
      <c r="E912" s="893"/>
      <c r="F912" s="893"/>
      <c r="G912" s="894"/>
      <c r="H912" s="894"/>
      <c r="I912" s="894"/>
      <c r="J912" s="12"/>
      <c r="K912" s="12"/>
    </row>
    <row r="913" spans="5:11" x14ac:dyDescent="0.25">
      <c r="E913" s="893"/>
      <c r="F913" s="893"/>
      <c r="G913" s="894"/>
      <c r="H913" s="894"/>
      <c r="I913" s="894"/>
      <c r="J913" s="12"/>
      <c r="K913" s="12"/>
    </row>
    <row r="914" spans="5:11" x14ac:dyDescent="0.25">
      <c r="E914" s="893"/>
      <c r="F914" s="893"/>
      <c r="G914" s="894"/>
      <c r="H914" s="894"/>
      <c r="I914" s="894"/>
      <c r="J914" s="12"/>
      <c r="K914" s="12"/>
    </row>
    <row r="915" spans="5:11" x14ac:dyDescent="0.25">
      <c r="E915" s="893"/>
      <c r="F915" s="893"/>
      <c r="G915" s="894"/>
      <c r="H915" s="894"/>
      <c r="I915" s="894"/>
      <c r="J915" s="12"/>
      <c r="K915" s="12"/>
    </row>
    <row r="916" spans="5:11" x14ac:dyDescent="0.25">
      <c r="E916" s="893"/>
      <c r="F916" s="893"/>
      <c r="G916" s="894"/>
      <c r="H916" s="894"/>
      <c r="I916" s="894"/>
      <c r="J916" s="12"/>
      <c r="K916" s="12"/>
    </row>
    <row r="917" spans="5:11" x14ac:dyDescent="0.25">
      <c r="E917" s="893"/>
      <c r="F917" s="893"/>
      <c r="G917" s="894"/>
      <c r="H917" s="894"/>
      <c r="I917" s="894"/>
      <c r="J917" s="12"/>
      <c r="K917" s="12"/>
    </row>
    <row r="918" spans="5:11" x14ac:dyDescent="0.25">
      <c r="E918" s="893"/>
      <c r="F918" s="893"/>
      <c r="G918" s="894"/>
      <c r="H918" s="894"/>
      <c r="I918" s="894"/>
      <c r="J918" s="12"/>
      <c r="K918" s="12"/>
    </row>
    <row r="919" spans="5:11" x14ac:dyDescent="0.25">
      <c r="E919" s="893"/>
      <c r="F919" s="895"/>
      <c r="G919" s="894"/>
      <c r="H919" s="894"/>
      <c r="I919" s="894"/>
      <c r="J919" s="12"/>
      <c r="K919" s="12"/>
    </row>
    <row r="920" spans="5:11" x14ac:dyDescent="0.25">
      <c r="E920" s="893"/>
      <c r="F920" s="893"/>
      <c r="G920" s="894"/>
      <c r="H920" s="894"/>
      <c r="I920" s="894"/>
      <c r="J920" s="12"/>
      <c r="K920" s="12"/>
    </row>
    <row r="921" spans="5:11" x14ac:dyDescent="0.25">
      <c r="E921" s="893"/>
      <c r="F921" s="893"/>
      <c r="G921" s="894"/>
      <c r="H921" s="894"/>
      <c r="I921" s="894"/>
      <c r="J921" s="12"/>
      <c r="K921" s="12"/>
    </row>
    <row r="922" spans="5:11" x14ac:dyDescent="0.25">
      <c r="E922" s="893"/>
      <c r="F922" s="893"/>
      <c r="G922" s="894"/>
      <c r="H922" s="894"/>
      <c r="I922" s="894"/>
      <c r="J922" s="12"/>
      <c r="K922" s="12"/>
    </row>
    <row r="923" spans="5:11" x14ac:dyDescent="0.25">
      <c r="E923" s="893"/>
      <c r="F923" s="893"/>
      <c r="G923" s="894"/>
      <c r="H923" s="894"/>
      <c r="I923" s="894"/>
      <c r="J923" s="12"/>
      <c r="K923" s="12"/>
    </row>
    <row r="924" spans="5:11" x14ac:dyDescent="0.25">
      <c r="E924" s="893"/>
      <c r="F924" s="893"/>
      <c r="G924" s="894"/>
      <c r="H924" s="894"/>
      <c r="I924" s="894"/>
      <c r="J924" s="12"/>
      <c r="K924" s="12"/>
    </row>
    <row r="925" spans="5:11" x14ac:dyDescent="0.25">
      <c r="E925" s="893"/>
      <c r="F925" s="893"/>
      <c r="G925" s="894"/>
      <c r="H925" s="894"/>
      <c r="I925" s="894"/>
      <c r="J925" s="12"/>
      <c r="K925" s="12"/>
    </row>
    <row r="926" spans="5:11" x14ac:dyDescent="0.25">
      <c r="E926" s="893"/>
      <c r="F926" s="893"/>
      <c r="G926" s="894"/>
      <c r="H926" s="894"/>
      <c r="I926" s="894"/>
      <c r="J926" s="12"/>
      <c r="K926" s="12"/>
    </row>
    <row r="927" spans="5:11" x14ac:dyDescent="0.25">
      <c r="E927" s="893"/>
      <c r="F927" s="893"/>
      <c r="G927" s="894"/>
      <c r="H927" s="894"/>
      <c r="I927" s="894"/>
      <c r="J927" s="12"/>
      <c r="K927" s="12"/>
    </row>
    <row r="928" spans="5:11" x14ac:dyDescent="0.25">
      <c r="E928" s="893"/>
      <c r="F928" s="893"/>
      <c r="G928" s="894"/>
      <c r="H928" s="894"/>
      <c r="I928" s="894"/>
      <c r="J928" s="12"/>
      <c r="K928" s="12"/>
    </row>
    <row r="929" spans="5:11" x14ac:dyDescent="0.25">
      <c r="E929" s="893"/>
      <c r="F929" s="893"/>
      <c r="G929" s="894"/>
      <c r="H929" s="894"/>
      <c r="I929" s="894"/>
      <c r="J929" s="12"/>
      <c r="K929" s="12"/>
    </row>
    <row r="930" spans="5:11" x14ac:dyDescent="0.25">
      <c r="E930" s="893"/>
      <c r="F930" s="893"/>
      <c r="G930" s="894"/>
      <c r="H930" s="894"/>
      <c r="I930" s="894"/>
      <c r="J930" s="12"/>
      <c r="K930" s="12"/>
    </row>
    <row r="931" spans="5:11" x14ac:dyDescent="0.25">
      <c r="E931" s="893"/>
      <c r="F931" s="893"/>
      <c r="G931" s="894"/>
      <c r="H931" s="894"/>
      <c r="I931" s="894"/>
      <c r="J931" s="12"/>
      <c r="K931" s="12"/>
    </row>
    <row r="932" spans="5:11" x14ac:dyDescent="0.25">
      <c r="E932" s="893"/>
      <c r="F932" s="893"/>
      <c r="G932" s="894"/>
      <c r="H932" s="894"/>
      <c r="I932" s="894"/>
      <c r="J932" s="12"/>
      <c r="K932" s="12"/>
    </row>
    <row r="933" spans="5:11" x14ac:dyDescent="0.25">
      <c r="E933" s="893"/>
      <c r="F933" s="893"/>
      <c r="G933" s="894"/>
      <c r="H933" s="894"/>
      <c r="I933" s="894"/>
      <c r="J933" s="12"/>
      <c r="K933" s="12"/>
    </row>
    <row r="934" spans="5:11" x14ac:dyDescent="0.25">
      <c r="E934" s="893"/>
      <c r="F934" s="893"/>
      <c r="G934" s="894"/>
      <c r="H934" s="894"/>
      <c r="I934" s="894"/>
      <c r="J934" s="12"/>
      <c r="K934" s="12"/>
    </row>
    <row r="935" spans="5:11" x14ac:dyDescent="0.25">
      <c r="E935" s="893"/>
      <c r="F935" s="893"/>
      <c r="G935" s="894"/>
      <c r="H935" s="894"/>
      <c r="I935" s="894"/>
      <c r="J935" s="12"/>
      <c r="K935" s="12"/>
    </row>
    <row r="936" spans="5:11" x14ac:dyDescent="0.25">
      <c r="E936" s="893"/>
      <c r="F936" s="893"/>
      <c r="G936" s="894"/>
      <c r="H936" s="894"/>
      <c r="I936" s="894"/>
      <c r="J936" s="12"/>
      <c r="K936" s="12"/>
    </row>
    <row r="937" spans="5:11" x14ac:dyDescent="0.25">
      <c r="E937" s="893"/>
      <c r="F937" s="895"/>
      <c r="G937" s="894"/>
      <c r="H937" s="894"/>
      <c r="I937" s="894"/>
      <c r="J937" s="12"/>
      <c r="K937" s="12"/>
    </row>
    <row r="938" spans="5:11" x14ac:dyDescent="0.25">
      <c r="E938" s="893"/>
      <c r="F938" s="895"/>
      <c r="G938" s="894"/>
      <c r="H938" s="894"/>
      <c r="I938" s="894"/>
      <c r="J938" s="12"/>
      <c r="K938" s="12"/>
    </row>
    <row r="939" spans="5:11" x14ac:dyDescent="0.25">
      <c r="E939" s="893"/>
      <c r="F939" s="893"/>
      <c r="G939" s="894"/>
      <c r="H939" s="894"/>
      <c r="I939" s="894"/>
      <c r="J939" s="12"/>
      <c r="K939" s="12"/>
    </row>
    <row r="940" spans="5:11" x14ac:dyDescent="0.25">
      <c r="E940" s="893"/>
      <c r="F940" s="895"/>
      <c r="G940" s="894"/>
      <c r="H940" s="894"/>
      <c r="I940" s="894"/>
      <c r="J940" s="12"/>
      <c r="K940" s="12"/>
    </row>
    <row r="941" spans="5:11" x14ac:dyDescent="0.25">
      <c r="E941" s="893"/>
      <c r="F941" s="893"/>
      <c r="G941" s="894"/>
      <c r="H941" s="894"/>
      <c r="I941" s="894"/>
      <c r="J941" s="12"/>
      <c r="K941" s="12"/>
    </row>
    <row r="942" spans="5:11" x14ac:dyDescent="0.25">
      <c r="E942" s="893"/>
      <c r="F942" s="893"/>
      <c r="G942" s="894"/>
      <c r="H942" s="894"/>
      <c r="I942" s="894"/>
      <c r="J942" s="12"/>
      <c r="K942" s="12"/>
    </row>
    <row r="943" spans="5:11" x14ac:dyDescent="0.25">
      <c r="E943" s="893"/>
      <c r="F943" s="893"/>
      <c r="G943" s="894"/>
      <c r="H943" s="894"/>
      <c r="I943" s="894"/>
      <c r="J943" s="12"/>
      <c r="K943" s="12"/>
    </row>
    <row r="944" spans="5:11" x14ac:dyDescent="0.25">
      <c r="E944" s="893"/>
      <c r="F944" s="893"/>
      <c r="G944" s="894"/>
      <c r="H944" s="894"/>
      <c r="I944" s="894"/>
      <c r="J944" s="12"/>
      <c r="K944" s="12"/>
    </row>
    <row r="945" spans="5:11" x14ac:dyDescent="0.25">
      <c r="E945" s="893"/>
      <c r="F945" s="893"/>
      <c r="G945" s="894"/>
      <c r="H945" s="894"/>
      <c r="I945" s="894"/>
      <c r="J945" s="12"/>
      <c r="K945" s="12"/>
    </row>
    <row r="946" spans="5:11" x14ac:dyDescent="0.25">
      <c r="E946" s="893"/>
      <c r="F946" s="895"/>
      <c r="G946" s="894"/>
      <c r="H946" s="894"/>
      <c r="I946" s="894"/>
      <c r="J946" s="12"/>
      <c r="K946" s="12"/>
    </row>
    <row r="947" spans="5:11" x14ac:dyDescent="0.25">
      <c r="E947" s="893"/>
      <c r="F947" s="895"/>
      <c r="G947" s="894"/>
      <c r="H947" s="894"/>
      <c r="I947" s="894"/>
      <c r="J947" s="12"/>
      <c r="K947" s="12"/>
    </row>
    <row r="948" spans="5:11" x14ac:dyDescent="0.25">
      <c r="E948" s="893"/>
      <c r="F948" s="893"/>
      <c r="G948" s="894"/>
      <c r="H948" s="894"/>
      <c r="I948" s="894"/>
      <c r="J948" s="12"/>
      <c r="K948" s="12"/>
    </row>
    <row r="949" spans="5:11" x14ac:dyDescent="0.25">
      <c r="E949" s="893"/>
      <c r="F949" s="893"/>
      <c r="G949" s="894"/>
      <c r="H949" s="894"/>
      <c r="I949" s="894"/>
      <c r="J949" s="12"/>
      <c r="K949" s="12"/>
    </row>
    <row r="950" spans="5:11" x14ac:dyDescent="0.25">
      <c r="E950" s="893"/>
      <c r="F950" s="893"/>
      <c r="G950" s="894"/>
      <c r="H950" s="894"/>
      <c r="I950" s="894"/>
      <c r="J950" s="12"/>
      <c r="K950" s="12"/>
    </row>
    <row r="951" spans="5:11" x14ac:dyDescent="0.25">
      <c r="E951" s="893"/>
      <c r="F951" s="895"/>
      <c r="G951" s="894"/>
      <c r="H951" s="894"/>
      <c r="I951" s="894"/>
      <c r="J951" s="12"/>
      <c r="K951" s="12"/>
    </row>
    <row r="952" spans="5:11" x14ac:dyDescent="0.25">
      <c r="E952" s="893"/>
      <c r="F952" s="893"/>
      <c r="G952" s="894"/>
      <c r="H952" s="894"/>
      <c r="I952" s="894"/>
      <c r="J952" s="12"/>
      <c r="K952" s="12"/>
    </row>
    <row r="953" spans="5:11" x14ac:dyDescent="0.25">
      <c r="E953" s="893"/>
      <c r="F953" s="893"/>
      <c r="G953" s="894"/>
      <c r="H953" s="894"/>
      <c r="I953" s="894"/>
      <c r="J953" s="12"/>
      <c r="K953" s="12"/>
    </row>
    <row r="954" spans="5:11" x14ac:dyDescent="0.25">
      <c r="E954" s="893"/>
      <c r="F954" s="895"/>
      <c r="G954" s="894"/>
      <c r="H954" s="894"/>
      <c r="I954" s="894"/>
      <c r="J954" s="12"/>
      <c r="K954" s="12"/>
    </row>
    <row r="955" spans="5:11" x14ac:dyDescent="0.25">
      <c r="E955" s="893"/>
      <c r="F955" s="893"/>
      <c r="G955" s="894"/>
      <c r="H955" s="894"/>
      <c r="I955" s="894"/>
      <c r="J955" s="12"/>
      <c r="K955" s="12"/>
    </row>
    <row r="956" spans="5:11" x14ac:dyDescent="0.25">
      <c r="E956" s="893"/>
      <c r="F956" s="895"/>
      <c r="G956" s="894"/>
      <c r="H956" s="894"/>
      <c r="I956" s="894"/>
      <c r="J956" s="12"/>
      <c r="K956" s="12"/>
    </row>
    <row r="957" spans="5:11" x14ac:dyDescent="0.25">
      <c r="E957" s="893"/>
      <c r="F957" s="893"/>
      <c r="G957" s="894"/>
      <c r="H957" s="894"/>
      <c r="I957" s="894"/>
      <c r="J957" s="12"/>
      <c r="K957" s="12"/>
    </row>
    <row r="958" spans="5:11" x14ac:dyDescent="0.25">
      <c r="E958" s="893"/>
      <c r="F958" s="893"/>
      <c r="G958" s="894"/>
      <c r="H958" s="894"/>
      <c r="I958" s="894"/>
      <c r="J958" s="12"/>
      <c r="K958" s="12"/>
    </row>
    <row r="959" spans="5:11" x14ac:dyDescent="0.25">
      <c r="E959" s="893"/>
      <c r="F959" s="893"/>
      <c r="G959" s="894"/>
      <c r="H959" s="894"/>
      <c r="I959" s="894"/>
      <c r="J959" s="12"/>
      <c r="K959" s="12"/>
    </row>
    <row r="960" spans="5:11" x14ac:dyDescent="0.25">
      <c r="E960" s="893"/>
      <c r="F960" s="893"/>
      <c r="G960" s="894"/>
      <c r="H960" s="894"/>
      <c r="I960" s="894"/>
      <c r="J960" s="12"/>
      <c r="K960" s="12"/>
    </row>
    <row r="961" spans="5:11" x14ac:dyDescent="0.25">
      <c r="E961" s="893"/>
      <c r="F961" s="893"/>
      <c r="G961" s="894"/>
      <c r="H961" s="894"/>
      <c r="I961" s="894"/>
      <c r="J961" s="12"/>
      <c r="K961" s="12"/>
    </row>
    <row r="962" spans="5:11" x14ac:dyDescent="0.25">
      <c r="E962" s="893"/>
      <c r="F962" s="893"/>
      <c r="G962" s="894"/>
      <c r="H962" s="894"/>
      <c r="I962" s="894"/>
      <c r="J962" s="12"/>
      <c r="K962" s="12"/>
    </row>
    <row r="963" spans="5:11" x14ac:dyDescent="0.25">
      <c r="E963" s="893"/>
      <c r="F963" s="893"/>
      <c r="G963" s="894"/>
      <c r="H963" s="894"/>
      <c r="I963" s="894"/>
      <c r="J963" s="12"/>
      <c r="K963" s="12"/>
    </row>
    <row r="964" spans="5:11" x14ac:dyDescent="0.25">
      <c r="E964" s="893"/>
      <c r="F964" s="895"/>
      <c r="G964" s="894"/>
      <c r="H964" s="894"/>
      <c r="I964" s="894"/>
      <c r="J964" s="12"/>
      <c r="K964" s="12"/>
    </row>
    <row r="965" spans="5:11" x14ac:dyDescent="0.25">
      <c r="E965" s="893"/>
      <c r="F965" s="893"/>
      <c r="G965" s="894"/>
      <c r="H965" s="894"/>
      <c r="I965" s="894"/>
      <c r="J965" s="12"/>
      <c r="K965" s="12"/>
    </row>
    <row r="966" spans="5:11" x14ac:dyDescent="0.25">
      <c r="E966" s="893"/>
      <c r="F966" s="895"/>
      <c r="G966" s="894"/>
      <c r="H966" s="894"/>
      <c r="I966" s="894"/>
      <c r="J966" s="12"/>
      <c r="K966" s="12"/>
    </row>
    <row r="967" spans="5:11" x14ac:dyDescent="0.25">
      <c r="E967" s="893"/>
      <c r="F967" s="893"/>
      <c r="G967" s="894"/>
      <c r="H967" s="894"/>
      <c r="I967" s="894"/>
      <c r="J967" s="12"/>
      <c r="K967" s="12"/>
    </row>
    <row r="968" spans="5:11" x14ac:dyDescent="0.25">
      <c r="E968" s="893"/>
      <c r="F968" s="893"/>
      <c r="G968" s="894"/>
      <c r="H968" s="894"/>
      <c r="I968" s="894"/>
      <c r="J968" s="12"/>
      <c r="K968" s="12"/>
    </row>
    <row r="969" spans="5:11" x14ac:dyDescent="0.25">
      <c r="E969" s="893"/>
      <c r="F969" s="893"/>
      <c r="G969" s="894"/>
      <c r="H969" s="894"/>
      <c r="I969" s="894"/>
      <c r="J969" s="12"/>
      <c r="K969" s="12"/>
    </row>
    <row r="970" spans="5:11" x14ac:dyDescent="0.25">
      <c r="E970" s="893"/>
      <c r="F970" s="893"/>
      <c r="G970" s="894"/>
      <c r="H970" s="894"/>
      <c r="I970" s="894"/>
      <c r="J970" s="12"/>
      <c r="K970" s="12"/>
    </row>
    <row r="971" spans="5:11" x14ac:dyDescent="0.25">
      <c r="E971" s="893"/>
      <c r="F971" s="895"/>
      <c r="G971" s="894"/>
      <c r="H971" s="894"/>
      <c r="I971" s="894"/>
      <c r="J971" s="12"/>
      <c r="K971" s="12"/>
    </row>
    <row r="972" spans="5:11" x14ac:dyDescent="0.25">
      <c r="E972" s="893"/>
      <c r="F972" s="893"/>
      <c r="G972" s="894"/>
      <c r="H972" s="894"/>
      <c r="I972" s="894"/>
      <c r="J972" s="12"/>
      <c r="K972" s="12"/>
    </row>
    <row r="973" spans="5:11" x14ac:dyDescent="0.25">
      <c r="E973" s="893"/>
      <c r="F973" s="893"/>
      <c r="G973" s="894"/>
      <c r="H973" s="894"/>
      <c r="I973" s="894"/>
      <c r="J973" s="12"/>
      <c r="K973" s="12"/>
    </row>
    <row r="974" spans="5:11" x14ac:dyDescent="0.25">
      <c r="E974" s="893"/>
      <c r="F974" s="893"/>
      <c r="G974" s="894"/>
      <c r="H974" s="894"/>
      <c r="I974" s="894"/>
      <c r="J974" s="12"/>
      <c r="K974" s="12"/>
    </row>
    <row r="975" spans="5:11" x14ac:dyDescent="0.25">
      <c r="E975" s="893"/>
      <c r="F975" s="893"/>
      <c r="G975" s="894"/>
      <c r="H975" s="894"/>
      <c r="I975" s="894"/>
      <c r="J975" s="12"/>
      <c r="K975" s="12"/>
    </row>
    <row r="976" spans="5:11" x14ac:dyDescent="0.25">
      <c r="E976" s="893"/>
      <c r="F976" s="893"/>
      <c r="G976" s="894"/>
      <c r="H976" s="894"/>
      <c r="I976" s="894"/>
      <c r="J976" s="12"/>
      <c r="K976" s="12"/>
    </row>
    <row r="977" spans="5:11" x14ac:dyDescent="0.25">
      <c r="E977" s="893"/>
      <c r="F977" s="893"/>
      <c r="G977" s="894"/>
      <c r="H977" s="894"/>
      <c r="I977" s="894"/>
      <c r="J977" s="12"/>
      <c r="K977" s="12"/>
    </row>
    <row r="978" spans="5:11" x14ac:dyDescent="0.25">
      <c r="E978" s="893"/>
      <c r="F978" s="893"/>
      <c r="G978" s="894"/>
      <c r="H978" s="894"/>
      <c r="I978" s="894"/>
      <c r="J978" s="12"/>
      <c r="K978" s="12"/>
    </row>
    <row r="979" spans="5:11" x14ac:dyDescent="0.25">
      <c r="E979" s="893"/>
      <c r="F979" s="893"/>
      <c r="G979" s="894"/>
      <c r="H979" s="894"/>
      <c r="I979" s="894"/>
      <c r="J979" s="12"/>
      <c r="K979" s="12"/>
    </row>
    <row r="980" spans="5:11" x14ac:dyDescent="0.25">
      <c r="E980" s="893"/>
      <c r="F980" s="893"/>
      <c r="G980" s="894"/>
      <c r="H980" s="894"/>
      <c r="I980" s="894"/>
      <c r="J980" s="12"/>
      <c r="K980" s="12"/>
    </row>
    <row r="981" spans="5:11" x14ac:dyDescent="0.25">
      <c r="E981" s="893"/>
      <c r="F981" s="893"/>
      <c r="G981" s="894"/>
      <c r="H981" s="894"/>
      <c r="I981" s="894"/>
      <c r="J981" s="12"/>
      <c r="K981" s="12"/>
    </row>
    <row r="982" spans="5:11" x14ac:dyDescent="0.25">
      <c r="E982" s="893"/>
      <c r="F982" s="893"/>
      <c r="G982" s="894"/>
      <c r="H982" s="894"/>
      <c r="I982" s="894"/>
      <c r="J982" s="12"/>
      <c r="K982" s="12"/>
    </row>
    <row r="983" spans="5:11" x14ac:dyDescent="0.25">
      <c r="E983" s="893"/>
      <c r="F983" s="893"/>
      <c r="G983" s="894"/>
      <c r="H983" s="894"/>
      <c r="I983" s="894"/>
      <c r="J983" s="12"/>
      <c r="K983" s="12"/>
    </row>
    <row r="984" spans="5:11" x14ac:dyDescent="0.25">
      <c r="E984" s="893"/>
      <c r="F984" s="893"/>
      <c r="G984" s="894"/>
      <c r="H984" s="894"/>
      <c r="I984" s="894"/>
      <c r="J984" s="12"/>
      <c r="K984" s="12"/>
    </row>
    <row r="985" spans="5:11" x14ac:dyDescent="0.25">
      <c r="E985" s="893"/>
      <c r="F985" s="893"/>
      <c r="G985" s="894"/>
      <c r="H985" s="894"/>
      <c r="I985" s="894"/>
      <c r="J985" s="12"/>
      <c r="K985" s="12"/>
    </row>
    <row r="986" spans="5:11" x14ac:dyDescent="0.25">
      <c r="E986" s="893"/>
      <c r="F986" s="893"/>
      <c r="G986" s="894"/>
      <c r="H986" s="894"/>
      <c r="I986" s="894"/>
      <c r="J986" s="12"/>
      <c r="K986" s="12"/>
    </row>
    <row r="987" spans="5:11" x14ac:dyDescent="0.25">
      <c r="E987" s="893"/>
      <c r="F987" s="893"/>
      <c r="G987" s="894"/>
      <c r="H987" s="894"/>
      <c r="I987" s="894"/>
      <c r="J987" s="12"/>
      <c r="K987" s="12"/>
    </row>
    <row r="988" spans="5:11" x14ac:dyDescent="0.25">
      <c r="E988" s="893"/>
      <c r="F988" s="893"/>
      <c r="G988" s="894"/>
      <c r="H988" s="894"/>
      <c r="I988" s="894"/>
      <c r="J988" s="12"/>
      <c r="K988" s="12"/>
    </row>
    <row r="989" spans="5:11" x14ac:dyDescent="0.25">
      <c r="E989" s="893"/>
      <c r="F989" s="895"/>
      <c r="G989" s="894"/>
      <c r="H989" s="894"/>
      <c r="I989" s="894"/>
      <c r="J989" s="12"/>
      <c r="K989" s="12"/>
    </row>
    <row r="990" spans="5:11" x14ac:dyDescent="0.25">
      <c r="E990" s="893"/>
      <c r="F990" s="893"/>
      <c r="G990" s="894"/>
      <c r="H990" s="894"/>
      <c r="I990" s="894"/>
      <c r="J990" s="12"/>
      <c r="K990" s="12"/>
    </row>
    <row r="991" spans="5:11" x14ac:dyDescent="0.25">
      <c r="E991" s="893"/>
      <c r="F991" s="893"/>
      <c r="G991" s="894"/>
      <c r="H991" s="894"/>
      <c r="I991" s="894"/>
      <c r="J991" s="12"/>
      <c r="K991" s="12"/>
    </row>
    <row r="992" spans="5:11" x14ac:dyDescent="0.25">
      <c r="E992" s="893"/>
      <c r="F992" s="893"/>
      <c r="G992" s="894"/>
      <c r="H992" s="894"/>
      <c r="I992" s="894"/>
      <c r="J992" s="12"/>
      <c r="K992" s="12"/>
    </row>
    <row r="993" spans="5:11" x14ac:dyDescent="0.25">
      <c r="E993" s="893"/>
      <c r="F993" s="893"/>
      <c r="G993" s="894"/>
      <c r="H993" s="894"/>
      <c r="I993" s="894"/>
      <c r="J993" s="12"/>
      <c r="K993" s="12"/>
    </row>
    <row r="994" spans="5:11" x14ac:dyDescent="0.25">
      <c r="E994" s="893"/>
      <c r="F994" s="893"/>
      <c r="G994" s="894"/>
      <c r="H994" s="894"/>
      <c r="I994" s="894"/>
      <c r="J994" s="12"/>
      <c r="K994" s="12"/>
    </row>
    <row r="995" spans="5:11" x14ac:dyDescent="0.25">
      <c r="E995" s="893"/>
      <c r="F995" s="893"/>
      <c r="G995" s="894"/>
      <c r="H995" s="894"/>
      <c r="I995" s="894"/>
      <c r="J995" s="12"/>
      <c r="K995" s="12"/>
    </row>
    <row r="996" spans="5:11" x14ac:dyDescent="0.25">
      <c r="E996" s="893"/>
      <c r="F996" s="893"/>
      <c r="G996" s="894"/>
      <c r="H996" s="894"/>
      <c r="I996" s="894"/>
      <c r="J996" s="12"/>
      <c r="K996" s="12"/>
    </row>
    <row r="997" spans="5:11" x14ac:dyDescent="0.25">
      <c r="E997" s="893"/>
      <c r="F997" s="893"/>
      <c r="G997" s="894"/>
      <c r="H997" s="894"/>
      <c r="I997" s="894"/>
      <c r="J997" s="12"/>
      <c r="K997" s="12"/>
    </row>
    <row r="998" spans="5:11" x14ac:dyDescent="0.25">
      <c r="E998" s="893"/>
      <c r="F998" s="895"/>
      <c r="G998" s="894"/>
      <c r="H998" s="894"/>
      <c r="I998" s="894"/>
      <c r="J998" s="12"/>
      <c r="K998" s="12"/>
    </row>
    <row r="999" spans="5:11" x14ac:dyDescent="0.25">
      <c r="E999" s="893"/>
      <c r="F999" s="895"/>
      <c r="G999" s="894"/>
      <c r="H999" s="894"/>
      <c r="I999" s="894"/>
      <c r="J999" s="12"/>
      <c r="K999" s="12"/>
    </row>
    <row r="1000" spans="5:11" x14ac:dyDescent="0.25">
      <c r="E1000" s="893"/>
      <c r="F1000" s="893"/>
      <c r="G1000" s="894"/>
      <c r="H1000" s="894"/>
      <c r="I1000" s="894"/>
      <c r="J1000" s="12"/>
      <c r="K1000" s="12"/>
    </row>
    <row r="1001" spans="5:11" x14ac:dyDescent="0.25">
      <c r="E1001" s="893"/>
      <c r="F1001" s="893"/>
      <c r="G1001" s="894"/>
      <c r="H1001" s="894"/>
      <c r="I1001" s="894"/>
      <c r="J1001" s="12"/>
      <c r="K1001" s="12"/>
    </row>
    <row r="1002" spans="5:11" x14ac:dyDescent="0.25">
      <c r="E1002" s="893"/>
      <c r="F1002" s="893"/>
      <c r="G1002" s="894"/>
      <c r="H1002" s="894"/>
      <c r="I1002" s="894"/>
      <c r="J1002" s="12"/>
      <c r="K1002" s="12"/>
    </row>
    <row r="1003" spans="5:11" x14ac:dyDescent="0.25">
      <c r="E1003" s="893"/>
      <c r="F1003" s="893"/>
      <c r="G1003" s="894"/>
      <c r="H1003" s="894"/>
      <c r="I1003" s="894"/>
      <c r="J1003" s="12"/>
      <c r="K1003" s="12"/>
    </row>
    <row r="1004" spans="5:11" x14ac:dyDescent="0.25">
      <c r="E1004" s="893"/>
      <c r="F1004" s="893"/>
      <c r="G1004" s="894"/>
      <c r="H1004" s="894"/>
      <c r="I1004" s="894"/>
      <c r="J1004" s="12"/>
      <c r="K1004" s="12"/>
    </row>
    <row r="1005" spans="5:11" x14ac:dyDescent="0.25">
      <c r="E1005" s="893"/>
      <c r="F1005" s="893"/>
      <c r="G1005" s="894"/>
      <c r="H1005" s="894"/>
      <c r="I1005" s="894"/>
      <c r="J1005" s="12"/>
      <c r="K1005" s="12"/>
    </row>
    <row r="1006" spans="5:11" x14ac:dyDescent="0.25">
      <c r="E1006" s="893"/>
      <c r="F1006" s="893"/>
      <c r="G1006" s="894"/>
      <c r="H1006" s="894"/>
      <c r="I1006" s="894"/>
      <c r="J1006" s="12"/>
      <c r="K1006" s="12"/>
    </row>
    <row r="1007" spans="5:11" x14ac:dyDescent="0.25">
      <c r="E1007" s="893"/>
      <c r="F1007" s="893"/>
      <c r="G1007" s="894"/>
      <c r="H1007" s="894"/>
      <c r="I1007" s="894"/>
      <c r="J1007" s="12"/>
      <c r="K1007" s="12"/>
    </row>
    <row r="1008" spans="5:11" x14ac:dyDescent="0.25">
      <c r="E1008" s="893"/>
      <c r="F1008" s="893"/>
      <c r="G1008" s="894"/>
      <c r="H1008" s="894"/>
      <c r="I1008" s="894"/>
      <c r="J1008" s="12"/>
      <c r="K1008" s="12"/>
    </row>
    <row r="1009" spans="5:11" x14ac:dyDescent="0.25">
      <c r="E1009" s="893"/>
      <c r="F1009" s="893"/>
      <c r="G1009" s="894"/>
      <c r="H1009" s="894"/>
      <c r="I1009" s="894"/>
      <c r="J1009" s="12"/>
      <c r="K1009" s="12"/>
    </row>
    <row r="1010" spans="5:11" x14ac:dyDescent="0.25">
      <c r="E1010" s="893"/>
      <c r="F1010" s="893"/>
      <c r="G1010" s="894"/>
      <c r="H1010" s="894"/>
      <c r="I1010" s="894"/>
      <c r="J1010" s="12"/>
      <c r="K1010" s="12"/>
    </row>
    <row r="1011" spans="5:11" x14ac:dyDescent="0.25">
      <c r="E1011" s="893"/>
      <c r="F1011" s="893"/>
      <c r="G1011" s="894"/>
      <c r="H1011" s="894"/>
      <c r="I1011" s="894"/>
      <c r="J1011" s="12"/>
      <c r="K1011" s="12"/>
    </row>
    <row r="1012" spans="5:11" x14ac:dyDescent="0.25">
      <c r="E1012" s="893"/>
      <c r="F1012" s="893"/>
      <c r="G1012" s="894"/>
      <c r="H1012" s="894"/>
      <c r="I1012" s="894"/>
      <c r="J1012" s="12"/>
      <c r="K1012" s="12"/>
    </row>
    <row r="1013" spans="5:11" x14ac:dyDescent="0.25">
      <c r="E1013" s="893"/>
      <c r="F1013" s="893"/>
      <c r="G1013" s="894"/>
      <c r="H1013" s="894"/>
      <c r="I1013" s="894"/>
      <c r="J1013" s="12"/>
      <c r="K1013" s="12"/>
    </row>
    <row r="1014" spans="5:11" x14ac:dyDescent="0.25">
      <c r="E1014" s="893"/>
      <c r="F1014" s="893"/>
      <c r="G1014" s="894"/>
      <c r="H1014" s="894"/>
      <c r="I1014" s="894"/>
      <c r="J1014" s="12"/>
      <c r="K1014" s="12"/>
    </row>
    <row r="1015" spans="5:11" x14ac:dyDescent="0.25">
      <c r="E1015" s="893"/>
      <c r="F1015" s="893"/>
      <c r="G1015" s="894"/>
      <c r="H1015" s="894"/>
      <c r="I1015" s="894"/>
      <c r="J1015" s="12"/>
      <c r="K1015" s="12"/>
    </row>
    <row r="1016" spans="5:11" x14ac:dyDescent="0.25">
      <c r="E1016" s="893"/>
      <c r="F1016" s="895"/>
      <c r="G1016" s="894"/>
      <c r="H1016" s="894"/>
      <c r="I1016" s="894"/>
      <c r="J1016" s="12"/>
      <c r="K1016" s="12"/>
    </row>
    <row r="1017" spans="5:11" x14ac:dyDescent="0.25">
      <c r="E1017" s="893"/>
      <c r="F1017" s="893"/>
      <c r="G1017" s="894"/>
      <c r="H1017" s="894"/>
      <c r="I1017" s="894"/>
      <c r="J1017" s="12"/>
      <c r="K1017" s="12"/>
    </row>
    <row r="1018" spans="5:11" x14ac:dyDescent="0.25">
      <c r="E1018" s="893"/>
      <c r="F1018" s="895"/>
      <c r="G1018" s="894"/>
      <c r="H1018" s="894"/>
      <c r="I1018" s="894"/>
      <c r="J1018" s="12"/>
      <c r="K1018" s="12"/>
    </row>
    <row r="1019" spans="5:11" x14ac:dyDescent="0.25">
      <c r="E1019" s="893"/>
      <c r="F1019" s="893"/>
      <c r="G1019" s="894"/>
      <c r="H1019" s="894"/>
      <c r="I1019" s="894"/>
      <c r="J1019" s="12"/>
      <c r="K1019" s="12"/>
    </row>
    <row r="1020" spans="5:11" x14ac:dyDescent="0.25">
      <c r="E1020" s="893"/>
      <c r="F1020" s="893"/>
      <c r="G1020" s="894"/>
      <c r="H1020" s="894"/>
      <c r="I1020" s="894"/>
      <c r="J1020" s="12"/>
      <c r="K1020" s="12"/>
    </row>
    <row r="1021" spans="5:11" x14ac:dyDescent="0.25">
      <c r="E1021" s="893"/>
      <c r="F1021" s="893"/>
      <c r="G1021" s="894"/>
      <c r="H1021" s="894"/>
      <c r="I1021" s="894"/>
      <c r="J1021" s="12"/>
      <c r="K1021" s="12"/>
    </row>
    <row r="1022" spans="5:11" x14ac:dyDescent="0.25">
      <c r="E1022" s="893"/>
      <c r="F1022" s="893"/>
      <c r="G1022" s="894"/>
      <c r="H1022" s="894"/>
      <c r="I1022" s="894"/>
      <c r="J1022" s="12"/>
      <c r="K1022" s="12"/>
    </row>
    <row r="1023" spans="5:11" x14ac:dyDescent="0.25">
      <c r="E1023" s="893"/>
      <c r="F1023" s="893"/>
      <c r="G1023" s="894"/>
      <c r="H1023" s="894"/>
      <c r="I1023" s="894"/>
      <c r="J1023" s="12"/>
      <c r="K1023" s="12"/>
    </row>
    <row r="1024" spans="5:11" x14ac:dyDescent="0.25">
      <c r="E1024" s="893"/>
      <c r="F1024" s="893"/>
      <c r="G1024" s="894"/>
      <c r="H1024" s="894"/>
      <c r="I1024" s="894"/>
      <c r="J1024" s="12"/>
      <c r="K1024" s="12"/>
    </row>
    <row r="1025" spans="5:11" x14ac:dyDescent="0.25">
      <c r="E1025" s="893"/>
      <c r="F1025" s="893"/>
      <c r="G1025" s="894"/>
      <c r="H1025" s="894"/>
      <c r="I1025" s="894"/>
      <c r="J1025" s="12"/>
      <c r="K1025" s="12"/>
    </row>
    <row r="1026" spans="5:11" x14ac:dyDescent="0.25">
      <c r="E1026" s="893"/>
      <c r="F1026" s="893"/>
      <c r="G1026" s="894"/>
      <c r="H1026" s="894"/>
      <c r="I1026" s="894"/>
      <c r="J1026" s="12"/>
      <c r="K1026" s="12"/>
    </row>
    <row r="1027" spans="5:11" x14ac:dyDescent="0.25">
      <c r="E1027" s="893"/>
      <c r="F1027" s="893"/>
      <c r="G1027" s="894"/>
      <c r="H1027" s="894"/>
      <c r="I1027" s="894"/>
      <c r="J1027" s="12"/>
      <c r="K1027" s="12"/>
    </row>
    <row r="1028" spans="5:11" x14ac:dyDescent="0.25">
      <c r="E1028" s="893"/>
      <c r="F1028" s="893"/>
      <c r="G1028" s="894"/>
      <c r="H1028" s="894"/>
      <c r="I1028" s="894"/>
      <c r="J1028" s="12"/>
      <c r="K1028" s="12"/>
    </row>
    <row r="1029" spans="5:11" x14ac:dyDescent="0.25">
      <c r="E1029" s="893"/>
      <c r="F1029" s="893"/>
      <c r="G1029" s="894"/>
      <c r="H1029" s="894"/>
      <c r="I1029" s="894"/>
      <c r="J1029" s="12"/>
      <c r="K1029" s="12"/>
    </row>
    <row r="1030" spans="5:11" x14ac:dyDescent="0.25">
      <c r="E1030" s="893"/>
      <c r="F1030" s="893"/>
      <c r="G1030" s="894"/>
      <c r="H1030" s="894"/>
      <c r="I1030" s="894"/>
      <c r="J1030" s="12"/>
      <c r="K1030" s="12"/>
    </row>
    <row r="1031" spans="5:11" x14ac:dyDescent="0.25">
      <c r="E1031" s="893"/>
      <c r="F1031" s="893"/>
      <c r="G1031" s="894"/>
      <c r="H1031" s="894"/>
      <c r="I1031" s="894"/>
      <c r="J1031" s="12"/>
      <c r="K1031" s="12"/>
    </row>
    <row r="1032" spans="5:11" x14ac:dyDescent="0.25">
      <c r="E1032" s="893"/>
      <c r="F1032" s="895"/>
      <c r="G1032" s="894"/>
      <c r="H1032" s="894"/>
      <c r="I1032" s="894"/>
      <c r="J1032" s="12"/>
      <c r="K1032" s="12"/>
    </row>
    <row r="1033" spans="5:11" x14ac:dyDescent="0.25">
      <c r="E1033" s="893"/>
      <c r="F1033" s="893"/>
      <c r="G1033" s="894"/>
      <c r="H1033" s="894"/>
      <c r="I1033" s="894"/>
      <c r="J1033" s="12"/>
      <c r="K1033" s="12"/>
    </row>
    <row r="1034" spans="5:11" x14ac:dyDescent="0.25">
      <c r="E1034" s="893"/>
      <c r="F1034" s="893"/>
      <c r="G1034" s="894"/>
      <c r="H1034" s="894"/>
      <c r="I1034" s="894"/>
      <c r="J1034" s="12"/>
      <c r="K1034" s="12"/>
    </row>
    <row r="1035" spans="5:11" x14ac:dyDescent="0.25">
      <c r="E1035" s="893"/>
      <c r="F1035" s="893"/>
      <c r="G1035" s="894"/>
      <c r="H1035" s="894"/>
      <c r="I1035" s="894"/>
      <c r="J1035" s="12"/>
      <c r="K1035" s="12"/>
    </row>
    <row r="1036" spans="5:11" x14ac:dyDescent="0.25">
      <c r="E1036" s="893"/>
      <c r="F1036" s="893"/>
      <c r="G1036" s="894"/>
      <c r="H1036" s="894"/>
      <c r="I1036" s="894"/>
      <c r="J1036" s="12"/>
      <c r="K1036" s="12"/>
    </row>
    <row r="1037" spans="5:11" x14ac:dyDescent="0.25">
      <c r="E1037" s="893"/>
      <c r="F1037" s="893"/>
      <c r="G1037" s="894"/>
      <c r="H1037" s="894"/>
      <c r="I1037" s="894"/>
      <c r="J1037" s="12"/>
      <c r="K1037" s="12"/>
    </row>
    <row r="1038" spans="5:11" x14ac:dyDescent="0.25">
      <c r="E1038" s="893"/>
      <c r="F1038" s="893"/>
      <c r="G1038" s="894"/>
      <c r="H1038" s="894"/>
      <c r="I1038" s="894"/>
      <c r="J1038" s="12"/>
      <c r="K1038" s="12"/>
    </row>
    <row r="1039" spans="5:11" x14ac:dyDescent="0.25">
      <c r="E1039" s="893"/>
      <c r="F1039" s="893"/>
      <c r="G1039" s="894"/>
      <c r="H1039" s="894"/>
      <c r="I1039" s="894"/>
      <c r="J1039" s="12"/>
      <c r="K1039" s="12"/>
    </row>
    <row r="1040" spans="5:11" x14ac:dyDescent="0.25">
      <c r="E1040" s="893"/>
      <c r="F1040" s="895"/>
      <c r="G1040" s="894"/>
      <c r="H1040" s="894"/>
      <c r="I1040" s="894"/>
      <c r="J1040" s="12"/>
      <c r="K1040" s="12"/>
    </row>
    <row r="1041" spans="5:11" x14ac:dyDescent="0.25">
      <c r="E1041" s="893"/>
      <c r="F1041" s="895"/>
      <c r="G1041" s="894"/>
      <c r="H1041" s="894"/>
      <c r="I1041" s="894"/>
      <c r="J1041" s="12"/>
      <c r="K1041" s="12"/>
    </row>
    <row r="1042" spans="5:11" x14ac:dyDescent="0.25">
      <c r="E1042" s="893"/>
      <c r="F1042" s="893"/>
      <c r="G1042" s="894"/>
      <c r="H1042" s="894"/>
      <c r="I1042" s="894"/>
      <c r="J1042" s="12"/>
      <c r="K1042" s="12"/>
    </row>
    <row r="1043" spans="5:11" x14ac:dyDescent="0.25">
      <c r="E1043" s="893"/>
      <c r="F1043" s="893"/>
      <c r="G1043" s="894"/>
      <c r="H1043" s="894"/>
      <c r="I1043" s="894"/>
      <c r="J1043" s="12"/>
      <c r="K1043" s="12"/>
    </row>
    <row r="1044" spans="5:11" x14ac:dyDescent="0.25">
      <c r="E1044" s="893"/>
      <c r="F1044" s="893"/>
      <c r="G1044" s="894"/>
      <c r="H1044" s="894"/>
      <c r="I1044" s="894"/>
      <c r="J1044" s="12"/>
      <c r="K1044" s="12"/>
    </row>
    <row r="1045" spans="5:11" x14ac:dyDescent="0.25">
      <c r="E1045" s="893"/>
      <c r="F1045" s="893"/>
      <c r="G1045" s="894"/>
      <c r="H1045" s="894"/>
      <c r="I1045" s="894"/>
      <c r="J1045" s="12"/>
      <c r="K1045" s="12"/>
    </row>
    <row r="1046" spans="5:11" x14ac:dyDescent="0.25">
      <c r="E1046" s="893"/>
      <c r="F1046" s="895"/>
      <c r="G1046" s="894"/>
      <c r="H1046" s="894"/>
      <c r="I1046" s="894"/>
      <c r="J1046" s="12"/>
      <c r="K1046" s="12"/>
    </row>
    <row r="1047" spans="5:11" x14ac:dyDescent="0.25">
      <c r="E1047" s="893"/>
      <c r="F1047" s="893"/>
      <c r="G1047" s="894"/>
      <c r="H1047" s="894"/>
      <c r="I1047" s="894"/>
      <c r="J1047" s="12"/>
      <c r="K1047" s="12"/>
    </row>
    <row r="1048" spans="5:11" x14ac:dyDescent="0.25">
      <c r="E1048" s="893"/>
      <c r="F1048" s="893"/>
      <c r="G1048" s="894"/>
      <c r="H1048" s="894"/>
      <c r="I1048" s="894"/>
      <c r="J1048" s="12"/>
      <c r="K1048" s="12"/>
    </row>
    <row r="1049" spans="5:11" x14ac:dyDescent="0.25">
      <c r="E1049" s="893"/>
      <c r="F1049" s="895"/>
      <c r="G1049" s="894"/>
      <c r="H1049" s="894"/>
      <c r="I1049" s="894"/>
      <c r="J1049" s="12"/>
      <c r="K1049" s="12"/>
    </row>
    <row r="1050" spans="5:11" x14ac:dyDescent="0.25">
      <c r="E1050" s="893"/>
      <c r="F1050" s="893"/>
      <c r="G1050" s="894"/>
      <c r="H1050" s="894"/>
      <c r="I1050" s="894"/>
      <c r="J1050" s="12"/>
      <c r="K1050" s="12"/>
    </row>
    <row r="1051" spans="5:11" x14ac:dyDescent="0.25">
      <c r="E1051" s="893"/>
      <c r="F1051" s="893"/>
      <c r="G1051" s="894"/>
      <c r="H1051" s="894"/>
      <c r="I1051" s="894"/>
      <c r="J1051" s="12"/>
      <c r="K1051" s="12"/>
    </row>
    <row r="1052" spans="5:11" x14ac:dyDescent="0.25">
      <c r="E1052" s="893"/>
      <c r="F1052" s="893"/>
      <c r="G1052" s="894"/>
      <c r="H1052" s="894"/>
      <c r="I1052" s="894"/>
      <c r="J1052" s="12"/>
      <c r="K1052" s="12"/>
    </row>
    <row r="1053" spans="5:11" x14ac:dyDescent="0.25">
      <c r="E1053" s="893"/>
      <c r="F1053" s="895"/>
      <c r="G1053" s="894"/>
      <c r="H1053" s="894"/>
      <c r="I1053" s="894"/>
      <c r="J1053" s="12"/>
      <c r="K1053" s="12"/>
    </row>
    <row r="1054" spans="5:11" x14ac:dyDescent="0.25">
      <c r="E1054" s="893"/>
      <c r="F1054" s="893"/>
      <c r="G1054" s="894"/>
      <c r="H1054" s="894"/>
      <c r="I1054" s="894"/>
      <c r="J1054" s="12"/>
      <c r="K1054" s="12"/>
    </row>
    <row r="1055" spans="5:11" x14ac:dyDescent="0.25">
      <c r="E1055" s="893"/>
      <c r="F1055" s="893"/>
      <c r="G1055" s="894"/>
      <c r="H1055" s="894"/>
      <c r="I1055" s="894"/>
      <c r="J1055" s="12"/>
      <c r="K1055" s="12"/>
    </row>
    <row r="1056" spans="5:11" x14ac:dyDescent="0.25">
      <c r="E1056" s="893"/>
      <c r="F1056" s="893"/>
      <c r="G1056" s="894"/>
      <c r="H1056" s="894"/>
      <c r="I1056" s="894"/>
      <c r="J1056" s="12"/>
      <c r="K1056" s="12"/>
    </row>
    <row r="1057" spans="5:11" x14ac:dyDescent="0.25">
      <c r="E1057" s="893"/>
      <c r="F1057" s="895"/>
      <c r="G1057" s="894"/>
      <c r="H1057" s="894"/>
      <c r="I1057" s="894"/>
      <c r="J1057" s="12"/>
      <c r="K1057" s="12"/>
    </row>
    <row r="1058" spans="5:11" x14ac:dyDescent="0.25">
      <c r="E1058" s="893"/>
      <c r="F1058" s="895"/>
      <c r="G1058" s="894"/>
      <c r="H1058" s="894"/>
      <c r="I1058" s="894"/>
      <c r="J1058" s="12"/>
      <c r="K1058" s="12"/>
    </row>
    <row r="1059" spans="5:11" x14ac:dyDescent="0.25">
      <c r="E1059" s="893"/>
      <c r="F1059" s="893"/>
      <c r="G1059" s="894"/>
      <c r="H1059" s="894"/>
      <c r="I1059" s="894"/>
      <c r="J1059" s="12"/>
      <c r="K1059" s="12"/>
    </row>
    <row r="1060" spans="5:11" x14ac:dyDescent="0.25">
      <c r="E1060" s="893"/>
      <c r="F1060" s="895"/>
      <c r="G1060" s="894"/>
      <c r="H1060" s="894"/>
      <c r="I1060" s="894"/>
      <c r="J1060" s="12"/>
      <c r="K1060" s="12"/>
    </row>
    <row r="1061" spans="5:11" x14ac:dyDescent="0.25">
      <c r="E1061" s="893"/>
      <c r="F1061" s="893"/>
      <c r="G1061" s="894"/>
      <c r="H1061" s="894"/>
      <c r="I1061" s="894"/>
      <c r="J1061" s="12"/>
      <c r="K1061" s="12"/>
    </row>
    <row r="1062" spans="5:11" x14ac:dyDescent="0.25">
      <c r="E1062" s="893"/>
      <c r="F1062" s="893"/>
      <c r="G1062" s="894"/>
      <c r="H1062" s="894"/>
      <c r="I1062" s="894"/>
      <c r="J1062" s="12"/>
      <c r="K1062" s="12"/>
    </row>
    <row r="1063" spans="5:11" x14ac:dyDescent="0.25">
      <c r="E1063" s="893"/>
      <c r="F1063" s="895"/>
      <c r="G1063" s="894"/>
      <c r="H1063" s="894"/>
      <c r="I1063" s="894"/>
      <c r="J1063" s="12"/>
      <c r="K1063" s="12"/>
    </row>
    <row r="1064" spans="5:11" x14ac:dyDescent="0.25">
      <c r="E1064" s="893"/>
      <c r="F1064" s="895"/>
      <c r="G1064" s="894"/>
      <c r="H1064" s="894"/>
      <c r="I1064" s="894"/>
      <c r="J1064" s="12"/>
      <c r="K1064" s="12"/>
    </row>
    <row r="1065" spans="5:11" x14ac:dyDescent="0.25">
      <c r="E1065" s="893"/>
      <c r="F1065" s="893"/>
      <c r="G1065" s="894"/>
      <c r="H1065" s="894"/>
      <c r="I1065" s="894"/>
      <c r="J1065" s="12"/>
      <c r="K1065" s="12"/>
    </row>
    <row r="1066" spans="5:11" x14ac:dyDescent="0.25">
      <c r="E1066" s="893"/>
      <c r="F1066" s="893"/>
      <c r="G1066" s="894"/>
      <c r="H1066" s="894"/>
      <c r="I1066" s="894"/>
      <c r="J1066" s="12"/>
      <c r="K1066" s="12"/>
    </row>
    <row r="1067" spans="5:11" x14ac:dyDescent="0.25">
      <c r="E1067" s="893"/>
      <c r="F1067" s="895"/>
      <c r="G1067" s="894"/>
      <c r="H1067" s="894"/>
      <c r="I1067" s="894"/>
      <c r="J1067" s="12"/>
      <c r="K1067" s="12"/>
    </row>
    <row r="1068" spans="5:11" x14ac:dyDescent="0.25">
      <c r="E1068" s="893"/>
      <c r="F1068" s="893"/>
      <c r="G1068" s="894"/>
      <c r="H1068" s="894"/>
      <c r="I1068" s="894"/>
      <c r="J1068" s="12"/>
      <c r="K1068" s="12"/>
    </row>
    <row r="1069" spans="5:11" x14ac:dyDescent="0.25">
      <c r="E1069" s="893"/>
      <c r="F1069" s="893"/>
      <c r="G1069" s="894"/>
      <c r="H1069" s="894"/>
      <c r="I1069" s="894"/>
      <c r="J1069" s="12"/>
      <c r="K1069" s="12"/>
    </row>
    <row r="1070" spans="5:11" x14ac:dyDescent="0.25">
      <c r="E1070" s="893"/>
      <c r="F1070" s="893"/>
      <c r="G1070" s="894"/>
      <c r="H1070" s="894"/>
      <c r="I1070" s="894"/>
      <c r="J1070" s="12"/>
      <c r="K1070" s="12"/>
    </row>
    <row r="1071" spans="5:11" x14ac:dyDescent="0.25">
      <c r="E1071" s="893"/>
      <c r="F1071" s="893"/>
      <c r="G1071" s="894"/>
      <c r="H1071" s="894"/>
      <c r="I1071" s="894"/>
      <c r="J1071" s="12"/>
      <c r="K1071" s="12"/>
    </row>
    <row r="1072" spans="5:11" x14ac:dyDescent="0.25">
      <c r="E1072" s="893"/>
      <c r="F1072" s="893"/>
      <c r="G1072" s="894"/>
      <c r="H1072" s="894"/>
      <c r="I1072" s="894"/>
      <c r="J1072" s="12"/>
      <c r="K1072" s="12"/>
    </row>
    <row r="1073" spans="5:11" x14ac:dyDescent="0.25">
      <c r="E1073" s="893"/>
      <c r="F1073" s="895"/>
      <c r="G1073" s="894"/>
      <c r="H1073" s="894"/>
      <c r="I1073" s="894"/>
      <c r="J1073" s="12"/>
      <c r="K1073" s="12"/>
    </row>
    <row r="1074" spans="5:11" x14ac:dyDescent="0.25">
      <c r="E1074" s="893"/>
      <c r="F1074" s="893"/>
      <c r="G1074" s="894"/>
      <c r="H1074" s="894"/>
      <c r="I1074" s="894"/>
      <c r="J1074" s="12"/>
      <c r="K1074" s="12"/>
    </row>
    <row r="1075" spans="5:11" x14ac:dyDescent="0.25">
      <c r="E1075" s="893"/>
      <c r="F1075" s="893"/>
      <c r="G1075" s="894"/>
      <c r="H1075" s="894"/>
      <c r="I1075" s="894"/>
      <c r="J1075" s="12"/>
      <c r="K1075" s="12"/>
    </row>
    <row r="1076" spans="5:11" x14ac:dyDescent="0.25">
      <c r="E1076" s="893"/>
      <c r="F1076" s="895"/>
      <c r="G1076" s="894"/>
      <c r="H1076" s="894"/>
      <c r="I1076" s="894"/>
      <c r="J1076" s="12"/>
      <c r="K1076" s="12"/>
    </row>
    <row r="1077" spans="5:11" x14ac:dyDescent="0.25">
      <c r="E1077" s="893"/>
      <c r="F1077" s="895"/>
      <c r="G1077" s="894"/>
      <c r="H1077" s="894"/>
      <c r="I1077" s="894"/>
      <c r="J1077" s="12"/>
      <c r="K1077" s="12"/>
    </row>
    <row r="1078" spans="5:11" x14ac:dyDescent="0.25">
      <c r="E1078" s="893"/>
      <c r="F1078" s="893"/>
      <c r="G1078" s="894"/>
      <c r="H1078" s="894"/>
      <c r="I1078" s="894"/>
      <c r="J1078" s="12"/>
      <c r="K1078" s="12"/>
    </row>
    <row r="1079" spans="5:11" x14ac:dyDescent="0.25">
      <c r="E1079" s="893"/>
      <c r="F1079" s="893"/>
      <c r="G1079" s="894"/>
      <c r="H1079" s="894"/>
      <c r="I1079" s="894"/>
      <c r="J1079" s="12"/>
      <c r="K1079" s="12"/>
    </row>
    <row r="1080" spans="5:11" x14ac:dyDescent="0.25">
      <c r="E1080" s="893"/>
      <c r="F1080" s="893"/>
      <c r="G1080" s="894"/>
      <c r="H1080" s="894"/>
      <c r="I1080" s="894"/>
      <c r="J1080" s="12"/>
      <c r="K1080" s="12"/>
    </row>
    <row r="1081" spans="5:11" x14ac:dyDescent="0.25">
      <c r="E1081" s="893"/>
      <c r="F1081" s="893"/>
      <c r="G1081" s="894"/>
      <c r="H1081" s="894"/>
      <c r="I1081" s="894"/>
      <c r="J1081" s="12"/>
      <c r="K1081" s="12"/>
    </row>
    <row r="1082" spans="5:11" x14ac:dyDescent="0.25">
      <c r="E1082" s="893"/>
      <c r="F1082" s="893"/>
      <c r="G1082" s="894"/>
      <c r="H1082" s="894"/>
      <c r="I1082" s="894"/>
      <c r="J1082" s="12"/>
      <c r="K1082" s="12"/>
    </row>
    <row r="1083" spans="5:11" x14ac:dyDescent="0.25">
      <c r="E1083" s="893"/>
      <c r="F1083" s="893"/>
      <c r="G1083" s="894"/>
      <c r="H1083" s="894"/>
      <c r="I1083" s="894"/>
      <c r="J1083" s="12"/>
      <c r="K1083" s="12"/>
    </row>
    <row r="1084" spans="5:11" x14ac:dyDescent="0.25">
      <c r="E1084" s="893"/>
      <c r="F1084" s="893"/>
      <c r="G1084" s="894"/>
      <c r="H1084" s="894"/>
      <c r="I1084" s="894"/>
      <c r="J1084" s="12"/>
      <c r="K1084" s="12"/>
    </row>
    <row r="1085" spans="5:11" x14ac:dyDescent="0.25">
      <c r="E1085" s="893"/>
      <c r="F1085" s="893"/>
      <c r="G1085" s="894"/>
      <c r="H1085" s="894"/>
      <c r="I1085" s="894"/>
      <c r="J1085" s="12"/>
      <c r="K1085" s="12"/>
    </row>
    <row r="1086" spans="5:11" x14ac:dyDescent="0.25">
      <c r="E1086" s="893"/>
      <c r="F1086" s="893"/>
      <c r="G1086" s="894"/>
      <c r="H1086" s="894"/>
      <c r="I1086" s="894"/>
      <c r="J1086" s="12"/>
      <c r="K1086" s="12"/>
    </row>
    <row r="1087" spans="5:11" x14ac:dyDescent="0.25">
      <c r="E1087" s="893"/>
      <c r="F1087" s="893"/>
      <c r="G1087" s="894"/>
      <c r="H1087" s="894"/>
      <c r="I1087" s="894"/>
      <c r="J1087" s="12"/>
      <c r="K1087" s="12"/>
    </row>
    <row r="1088" spans="5:11" x14ac:dyDescent="0.25">
      <c r="E1088" s="893"/>
      <c r="F1088" s="893"/>
      <c r="G1088" s="894"/>
      <c r="H1088" s="894"/>
      <c r="I1088" s="894"/>
      <c r="J1088" s="12"/>
      <c r="K1088" s="12"/>
    </row>
    <row r="1089" spans="5:11" x14ac:dyDescent="0.25">
      <c r="E1089" s="893"/>
      <c r="F1089" s="893"/>
      <c r="G1089" s="894"/>
      <c r="H1089" s="894"/>
      <c r="I1089" s="894"/>
      <c r="J1089" s="12"/>
      <c r="K1089" s="12"/>
    </row>
    <row r="1090" spans="5:11" x14ac:dyDescent="0.25">
      <c r="E1090" s="893"/>
      <c r="F1090" s="893"/>
      <c r="G1090" s="894"/>
      <c r="H1090" s="894"/>
      <c r="I1090" s="894"/>
      <c r="J1090" s="12"/>
      <c r="K1090" s="12"/>
    </row>
    <row r="1091" spans="5:11" x14ac:dyDescent="0.25">
      <c r="E1091" s="893"/>
      <c r="F1091" s="893"/>
      <c r="G1091" s="894"/>
      <c r="H1091" s="894"/>
      <c r="I1091" s="894"/>
      <c r="J1091" s="12"/>
      <c r="K1091" s="12"/>
    </row>
    <row r="1092" spans="5:11" x14ac:dyDescent="0.25">
      <c r="E1092" s="893"/>
      <c r="F1092" s="893"/>
      <c r="G1092" s="894"/>
      <c r="H1092" s="894"/>
      <c r="I1092" s="894"/>
      <c r="J1092" s="12"/>
      <c r="K1092" s="12"/>
    </row>
    <row r="1093" spans="5:11" x14ac:dyDescent="0.25">
      <c r="E1093" s="893"/>
      <c r="F1093" s="893"/>
      <c r="G1093" s="894"/>
      <c r="H1093" s="894"/>
      <c r="I1093" s="894"/>
      <c r="J1093" s="12"/>
      <c r="K1093" s="12"/>
    </row>
    <row r="1094" spans="5:11" x14ac:dyDescent="0.25">
      <c r="E1094" s="893"/>
      <c r="F1094" s="893"/>
      <c r="G1094" s="894"/>
      <c r="H1094" s="894"/>
      <c r="I1094" s="894"/>
      <c r="J1094" s="12"/>
      <c r="K1094" s="12"/>
    </row>
    <row r="1095" spans="5:11" x14ac:dyDescent="0.25">
      <c r="E1095" s="893"/>
      <c r="F1095" s="893"/>
      <c r="G1095" s="894"/>
      <c r="H1095" s="894"/>
      <c r="I1095" s="894"/>
      <c r="J1095" s="12"/>
      <c r="K1095" s="12"/>
    </row>
    <row r="1096" spans="5:11" x14ac:dyDescent="0.25">
      <c r="E1096" s="893"/>
      <c r="F1096" s="893"/>
      <c r="G1096" s="894"/>
      <c r="H1096" s="894"/>
      <c r="I1096" s="894"/>
      <c r="J1096" s="12"/>
      <c r="K1096" s="12"/>
    </row>
    <row r="1097" spans="5:11" x14ac:dyDescent="0.25">
      <c r="E1097" s="893"/>
      <c r="F1097" s="893"/>
      <c r="G1097" s="894"/>
      <c r="H1097" s="894"/>
      <c r="I1097" s="894"/>
      <c r="J1097" s="12"/>
      <c r="K1097" s="12"/>
    </row>
    <row r="1098" spans="5:11" x14ac:dyDescent="0.25">
      <c r="E1098" s="893"/>
      <c r="F1098" s="893"/>
      <c r="G1098" s="894"/>
      <c r="H1098" s="894"/>
      <c r="I1098" s="894"/>
      <c r="J1098" s="12"/>
      <c r="K1098" s="12"/>
    </row>
    <row r="1099" spans="5:11" x14ac:dyDescent="0.25">
      <c r="E1099" s="893"/>
      <c r="F1099" s="893"/>
      <c r="G1099" s="894"/>
      <c r="H1099" s="894"/>
      <c r="I1099" s="894"/>
      <c r="J1099" s="12"/>
      <c r="K1099" s="12"/>
    </row>
    <row r="1100" spans="5:11" x14ac:dyDescent="0.25">
      <c r="E1100" s="893"/>
      <c r="F1100" s="893"/>
      <c r="G1100" s="894"/>
      <c r="H1100" s="894"/>
      <c r="I1100" s="894"/>
      <c r="J1100" s="12"/>
      <c r="K1100" s="12"/>
    </row>
    <row r="1101" spans="5:11" x14ac:dyDescent="0.25">
      <c r="E1101" s="893"/>
      <c r="F1101" s="893"/>
      <c r="G1101" s="894"/>
      <c r="H1101" s="894"/>
      <c r="I1101" s="894"/>
      <c r="J1101" s="12"/>
      <c r="K1101" s="12"/>
    </row>
    <row r="1102" spans="5:11" x14ac:dyDescent="0.25">
      <c r="E1102" s="893"/>
      <c r="F1102" s="893"/>
      <c r="G1102" s="894"/>
      <c r="H1102" s="894"/>
      <c r="I1102" s="894"/>
      <c r="J1102" s="12"/>
      <c r="K1102" s="12"/>
    </row>
    <row r="1103" spans="5:11" x14ac:dyDescent="0.25">
      <c r="E1103" s="893"/>
      <c r="F1103" s="893"/>
      <c r="G1103" s="894"/>
      <c r="H1103" s="894"/>
      <c r="I1103" s="894"/>
      <c r="J1103" s="12"/>
      <c r="K1103" s="12"/>
    </row>
    <row r="1104" spans="5:11" x14ac:dyDescent="0.25">
      <c r="E1104" s="893"/>
      <c r="F1104" s="893"/>
      <c r="G1104" s="894"/>
      <c r="H1104" s="894"/>
      <c r="I1104" s="894"/>
      <c r="J1104" s="12"/>
      <c r="K1104" s="12"/>
    </row>
    <row r="1105" spans="5:11" x14ac:dyDescent="0.25">
      <c r="E1105" s="893"/>
      <c r="F1105" s="893"/>
      <c r="G1105" s="894"/>
      <c r="H1105" s="894"/>
      <c r="I1105" s="894"/>
      <c r="J1105" s="12"/>
      <c r="K1105" s="12"/>
    </row>
    <row r="1106" spans="5:11" x14ac:dyDescent="0.25">
      <c r="E1106" s="893"/>
      <c r="F1106" s="893"/>
      <c r="G1106" s="894"/>
      <c r="H1106" s="894"/>
      <c r="I1106" s="894"/>
      <c r="J1106" s="12"/>
      <c r="K1106" s="12"/>
    </row>
    <row r="1107" spans="5:11" x14ac:dyDescent="0.25">
      <c r="E1107" s="893"/>
      <c r="F1107" s="893"/>
      <c r="G1107" s="894"/>
      <c r="H1107" s="894"/>
      <c r="I1107" s="894"/>
      <c r="J1107" s="12"/>
      <c r="K1107" s="12"/>
    </row>
    <row r="1108" spans="5:11" x14ac:dyDescent="0.25">
      <c r="E1108" s="893"/>
      <c r="F1108" s="893"/>
      <c r="G1108" s="894"/>
      <c r="H1108" s="894"/>
      <c r="I1108" s="894"/>
      <c r="J1108" s="12"/>
      <c r="K1108" s="12"/>
    </row>
    <row r="1109" spans="5:11" x14ac:dyDescent="0.25">
      <c r="E1109" s="893"/>
      <c r="F1109" s="893"/>
      <c r="G1109" s="894"/>
      <c r="H1109" s="894"/>
      <c r="I1109" s="894"/>
      <c r="J1109" s="12"/>
      <c r="K1109" s="12"/>
    </row>
    <row r="1110" spans="5:11" x14ac:dyDescent="0.25">
      <c r="E1110" s="893"/>
      <c r="F1110" s="893"/>
      <c r="G1110" s="894"/>
      <c r="H1110" s="894"/>
      <c r="I1110" s="894"/>
      <c r="J1110" s="12"/>
      <c r="K1110" s="12"/>
    </row>
    <row r="1111" spans="5:11" x14ac:dyDescent="0.25">
      <c r="E1111" s="893"/>
      <c r="F1111" s="893"/>
      <c r="G1111" s="894"/>
      <c r="H1111" s="894"/>
      <c r="I1111" s="894"/>
      <c r="J1111" s="12"/>
      <c r="K1111" s="12"/>
    </row>
    <row r="1112" spans="5:11" x14ac:dyDescent="0.25">
      <c r="E1112" s="893"/>
      <c r="F1112" s="893"/>
      <c r="G1112" s="894"/>
      <c r="H1112" s="894"/>
      <c r="I1112" s="894"/>
      <c r="J1112" s="12"/>
      <c r="K1112" s="12"/>
    </row>
    <row r="1113" spans="5:11" x14ac:dyDescent="0.25">
      <c r="E1113" s="893"/>
      <c r="F1113" s="893"/>
      <c r="G1113" s="894"/>
      <c r="H1113" s="894"/>
      <c r="I1113" s="894"/>
      <c r="J1113" s="12"/>
      <c r="K1113" s="12"/>
    </row>
    <row r="1114" spans="5:11" x14ac:dyDescent="0.25">
      <c r="E1114" s="893"/>
      <c r="F1114" s="893"/>
      <c r="G1114" s="894"/>
      <c r="H1114" s="894"/>
      <c r="I1114" s="894"/>
      <c r="J1114" s="12"/>
      <c r="K1114" s="12"/>
    </row>
    <row r="1115" spans="5:11" x14ac:dyDescent="0.25">
      <c r="E1115" s="893"/>
      <c r="F1115" s="893"/>
      <c r="G1115" s="894"/>
      <c r="H1115" s="894"/>
      <c r="I1115" s="894"/>
      <c r="J1115" s="12"/>
      <c r="K1115" s="12"/>
    </row>
    <row r="1116" spans="5:11" x14ac:dyDescent="0.25">
      <c r="E1116" s="893"/>
      <c r="F1116" s="893"/>
      <c r="G1116" s="894"/>
      <c r="H1116" s="894"/>
      <c r="I1116" s="894"/>
      <c r="J1116" s="12"/>
      <c r="K1116" s="12"/>
    </row>
    <row r="1117" spans="5:11" x14ac:dyDescent="0.25">
      <c r="E1117" s="893"/>
      <c r="F1117" s="893"/>
      <c r="G1117" s="894"/>
      <c r="H1117" s="894"/>
      <c r="I1117" s="894"/>
      <c r="J1117" s="12"/>
      <c r="K1117" s="12"/>
    </row>
    <row r="1118" spans="5:11" x14ac:dyDescent="0.25">
      <c r="E1118" s="893"/>
      <c r="F1118" s="893"/>
      <c r="G1118" s="894"/>
      <c r="H1118" s="894"/>
      <c r="I1118" s="894"/>
      <c r="J1118" s="12"/>
      <c r="K1118" s="12"/>
    </row>
    <row r="1119" spans="5:11" x14ac:dyDescent="0.25">
      <c r="E1119" s="893"/>
      <c r="F1119" s="893"/>
      <c r="G1119" s="894"/>
      <c r="H1119" s="894"/>
      <c r="I1119" s="894"/>
      <c r="J1119" s="12"/>
      <c r="K1119" s="12"/>
    </row>
    <row r="1120" spans="5:11" x14ac:dyDescent="0.25">
      <c r="E1120" s="893"/>
      <c r="F1120" s="893"/>
      <c r="G1120" s="894"/>
      <c r="H1120" s="894"/>
      <c r="I1120" s="894"/>
      <c r="J1120" s="12"/>
      <c r="K1120" s="12"/>
    </row>
    <row r="1121" spans="5:11" x14ac:dyDescent="0.25">
      <c r="E1121" s="893"/>
      <c r="F1121" s="893"/>
      <c r="G1121" s="894"/>
      <c r="H1121" s="894"/>
      <c r="I1121" s="894"/>
      <c r="J1121" s="12"/>
      <c r="K1121" s="12"/>
    </row>
    <row r="1122" spans="5:11" x14ac:dyDescent="0.25">
      <c r="E1122" s="893"/>
      <c r="F1122" s="893"/>
      <c r="G1122" s="894"/>
      <c r="H1122" s="894"/>
      <c r="I1122" s="894"/>
      <c r="J1122" s="12"/>
      <c r="K1122" s="12"/>
    </row>
    <row r="1123" spans="5:11" x14ac:dyDescent="0.25">
      <c r="E1123" s="893"/>
      <c r="F1123" s="893"/>
      <c r="G1123" s="894"/>
      <c r="H1123" s="894"/>
      <c r="I1123" s="894"/>
      <c r="J1123" s="12"/>
      <c r="K1123" s="12"/>
    </row>
    <row r="1124" spans="5:11" x14ac:dyDescent="0.25">
      <c r="E1124" s="893"/>
      <c r="F1124" s="893"/>
      <c r="G1124" s="894"/>
      <c r="H1124" s="894"/>
      <c r="I1124" s="894"/>
      <c r="J1124" s="12"/>
      <c r="K1124" s="12"/>
    </row>
    <row r="1125" spans="5:11" x14ac:dyDescent="0.25">
      <c r="E1125" s="893"/>
      <c r="F1125" s="893"/>
      <c r="G1125" s="894"/>
      <c r="H1125" s="894"/>
      <c r="I1125" s="894"/>
      <c r="J1125" s="12"/>
      <c r="K1125" s="12"/>
    </row>
    <row r="1126" spans="5:11" x14ac:dyDescent="0.25">
      <c r="E1126" s="893"/>
      <c r="F1126" s="893"/>
      <c r="G1126" s="894"/>
      <c r="H1126" s="894"/>
      <c r="I1126" s="894"/>
      <c r="J1126" s="12"/>
      <c r="K1126" s="12"/>
    </row>
    <row r="1127" spans="5:11" x14ac:dyDescent="0.25">
      <c r="E1127" s="893"/>
      <c r="F1127" s="893"/>
      <c r="G1127" s="894"/>
      <c r="H1127" s="894"/>
      <c r="I1127" s="894"/>
      <c r="J1127" s="12"/>
      <c r="K1127" s="12"/>
    </row>
    <row r="1128" spans="5:11" x14ac:dyDescent="0.25">
      <c r="E1128" s="893"/>
      <c r="F1128" s="893"/>
      <c r="G1128" s="894"/>
      <c r="H1128" s="894"/>
      <c r="I1128" s="894"/>
      <c r="J1128" s="12"/>
      <c r="K1128" s="12"/>
    </row>
    <row r="1129" spans="5:11" x14ac:dyDescent="0.25">
      <c r="E1129" s="893"/>
      <c r="F1129" s="893"/>
      <c r="G1129" s="894"/>
      <c r="H1129" s="894"/>
      <c r="I1129" s="894"/>
      <c r="J1129" s="12"/>
      <c r="K1129" s="12"/>
    </row>
    <row r="1130" spans="5:11" x14ac:dyDescent="0.25">
      <c r="E1130" s="893"/>
      <c r="F1130" s="893"/>
      <c r="G1130" s="894"/>
      <c r="H1130" s="894"/>
      <c r="I1130" s="894"/>
      <c r="J1130" s="12"/>
      <c r="K1130" s="12"/>
    </row>
    <row r="1131" spans="5:11" x14ac:dyDescent="0.25">
      <c r="E1131" s="893"/>
      <c r="F1131" s="893"/>
      <c r="G1131" s="894"/>
      <c r="H1131" s="894"/>
      <c r="I1131" s="894"/>
      <c r="J1131" s="12"/>
      <c r="K1131" s="12"/>
    </row>
    <row r="1132" spans="5:11" x14ac:dyDescent="0.25">
      <c r="E1132" s="893"/>
      <c r="F1132" s="893"/>
      <c r="G1132" s="894"/>
      <c r="H1132" s="894"/>
      <c r="I1132" s="894"/>
      <c r="J1132" s="12"/>
      <c r="K1132" s="12"/>
    </row>
    <row r="1133" spans="5:11" x14ac:dyDescent="0.25">
      <c r="E1133" s="893"/>
      <c r="F1133" s="895"/>
      <c r="G1133" s="894"/>
      <c r="H1133" s="894"/>
      <c r="I1133" s="894"/>
      <c r="J1133" s="12"/>
      <c r="K1133" s="12"/>
    </row>
    <row r="1134" spans="5:11" x14ac:dyDescent="0.25">
      <c r="E1134" s="893"/>
      <c r="F1134" s="893"/>
      <c r="G1134" s="894"/>
      <c r="H1134" s="894"/>
      <c r="I1134" s="894"/>
      <c r="J1134" s="12"/>
      <c r="K1134" s="12"/>
    </row>
    <row r="1135" spans="5:11" x14ac:dyDescent="0.25">
      <c r="E1135" s="893"/>
      <c r="F1135" s="893"/>
      <c r="G1135" s="894"/>
      <c r="H1135" s="894"/>
      <c r="I1135" s="894"/>
      <c r="J1135" s="12"/>
      <c r="K1135" s="12"/>
    </row>
    <row r="1136" spans="5:11" x14ac:dyDescent="0.25">
      <c r="E1136" s="893"/>
      <c r="F1136" s="893"/>
      <c r="G1136" s="894"/>
      <c r="H1136" s="894"/>
      <c r="I1136" s="894"/>
      <c r="J1136" s="12"/>
      <c r="K1136" s="12"/>
    </row>
    <row r="1137" spans="5:11" x14ac:dyDescent="0.25">
      <c r="E1137" s="893"/>
      <c r="F1137" s="893"/>
      <c r="G1137" s="894"/>
      <c r="H1137" s="894"/>
      <c r="I1137" s="894"/>
      <c r="J1137" s="12"/>
      <c r="K1137" s="12"/>
    </row>
    <row r="1138" spans="5:11" x14ac:dyDescent="0.25">
      <c r="E1138" s="893"/>
      <c r="F1138" s="893"/>
      <c r="G1138" s="894"/>
      <c r="H1138" s="894"/>
      <c r="I1138" s="894"/>
      <c r="J1138" s="12"/>
      <c r="K1138" s="12"/>
    </row>
    <row r="1139" spans="5:11" x14ac:dyDescent="0.25">
      <c r="E1139" s="893"/>
      <c r="F1139" s="893"/>
      <c r="G1139" s="894"/>
      <c r="H1139" s="894"/>
      <c r="I1139" s="894"/>
      <c r="J1139" s="12"/>
      <c r="K1139" s="12"/>
    </row>
    <row r="1140" spans="5:11" x14ac:dyDescent="0.25">
      <c r="E1140" s="893"/>
      <c r="F1140" s="893"/>
      <c r="G1140" s="894"/>
      <c r="H1140" s="894"/>
      <c r="I1140" s="894"/>
      <c r="J1140" s="12"/>
      <c r="K1140" s="12"/>
    </row>
    <row r="1141" spans="5:11" x14ac:dyDescent="0.25">
      <c r="E1141" s="893"/>
      <c r="F1141" s="893"/>
      <c r="G1141" s="894"/>
      <c r="H1141" s="894"/>
      <c r="I1141" s="894"/>
      <c r="J1141" s="12"/>
      <c r="K1141" s="12"/>
    </row>
    <row r="1142" spans="5:11" x14ac:dyDescent="0.25">
      <c r="E1142" s="893"/>
      <c r="F1142" s="893"/>
      <c r="G1142" s="894"/>
      <c r="H1142" s="894"/>
      <c r="I1142" s="894"/>
      <c r="J1142" s="12"/>
      <c r="K1142" s="12"/>
    </row>
    <row r="1143" spans="5:11" x14ac:dyDescent="0.25">
      <c r="E1143" s="893"/>
      <c r="F1143" s="893"/>
      <c r="G1143" s="894"/>
      <c r="H1143" s="894"/>
      <c r="I1143" s="894"/>
      <c r="J1143" s="12"/>
      <c r="K1143" s="12"/>
    </row>
    <row r="1144" spans="5:11" x14ac:dyDescent="0.25">
      <c r="E1144" s="893"/>
      <c r="F1144" s="895"/>
      <c r="G1144" s="894"/>
      <c r="H1144" s="894"/>
      <c r="I1144" s="894"/>
      <c r="J1144" s="12"/>
      <c r="K1144" s="12"/>
    </row>
    <row r="1145" spans="5:11" x14ac:dyDescent="0.25">
      <c r="E1145" s="893"/>
      <c r="F1145" s="893"/>
      <c r="G1145" s="894"/>
      <c r="H1145" s="894"/>
      <c r="I1145" s="894"/>
      <c r="J1145" s="12"/>
      <c r="K1145" s="12"/>
    </row>
    <row r="1146" spans="5:11" x14ac:dyDescent="0.25">
      <c r="E1146" s="893"/>
      <c r="F1146" s="893"/>
      <c r="G1146" s="894"/>
      <c r="H1146" s="894"/>
      <c r="I1146" s="894"/>
      <c r="J1146" s="12"/>
      <c r="K1146" s="12"/>
    </row>
    <row r="1147" spans="5:11" x14ac:dyDescent="0.25">
      <c r="E1147" s="893"/>
      <c r="F1147" s="895"/>
      <c r="G1147" s="894"/>
      <c r="H1147" s="894"/>
      <c r="I1147" s="894"/>
      <c r="J1147" s="12"/>
      <c r="K1147" s="12"/>
    </row>
    <row r="1148" spans="5:11" x14ac:dyDescent="0.25">
      <c r="E1148" s="893"/>
      <c r="F1148" s="893"/>
      <c r="G1148" s="894"/>
      <c r="H1148" s="894"/>
      <c r="I1148" s="894"/>
      <c r="J1148" s="12"/>
      <c r="K1148" s="12"/>
    </row>
    <row r="1149" spans="5:11" x14ac:dyDescent="0.25">
      <c r="E1149" s="893"/>
      <c r="F1149" s="895"/>
      <c r="G1149" s="894"/>
      <c r="H1149" s="894"/>
      <c r="I1149" s="894"/>
      <c r="J1149" s="12"/>
      <c r="K1149" s="12"/>
    </row>
    <row r="1150" spans="5:11" x14ac:dyDescent="0.25">
      <c r="E1150" s="893"/>
      <c r="F1150" s="893"/>
      <c r="G1150" s="894"/>
      <c r="H1150" s="894"/>
      <c r="I1150" s="894"/>
      <c r="J1150" s="12"/>
      <c r="K1150" s="12"/>
    </row>
    <row r="1151" spans="5:11" x14ac:dyDescent="0.25">
      <c r="E1151" s="893"/>
      <c r="F1151" s="893"/>
      <c r="G1151" s="894"/>
      <c r="H1151" s="894"/>
      <c r="I1151" s="894"/>
      <c r="J1151" s="12"/>
      <c r="K1151" s="12"/>
    </row>
    <row r="1152" spans="5:11" x14ac:dyDescent="0.25">
      <c r="E1152" s="893"/>
      <c r="F1152" s="893"/>
      <c r="G1152" s="894"/>
      <c r="H1152" s="894"/>
      <c r="I1152" s="894"/>
      <c r="J1152" s="12"/>
      <c r="K1152" s="12"/>
    </row>
    <row r="1153" spans="5:11" x14ac:dyDescent="0.25">
      <c r="E1153" s="893"/>
      <c r="F1153" s="893"/>
      <c r="G1153" s="894"/>
      <c r="H1153" s="894"/>
      <c r="I1153" s="894"/>
      <c r="J1153" s="12"/>
      <c r="K1153" s="12"/>
    </row>
    <row r="1154" spans="5:11" x14ac:dyDescent="0.25">
      <c r="E1154" s="893"/>
      <c r="F1154" s="893"/>
      <c r="G1154" s="894"/>
      <c r="H1154" s="894"/>
      <c r="I1154" s="894"/>
      <c r="J1154" s="12"/>
      <c r="K1154" s="12"/>
    </row>
    <row r="1155" spans="5:11" x14ac:dyDescent="0.25">
      <c r="E1155" s="893"/>
      <c r="F1155" s="893"/>
      <c r="G1155" s="894"/>
      <c r="H1155" s="894"/>
      <c r="I1155" s="894"/>
      <c r="J1155" s="12"/>
      <c r="K1155" s="12"/>
    </row>
    <row r="1156" spans="5:11" x14ac:dyDescent="0.25">
      <c r="E1156" s="893"/>
      <c r="F1156" s="893"/>
      <c r="G1156" s="894"/>
      <c r="H1156" s="894"/>
      <c r="I1156" s="894"/>
      <c r="J1156" s="12"/>
      <c r="K1156" s="12"/>
    </row>
    <row r="1157" spans="5:11" x14ac:dyDescent="0.25">
      <c r="E1157" s="893"/>
      <c r="F1157" s="893"/>
      <c r="G1157" s="894"/>
      <c r="H1157" s="894"/>
      <c r="I1157" s="894"/>
      <c r="J1157" s="12"/>
      <c r="K1157" s="12"/>
    </row>
    <row r="1158" spans="5:11" x14ac:dyDescent="0.25">
      <c r="E1158" s="893"/>
      <c r="F1158" s="893"/>
      <c r="G1158" s="894"/>
      <c r="H1158" s="894"/>
      <c r="I1158" s="894"/>
      <c r="J1158" s="12"/>
      <c r="K1158" s="12"/>
    </row>
    <row r="1159" spans="5:11" x14ac:dyDescent="0.25">
      <c r="E1159" s="893"/>
      <c r="F1159" s="893"/>
      <c r="G1159" s="894"/>
      <c r="H1159" s="894"/>
      <c r="I1159" s="894"/>
      <c r="J1159" s="12"/>
      <c r="K1159" s="12"/>
    </row>
    <row r="1160" spans="5:11" x14ac:dyDescent="0.25">
      <c r="E1160" s="893"/>
      <c r="F1160" s="893"/>
      <c r="G1160" s="894"/>
      <c r="H1160" s="894"/>
      <c r="I1160" s="894"/>
      <c r="J1160" s="12"/>
      <c r="K1160" s="12"/>
    </row>
    <row r="1161" spans="5:11" x14ac:dyDescent="0.25">
      <c r="E1161" s="893"/>
      <c r="F1161" s="893"/>
      <c r="G1161" s="894"/>
      <c r="H1161" s="894"/>
      <c r="I1161" s="894"/>
      <c r="J1161" s="12"/>
      <c r="K1161" s="12"/>
    </row>
    <row r="1162" spans="5:11" x14ac:dyDescent="0.25">
      <c r="E1162" s="893"/>
      <c r="F1162" s="893"/>
      <c r="G1162" s="894"/>
      <c r="H1162" s="894"/>
      <c r="I1162" s="894"/>
      <c r="J1162" s="12"/>
      <c r="K1162" s="12"/>
    </row>
    <row r="1163" spans="5:11" x14ac:dyDescent="0.25">
      <c r="E1163" s="893"/>
      <c r="F1163" s="893"/>
      <c r="G1163" s="894"/>
      <c r="H1163" s="894"/>
      <c r="I1163" s="894"/>
      <c r="J1163" s="12"/>
      <c r="K1163" s="12"/>
    </row>
    <row r="1164" spans="5:11" x14ac:dyDescent="0.25">
      <c r="E1164" s="893"/>
      <c r="F1164" s="893"/>
      <c r="G1164" s="894"/>
      <c r="H1164" s="894"/>
      <c r="I1164" s="894"/>
      <c r="J1164" s="12"/>
      <c r="K1164" s="12"/>
    </row>
    <row r="1165" spans="5:11" x14ac:dyDescent="0.25">
      <c r="E1165" s="893"/>
      <c r="F1165" s="893"/>
      <c r="G1165" s="894"/>
      <c r="H1165" s="894"/>
      <c r="I1165" s="894"/>
      <c r="J1165" s="12"/>
      <c r="K1165" s="12"/>
    </row>
    <row r="1166" spans="5:11" x14ac:dyDescent="0.25">
      <c r="E1166" s="893"/>
      <c r="F1166" s="893"/>
      <c r="G1166" s="894"/>
      <c r="H1166" s="894"/>
      <c r="I1166" s="894"/>
      <c r="J1166" s="12"/>
      <c r="K1166" s="12"/>
    </row>
    <row r="1167" spans="5:11" x14ac:dyDescent="0.25">
      <c r="E1167" s="893"/>
      <c r="F1167" s="893"/>
      <c r="G1167" s="894"/>
      <c r="H1167" s="894"/>
      <c r="I1167" s="894"/>
      <c r="J1167" s="12"/>
      <c r="K1167" s="12"/>
    </row>
    <row r="1168" spans="5:11" x14ac:dyDescent="0.25">
      <c r="E1168" s="893"/>
      <c r="F1168" s="893"/>
      <c r="G1168" s="894"/>
      <c r="H1168" s="894"/>
      <c r="I1168" s="894"/>
      <c r="J1168" s="12"/>
      <c r="K1168" s="12"/>
    </row>
    <row r="1169" spans="5:11" x14ac:dyDescent="0.25">
      <c r="E1169" s="893"/>
      <c r="F1169" s="893"/>
      <c r="G1169" s="894"/>
      <c r="H1169" s="894"/>
      <c r="I1169" s="894"/>
      <c r="J1169" s="12"/>
      <c r="K1169" s="12"/>
    </row>
    <row r="1170" spans="5:11" x14ac:dyDescent="0.25">
      <c r="E1170" s="893"/>
      <c r="F1170" s="893"/>
      <c r="G1170" s="894"/>
      <c r="H1170" s="894"/>
      <c r="I1170" s="894"/>
      <c r="J1170" s="12"/>
      <c r="K1170" s="12"/>
    </row>
    <row r="1171" spans="5:11" x14ac:dyDescent="0.25">
      <c r="E1171" s="893"/>
      <c r="F1171" s="893"/>
      <c r="G1171" s="894"/>
      <c r="H1171" s="894"/>
      <c r="I1171" s="894"/>
      <c r="J1171" s="12"/>
      <c r="K1171" s="12"/>
    </row>
    <row r="1172" spans="5:11" x14ac:dyDescent="0.25">
      <c r="E1172" s="893"/>
      <c r="F1172" s="893"/>
      <c r="G1172" s="894"/>
      <c r="H1172" s="894"/>
      <c r="I1172" s="894"/>
      <c r="J1172" s="12"/>
      <c r="K1172" s="12"/>
    </row>
    <row r="1173" spans="5:11" x14ac:dyDescent="0.25">
      <c r="E1173" s="893"/>
      <c r="F1173" s="895"/>
      <c r="G1173" s="894"/>
      <c r="H1173" s="894"/>
      <c r="I1173" s="894"/>
      <c r="J1173" s="12"/>
      <c r="K1173" s="12"/>
    </row>
    <row r="1174" spans="5:11" x14ac:dyDescent="0.25">
      <c r="E1174" s="893"/>
      <c r="F1174" s="893"/>
      <c r="G1174" s="894"/>
      <c r="H1174" s="894"/>
      <c r="I1174" s="894"/>
      <c r="J1174" s="12"/>
      <c r="K1174" s="12"/>
    </row>
    <row r="1175" spans="5:11" x14ac:dyDescent="0.25">
      <c r="E1175" s="893"/>
      <c r="F1175" s="895"/>
      <c r="G1175" s="894"/>
      <c r="H1175" s="894"/>
      <c r="I1175" s="894"/>
      <c r="J1175" s="12"/>
      <c r="K1175" s="12"/>
    </row>
    <row r="1176" spans="5:11" x14ac:dyDescent="0.25">
      <c r="E1176" s="893"/>
      <c r="F1176" s="893"/>
      <c r="G1176" s="894"/>
      <c r="H1176" s="894"/>
      <c r="I1176" s="894"/>
      <c r="J1176" s="12"/>
      <c r="K1176" s="12"/>
    </row>
    <row r="1177" spans="5:11" x14ac:dyDescent="0.25">
      <c r="E1177" s="893"/>
      <c r="F1177" s="893"/>
      <c r="G1177" s="894"/>
      <c r="H1177" s="894"/>
      <c r="I1177" s="894"/>
      <c r="J1177" s="12"/>
      <c r="K1177" s="12"/>
    </row>
    <row r="1178" spans="5:11" x14ac:dyDescent="0.25">
      <c r="E1178" s="893"/>
      <c r="F1178" s="893"/>
      <c r="G1178" s="894"/>
      <c r="H1178" s="894"/>
      <c r="I1178" s="894"/>
      <c r="J1178" s="12"/>
      <c r="K1178" s="12"/>
    </row>
    <row r="1179" spans="5:11" x14ac:dyDescent="0.25">
      <c r="E1179" s="893"/>
      <c r="F1179" s="893"/>
      <c r="G1179" s="894"/>
      <c r="H1179" s="894"/>
      <c r="I1179" s="894"/>
      <c r="J1179" s="12"/>
      <c r="K1179" s="12"/>
    </row>
    <row r="1180" spans="5:11" x14ac:dyDescent="0.25">
      <c r="E1180" s="893"/>
      <c r="F1180" s="893"/>
      <c r="G1180" s="894"/>
      <c r="H1180" s="894"/>
      <c r="I1180" s="894"/>
      <c r="J1180" s="12"/>
      <c r="K1180" s="12"/>
    </row>
    <row r="1181" spans="5:11" x14ac:dyDescent="0.25">
      <c r="E1181" s="893"/>
      <c r="F1181" s="893"/>
      <c r="G1181" s="894"/>
      <c r="H1181" s="894"/>
      <c r="I1181" s="894"/>
      <c r="J1181" s="12"/>
      <c r="K1181" s="12"/>
    </row>
    <row r="1182" spans="5:11" x14ac:dyDescent="0.25">
      <c r="E1182" s="893"/>
      <c r="F1182" s="893"/>
      <c r="G1182" s="894"/>
      <c r="H1182" s="894"/>
      <c r="I1182" s="894"/>
      <c r="J1182" s="12"/>
      <c r="K1182" s="12"/>
    </row>
    <row r="1183" spans="5:11" x14ac:dyDescent="0.25">
      <c r="E1183" s="893"/>
      <c r="F1183" s="893"/>
      <c r="G1183" s="894"/>
      <c r="H1183" s="894"/>
      <c r="I1183" s="894"/>
      <c r="J1183" s="12"/>
      <c r="K1183" s="12"/>
    </row>
    <row r="1184" spans="5:11" x14ac:dyDescent="0.25">
      <c r="E1184" s="893"/>
      <c r="F1184" s="893"/>
      <c r="G1184" s="894"/>
      <c r="H1184" s="894"/>
      <c r="I1184" s="894"/>
      <c r="J1184" s="12"/>
      <c r="K1184" s="12"/>
    </row>
    <row r="1185" spans="5:11" x14ac:dyDescent="0.25">
      <c r="E1185" s="893"/>
      <c r="F1185" s="893"/>
      <c r="G1185" s="894"/>
      <c r="H1185" s="894"/>
      <c r="I1185" s="894"/>
      <c r="J1185" s="12"/>
      <c r="K1185" s="12"/>
    </row>
    <row r="1186" spans="5:11" x14ac:dyDescent="0.25">
      <c r="E1186" s="893"/>
      <c r="F1186" s="893"/>
      <c r="G1186" s="894"/>
      <c r="H1186" s="894"/>
      <c r="I1186" s="894"/>
      <c r="J1186" s="12"/>
      <c r="K1186" s="12"/>
    </row>
    <row r="1187" spans="5:11" x14ac:dyDescent="0.25">
      <c r="E1187" s="893"/>
      <c r="F1187" s="893"/>
      <c r="G1187" s="894"/>
      <c r="H1187" s="894"/>
      <c r="I1187" s="894"/>
      <c r="J1187" s="12"/>
      <c r="K1187" s="12"/>
    </row>
    <row r="1188" spans="5:11" x14ac:dyDescent="0.25">
      <c r="E1188" s="893"/>
      <c r="F1188" s="893"/>
      <c r="G1188" s="894"/>
      <c r="H1188" s="894"/>
      <c r="I1188" s="894"/>
      <c r="J1188" s="12"/>
      <c r="K1188" s="12"/>
    </row>
    <row r="1189" spans="5:11" x14ac:dyDescent="0.25">
      <c r="E1189" s="893"/>
      <c r="F1189" s="895"/>
      <c r="G1189" s="894"/>
      <c r="H1189" s="894"/>
      <c r="I1189" s="894"/>
      <c r="J1189" s="12"/>
      <c r="K1189" s="12"/>
    </row>
    <row r="1190" spans="5:11" x14ac:dyDescent="0.25">
      <c r="E1190" s="893"/>
      <c r="F1190" s="893"/>
      <c r="G1190" s="894"/>
      <c r="H1190" s="894"/>
      <c r="I1190" s="894"/>
      <c r="J1190" s="12"/>
      <c r="K1190" s="12"/>
    </row>
    <row r="1191" spans="5:11" x14ac:dyDescent="0.25">
      <c r="E1191" s="893"/>
      <c r="F1191" s="893"/>
      <c r="G1191" s="894"/>
      <c r="H1191" s="894"/>
      <c r="I1191" s="894"/>
      <c r="J1191" s="12"/>
      <c r="K1191" s="12"/>
    </row>
    <row r="1192" spans="5:11" x14ac:dyDescent="0.25">
      <c r="E1192" s="893"/>
      <c r="F1192" s="893"/>
      <c r="G1192" s="894"/>
      <c r="H1192" s="894"/>
      <c r="I1192" s="894"/>
      <c r="J1192" s="12"/>
      <c r="K1192" s="12"/>
    </row>
    <row r="1193" spans="5:11" x14ac:dyDescent="0.25">
      <c r="E1193" s="893"/>
      <c r="F1193" s="893"/>
      <c r="G1193" s="894"/>
      <c r="H1193" s="894"/>
      <c r="I1193" s="894"/>
      <c r="J1193" s="12"/>
      <c r="K1193" s="12"/>
    </row>
    <row r="1194" spans="5:11" x14ac:dyDescent="0.25">
      <c r="E1194" s="893"/>
      <c r="F1194" s="893"/>
      <c r="G1194" s="894"/>
      <c r="H1194" s="894"/>
      <c r="I1194" s="894"/>
      <c r="J1194" s="12"/>
      <c r="K1194" s="12"/>
    </row>
    <row r="1195" spans="5:11" x14ac:dyDescent="0.25">
      <c r="E1195" s="893"/>
      <c r="F1195" s="893"/>
      <c r="G1195" s="894"/>
      <c r="H1195" s="894"/>
      <c r="I1195" s="894"/>
      <c r="J1195" s="12"/>
      <c r="K1195" s="12"/>
    </row>
    <row r="1196" spans="5:11" x14ac:dyDescent="0.25">
      <c r="E1196" s="893"/>
      <c r="F1196" s="893"/>
      <c r="G1196" s="894"/>
      <c r="H1196" s="894"/>
      <c r="I1196" s="894"/>
      <c r="J1196" s="12"/>
      <c r="K1196" s="12"/>
    </row>
    <row r="1197" spans="5:11" x14ac:dyDescent="0.25">
      <c r="E1197" s="893"/>
      <c r="F1197" s="893"/>
      <c r="G1197" s="894"/>
      <c r="H1197" s="894"/>
      <c r="I1197" s="894"/>
      <c r="J1197" s="12"/>
      <c r="K1197" s="12"/>
    </row>
    <row r="1198" spans="5:11" x14ac:dyDescent="0.25">
      <c r="E1198" s="893"/>
      <c r="F1198" s="893"/>
      <c r="G1198" s="894"/>
      <c r="H1198" s="894"/>
      <c r="I1198" s="894"/>
      <c r="J1198" s="12"/>
      <c r="K1198" s="12"/>
    </row>
    <row r="1199" spans="5:11" x14ac:dyDescent="0.25">
      <c r="E1199" s="893"/>
      <c r="F1199" s="893"/>
      <c r="G1199" s="894"/>
      <c r="H1199" s="894"/>
      <c r="I1199" s="894"/>
      <c r="J1199" s="12"/>
      <c r="K1199" s="12"/>
    </row>
    <row r="1200" spans="5:11" x14ac:dyDescent="0.25">
      <c r="E1200" s="893"/>
      <c r="F1200" s="895"/>
      <c r="G1200" s="894"/>
      <c r="H1200" s="894"/>
      <c r="I1200" s="894"/>
      <c r="J1200" s="12"/>
      <c r="K1200" s="12"/>
    </row>
    <row r="1201" spans="5:11" x14ac:dyDescent="0.25">
      <c r="E1201" s="893"/>
      <c r="F1201" s="893"/>
      <c r="G1201" s="894"/>
      <c r="H1201" s="894"/>
      <c r="I1201" s="894"/>
      <c r="J1201" s="12"/>
      <c r="K1201" s="12"/>
    </row>
    <row r="1202" spans="5:11" x14ac:dyDescent="0.25">
      <c r="E1202" s="893"/>
      <c r="F1202" s="893"/>
      <c r="G1202" s="894"/>
      <c r="H1202" s="894"/>
      <c r="I1202" s="894"/>
      <c r="J1202" s="12"/>
      <c r="K1202" s="12"/>
    </row>
    <row r="1203" spans="5:11" x14ac:dyDescent="0.25">
      <c r="E1203" s="893"/>
      <c r="F1203" s="893"/>
      <c r="G1203" s="894"/>
      <c r="H1203" s="894"/>
      <c r="I1203" s="894"/>
      <c r="J1203" s="12"/>
      <c r="K1203" s="12"/>
    </row>
    <row r="1204" spans="5:11" x14ac:dyDescent="0.25">
      <c r="E1204" s="893"/>
      <c r="F1204" s="895"/>
      <c r="G1204" s="894"/>
      <c r="H1204" s="894"/>
      <c r="I1204" s="894"/>
      <c r="J1204" s="12"/>
      <c r="K1204" s="12"/>
    </row>
    <row r="1205" spans="5:11" x14ac:dyDescent="0.25">
      <c r="E1205" s="893"/>
      <c r="F1205" s="895"/>
      <c r="G1205" s="894"/>
      <c r="H1205" s="894"/>
      <c r="I1205" s="894"/>
      <c r="J1205" s="12"/>
      <c r="K1205" s="12"/>
    </row>
    <row r="1206" spans="5:11" x14ac:dyDescent="0.25">
      <c r="E1206" s="893"/>
      <c r="F1206" s="893"/>
      <c r="G1206" s="894"/>
      <c r="H1206" s="894"/>
      <c r="I1206" s="894"/>
      <c r="J1206" s="12"/>
      <c r="K1206" s="12"/>
    </row>
    <row r="1207" spans="5:11" x14ac:dyDescent="0.25">
      <c r="E1207" s="893"/>
      <c r="F1207" s="893"/>
      <c r="G1207" s="894"/>
      <c r="H1207" s="894"/>
      <c r="I1207" s="894"/>
      <c r="J1207" s="12"/>
      <c r="K1207" s="12"/>
    </row>
    <row r="1208" spans="5:11" x14ac:dyDescent="0.25">
      <c r="E1208" s="893"/>
      <c r="F1208" s="893"/>
      <c r="G1208" s="894"/>
      <c r="H1208" s="894"/>
      <c r="I1208" s="894"/>
      <c r="J1208" s="12"/>
      <c r="K1208" s="12"/>
    </row>
    <row r="1209" spans="5:11" x14ac:dyDescent="0.25">
      <c r="E1209" s="893"/>
      <c r="F1209" s="895"/>
      <c r="G1209" s="894"/>
      <c r="H1209" s="894"/>
      <c r="I1209" s="894"/>
      <c r="J1209" s="12"/>
      <c r="K1209" s="12"/>
    </row>
    <row r="1210" spans="5:11" x14ac:dyDescent="0.25">
      <c r="E1210" s="893"/>
      <c r="F1210" s="893"/>
      <c r="G1210" s="894"/>
      <c r="H1210" s="894"/>
      <c r="I1210" s="894"/>
      <c r="J1210" s="12"/>
      <c r="K1210" s="12"/>
    </row>
    <row r="1211" spans="5:11" x14ac:dyDescent="0.25">
      <c r="E1211" s="893"/>
      <c r="F1211" s="893"/>
      <c r="G1211" s="894"/>
      <c r="H1211" s="894"/>
      <c r="I1211" s="894"/>
      <c r="J1211" s="12"/>
      <c r="K1211" s="12"/>
    </row>
    <row r="1212" spans="5:11" x14ac:dyDescent="0.25">
      <c r="E1212" s="893"/>
      <c r="F1212" s="895"/>
      <c r="G1212" s="894"/>
      <c r="H1212" s="894"/>
      <c r="I1212" s="894"/>
      <c r="J1212" s="12"/>
      <c r="K1212" s="12"/>
    </row>
    <row r="1213" spans="5:11" x14ac:dyDescent="0.25">
      <c r="E1213" s="893"/>
      <c r="F1213" s="893"/>
      <c r="G1213" s="894"/>
      <c r="H1213" s="894"/>
      <c r="I1213" s="894"/>
      <c r="J1213" s="12"/>
      <c r="K1213" s="12"/>
    </row>
    <row r="1214" spans="5:11" x14ac:dyDescent="0.25">
      <c r="E1214" s="893"/>
      <c r="F1214" s="893"/>
      <c r="G1214" s="894"/>
      <c r="H1214" s="894"/>
      <c r="I1214" s="894"/>
      <c r="J1214" s="12"/>
      <c r="K1214" s="12"/>
    </row>
    <row r="1215" spans="5:11" x14ac:dyDescent="0.25">
      <c r="E1215" s="893"/>
      <c r="F1215" s="895"/>
      <c r="G1215" s="894"/>
      <c r="H1215" s="894"/>
      <c r="I1215" s="894"/>
      <c r="J1215" s="12"/>
      <c r="K1215" s="12"/>
    </row>
    <row r="1216" spans="5:11" x14ac:dyDescent="0.25">
      <c r="E1216" s="893"/>
      <c r="F1216" s="893"/>
      <c r="G1216" s="894"/>
      <c r="H1216" s="894"/>
      <c r="I1216" s="894"/>
      <c r="J1216" s="12"/>
      <c r="K1216" s="12"/>
    </row>
    <row r="1217" spans="5:11" x14ac:dyDescent="0.25">
      <c r="E1217" s="893"/>
      <c r="F1217" s="893"/>
      <c r="G1217" s="894"/>
      <c r="H1217" s="894"/>
      <c r="I1217" s="894"/>
      <c r="J1217" s="12"/>
      <c r="K1217" s="12"/>
    </row>
    <row r="1218" spans="5:11" x14ac:dyDescent="0.25">
      <c r="E1218" s="893"/>
      <c r="F1218" s="893"/>
      <c r="G1218" s="894"/>
      <c r="H1218" s="894"/>
      <c r="I1218" s="894"/>
      <c r="J1218" s="12"/>
      <c r="K1218" s="12"/>
    </row>
    <row r="1219" spans="5:11" x14ac:dyDescent="0.25">
      <c r="E1219" s="893"/>
      <c r="F1219" s="893"/>
      <c r="G1219" s="894"/>
      <c r="H1219" s="894"/>
      <c r="I1219" s="894"/>
      <c r="J1219" s="12"/>
      <c r="K1219" s="12"/>
    </row>
    <row r="1220" spans="5:11" x14ac:dyDescent="0.25">
      <c r="E1220" s="893"/>
      <c r="F1220" s="893"/>
      <c r="G1220" s="894"/>
      <c r="H1220" s="894"/>
      <c r="I1220" s="894"/>
      <c r="J1220" s="12"/>
      <c r="K1220" s="12"/>
    </row>
    <row r="1221" spans="5:11" x14ac:dyDescent="0.25">
      <c r="E1221" s="893"/>
      <c r="F1221" s="893"/>
      <c r="G1221" s="894"/>
      <c r="H1221" s="894"/>
      <c r="I1221" s="894"/>
      <c r="J1221" s="12"/>
      <c r="K1221" s="12"/>
    </row>
    <row r="1222" spans="5:11" x14ac:dyDescent="0.25">
      <c r="E1222" s="893"/>
      <c r="F1222" s="893"/>
      <c r="G1222" s="894"/>
      <c r="H1222" s="894"/>
      <c r="I1222" s="894"/>
      <c r="J1222" s="12"/>
      <c r="K1222" s="12"/>
    </row>
    <row r="1223" spans="5:11" x14ac:dyDescent="0.25">
      <c r="E1223" s="893"/>
      <c r="F1223" s="893"/>
      <c r="G1223" s="894"/>
      <c r="H1223" s="894"/>
      <c r="I1223" s="894"/>
      <c r="J1223" s="12"/>
      <c r="K1223" s="12"/>
    </row>
    <row r="1224" spans="5:11" x14ac:dyDescent="0.25">
      <c r="E1224" s="893"/>
      <c r="F1224" s="895"/>
      <c r="G1224" s="894"/>
      <c r="H1224" s="894"/>
      <c r="I1224" s="894"/>
      <c r="J1224" s="12"/>
      <c r="K1224" s="12"/>
    </row>
    <row r="1225" spans="5:11" x14ac:dyDescent="0.25">
      <c r="E1225" s="893"/>
      <c r="F1225" s="893"/>
      <c r="G1225" s="894"/>
      <c r="H1225" s="894"/>
      <c r="I1225" s="894"/>
      <c r="J1225" s="12"/>
      <c r="K1225" s="12"/>
    </row>
    <row r="1226" spans="5:11" x14ac:dyDescent="0.25">
      <c r="E1226" s="893"/>
      <c r="F1226" s="893"/>
      <c r="G1226" s="894"/>
      <c r="H1226" s="894"/>
      <c r="I1226" s="894"/>
      <c r="J1226" s="12"/>
      <c r="K1226" s="12"/>
    </row>
    <row r="1227" spans="5:11" x14ac:dyDescent="0.25">
      <c r="E1227" s="893"/>
      <c r="F1227" s="893"/>
      <c r="G1227" s="894"/>
      <c r="H1227" s="894"/>
      <c r="I1227" s="894"/>
      <c r="J1227" s="12"/>
      <c r="K1227" s="12"/>
    </row>
    <row r="1228" spans="5:11" x14ac:dyDescent="0.25">
      <c r="E1228" s="893"/>
      <c r="F1228" s="893"/>
      <c r="G1228" s="894"/>
      <c r="H1228" s="894"/>
      <c r="I1228" s="894"/>
      <c r="J1228" s="12"/>
      <c r="K1228" s="12"/>
    </row>
    <row r="1229" spans="5:11" x14ac:dyDescent="0.25">
      <c r="E1229" s="893"/>
      <c r="F1229" s="893"/>
      <c r="G1229" s="894"/>
      <c r="H1229" s="894"/>
      <c r="I1229" s="894"/>
      <c r="J1229" s="12"/>
      <c r="K1229" s="12"/>
    </row>
    <row r="1230" spans="5:11" x14ac:dyDescent="0.25">
      <c r="E1230" s="893"/>
      <c r="F1230" s="893"/>
      <c r="G1230" s="894"/>
      <c r="H1230" s="894"/>
      <c r="I1230" s="894"/>
      <c r="J1230" s="12"/>
      <c r="K1230" s="12"/>
    </row>
    <row r="1231" spans="5:11" x14ac:dyDescent="0.25">
      <c r="E1231" s="893"/>
      <c r="F1231" s="893"/>
      <c r="G1231" s="894"/>
      <c r="H1231" s="894"/>
      <c r="I1231" s="894"/>
      <c r="J1231" s="12"/>
      <c r="K1231" s="12"/>
    </row>
    <row r="1232" spans="5:11" x14ac:dyDescent="0.25">
      <c r="E1232" s="893"/>
      <c r="F1232" s="893"/>
      <c r="G1232" s="894"/>
      <c r="H1232" s="894"/>
      <c r="I1232" s="894"/>
      <c r="J1232" s="12"/>
      <c r="K1232" s="12"/>
    </row>
    <row r="1233" spans="5:11" x14ac:dyDescent="0.25">
      <c r="E1233" s="893"/>
      <c r="F1233" s="893"/>
      <c r="G1233" s="894"/>
      <c r="H1233" s="894"/>
      <c r="I1233" s="894"/>
      <c r="J1233" s="12"/>
      <c r="K1233" s="12"/>
    </row>
    <row r="1234" spans="5:11" x14ac:dyDescent="0.25">
      <c r="E1234" s="893"/>
      <c r="F1234" s="893"/>
      <c r="G1234" s="894"/>
      <c r="H1234" s="894"/>
      <c r="I1234" s="894"/>
      <c r="J1234" s="12"/>
      <c r="K1234" s="12"/>
    </row>
    <row r="1235" spans="5:11" x14ac:dyDescent="0.25">
      <c r="E1235" s="893"/>
      <c r="F1235" s="893"/>
      <c r="G1235" s="894"/>
      <c r="H1235" s="894"/>
      <c r="I1235" s="894"/>
      <c r="J1235" s="12"/>
      <c r="K1235" s="12"/>
    </row>
    <row r="1236" spans="5:11" x14ac:dyDescent="0.25">
      <c r="E1236" s="893"/>
      <c r="F1236" s="893"/>
      <c r="G1236" s="894"/>
      <c r="H1236" s="894"/>
      <c r="I1236" s="894"/>
      <c r="J1236" s="12"/>
      <c r="K1236" s="12"/>
    </row>
    <row r="1237" spans="5:11" x14ac:dyDescent="0.25">
      <c r="E1237" s="893"/>
      <c r="F1237" s="893"/>
      <c r="G1237" s="894"/>
      <c r="H1237" s="894"/>
      <c r="I1237" s="894"/>
      <c r="J1237" s="12"/>
      <c r="K1237" s="12"/>
    </row>
    <row r="1238" spans="5:11" x14ac:dyDescent="0.25">
      <c r="E1238" s="893"/>
      <c r="F1238" s="893"/>
      <c r="G1238" s="894"/>
      <c r="H1238" s="894"/>
      <c r="I1238" s="894"/>
      <c r="J1238" s="12"/>
      <c r="K1238" s="12"/>
    </row>
    <row r="1239" spans="5:11" x14ac:dyDescent="0.25">
      <c r="E1239" s="893"/>
      <c r="F1239" s="893"/>
      <c r="G1239" s="894"/>
      <c r="H1239" s="894"/>
      <c r="I1239" s="894"/>
      <c r="J1239" s="12"/>
      <c r="K1239" s="12"/>
    </row>
    <row r="1240" spans="5:11" x14ac:dyDescent="0.25">
      <c r="E1240" s="893"/>
      <c r="F1240" s="893"/>
      <c r="G1240" s="894"/>
      <c r="H1240" s="894"/>
      <c r="I1240" s="894"/>
      <c r="J1240" s="12"/>
      <c r="K1240" s="12"/>
    </row>
    <row r="1241" spans="5:11" x14ac:dyDescent="0.25">
      <c r="E1241" s="893"/>
      <c r="F1241" s="893"/>
      <c r="G1241" s="894"/>
      <c r="H1241" s="894"/>
      <c r="I1241" s="894"/>
      <c r="J1241" s="12"/>
      <c r="K1241" s="12"/>
    </row>
    <row r="1242" spans="5:11" x14ac:dyDescent="0.25">
      <c r="E1242" s="893"/>
      <c r="F1242" s="893"/>
      <c r="G1242" s="894"/>
      <c r="H1242" s="894"/>
      <c r="I1242" s="894"/>
      <c r="J1242" s="12"/>
      <c r="K1242" s="12"/>
    </row>
    <row r="1243" spans="5:11" x14ac:dyDescent="0.25">
      <c r="E1243" s="893"/>
      <c r="F1243" s="893"/>
      <c r="G1243" s="894"/>
      <c r="H1243" s="894"/>
      <c r="I1243" s="894"/>
      <c r="J1243" s="12"/>
      <c r="K1243" s="12"/>
    </row>
    <row r="1244" spans="5:11" x14ac:dyDescent="0.25">
      <c r="E1244" s="893"/>
      <c r="F1244" s="893"/>
      <c r="G1244" s="894"/>
      <c r="H1244" s="894"/>
      <c r="I1244" s="894"/>
      <c r="J1244" s="12"/>
      <c r="K1244" s="12"/>
    </row>
    <row r="1245" spans="5:11" x14ac:dyDescent="0.25">
      <c r="E1245" s="893"/>
      <c r="F1245" s="893"/>
      <c r="G1245" s="894"/>
      <c r="H1245" s="894"/>
      <c r="I1245" s="894"/>
      <c r="J1245" s="12"/>
      <c r="K1245" s="12"/>
    </row>
    <row r="1246" spans="5:11" x14ac:dyDescent="0.25">
      <c r="E1246" s="893"/>
      <c r="F1246" s="893"/>
      <c r="G1246" s="894"/>
      <c r="H1246" s="894"/>
      <c r="I1246" s="894"/>
      <c r="J1246" s="12"/>
      <c r="K1246" s="12"/>
    </row>
    <row r="1247" spans="5:11" x14ac:dyDescent="0.25">
      <c r="E1247" s="893"/>
      <c r="F1247" s="893"/>
      <c r="G1247" s="894"/>
      <c r="H1247" s="894"/>
      <c r="I1247" s="894"/>
      <c r="J1247" s="12"/>
      <c r="K1247" s="12"/>
    </row>
    <row r="1248" spans="5:11" x14ac:dyDescent="0.25">
      <c r="E1248" s="893"/>
      <c r="F1248" s="895"/>
      <c r="G1248" s="894"/>
      <c r="H1248" s="894"/>
      <c r="I1248" s="894"/>
      <c r="J1248" s="12"/>
      <c r="K1248" s="12"/>
    </row>
    <row r="1249" spans="5:11" x14ac:dyDescent="0.25">
      <c r="E1249" s="893"/>
      <c r="F1249" s="893"/>
      <c r="G1249" s="894"/>
      <c r="H1249" s="894"/>
      <c r="I1249" s="894"/>
      <c r="J1249" s="12"/>
      <c r="K1249" s="12"/>
    </row>
    <row r="1250" spans="5:11" x14ac:dyDescent="0.25">
      <c r="E1250" s="893"/>
      <c r="F1250" s="893"/>
      <c r="G1250" s="894"/>
      <c r="H1250" s="894"/>
      <c r="I1250" s="894"/>
      <c r="J1250" s="12"/>
      <c r="K1250" s="12"/>
    </row>
    <row r="1251" spans="5:11" x14ac:dyDescent="0.25">
      <c r="E1251" s="893"/>
      <c r="F1251" s="895"/>
      <c r="G1251" s="894"/>
      <c r="H1251" s="894"/>
      <c r="I1251" s="894"/>
      <c r="J1251" s="12"/>
      <c r="K1251" s="12"/>
    </row>
    <row r="1252" spans="5:11" x14ac:dyDescent="0.25">
      <c r="E1252" s="893"/>
      <c r="F1252" s="895"/>
      <c r="G1252" s="894"/>
      <c r="H1252" s="894"/>
      <c r="I1252" s="894"/>
      <c r="J1252" s="12"/>
      <c r="K1252" s="12"/>
    </row>
    <row r="1253" spans="5:11" x14ac:dyDescent="0.25">
      <c r="E1253" s="893"/>
      <c r="F1253" s="893"/>
      <c r="G1253" s="894"/>
      <c r="H1253" s="894"/>
      <c r="I1253" s="894"/>
      <c r="J1253" s="12"/>
      <c r="K1253" s="12"/>
    </row>
    <row r="1254" spans="5:11" x14ac:dyDescent="0.25">
      <c r="E1254" s="893"/>
      <c r="F1254" s="893"/>
      <c r="G1254" s="894"/>
      <c r="H1254" s="894"/>
      <c r="I1254" s="894"/>
      <c r="J1254" s="12"/>
      <c r="K1254" s="12"/>
    </row>
    <row r="1255" spans="5:11" x14ac:dyDescent="0.25">
      <c r="E1255" s="893"/>
      <c r="F1255" s="893"/>
      <c r="G1255" s="894"/>
      <c r="H1255" s="894"/>
      <c r="I1255" s="894"/>
      <c r="J1255" s="12"/>
      <c r="K1255" s="12"/>
    </row>
    <row r="1256" spans="5:11" x14ac:dyDescent="0.25">
      <c r="E1256" s="893"/>
      <c r="F1256" s="893"/>
      <c r="G1256" s="894"/>
      <c r="H1256" s="894"/>
      <c r="I1256" s="894"/>
      <c r="J1256" s="12"/>
      <c r="K1256" s="12"/>
    </row>
    <row r="1257" spans="5:11" x14ac:dyDescent="0.25">
      <c r="E1257" s="893"/>
      <c r="F1257" s="893"/>
      <c r="G1257" s="894"/>
      <c r="H1257" s="894"/>
      <c r="I1257" s="894"/>
      <c r="J1257" s="12"/>
      <c r="K1257" s="12"/>
    </row>
    <row r="1258" spans="5:11" x14ac:dyDescent="0.25">
      <c r="E1258" s="893"/>
      <c r="F1258" s="893"/>
      <c r="G1258" s="894"/>
      <c r="H1258" s="894"/>
      <c r="I1258" s="894"/>
      <c r="J1258" s="12"/>
      <c r="K1258" s="12"/>
    </row>
    <row r="1259" spans="5:11" x14ac:dyDescent="0.25">
      <c r="E1259" s="893"/>
      <c r="F1259" s="893"/>
      <c r="G1259" s="894"/>
      <c r="H1259" s="894"/>
      <c r="I1259" s="894"/>
      <c r="J1259" s="12"/>
      <c r="K1259" s="12"/>
    </row>
    <row r="1260" spans="5:11" x14ac:dyDescent="0.25">
      <c r="E1260" s="893"/>
      <c r="F1260" s="893"/>
      <c r="G1260" s="894"/>
      <c r="H1260" s="894"/>
      <c r="I1260" s="894"/>
      <c r="J1260" s="12"/>
      <c r="K1260" s="12"/>
    </row>
    <row r="1261" spans="5:11" x14ac:dyDescent="0.25">
      <c r="E1261" s="893"/>
      <c r="F1261" s="893"/>
      <c r="G1261" s="894"/>
      <c r="H1261" s="894"/>
      <c r="I1261" s="894"/>
      <c r="J1261" s="12"/>
      <c r="K1261" s="12"/>
    </row>
    <row r="1262" spans="5:11" x14ac:dyDescent="0.25">
      <c r="E1262" s="893"/>
      <c r="F1262" s="893"/>
      <c r="G1262" s="894"/>
      <c r="H1262" s="894"/>
      <c r="I1262" s="894"/>
      <c r="J1262" s="12"/>
      <c r="K1262" s="12"/>
    </row>
    <row r="1263" spans="5:11" x14ac:dyDescent="0.25">
      <c r="E1263" s="893"/>
      <c r="F1263" s="893"/>
      <c r="G1263" s="894"/>
      <c r="H1263" s="894"/>
      <c r="I1263" s="894"/>
      <c r="J1263" s="12"/>
      <c r="K1263" s="12"/>
    </row>
    <row r="1264" spans="5:11" x14ac:dyDescent="0.25">
      <c r="E1264" s="893"/>
      <c r="F1264" s="895"/>
      <c r="G1264" s="894"/>
      <c r="H1264" s="894"/>
      <c r="I1264" s="894"/>
      <c r="J1264" s="12"/>
      <c r="K1264" s="12"/>
    </row>
    <row r="1265" spans="5:11" x14ac:dyDescent="0.25">
      <c r="E1265" s="893"/>
      <c r="F1265" s="893"/>
      <c r="G1265" s="894"/>
      <c r="H1265" s="894"/>
      <c r="I1265" s="894"/>
      <c r="J1265" s="12"/>
      <c r="K1265" s="12"/>
    </row>
    <row r="1266" spans="5:11" x14ac:dyDescent="0.25">
      <c r="E1266" s="893"/>
      <c r="F1266" s="893"/>
      <c r="G1266" s="894"/>
      <c r="H1266" s="894"/>
      <c r="I1266" s="894"/>
      <c r="J1266" s="12"/>
      <c r="K1266" s="12"/>
    </row>
    <row r="1267" spans="5:11" x14ac:dyDescent="0.25">
      <c r="E1267" s="893"/>
      <c r="F1267" s="893"/>
      <c r="G1267" s="894"/>
      <c r="H1267" s="894"/>
      <c r="I1267" s="894"/>
      <c r="J1267" s="12"/>
      <c r="K1267" s="12"/>
    </row>
    <row r="1268" spans="5:11" x14ac:dyDescent="0.25">
      <c r="E1268" s="893"/>
      <c r="F1268" s="893"/>
      <c r="G1268" s="894"/>
      <c r="H1268" s="894"/>
      <c r="I1268" s="894"/>
      <c r="J1268" s="12"/>
      <c r="K1268" s="12"/>
    </row>
    <row r="1269" spans="5:11" x14ac:dyDescent="0.25">
      <c r="E1269" s="893"/>
      <c r="F1269" s="893"/>
      <c r="G1269" s="894"/>
      <c r="H1269" s="894"/>
      <c r="I1269" s="894"/>
      <c r="J1269" s="12"/>
      <c r="K1269" s="12"/>
    </row>
    <row r="1270" spans="5:11" x14ac:dyDescent="0.25">
      <c r="E1270" s="893"/>
      <c r="F1270" s="893"/>
      <c r="G1270" s="894"/>
      <c r="H1270" s="894"/>
      <c r="I1270" s="894"/>
      <c r="J1270" s="12"/>
      <c r="K1270" s="12"/>
    </row>
    <row r="1271" spans="5:11" x14ac:dyDescent="0.25">
      <c r="E1271" s="893"/>
      <c r="F1271" s="893"/>
      <c r="G1271" s="894"/>
      <c r="H1271" s="894"/>
      <c r="I1271" s="894"/>
      <c r="J1271" s="12"/>
      <c r="K1271" s="12"/>
    </row>
    <row r="1272" spans="5:11" x14ac:dyDescent="0.25">
      <c r="E1272" s="893"/>
      <c r="F1272" s="893"/>
      <c r="G1272" s="894"/>
      <c r="H1272" s="894"/>
      <c r="I1272" s="894"/>
      <c r="J1272" s="12"/>
      <c r="K1272" s="12"/>
    </row>
    <row r="1273" spans="5:11" x14ac:dyDescent="0.25">
      <c r="E1273" s="893"/>
      <c r="F1273" s="893"/>
      <c r="G1273" s="894"/>
      <c r="H1273" s="894"/>
      <c r="I1273" s="894"/>
      <c r="J1273" s="12"/>
      <c r="K1273" s="12"/>
    </row>
    <row r="1274" spans="5:11" x14ac:dyDescent="0.25">
      <c r="E1274" s="893"/>
      <c r="F1274" s="893"/>
      <c r="G1274" s="894"/>
      <c r="H1274" s="894"/>
      <c r="I1274" s="894"/>
      <c r="J1274" s="12"/>
      <c r="K1274" s="12"/>
    </row>
    <row r="1275" spans="5:11" x14ac:dyDescent="0.25">
      <c r="E1275" s="893"/>
      <c r="F1275" s="893"/>
      <c r="G1275" s="894"/>
      <c r="H1275" s="894"/>
      <c r="I1275" s="894"/>
      <c r="J1275" s="12"/>
      <c r="K1275" s="12"/>
    </row>
    <row r="1276" spans="5:11" x14ac:dyDescent="0.25">
      <c r="E1276" s="893"/>
      <c r="F1276" s="893"/>
      <c r="G1276" s="894"/>
      <c r="H1276" s="894"/>
      <c r="I1276" s="894"/>
      <c r="J1276" s="12"/>
      <c r="K1276" s="12"/>
    </row>
    <row r="1277" spans="5:11" x14ac:dyDescent="0.25">
      <c r="E1277" s="893"/>
      <c r="F1277" s="893"/>
      <c r="G1277" s="894"/>
      <c r="H1277" s="894"/>
      <c r="I1277" s="894"/>
      <c r="J1277" s="12"/>
      <c r="K1277" s="12"/>
    </row>
    <row r="1278" spans="5:11" x14ac:dyDescent="0.25">
      <c r="E1278" s="893"/>
      <c r="F1278" s="895"/>
      <c r="G1278" s="894"/>
      <c r="H1278" s="894"/>
      <c r="I1278" s="894"/>
      <c r="J1278" s="12"/>
      <c r="K1278" s="12"/>
    </row>
    <row r="1279" spans="5:11" x14ac:dyDescent="0.25">
      <c r="E1279" s="893"/>
      <c r="F1279" s="895"/>
      <c r="G1279" s="894"/>
      <c r="H1279" s="894"/>
      <c r="I1279" s="894"/>
      <c r="J1279" s="12"/>
      <c r="K1279" s="12"/>
    </row>
    <row r="1280" spans="5:11" x14ac:dyDescent="0.25">
      <c r="E1280" s="893"/>
      <c r="F1280" s="895"/>
      <c r="G1280" s="894"/>
      <c r="H1280" s="894"/>
      <c r="I1280" s="894"/>
      <c r="J1280" s="12"/>
      <c r="K1280" s="12"/>
    </row>
    <row r="1281" spans="5:11" x14ac:dyDescent="0.25">
      <c r="E1281" s="893"/>
      <c r="F1281" s="893"/>
      <c r="G1281" s="894"/>
      <c r="H1281" s="894"/>
      <c r="I1281" s="894"/>
      <c r="J1281" s="12"/>
      <c r="K1281" s="12"/>
    </row>
    <row r="1282" spans="5:11" x14ac:dyDescent="0.25">
      <c r="E1282" s="893"/>
      <c r="F1282" s="893"/>
      <c r="G1282" s="894"/>
      <c r="H1282" s="894"/>
      <c r="I1282" s="894"/>
      <c r="J1282" s="12"/>
      <c r="K1282" s="12"/>
    </row>
    <row r="1283" spans="5:11" x14ac:dyDescent="0.25">
      <c r="E1283" s="893"/>
      <c r="F1283" s="895"/>
      <c r="G1283" s="894"/>
      <c r="H1283" s="894"/>
      <c r="I1283" s="894"/>
      <c r="J1283" s="12"/>
      <c r="K1283" s="12"/>
    </row>
    <row r="1284" spans="5:11" x14ac:dyDescent="0.25">
      <c r="E1284" s="893"/>
      <c r="F1284" s="893"/>
      <c r="G1284" s="894"/>
      <c r="H1284" s="894"/>
      <c r="I1284" s="894"/>
      <c r="J1284" s="12"/>
      <c r="K1284" s="12"/>
    </row>
    <row r="1285" spans="5:11" x14ac:dyDescent="0.25">
      <c r="E1285" s="893"/>
      <c r="F1285" s="893"/>
      <c r="G1285" s="894"/>
      <c r="H1285" s="894"/>
      <c r="I1285" s="894"/>
      <c r="J1285" s="12"/>
      <c r="K1285" s="12"/>
    </row>
    <row r="1286" spans="5:11" x14ac:dyDescent="0.25">
      <c r="E1286" s="893"/>
      <c r="F1286" s="893"/>
      <c r="G1286" s="894"/>
      <c r="H1286" s="894"/>
      <c r="I1286" s="894"/>
      <c r="J1286" s="12"/>
      <c r="K1286" s="12"/>
    </row>
    <row r="1287" spans="5:11" x14ac:dyDescent="0.25">
      <c r="E1287" s="893"/>
      <c r="F1287" s="893"/>
      <c r="G1287" s="894"/>
      <c r="H1287" s="894"/>
      <c r="I1287" s="894"/>
      <c r="J1287" s="12"/>
      <c r="K1287" s="12"/>
    </row>
    <row r="1288" spans="5:11" x14ac:dyDescent="0.25">
      <c r="E1288" s="893"/>
      <c r="F1288" s="893"/>
      <c r="G1288" s="894"/>
      <c r="H1288" s="894"/>
      <c r="I1288" s="894"/>
      <c r="J1288" s="12"/>
      <c r="K1288" s="12"/>
    </row>
    <row r="1289" spans="5:11" x14ac:dyDescent="0.25">
      <c r="E1289" s="893"/>
      <c r="F1289" s="893"/>
      <c r="G1289" s="894"/>
      <c r="H1289" s="894"/>
      <c r="I1289" s="894"/>
      <c r="J1289" s="12"/>
      <c r="K1289" s="12"/>
    </row>
    <row r="1290" spans="5:11" x14ac:dyDescent="0.25">
      <c r="E1290" s="893"/>
      <c r="F1290" s="893"/>
      <c r="G1290" s="894"/>
      <c r="H1290" s="894"/>
      <c r="I1290" s="894"/>
      <c r="J1290" s="12"/>
      <c r="K1290" s="12"/>
    </row>
    <row r="1291" spans="5:11" x14ac:dyDescent="0.25">
      <c r="E1291" s="893"/>
      <c r="F1291" s="893"/>
      <c r="G1291" s="894"/>
      <c r="H1291" s="894"/>
      <c r="I1291" s="894"/>
      <c r="J1291" s="12"/>
      <c r="K1291" s="12"/>
    </row>
    <row r="1292" spans="5:11" x14ac:dyDescent="0.25">
      <c r="E1292" s="893"/>
      <c r="F1292" s="893"/>
      <c r="G1292" s="894"/>
      <c r="H1292" s="894"/>
      <c r="I1292" s="894"/>
      <c r="J1292" s="12"/>
      <c r="K1292" s="12"/>
    </row>
    <row r="1293" spans="5:11" x14ac:dyDescent="0.25">
      <c r="E1293" s="893"/>
      <c r="F1293" s="893"/>
      <c r="G1293" s="894"/>
      <c r="H1293" s="894"/>
      <c r="I1293" s="894"/>
      <c r="J1293" s="12"/>
      <c r="K1293" s="12"/>
    </row>
    <row r="1294" spans="5:11" x14ac:dyDescent="0.25">
      <c r="E1294" s="893"/>
      <c r="F1294" s="893"/>
      <c r="G1294" s="894"/>
      <c r="H1294" s="894"/>
      <c r="I1294" s="894"/>
      <c r="J1294" s="12"/>
      <c r="K1294" s="12"/>
    </row>
    <row r="1295" spans="5:11" x14ac:dyDescent="0.25">
      <c r="E1295" s="893"/>
      <c r="F1295" s="895"/>
      <c r="G1295" s="894"/>
      <c r="H1295" s="894"/>
      <c r="I1295" s="894"/>
      <c r="J1295" s="12"/>
      <c r="K1295" s="12"/>
    </row>
    <row r="1296" spans="5:11" x14ac:dyDescent="0.25">
      <c r="E1296" s="893"/>
      <c r="F1296" s="893"/>
      <c r="G1296" s="894"/>
      <c r="H1296" s="894"/>
      <c r="I1296" s="894"/>
      <c r="J1296" s="12"/>
      <c r="K1296" s="12"/>
    </row>
    <row r="1297" spans="5:11" x14ac:dyDescent="0.25">
      <c r="E1297" s="893"/>
      <c r="F1297" s="895"/>
      <c r="G1297" s="894"/>
      <c r="H1297" s="894"/>
      <c r="I1297" s="894"/>
      <c r="J1297" s="12"/>
      <c r="K1297" s="12"/>
    </row>
    <row r="1298" spans="5:11" x14ac:dyDescent="0.25">
      <c r="E1298" s="893"/>
      <c r="F1298" s="895"/>
      <c r="G1298" s="894"/>
      <c r="H1298" s="894"/>
      <c r="I1298" s="894"/>
      <c r="J1298" s="12"/>
      <c r="K1298" s="12"/>
    </row>
    <row r="1299" spans="5:11" x14ac:dyDescent="0.25">
      <c r="E1299" s="893"/>
      <c r="F1299" s="893"/>
      <c r="G1299" s="894"/>
      <c r="H1299" s="894"/>
      <c r="I1299" s="894"/>
      <c r="J1299" s="12"/>
      <c r="K1299" s="12"/>
    </row>
    <row r="1300" spans="5:11" x14ac:dyDescent="0.25">
      <c r="E1300" s="893"/>
      <c r="F1300" s="893"/>
      <c r="G1300" s="894"/>
      <c r="H1300" s="894"/>
      <c r="I1300" s="894"/>
      <c r="J1300" s="12"/>
      <c r="K1300" s="12"/>
    </row>
    <row r="1301" spans="5:11" x14ac:dyDescent="0.25">
      <c r="E1301" s="893"/>
      <c r="F1301" s="893"/>
      <c r="G1301" s="894"/>
      <c r="H1301" s="894"/>
      <c r="I1301" s="894"/>
      <c r="J1301" s="12"/>
      <c r="K1301" s="12"/>
    </row>
    <row r="1302" spans="5:11" x14ac:dyDescent="0.25">
      <c r="E1302" s="893"/>
      <c r="F1302" s="893"/>
      <c r="G1302" s="894"/>
      <c r="H1302" s="894"/>
      <c r="I1302" s="894"/>
      <c r="J1302" s="12"/>
      <c r="K1302" s="12"/>
    </row>
    <row r="1303" spans="5:11" x14ac:dyDescent="0.25">
      <c r="E1303" s="893"/>
      <c r="F1303" s="893"/>
      <c r="G1303" s="894"/>
      <c r="H1303" s="894"/>
      <c r="I1303" s="894"/>
      <c r="J1303" s="12"/>
      <c r="K1303" s="12"/>
    </row>
    <row r="1304" spans="5:11" x14ac:dyDescent="0.25">
      <c r="E1304" s="893"/>
      <c r="F1304" s="893"/>
      <c r="G1304" s="894"/>
      <c r="H1304" s="894"/>
      <c r="I1304" s="894"/>
      <c r="J1304" s="12"/>
      <c r="K1304" s="12"/>
    </row>
    <row r="1305" spans="5:11" x14ac:dyDescent="0.25">
      <c r="E1305" s="893"/>
      <c r="F1305" s="893"/>
      <c r="G1305" s="894"/>
      <c r="H1305" s="894"/>
      <c r="I1305" s="894"/>
      <c r="J1305" s="12"/>
      <c r="K1305" s="12"/>
    </row>
    <row r="1306" spans="5:11" x14ac:dyDescent="0.25">
      <c r="E1306" s="893"/>
      <c r="F1306" s="893"/>
      <c r="G1306" s="894"/>
      <c r="H1306" s="894"/>
      <c r="I1306" s="894"/>
      <c r="J1306" s="12"/>
      <c r="K1306" s="12"/>
    </row>
    <row r="1307" spans="5:11" x14ac:dyDescent="0.25">
      <c r="E1307" s="893"/>
      <c r="F1307" s="893"/>
      <c r="G1307" s="894"/>
      <c r="H1307" s="894"/>
      <c r="I1307" s="894"/>
      <c r="J1307" s="12"/>
      <c r="K1307" s="12"/>
    </row>
    <row r="1308" spans="5:11" x14ac:dyDescent="0.25">
      <c r="E1308" s="893"/>
      <c r="F1308" s="893"/>
      <c r="G1308" s="894"/>
      <c r="H1308" s="894"/>
      <c r="I1308" s="894"/>
      <c r="J1308" s="12"/>
      <c r="K1308" s="12"/>
    </row>
    <row r="1309" spans="5:11" x14ac:dyDescent="0.25">
      <c r="E1309" s="893"/>
      <c r="F1309" s="895"/>
      <c r="G1309" s="894"/>
      <c r="H1309" s="894"/>
      <c r="I1309" s="894"/>
      <c r="J1309" s="12"/>
      <c r="K1309" s="12"/>
    </row>
    <row r="1310" spans="5:11" x14ac:dyDescent="0.25">
      <c r="E1310" s="893"/>
      <c r="F1310" s="893"/>
      <c r="G1310" s="894"/>
      <c r="H1310" s="894"/>
      <c r="I1310" s="894"/>
      <c r="J1310" s="12"/>
      <c r="K1310" s="12"/>
    </row>
    <row r="1311" spans="5:11" x14ac:dyDescent="0.25">
      <c r="E1311" s="893"/>
      <c r="F1311" s="893"/>
      <c r="G1311" s="894"/>
      <c r="H1311" s="894"/>
      <c r="I1311" s="894"/>
      <c r="J1311" s="12"/>
      <c r="K1311" s="12"/>
    </row>
    <row r="1312" spans="5:11" x14ac:dyDescent="0.25">
      <c r="E1312" s="893"/>
      <c r="F1312" s="893"/>
      <c r="G1312" s="894"/>
      <c r="H1312" s="894"/>
      <c r="I1312" s="894"/>
      <c r="J1312" s="12"/>
      <c r="K1312" s="12"/>
    </row>
    <row r="1313" spans="5:11" x14ac:dyDescent="0.25">
      <c r="E1313" s="893"/>
      <c r="F1313" s="893"/>
      <c r="G1313" s="894"/>
      <c r="H1313" s="894"/>
      <c r="I1313" s="894"/>
      <c r="J1313" s="12"/>
      <c r="K1313" s="12"/>
    </row>
    <row r="1314" spans="5:11" x14ac:dyDescent="0.25">
      <c r="E1314" s="893"/>
      <c r="F1314" s="893"/>
      <c r="G1314" s="894"/>
      <c r="H1314" s="894"/>
      <c r="I1314" s="894"/>
      <c r="J1314" s="12"/>
      <c r="K1314" s="12"/>
    </row>
    <row r="1315" spans="5:11" x14ac:dyDescent="0.25">
      <c r="E1315" s="893"/>
      <c r="F1315" s="893"/>
      <c r="G1315" s="894"/>
      <c r="H1315" s="894"/>
      <c r="I1315" s="894"/>
      <c r="J1315" s="12"/>
      <c r="K1315" s="12"/>
    </row>
    <row r="1316" spans="5:11" x14ac:dyDescent="0.25">
      <c r="E1316" s="893"/>
      <c r="F1316" s="893"/>
      <c r="G1316" s="894"/>
      <c r="H1316" s="894"/>
      <c r="I1316" s="894"/>
      <c r="J1316" s="12"/>
      <c r="K1316" s="12"/>
    </row>
    <row r="1317" spans="5:11" x14ac:dyDescent="0.25">
      <c r="E1317" s="893"/>
      <c r="F1317" s="893"/>
      <c r="G1317" s="894"/>
      <c r="H1317" s="894"/>
      <c r="I1317" s="894"/>
      <c r="J1317" s="12"/>
      <c r="K1317" s="12"/>
    </row>
    <row r="1318" spans="5:11" x14ac:dyDescent="0.25">
      <c r="E1318" s="893"/>
      <c r="F1318" s="893"/>
      <c r="G1318" s="894"/>
      <c r="H1318" s="894"/>
      <c r="I1318" s="894"/>
      <c r="J1318" s="12"/>
      <c r="K1318" s="12"/>
    </row>
    <row r="1319" spans="5:11" x14ac:dyDescent="0.25">
      <c r="E1319" s="893"/>
      <c r="F1319" s="893"/>
      <c r="G1319" s="894"/>
      <c r="H1319" s="894"/>
      <c r="I1319" s="894"/>
      <c r="J1319" s="12"/>
      <c r="K1319" s="12"/>
    </row>
    <row r="1320" spans="5:11" x14ac:dyDescent="0.25">
      <c r="E1320" s="893"/>
      <c r="F1320" s="893"/>
      <c r="G1320" s="894"/>
      <c r="H1320" s="894"/>
      <c r="I1320" s="894"/>
      <c r="J1320" s="12"/>
      <c r="K1320" s="12"/>
    </row>
    <row r="1321" spans="5:11" x14ac:dyDescent="0.25">
      <c r="E1321" s="893"/>
      <c r="F1321" s="893"/>
      <c r="G1321" s="894"/>
      <c r="H1321" s="894"/>
      <c r="I1321" s="894"/>
      <c r="J1321" s="12"/>
      <c r="K1321" s="12"/>
    </row>
    <row r="1322" spans="5:11" x14ac:dyDescent="0.25">
      <c r="E1322" s="893"/>
      <c r="F1322" s="893"/>
      <c r="G1322" s="894"/>
      <c r="H1322" s="894"/>
      <c r="I1322" s="894"/>
      <c r="J1322" s="12"/>
      <c r="K1322" s="12"/>
    </row>
    <row r="1323" spans="5:11" x14ac:dyDescent="0.25">
      <c r="E1323" s="893"/>
      <c r="F1323" s="895"/>
      <c r="G1323" s="894"/>
      <c r="H1323" s="894"/>
      <c r="I1323" s="894"/>
      <c r="J1323" s="12"/>
      <c r="K1323" s="12"/>
    </row>
    <row r="1324" spans="5:11" x14ac:dyDescent="0.25">
      <c r="E1324" s="893"/>
      <c r="F1324" s="895"/>
      <c r="G1324" s="894"/>
      <c r="H1324" s="894"/>
      <c r="I1324" s="894"/>
      <c r="J1324" s="12"/>
      <c r="K1324" s="12"/>
    </row>
    <row r="1325" spans="5:11" x14ac:dyDescent="0.25">
      <c r="E1325" s="893"/>
      <c r="F1325" s="893"/>
      <c r="G1325" s="894"/>
      <c r="H1325" s="894"/>
      <c r="I1325" s="894"/>
      <c r="J1325" s="12"/>
      <c r="K1325" s="12"/>
    </row>
    <row r="1326" spans="5:11" x14ac:dyDescent="0.25">
      <c r="E1326" s="893"/>
      <c r="F1326" s="893"/>
      <c r="G1326" s="894"/>
      <c r="H1326" s="894"/>
      <c r="I1326" s="894"/>
      <c r="J1326" s="12"/>
      <c r="K1326" s="12"/>
    </row>
    <row r="1327" spans="5:11" x14ac:dyDescent="0.25">
      <c r="E1327" s="893"/>
      <c r="F1327" s="893"/>
      <c r="G1327" s="894"/>
      <c r="H1327" s="894"/>
      <c r="I1327" s="894"/>
      <c r="J1327" s="12"/>
      <c r="K1327" s="12"/>
    </row>
    <row r="1328" spans="5:11" x14ac:dyDescent="0.25">
      <c r="E1328" s="893"/>
      <c r="F1328" s="893"/>
      <c r="G1328" s="894"/>
      <c r="H1328" s="894"/>
      <c r="I1328" s="894"/>
      <c r="J1328" s="12"/>
      <c r="K1328" s="12"/>
    </row>
    <row r="1329" spans="5:11" x14ac:dyDescent="0.25">
      <c r="E1329" s="893"/>
      <c r="F1329" s="893"/>
      <c r="G1329" s="894"/>
      <c r="H1329" s="894"/>
      <c r="I1329" s="894"/>
      <c r="J1329" s="12"/>
      <c r="K1329" s="12"/>
    </row>
    <row r="1330" spans="5:11" x14ac:dyDescent="0.25">
      <c r="E1330" s="893"/>
      <c r="F1330" s="895"/>
      <c r="G1330" s="894"/>
      <c r="H1330" s="894"/>
      <c r="I1330" s="894"/>
      <c r="J1330" s="12"/>
      <c r="K1330" s="12"/>
    </row>
    <row r="1331" spans="5:11" x14ac:dyDescent="0.25">
      <c r="E1331" s="893"/>
      <c r="F1331" s="893"/>
      <c r="G1331" s="894"/>
      <c r="H1331" s="894"/>
      <c r="I1331" s="894"/>
      <c r="J1331" s="12"/>
      <c r="K1331" s="12"/>
    </row>
    <row r="1332" spans="5:11" x14ac:dyDescent="0.25">
      <c r="E1332" s="893"/>
      <c r="F1332" s="893"/>
      <c r="G1332" s="894"/>
      <c r="H1332" s="894"/>
      <c r="I1332" s="894"/>
      <c r="J1332" s="12"/>
      <c r="K1332" s="12"/>
    </row>
    <row r="1333" spans="5:11" x14ac:dyDescent="0.25">
      <c r="E1333" s="893"/>
      <c r="F1333" s="893"/>
      <c r="G1333" s="894"/>
      <c r="H1333" s="894"/>
      <c r="I1333" s="894"/>
      <c r="J1333" s="12"/>
      <c r="K1333" s="12"/>
    </row>
    <row r="1334" spans="5:11" x14ac:dyDescent="0.25">
      <c r="E1334" s="893"/>
      <c r="F1334" s="895"/>
      <c r="G1334" s="894"/>
      <c r="H1334" s="894"/>
      <c r="I1334" s="894"/>
      <c r="J1334" s="12"/>
      <c r="K1334" s="12"/>
    </row>
    <row r="1335" spans="5:11" x14ac:dyDescent="0.25">
      <c r="E1335" s="893"/>
      <c r="F1335" s="893"/>
      <c r="G1335" s="894"/>
      <c r="H1335" s="894"/>
      <c r="I1335" s="894"/>
      <c r="J1335" s="12"/>
      <c r="K1335" s="12"/>
    </row>
    <row r="1336" spans="5:11" x14ac:dyDescent="0.25">
      <c r="E1336" s="893"/>
      <c r="F1336" s="893"/>
      <c r="G1336" s="894"/>
      <c r="H1336" s="894"/>
      <c r="I1336" s="894"/>
      <c r="J1336" s="12"/>
      <c r="K1336" s="12"/>
    </row>
    <row r="1337" spans="5:11" x14ac:dyDescent="0.25">
      <c r="E1337" s="893"/>
      <c r="F1337" s="893"/>
      <c r="G1337" s="894"/>
      <c r="H1337" s="894"/>
      <c r="I1337" s="894"/>
      <c r="J1337" s="12"/>
      <c r="K1337" s="12"/>
    </row>
    <row r="1338" spans="5:11" x14ac:dyDescent="0.25">
      <c r="E1338" s="893"/>
      <c r="F1338" s="893"/>
      <c r="G1338" s="894"/>
      <c r="H1338" s="894"/>
      <c r="I1338" s="894"/>
      <c r="J1338" s="12"/>
      <c r="K1338" s="12"/>
    </row>
    <row r="1339" spans="5:11" x14ac:dyDescent="0.25">
      <c r="E1339" s="893"/>
      <c r="F1339" s="893"/>
      <c r="G1339" s="894"/>
      <c r="H1339" s="894"/>
      <c r="I1339" s="894"/>
      <c r="J1339" s="12"/>
      <c r="K1339" s="12"/>
    </row>
    <row r="1340" spans="5:11" x14ac:dyDescent="0.25">
      <c r="E1340" s="893"/>
      <c r="F1340" s="893"/>
      <c r="G1340" s="894"/>
      <c r="H1340" s="894"/>
      <c r="I1340" s="894"/>
      <c r="J1340" s="12"/>
      <c r="K1340" s="12"/>
    </row>
    <row r="1341" spans="5:11" x14ac:dyDescent="0.25">
      <c r="E1341" s="893"/>
      <c r="F1341" s="893"/>
      <c r="G1341" s="894"/>
      <c r="H1341" s="894"/>
      <c r="I1341" s="894"/>
      <c r="J1341" s="12"/>
      <c r="K1341" s="12"/>
    </row>
    <row r="1342" spans="5:11" x14ac:dyDescent="0.25">
      <c r="E1342" s="893"/>
      <c r="F1342" s="893"/>
      <c r="G1342" s="894"/>
      <c r="H1342" s="894"/>
      <c r="I1342" s="894"/>
      <c r="J1342" s="12"/>
      <c r="K1342" s="12"/>
    </row>
    <row r="1343" spans="5:11" x14ac:dyDescent="0.25">
      <c r="E1343" s="893"/>
      <c r="F1343" s="893"/>
      <c r="G1343" s="894"/>
      <c r="H1343" s="894"/>
      <c r="I1343" s="894"/>
      <c r="J1343" s="12"/>
      <c r="K1343" s="12"/>
    </row>
    <row r="1344" spans="5:11" x14ac:dyDescent="0.25">
      <c r="E1344" s="893"/>
      <c r="F1344" s="893"/>
      <c r="G1344" s="894"/>
      <c r="H1344" s="894"/>
      <c r="I1344" s="894"/>
      <c r="J1344" s="12"/>
      <c r="K1344" s="12"/>
    </row>
    <row r="1345" spans="5:11" x14ac:dyDescent="0.25">
      <c r="E1345" s="893"/>
      <c r="F1345" s="893"/>
      <c r="G1345" s="894"/>
      <c r="H1345" s="894"/>
      <c r="I1345" s="894"/>
      <c r="J1345" s="12"/>
      <c r="K1345" s="12"/>
    </row>
    <row r="1346" spans="5:11" x14ac:dyDescent="0.25">
      <c r="E1346" s="893"/>
      <c r="F1346" s="893"/>
      <c r="G1346" s="894"/>
      <c r="H1346" s="894"/>
      <c r="I1346" s="894"/>
      <c r="J1346" s="12"/>
      <c r="K1346" s="12"/>
    </row>
    <row r="1347" spans="5:11" x14ac:dyDescent="0.25">
      <c r="E1347" s="893"/>
      <c r="F1347" s="893"/>
      <c r="G1347" s="894"/>
      <c r="H1347" s="894"/>
      <c r="I1347" s="894"/>
      <c r="J1347" s="12"/>
      <c r="K1347" s="12"/>
    </row>
    <row r="1348" spans="5:11" x14ac:dyDescent="0.25">
      <c r="E1348" s="893"/>
      <c r="F1348" s="893"/>
      <c r="G1348" s="894"/>
      <c r="H1348" s="894"/>
      <c r="I1348" s="894"/>
      <c r="J1348" s="12"/>
      <c r="K1348" s="12"/>
    </row>
    <row r="1349" spans="5:11" x14ac:dyDescent="0.25">
      <c r="E1349" s="893"/>
      <c r="F1349" s="893"/>
      <c r="G1349" s="894"/>
      <c r="H1349" s="894"/>
      <c r="I1349" s="894"/>
      <c r="J1349" s="12"/>
      <c r="K1349" s="12"/>
    </row>
    <row r="1350" spans="5:11" x14ac:dyDescent="0.25">
      <c r="E1350" s="893"/>
      <c r="F1350" s="893"/>
      <c r="G1350" s="894"/>
      <c r="H1350" s="894"/>
      <c r="I1350" s="894"/>
      <c r="J1350" s="12"/>
      <c r="K1350" s="12"/>
    </row>
    <row r="1351" spans="5:11" x14ac:dyDescent="0.25">
      <c r="E1351" s="893"/>
      <c r="F1351" s="893"/>
      <c r="G1351" s="894"/>
      <c r="H1351" s="894"/>
      <c r="I1351" s="894"/>
      <c r="J1351" s="12"/>
      <c r="K1351" s="12"/>
    </row>
    <row r="1352" spans="5:11" x14ac:dyDescent="0.25">
      <c r="E1352" s="893"/>
      <c r="F1352" s="893"/>
      <c r="G1352" s="894"/>
      <c r="H1352" s="894"/>
      <c r="I1352" s="894"/>
      <c r="J1352" s="12"/>
      <c r="K1352" s="12"/>
    </row>
    <row r="1353" spans="5:11" x14ac:dyDescent="0.25">
      <c r="E1353" s="893"/>
      <c r="F1353" s="893"/>
      <c r="G1353" s="894"/>
      <c r="H1353" s="894"/>
      <c r="I1353" s="894"/>
      <c r="J1353" s="12"/>
      <c r="K1353" s="12"/>
    </row>
    <row r="1354" spans="5:11" x14ac:dyDescent="0.25">
      <c r="E1354" s="893"/>
      <c r="F1354" s="893"/>
      <c r="G1354" s="894"/>
      <c r="H1354" s="894"/>
      <c r="I1354" s="894"/>
      <c r="J1354" s="12"/>
      <c r="K1354" s="12"/>
    </row>
    <row r="1355" spans="5:11" x14ac:dyDescent="0.25">
      <c r="E1355" s="893"/>
      <c r="F1355" s="893"/>
      <c r="G1355" s="894"/>
      <c r="H1355" s="894"/>
      <c r="I1355" s="894"/>
      <c r="J1355" s="12"/>
      <c r="K1355" s="12"/>
    </row>
    <row r="1356" spans="5:11" x14ac:dyDescent="0.25">
      <c r="E1356" s="893"/>
      <c r="F1356" s="893"/>
      <c r="G1356" s="894"/>
      <c r="H1356" s="894"/>
      <c r="I1356" s="894"/>
      <c r="J1356" s="12"/>
      <c r="K1356" s="12"/>
    </row>
    <row r="1357" spans="5:11" x14ac:dyDescent="0.25">
      <c r="E1357" s="893"/>
      <c r="F1357" s="893"/>
      <c r="G1357" s="894"/>
      <c r="H1357" s="894"/>
      <c r="I1357" s="894"/>
      <c r="J1357" s="12"/>
      <c r="K1357" s="12"/>
    </row>
    <row r="1358" spans="5:11" x14ac:dyDescent="0.25">
      <c r="E1358" s="893"/>
      <c r="F1358" s="893"/>
      <c r="G1358" s="894"/>
      <c r="H1358" s="894"/>
      <c r="I1358" s="894"/>
      <c r="J1358" s="12"/>
      <c r="K1358" s="12"/>
    </row>
    <row r="1359" spans="5:11" x14ac:dyDescent="0.25">
      <c r="E1359" s="893"/>
      <c r="F1359" s="893"/>
      <c r="G1359" s="894"/>
      <c r="H1359" s="894"/>
      <c r="I1359" s="894"/>
      <c r="J1359" s="12"/>
      <c r="K1359" s="12"/>
    </row>
    <row r="1360" spans="5:11" x14ac:dyDescent="0.25">
      <c r="E1360" s="893"/>
      <c r="F1360" s="893"/>
      <c r="G1360" s="894"/>
      <c r="H1360" s="894"/>
      <c r="I1360" s="894"/>
      <c r="J1360" s="12"/>
      <c r="K1360" s="12"/>
    </row>
    <row r="1361" spans="5:11" x14ac:dyDescent="0.25">
      <c r="E1361" s="893"/>
      <c r="F1361" s="893"/>
      <c r="G1361" s="894"/>
      <c r="H1361" s="894"/>
      <c r="I1361" s="894"/>
      <c r="J1361" s="12"/>
      <c r="K1361" s="12"/>
    </row>
    <row r="1362" spans="5:11" x14ac:dyDescent="0.25">
      <c r="E1362" s="893"/>
      <c r="F1362" s="893"/>
      <c r="G1362" s="894"/>
      <c r="H1362" s="894"/>
      <c r="I1362" s="894"/>
      <c r="J1362" s="12"/>
      <c r="K1362" s="12"/>
    </row>
    <row r="1363" spans="5:11" x14ac:dyDescent="0.25">
      <c r="E1363" s="893"/>
      <c r="F1363" s="893"/>
      <c r="G1363" s="894"/>
      <c r="H1363" s="894"/>
      <c r="I1363" s="894"/>
      <c r="J1363" s="12"/>
      <c r="K1363" s="12"/>
    </row>
    <row r="1364" spans="5:11" x14ac:dyDescent="0.25">
      <c r="E1364" s="893"/>
      <c r="F1364" s="893"/>
      <c r="G1364" s="894"/>
      <c r="H1364" s="894"/>
      <c r="I1364" s="894"/>
      <c r="J1364" s="12"/>
      <c r="K1364" s="12"/>
    </row>
    <row r="1365" spans="5:11" x14ac:dyDescent="0.25">
      <c r="E1365" s="893"/>
      <c r="F1365" s="893"/>
      <c r="G1365" s="894"/>
      <c r="H1365" s="894"/>
      <c r="I1365" s="894"/>
      <c r="J1365" s="12"/>
      <c r="K1365" s="12"/>
    </row>
    <row r="1366" spans="5:11" x14ac:dyDescent="0.25">
      <c r="E1366" s="893"/>
      <c r="F1366" s="893"/>
      <c r="G1366" s="894"/>
      <c r="H1366" s="894"/>
      <c r="I1366" s="894"/>
      <c r="J1366" s="12"/>
      <c r="K1366" s="12"/>
    </row>
    <row r="1367" spans="5:11" x14ac:dyDescent="0.25">
      <c r="E1367" s="893"/>
      <c r="F1367" s="893"/>
      <c r="G1367" s="894"/>
      <c r="H1367" s="894"/>
      <c r="I1367" s="894"/>
      <c r="J1367" s="12"/>
      <c r="K1367" s="12"/>
    </row>
    <row r="1368" spans="5:11" x14ac:dyDescent="0.25">
      <c r="E1368" s="893"/>
      <c r="F1368" s="893"/>
      <c r="G1368" s="894"/>
      <c r="H1368" s="894"/>
      <c r="I1368" s="894"/>
      <c r="J1368" s="12"/>
      <c r="K1368" s="12"/>
    </row>
    <row r="1369" spans="5:11" x14ac:dyDescent="0.25">
      <c r="E1369" s="893"/>
      <c r="F1369" s="893"/>
      <c r="G1369" s="894"/>
      <c r="H1369" s="894"/>
      <c r="I1369" s="894"/>
      <c r="J1369" s="12"/>
      <c r="K1369" s="12"/>
    </row>
    <row r="1370" spans="5:11" x14ac:dyDescent="0.25">
      <c r="E1370" s="893"/>
      <c r="F1370" s="893"/>
      <c r="G1370" s="894"/>
      <c r="H1370" s="894"/>
      <c r="I1370" s="894"/>
      <c r="J1370" s="12"/>
      <c r="K1370" s="12"/>
    </row>
    <row r="1371" spans="5:11" x14ac:dyDescent="0.25">
      <c r="E1371" s="893"/>
      <c r="F1371" s="893"/>
      <c r="G1371" s="894"/>
      <c r="H1371" s="894"/>
      <c r="I1371" s="894"/>
      <c r="J1371" s="12"/>
      <c r="K1371" s="12"/>
    </row>
    <row r="1372" spans="5:11" x14ac:dyDescent="0.25">
      <c r="E1372" s="893"/>
      <c r="F1372" s="893"/>
      <c r="G1372" s="894"/>
      <c r="H1372" s="894"/>
      <c r="I1372" s="894"/>
      <c r="J1372" s="12"/>
      <c r="K1372" s="12"/>
    </row>
    <row r="1373" spans="5:11" x14ac:dyDescent="0.25">
      <c r="E1373" s="893"/>
      <c r="F1373" s="893"/>
      <c r="G1373" s="894"/>
      <c r="H1373" s="894"/>
      <c r="I1373" s="894"/>
      <c r="J1373" s="12"/>
      <c r="K1373" s="12"/>
    </row>
    <row r="1374" spans="5:11" x14ac:dyDescent="0.25">
      <c r="E1374" s="893"/>
      <c r="F1374" s="893"/>
      <c r="G1374" s="894"/>
      <c r="H1374" s="894"/>
      <c r="I1374" s="894"/>
      <c r="J1374" s="12"/>
      <c r="K1374" s="12"/>
    </row>
    <row r="1375" spans="5:11" x14ac:dyDescent="0.25">
      <c r="E1375" s="893"/>
      <c r="F1375" s="895"/>
      <c r="G1375" s="894"/>
      <c r="H1375" s="894"/>
      <c r="I1375" s="894"/>
      <c r="J1375" s="12"/>
      <c r="K1375" s="12"/>
    </row>
    <row r="1376" spans="5:11" x14ac:dyDescent="0.25">
      <c r="E1376" s="893"/>
      <c r="F1376" s="893"/>
      <c r="G1376" s="894"/>
      <c r="H1376" s="894"/>
      <c r="I1376" s="894"/>
      <c r="J1376" s="12"/>
      <c r="K1376" s="12"/>
    </row>
    <row r="1377" spans="5:11" x14ac:dyDescent="0.25">
      <c r="E1377" s="893"/>
      <c r="F1377" s="893"/>
      <c r="G1377" s="894"/>
      <c r="H1377" s="894"/>
      <c r="I1377" s="894"/>
      <c r="J1377" s="12"/>
      <c r="K1377" s="12"/>
    </row>
    <row r="1378" spans="5:11" x14ac:dyDescent="0.25">
      <c r="E1378" s="893"/>
      <c r="F1378" s="893"/>
      <c r="G1378" s="894"/>
      <c r="H1378" s="894"/>
      <c r="I1378" s="894"/>
      <c r="J1378" s="12"/>
      <c r="K1378" s="12"/>
    </row>
    <row r="1379" spans="5:11" x14ac:dyDescent="0.25">
      <c r="E1379" s="893"/>
      <c r="F1379" s="895"/>
      <c r="G1379" s="894"/>
      <c r="H1379" s="894"/>
      <c r="I1379" s="894"/>
      <c r="J1379" s="12"/>
      <c r="K1379" s="12"/>
    </row>
    <row r="1380" spans="5:11" x14ac:dyDescent="0.25">
      <c r="E1380" s="893"/>
      <c r="F1380" s="895"/>
      <c r="G1380" s="894"/>
      <c r="H1380" s="894"/>
      <c r="I1380" s="894"/>
      <c r="J1380" s="12"/>
      <c r="K1380" s="12"/>
    </row>
    <row r="1381" spans="5:11" x14ac:dyDescent="0.25">
      <c r="E1381" s="893"/>
      <c r="F1381" s="895"/>
      <c r="G1381" s="894"/>
      <c r="H1381" s="894"/>
      <c r="I1381" s="894"/>
      <c r="J1381" s="12"/>
      <c r="K1381" s="12"/>
    </row>
    <row r="1382" spans="5:11" x14ac:dyDescent="0.25">
      <c r="E1382" s="893"/>
      <c r="F1382" s="893"/>
      <c r="G1382" s="894"/>
      <c r="H1382" s="894"/>
      <c r="I1382" s="894"/>
      <c r="J1382" s="12"/>
      <c r="K1382" s="12"/>
    </row>
    <row r="1383" spans="5:11" x14ac:dyDescent="0.25">
      <c r="E1383" s="893"/>
      <c r="F1383" s="893"/>
      <c r="G1383" s="894"/>
      <c r="H1383" s="894"/>
      <c r="I1383" s="894"/>
      <c r="J1383" s="12"/>
      <c r="K1383" s="12"/>
    </row>
    <row r="1384" spans="5:11" x14ac:dyDescent="0.25">
      <c r="E1384" s="893"/>
      <c r="F1384" s="893"/>
      <c r="G1384" s="894"/>
      <c r="H1384" s="894"/>
      <c r="I1384" s="894"/>
      <c r="J1384" s="12"/>
      <c r="K1384" s="12"/>
    </row>
    <row r="1385" spans="5:11" x14ac:dyDescent="0.25">
      <c r="E1385" s="893"/>
      <c r="F1385" s="893"/>
      <c r="G1385" s="894"/>
      <c r="H1385" s="894"/>
      <c r="I1385" s="894"/>
      <c r="J1385" s="12"/>
      <c r="K1385" s="12"/>
    </row>
    <row r="1386" spans="5:11" x14ac:dyDescent="0.25">
      <c r="E1386" s="893"/>
      <c r="F1386" s="893"/>
      <c r="G1386" s="894"/>
      <c r="H1386" s="894"/>
      <c r="I1386" s="894"/>
      <c r="J1386" s="12"/>
      <c r="K1386" s="12"/>
    </row>
    <row r="1387" spans="5:11" x14ac:dyDescent="0.25">
      <c r="E1387" s="893"/>
      <c r="F1387" s="895"/>
      <c r="G1387" s="894"/>
      <c r="H1387" s="894"/>
      <c r="I1387" s="894"/>
      <c r="J1387" s="12"/>
      <c r="K1387" s="12"/>
    </row>
    <row r="1388" spans="5:11" x14ac:dyDescent="0.25">
      <c r="E1388" s="893"/>
      <c r="F1388" s="893"/>
      <c r="G1388" s="894"/>
      <c r="H1388" s="894"/>
      <c r="I1388" s="894"/>
      <c r="J1388" s="12"/>
      <c r="K1388" s="12"/>
    </row>
    <row r="1389" spans="5:11" x14ac:dyDescent="0.25">
      <c r="E1389" s="893"/>
      <c r="F1389" s="895"/>
      <c r="G1389" s="894"/>
      <c r="H1389" s="894"/>
      <c r="I1389" s="894"/>
      <c r="J1389" s="12"/>
      <c r="K1389" s="12"/>
    </row>
    <row r="1390" spans="5:11" x14ac:dyDescent="0.25">
      <c r="E1390" s="893"/>
      <c r="F1390" s="895"/>
      <c r="G1390" s="894"/>
      <c r="H1390" s="894"/>
      <c r="I1390" s="894"/>
      <c r="J1390" s="12"/>
      <c r="K1390" s="12"/>
    </row>
    <row r="1391" spans="5:11" x14ac:dyDescent="0.25">
      <c r="E1391" s="893"/>
      <c r="F1391" s="893"/>
      <c r="G1391" s="894"/>
      <c r="H1391" s="894"/>
      <c r="I1391" s="894"/>
      <c r="J1391" s="12"/>
      <c r="K1391" s="12"/>
    </row>
    <row r="1392" spans="5:11" x14ac:dyDescent="0.25">
      <c r="E1392" s="893"/>
      <c r="F1392" s="893"/>
      <c r="G1392" s="894"/>
      <c r="H1392" s="894"/>
      <c r="I1392" s="894"/>
      <c r="J1392" s="12"/>
      <c r="K1392" s="12"/>
    </row>
    <row r="1393" spans="5:11" x14ac:dyDescent="0.25">
      <c r="E1393" s="893"/>
      <c r="F1393" s="895"/>
      <c r="G1393" s="894"/>
      <c r="H1393" s="894"/>
      <c r="I1393" s="894"/>
      <c r="J1393" s="12"/>
      <c r="K1393" s="12"/>
    </row>
    <row r="1394" spans="5:11" x14ac:dyDescent="0.25">
      <c r="E1394" s="893"/>
      <c r="F1394" s="893"/>
      <c r="G1394" s="894"/>
      <c r="H1394" s="894"/>
      <c r="I1394" s="894"/>
      <c r="J1394" s="12"/>
      <c r="K1394" s="12"/>
    </row>
    <row r="1395" spans="5:11" x14ac:dyDescent="0.25">
      <c r="E1395" s="893"/>
      <c r="F1395" s="893"/>
      <c r="G1395" s="894"/>
      <c r="H1395" s="894"/>
      <c r="I1395" s="894"/>
      <c r="J1395" s="12"/>
      <c r="K1395" s="12"/>
    </row>
    <row r="1396" spans="5:11" x14ac:dyDescent="0.25">
      <c r="E1396" s="893"/>
      <c r="F1396" s="893"/>
      <c r="G1396" s="894"/>
      <c r="H1396" s="894"/>
      <c r="I1396" s="894"/>
      <c r="J1396" s="12"/>
      <c r="K1396" s="12"/>
    </row>
    <row r="1397" spans="5:11" x14ac:dyDescent="0.25">
      <c r="E1397" s="893"/>
      <c r="F1397" s="893"/>
      <c r="G1397" s="894"/>
      <c r="H1397" s="894"/>
      <c r="I1397" s="894"/>
      <c r="J1397" s="12"/>
      <c r="K1397" s="12"/>
    </row>
    <row r="1398" spans="5:11" x14ac:dyDescent="0.25">
      <c r="E1398" s="893"/>
      <c r="F1398" s="893"/>
      <c r="G1398" s="894"/>
      <c r="H1398" s="894"/>
      <c r="I1398" s="894"/>
      <c r="J1398" s="12"/>
      <c r="K1398" s="12"/>
    </row>
    <row r="1399" spans="5:11" x14ac:dyDescent="0.25">
      <c r="E1399" s="893"/>
      <c r="F1399" s="893"/>
      <c r="G1399" s="894"/>
      <c r="H1399" s="894"/>
      <c r="I1399" s="894"/>
      <c r="J1399" s="12"/>
      <c r="K1399" s="12"/>
    </row>
    <row r="1400" spans="5:11" x14ac:dyDescent="0.25">
      <c r="E1400" s="893"/>
      <c r="F1400" s="893"/>
      <c r="G1400" s="894"/>
      <c r="H1400" s="894"/>
      <c r="I1400" s="894"/>
      <c r="J1400" s="12"/>
      <c r="K1400" s="12"/>
    </row>
    <row r="1401" spans="5:11" x14ac:dyDescent="0.25">
      <c r="E1401" s="893"/>
      <c r="F1401" s="893"/>
      <c r="G1401" s="894"/>
      <c r="H1401" s="894"/>
      <c r="I1401" s="894"/>
      <c r="J1401" s="12"/>
      <c r="K1401" s="12"/>
    </row>
    <row r="1402" spans="5:11" x14ac:dyDescent="0.25">
      <c r="E1402" s="893"/>
      <c r="F1402" s="893"/>
      <c r="G1402" s="894"/>
      <c r="H1402" s="894"/>
      <c r="I1402" s="894"/>
      <c r="J1402" s="12"/>
      <c r="K1402" s="12"/>
    </row>
    <row r="1403" spans="5:11" x14ac:dyDescent="0.25">
      <c r="E1403" s="893"/>
      <c r="F1403" s="893"/>
      <c r="G1403" s="894"/>
      <c r="H1403" s="894"/>
      <c r="I1403" s="894"/>
      <c r="J1403" s="12"/>
      <c r="K1403" s="12"/>
    </row>
    <row r="1404" spans="5:11" x14ac:dyDescent="0.25">
      <c r="E1404" s="893"/>
      <c r="F1404" s="893"/>
      <c r="G1404" s="894"/>
      <c r="H1404" s="894"/>
      <c r="I1404" s="894"/>
      <c r="J1404" s="12"/>
      <c r="K1404" s="12"/>
    </row>
    <row r="1405" spans="5:11" x14ac:dyDescent="0.25">
      <c r="E1405" s="893"/>
      <c r="F1405" s="893"/>
      <c r="G1405" s="894"/>
      <c r="H1405" s="894"/>
      <c r="I1405" s="894"/>
      <c r="J1405" s="12"/>
      <c r="K1405" s="12"/>
    </row>
    <row r="1406" spans="5:11" x14ac:dyDescent="0.25">
      <c r="E1406" s="893"/>
      <c r="F1406" s="893"/>
      <c r="G1406" s="894"/>
      <c r="H1406" s="894"/>
      <c r="I1406" s="894"/>
      <c r="J1406" s="12"/>
      <c r="K1406" s="12"/>
    </row>
    <row r="1407" spans="5:11" x14ac:dyDescent="0.25">
      <c r="E1407" s="893"/>
      <c r="F1407" s="893"/>
      <c r="G1407" s="894"/>
      <c r="H1407" s="894"/>
      <c r="I1407" s="894"/>
      <c r="J1407" s="12"/>
      <c r="K1407" s="12"/>
    </row>
    <row r="1408" spans="5:11" x14ac:dyDescent="0.25">
      <c r="E1408" s="893"/>
      <c r="F1408" s="893"/>
      <c r="G1408" s="894"/>
      <c r="H1408" s="894"/>
      <c r="I1408" s="894"/>
      <c r="J1408" s="12"/>
      <c r="K1408" s="12"/>
    </row>
    <row r="1409" spans="5:11" x14ac:dyDescent="0.25">
      <c r="E1409" s="893"/>
      <c r="F1409" s="895"/>
      <c r="G1409" s="894"/>
      <c r="H1409" s="894"/>
      <c r="I1409" s="894"/>
      <c r="J1409" s="12"/>
      <c r="K1409" s="12"/>
    </row>
    <row r="1410" spans="5:11" x14ac:dyDescent="0.25">
      <c r="E1410" s="893"/>
      <c r="F1410" s="895"/>
      <c r="G1410" s="894"/>
      <c r="H1410" s="894"/>
      <c r="I1410" s="894"/>
      <c r="J1410" s="12"/>
      <c r="K1410" s="12"/>
    </row>
    <row r="1411" spans="5:11" x14ac:dyDescent="0.25">
      <c r="E1411" s="893"/>
      <c r="F1411" s="893"/>
      <c r="G1411" s="894"/>
      <c r="H1411" s="894"/>
      <c r="I1411" s="894"/>
      <c r="J1411" s="12"/>
      <c r="K1411" s="12"/>
    </row>
    <row r="1412" spans="5:11" x14ac:dyDescent="0.25">
      <c r="E1412" s="893"/>
      <c r="F1412" s="895"/>
      <c r="G1412" s="894"/>
      <c r="H1412" s="894"/>
      <c r="I1412" s="894"/>
      <c r="J1412" s="12"/>
      <c r="K1412" s="12"/>
    </row>
    <row r="1413" spans="5:11" x14ac:dyDescent="0.25">
      <c r="E1413" s="893"/>
      <c r="F1413" s="895"/>
      <c r="G1413" s="894"/>
      <c r="H1413" s="894"/>
      <c r="I1413" s="894"/>
      <c r="J1413" s="12"/>
      <c r="K1413" s="12"/>
    </row>
    <row r="1414" spans="5:11" x14ac:dyDescent="0.25">
      <c r="E1414" s="893"/>
      <c r="F1414" s="893"/>
      <c r="G1414" s="894"/>
      <c r="H1414" s="894"/>
      <c r="I1414" s="894"/>
      <c r="J1414" s="12"/>
      <c r="K1414" s="12"/>
    </row>
    <row r="1415" spans="5:11" x14ac:dyDescent="0.25">
      <c r="E1415" s="893"/>
      <c r="F1415" s="893"/>
      <c r="G1415" s="894"/>
      <c r="H1415" s="894"/>
      <c r="I1415" s="894"/>
      <c r="J1415" s="12"/>
      <c r="K1415" s="12"/>
    </row>
    <row r="1416" spans="5:11" x14ac:dyDescent="0.25">
      <c r="E1416" s="893"/>
      <c r="F1416" s="893"/>
      <c r="G1416" s="894"/>
      <c r="H1416" s="894"/>
      <c r="I1416" s="894"/>
      <c r="J1416" s="12"/>
      <c r="K1416" s="12"/>
    </row>
    <row r="1417" spans="5:11" x14ac:dyDescent="0.25">
      <c r="E1417" s="893"/>
      <c r="F1417" s="895"/>
      <c r="G1417" s="894"/>
      <c r="H1417" s="894"/>
      <c r="I1417" s="894"/>
      <c r="J1417" s="12"/>
      <c r="K1417" s="12"/>
    </row>
    <row r="1418" spans="5:11" x14ac:dyDescent="0.25">
      <c r="E1418" s="893"/>
      <c r="F1418" s="895"/>
      <c r="G1418" s="894"/>
      <c r="H1418" s="894"/>
      <c r="I1418" s="894"/>
      <c r="J1418" s="12"/>
      <c r="K1418" s="12"/>
    </row>
    <row r="1419" spans="5:11" x14ac:dyDescent="0.25">
      <c r="E1419" s="893"/>
      <c r="F1419" s="895"/>
      <c r="G1419" s="894"/>
      <c r="H1419" s="894"/>
      <c r="I1419" s="894"/>
      <c r="J1419" s="12"/>
      <c r="K1419" s="12"/>
    </row>
    <row r="1420" spans="5:11" x14ac:dyDescent="0.25">
      <c r="E1420" s="893"/>
      <c r="F1420" s="893"/>
      <c r="G1420" s="894"/>
      <c r="H1420" s="894"/>
      <c r="I1420" s="894"/>
      <c r="J1420" s="12"/>
      <c r="K1420" s="12"/>
    </row>
    <row r="1421" spans="5:11" x14ac:dyDescent="0.25">
      <c r="E1421" s="893"/>
      <c r="F1421" s="895"/>
      <c r="G1421" s="894"/>
      <c r="H1421" s="894"/>
      <c r="I1421" s="894"/>
      <c r="J1421" s="12"/>
      <c r="K1421" s="12"/>
    </row>
    <row r="1422" spans="5:11" x14ac:dyDescent="0.25">
      <c r="E1422" s="893"/>
      <c r="F1422" s="893"/>
      <c r="G1422" s="894"/>
      <c r="H1422" s="894"/>
      <c r="I1422" s="894"/>
      <c r="J1422" s="12"/>
      <c r="K1422" s="12"/>
    </row>
    <row r="1423" spans="5:11" x14ac:dyDescent="0.25">
      <c r="E1423" s="893"/>
      <c r="F1423" s="893"/>
      <c r="G1423" s="894"/>
      <c r="H1423" s="894"/>
      <c r="I1423" s="894"/>
      <c r="J1423" s="12"/>
      <c r="K1423" s="12"/>
    </row>
    <row r="1424" spans="5:11" x14ac:dyDescent="0.25">
      <c r="E1424" s="893"/>
      <c r="F1424" s="893"/>
      <c r="G1424" s="894"/>
      <c r="H1424" s="894"/>
      <c r="I1424" s="894"/>
      <c r="J1424" s="12"/>
      <c r="K1424" s="12"/>
    </row>
    <row r="1425" spans="5:11" x14ac:dyDescent="0.25">
      <c r="E1425" s="893"/>
      <c r="F1425" s="893"/>
      <c r="G1425" s="894"/>
      <c r="H1425" s="894"/>
      <c r="I1425" s="894"/>
      <c r="J1425" s="12"/>
      <c r="K1425" s="12"/>
    </row>
    <row r="1426" spans="5:11" x14ac:dyDescent="0.25">
      <c r="E1426" s="893"/>
      <c r="F1426" s="893"/>
      <c r="G1426" s="894"/>
      <c r="H1426" s="894"/>
      <c r="I1426" s="894"/>
      <c r="J1426" s="12"/>
      <c r="K1426" s="12"/>
    </row>
    <row r="1427" spans="5:11" x14ac:dyDescent="0.25">
      <c r="E1427" s="893"/>
      <c r="F1427" s="893"/>
      <c r="G1427" s="894"/>
      <c r="H1427" s="894"/>
      <c r="I1427" s="894"/>
      <c r="J1427" s="12"/>
      <c r="K1427" s="12"/>
    </row>
    <row r="1428" spans="5:11" x14ac:dyDescent="0.25">
      <c r="E1428" s="893"/>
      <c r="F1428" s="893"/>
      <c r="G1428" s="894"/>
      <c r="H1428" s="894"/>
      <c r="I1428" s="894"/>
      <c r="J1428" s="12"/>
      <c r="K1428" s="12"/>
    </row>
    <row r="1429" spans="5:11" x14ac:dyDescent="0.25">
      <c r="E1429" s="893"/>
      <c r="F1429" s="893"/>
      <c r="G1429" s="894"/>
      <c r="H1429" s="894"/>
      <c r="I1429" s="894"/>
      <c r="J1429" s="12"/>
      <c r="K1429" s="12"/>
    </row>
    <row r="1430" spans="5:11" x14ac:dyDescent="0.25">
      <c r="E1430" s="893"/>
      <c r="F1430" s="893"/>
      <c r="G1430" s="894"/>
      <c r="H1430" s="894"/>
      <c r="I1430" s="894"/>
      <c r="J1430" s="12"/>
      <c r="K1430" s="12"/>
    </row>
    <row r="1431" spans="5:11" x14ac:dyDescent="0.25">
      <c r="E1431" s="893"/>
      <c r="F1431" s="893"/>
      <c r="G1431" s="894"/>
      <c r="H1431" s="894"/>
      <c r="I1431" s="894"/>
      <c r="J1431" s="12"/>
      <c r="K1431" s="12"/>
    </row>
    <row r="1432" spans="5:11" x14ac:dyDescent="0.25">
      <c r="E1432" s="893"/>
      <c r="F1432" s="893"/>
      <c r="G1432" s="894"/>
      <c r="H1432" s="894"/>
      <c r="I1432" s="894"/>
      <c r="J1432" s="12"/>
      <c r="K1432" s="12"/>
    </row>
    <row r="1433" spans="5:11" x14ac:dyDescent="0.25">
      <c r="E1433" s="893"/>
      <c r="F1433" s="893"/>
      <c r="G1433" s="894"/>
      <c r="H1433" s="894"/>
      <c r="I1433" s="894"/>
      <c r="J1433" s="12"/>
      <c r="K1433" s="12"/>
    </row>
    <row r="1434" spans="5:11" x14ac:dyDescent="0.25">
      <c r="E1434" s="893"/>
      <c r="F1434" s="893"/>
      <c r="G1434" s="894"/>
      <c r="H1434" s="894"/>
      <c r="I1434" s="894"/>
      <c r="J1434" s="12"/>
      <c r="K1434" s="12"/>
    </row>
    <row r="1435" spans="5:11" x14ac:dyDescent="0.25">
      <c r="E1435" s="893"/>
      <c r="F1435" s="893"/>
      <c r="G1435" s="894"/>
      <c r="H1435" s="894"/>
      <c r="I1435" s="894"/>
      <c r="J1435" s="12"/>
      <c r="K1435" s="12"/>
    </row>
    <row r="1436" spans="5:11" x14ac:dyDescent="0.25">
      <c r="E1436" s="893"/>
      <c r="F1436" s="893"/>
      <c r="G1436" s="894"/>
      <c r="H1436" s="894"/>
      <c r="I1436" s="894"/>
      <c r="J1436" s="12"/>
      <c r="K1436" s="12"/>
    </row>
    <row r="1437" spans="5:11" x14ac:dyDescent="0.25">
      <c r="E1437" s="893"/>
      <c r="F1437" s="893"/>
      <c r="G1437" s="894"/>
      <c r="H1437" s="894"/>
      <c r="I1437" s="894"/>
      <c r="J1437" s="12"/>
      <c r="K1437" s="12"/>
    </row>
    <row r="1438" spans="5:11" x14ac:dyDescent="0.25">
      <c r="E1438" s="893"/>
      <c r="F1438" s="893"/>
      <c r="G1438" s="894"/>
      <c r="H1438" s="894"/>
      <c r="I1438" s="894"/>
      <c r="J1438" s="12"/>
      <c r="K1438" s="12"/>
    </row>
    <row r="1439" spans="5:11" x14ac:dyDescent="0.25">
      <c r="E1439" s="893"/>
      <c r="F1439" s="893"/>
      <c r="G1439" s="894"/>
      <c r="H1439" s="894"/>
      <c r="I1439" s="894"/>
      <c r="J1439" s="12"/>
      <c r="K1439" s="12"/>
    </row>
    <row r="1440" spans="5:11" x14ac:dyDescent="0.25">
      <c r="E1440" s="893"/>
      <c r="F1440" s="893"/>
      <c r="G1440" s="894"/>
      <c r="H1440" s="894"/>
      <c r="I1440" s="894"/>
      <c r="J1440" s="12"/>
      <c r="K1440" s="12"/>
    </row>
    <row r="1441" spans="5:11" x14ac:dyDescent="0.25">
      <c r="E1441" s="893"/>
      <c r="F1441" s="893"/>
      <c r="G1441" s="894"/>
      <c r="H1441" s="894"/>
      <c r="I1441" s="894"/>
      <c r="J1441" s="12"/>
      <c r="K1441" s="12"/>
    </row>
    <row r="1442" spans="5:11" x14ac:dyDescent="0.25">
      <c r="E1442" s="893"/>
      <c r="F1442" s="893"/>
      <c r="G1442" s="894"/>
      <c r="H1442" s="894"/>
      <c r="I1442" s="894"/>
      <c r="J1442" s="12"/>
      <c r="K1442" s="12"/>
    </row>
    <row r="1443" spans="5:11" x14ac:dyDescent="0.25">
      <c r="E1443" s="893"/>
      <c r="F1443" s="893"/>
      <c r="G1443" s="894"/>
      <c r="H1443" s="894"/>
      <c r="I1443" s="894"/>
      <c r="J1443" s="12"/>
      <c r="K1443" s="12"/>
    </row>
    <row r="1444" spans="5:11" x14ac:dyDescent="0.25">
      <c r="E1444" s="893"/>
      <c r="F1444" s="895"/>
      <c r="G1444" s="894"/>
      <c r="H1444" s="894"/>
      <c r="I1444" s="894"/>
      <c r="J1444" s="12"/>
      <c r="K1444" s="12"/>
    </row>
    <row r="1445" spans="5:11" x14ac:dyDescent="0.25">
      <c r="E1445" s="893"/>
      <c r="F1445" s="893"/>
      <c r="G1445" s="894"/>
      <c r="H1445" s="894"/>
      <c r="I1445" s="894"/>
      <c r="J1445" s="12"/>
      <c r="K1445" s="12"/>
    </row>
    <row r="1446" spans="5:11" x14ac:dyDescent="0.25">
      <c r="E1446" s="893"/>
      <c r="F1446" s="893"/>
      <c r="G1446" s="894"/>
      <c r="H1446" s="894"/>
      <c r="I1446" s="894"/>
      <c r="J1446" s="12"/>
      <c r="K1446" s="12"/>
    </row>
    <row r="1447" spans="5:11" x14ac:dyDescent="0.25">
      <c r="E1447" s="893"/>
      <c r="F1447" s="893"/>
      <c r="G1447" s="894"/>
      <c r="H1447" s="894"/>
      <c r="I1447" s="894"/>
      <c r="J1447" s="12"/>
      <c r="K1447" s="12"/>
    </row>
    <row r="1448" spans="5:11" x14ac:dyDescent="0.25">
      <c r="E1448" s="893"/>
      <c r="F1448" s="893"/>
      <c r="G1448" s="894"/>
      <c r="H1448" s="894"/>
      <c r="I1448" s="894"/>
      <c r="J1448" s="12"/>
      <c r="K1448" s="12"/>
    </row>
    <row r="1449" spans="5:11" x14ac:dyDescent="0.25">
      <c r="E1449" s="893"/>
      <c r="F1449" s="893"/>
      <c r="G1449" s="894"/>
      <c r="H1449" s="894"/>
      <c r="I1449" s="894"/>
      <c r="J1449" s="12"/>
      <c r="K1449" s="12"/>
    </row>
    <row r="1450" spans="5:11" x14ac:dyDescent="0.25">
      <c r="E1450" s="893"/>
      <c r="F1450" s="893"/>
      <c r="G1450" s="894"/>
      <c r="H1450" s="894"/>
      <c r="I1450" s="894"/>
      <c r="J1450" s="12"/>
      <c r="K1450" s="12"/>
    </row>
    <row r="1451" spans="5:11" x14ac:dyDescent="0.25">
      <c r="E1451" s="893"/>
      <c r="F1451" s="893"/>
      <c r="G1451" s="894"/>
      <c r="H1451" s="894"/>
      <c r="I1451" s="894"/>
      <c r="J1451" s="12"/>
      <c r="K1451" s="12"/>
    </row>
    <row r="1452" spans="5:11" x14ac:dyDescent="0.25">
      <c r="E1452" s="893"/>
      <c r="F1452" s="893"/>
      <c r="G1452" s="894"/>
      <c r="H1452" s="894"/>
      <c r="I1452" s="894"/>
      <c r="J1452" s="12"/>
      <c r="K1452" s="12"/>
    </row>
    <row r="1453" spans="5:11" x14ac:dyDescent="0.25">
      <c r="E1453" s="893"/>
      <c r="F1453" s="893"/>
      <c r="G1453" s="894"/>
      <c r="H1453" s="894"/>
      <c r="I1453" s="894"/>
      <c r="J1453" s="12"/>
      <c r="K1453" s="12"/>
    </row>
    <row r="1454" spans="5:11" x14ac:dyDescent="0.25">
      <c r="E1454" s="893"/>
      <c r="F1454" s="893"/>
      <c r="G1454" s="894"/>
      <c r="H1454" s="894"/>
      <c r="I1454" s="894"/>
      <c r="J1454" s="12"/>
      <c r="K1454" s="12"/>
    </row>
    <row r="1455" spans="5:11" x14ac:dyDescent="0.25">
      <c r="E1455" s="893"/>
      <c r="F1455" s="893"/>
      <c r="G1455" s="894"/>
      <c r="H1455" s="894"/>
      <c r="I1455" s="894"/>
      <c r="J1455" s="12"/>
      <c r="K1455" s="12"/>
    </row>
    <row r="1456" spans="5:11" x14ac:dyDescent="0.25">
      <c r="E1456" s="893"/>
      <c r="F1456" s="893"/>
      <c r="G1456" s="894"/>
      <c r="H1456" s="894"/>
      <c r="I1456" s="894"/>
      <c r="J1456" s="12"/>
      <c r="K1456" s="12"/>
    </row>
    <row r="1457" spans="5:11" x14ac:dyDescent="0.25">
      <c r="E1457" s="893"/>
      <c r="F1457" s="893"/>
      <c r="G1457" s="894"/>
      <c r="H1457" s="894"/>
      <c r="I1457" s="894"/>
      <c r="J1457" s="12"/>
      <c r="K1457" s="12"/>
    </row>
    <row r="1458" spans="5:11" x14ac:dyDescent="0.25">
      <c r="E1458" s="893"/>
      <c r="F1458" s="893"/>
      <c r="G1458" s="894"/>
      <c r="H1458" s="894"/>
      <c r="I1458" s="894"/>
      <c r="J1458" s="12"/>
      <c r="K1458" s="12"/>
    </row>
    <row r="1459" spans="5:11" x14ac:dyDescent="0.25">
      <c r="E1459" s="893"/>
      <c r="F1459" s="893"/>
      <c r="G1459" s="894"/>
      <c r="H1459" s="894"/>
      <c r="I1459" s="894"/>
      <c r="J1459" s="12"/>
      <c r="K1459" s="12"/>
    </row>
    <row r="1460" spans="5:11" x14ac:dyDescent="0.25">
      <c r="E1460" s="893"/>
      <c r="F1460" s="893"/>
      <c r="G1460" s="894"/>
      <c r="H1460" s="894"/>
      <c r="I1460" s="894"/>
      <c r="J1460" s="12"/>
      <c r="K1460" s="12"/>
    </row>
    <row r="1461" spans="5:11" x14ac:dyDescent="0.25">
      <c r="E1461" s="893"/>
      <c r="F1461" s="893"/>
      <c r="G1461" s="894"/>
      <c r="H1461" s="894"/>
      <c r="I1461" s="894"/>
      <c r="J1461" s="12"/>
      <c r="K1461" s="12"/>
    </row>
    <row r="1462" spans="5:11" x14ac:dyDescent="0.25">
      <c r="E1462" s="893"/>
      <c r="F1462" s="893"/>
      <c r="G1462" s="894"/>
      <c r="H1462" s="894"/>
      <c r="I1462" s="894"/>
      <c r="J1462" s="12"/>
      <c r="K1462" s="12"/>
    </row>
    <row r="1463" spans="5:11" x14ac:dyDescent="0.25">
      <c r="E1463" s="893"/>
      <c r="F1463" s="893"/>
      <c r="G1463" s="894"/>
      <c r="H1463" s="894"/>
      <c r="I1463" s="894"/>
      <c r="J1463" s="12"/>
      <c r="K1463" s="12"/>
    </row>
    <row r="1464" spans="5:11" x14ac:dyDescent="0.25">
      <c r="E1464" s="893"/>
      <c r="F1464" s="895"/>
      <c r="G1464" s="894"/>
      <c r="H1464" s="894"/>
      <c r="I1464" s="894"/>
      <c r="J1464" s="12"/>
      <c r="K1464" s="12"/>
    </row>
    <row r="1465" spans="5:11" x14ac:dyDescent="0.25">
      <c r="E1465" s="893"/>
      <c r="F1465" s="893"/>
      <c r="G1465" s="894"/>
      <c r="H1465" s="894"/>
      <c r="I1465" s="894"/>
      <c r="J1465" s="12"/>
      <c r="K1465" s="12"/>
    </row>
    <row r="1466" spans="5:11" x14ac:dyDescent="0.25">
      <c r="E1466" s="893"/>
      <c r="F1466" s="893"/>
      <c r="G1466" s="894"/>
      <c r="H1466" s="894"/>
      <c r="I1466" s="894"/>
      <c r="J1466" s="12"/>
      <c r="K1466" s="12"/>
    </row>
    <row r="1467" spans="5:11" x14ac:dyDescent="0.25">
      <c r="E1467" s="893"/>
      <c r="F1467" s="893"/>
      <c r="G1467" s="894"/>
      <c r="H1467" s="894"/>
      <c r="I1467" s="894"/>
      <c r="J1467" s="12"/>
      <c r="K1467" s="12"/>
    </row>
    <row r="1468" spans="5:11" x14ac:dyDescent="0.25">
      <c r="E1468" s="893"/>
      <c r="F1468" s="893"/>
      <c r="G1468" s="894"/>
      <c r="H1468" s="894"/>
      <c r="I1468" s="894"/>
      <c r="J1468" s="12"/>
      <c r="K1468" s="12"/>
    </row>
    <row r="1469" spans="5:11" x14ac:dyDescent="0.25">
      <c r="E1469" s="893"/>
      <c r="F1469" s="895"/>
      <c r="G1469" s="894"/>
      <c r="H1469" s="894"/>
      <c r="I1469" s="894"/>
      <c r="J1469" s="12"/>
      <c r="K1469" s="12"/>
    </row>
    <row r="1470" spans="5:11" x14ac:dyDescent="0.25">
      <c r="E1470" s="893"/>
      <c r="F1470" s="893"/>
      <c r="G1470" s="894"/>
      <c r="H1470" s="894"/>
      <c r="I1470" s="894"/>
      <c r="J1470" s="12"/>
      <c r="K1470" s="12"/>
    </row>
    <row r="1471" spans="5:11" x14ac:dyDescent="0.25">
      <c r="E1471" s="893"/>
      <c r="F1471" s="893"/>
      <c r="G1471" s="894"/>
      <c r="H1471" s="894"/>
      <c r="I1471" s="894"/>
      <c r="J1471" s="12"/>
      <c r="K1471" s="12"/>
    </row>
    <row r="1472" spans="5:11" x14ac:dyDescent="0.25">
      <c r="E1472" s="893"/>
      <c r="F1472" s="893"/>
      <c r="G1472" s="894"/>
      <c r="H1472" s="894"/>
      <c r="I1472" s="894"/>
      <c r="J1472" s="12"/>
      <c r="K1472" s="12"/>
    </row>
    <row r="1473" spans="5:11" x14ac:dyDescent="0.25">
      <c r="E1473" s="893"/>
      <c r="F1473" s="895"/>
      <c r="G1473" s="894"/>
      <c r="H1473" s="894"/>
      <c r="I1473" s="894"/>
      <c r="J1473" s="12"/>
      <c r="K1473" s="12"/>
    </row>
    <row r="1474" spans="5:11" x14ac:dyDescent="0.25">
      <c r="E1474" s="893"/>
      <c r="F1474" s="893"/>
      <c r="G1474" s="894"/>
      <c r="H1474" s="894"/>
      <c r="I1474" s="894"/>
      <c r="J1474" s="12"/>
      <c r="K1474" s="12"/>
    </row>
    <row r="1475" spans="5:11" x14ac:dyDescent="0.25">
      <c r="E1475" s="893"/>
      <c r="F1475" s="893"/>
      <c r="G1475" s="894"/>
      <c r="H1475" s="894"/>
      <c r="I1475" s="894"/>
      <c r="J1475" s="12"/>
      <c r="K1475" s="12"/>
    </row>
    <row r="1476" spans="5:11" x14ac:dyDescent="0.25">
      <c r="E1476" s="893"/>
      <c r="F1476" s="893"/>
      <c r="G1476" s="894"/>
      <c r="H1476" s="894"/>
      <c r="I1476" s="894"/>
      <c r="J1476" s="12"/>
      <c r="K1476" s="12"/>
    </row>
    <row r="1477" spans="5:11" x14ac:dyDescent="0.25">
      <c r="E1477" s="893"/>
      <c r="F1477" s="895"/>
      <c r="G1477" s="894"/>
      <c r="H1477" s="894"/>
      <c r="I1477" s="894"/>
      <c r="J1477" s="12"/>
      <c r="K1477" s="12"/>
    </row>
    <row r="1478" spans="5:11" x14ac:dyDescent="0.25">
      <c r="E1478" s="893"/>
      <c r="F1478" s="893"/>
      <c r="G1478" s="894"/>
      <c r="H1478" s="894"/>
      <c r="I1478" s="894"/>
      <c r="J1478" s="12"/>
      <c r="K1478" s="12"/>
    </row>
    <row r="1479" spans="5:11" x14ac:dyDescent="0.25">
      <c r="E1479" s="893"/>
      <c r="F1479" s="895"/>
      <c r="G1479" s="894"/>
      <c r="H1479" s="894"/>
      <c r="I1479" s="894"/>
      <c r="J1479" s="12"/>
      <c r="K1479" s="12"/>
    </row>
    <row r="1480" spans="5:11" x14ac:dyDescent="0.25">
      <c r="E1480" s="893"/>
      <c r="F1480" s="895"/>
      <c r="G1480" s="894"/>
      <c r="H1480" s="894"/>
      <c r="I1480" s="894"/>
      <c r="J1480" s="12"/>
      <c r="K1480" s="12"/>
    </row>
    <row r="1481" spans="5:11" x14ac:dyDescent="0.25">
      <c r="E1481" s="893"/>
      <c r="F1481" s="893"/>
      <c r="G1481" s="894"/>
      <c r="H1481" s="894"/>
      <c r="I1481" s="894"/>
      <c r="J1481" s="12"/>
      <c r="K1481" s="12"/>
    </row>
    <row r="1482" spans="5:11" x14ac:dyDescent="0.25">
      <c r="E1482" s="893"/>
      <c r="F1482" s="895"/>
      <c r="G1482" s="894"/>
      <c r="H1482" s="894"/>
      <c r="I1482" s="894"/>
      <c r="J1482" s="12"/>
      <c r="K1482" s="12"/>
    </row>
    <row r="1483" spans="5:11" x14ac:dyDescent="0.25">
      <c r="E1483" s="893"/>
      <c r="F1483" s="893"/>
      <c r="G1483" s="894"/>
      <c r="H1483" s="894"/>
      <c r="I1483" s="894"/>
      <c r="J1483" s="12"/>
      <c r="K1483" s="12"/>
    </row>
    <row r="1484" spans="5:11" x14ac:dyDescent="0.25">
      <c r="E1484" s="893"/>
      <c r="F1484" s="893"/>
      <c r="G1484" s="894"/>
      <c r="H1484" s="894"/>
      <c r="I1484" s="894"/>
      <c r="J1484" s="12"/>
      <c r="K1484" s="12"/>
    </row>
    <row r="1485" spans="5:11" x14ac:dyDescent="0.25">
      <c r="E1485" s="893"/>
      <c r="F1485" s="893"/>
      <c r="G1485" s="894"/>
      <c r="H1485" s="894"/>
      <c r="I1485" s="894"/>
      <c r="J1485" s="12"/>
      <c r="K1485" s="12"/>
    </row>
    <row r="1486" spans="5:11" x14ac:dyDescent="0.25">
      <c r="E1486" s="893"/>
      <c r="F1486" s="893"/>
      <c r="G1486" s="894"/>
      <c r="H1486" s="894"/>
      <c r="I1486" s="894"/>
      <c r="J1486" s="12"/>
      <c r="K1486" s="12"/>
    </row>
    <row r="1487" spans="5:11" x14ac:dyDescent="0.25">
      <c r="E1487" s="893"/>
      <c r="F1487" s="893"/>
      <c r="G1487" s="894"/>
      <c r="H1487" s="894"/>
      <c r="I1487" s="894"/>
      <c r="J1487" s="12"/>
      <c r="K1487" s="12"/>
    </row>
    <row r="1488" spans="5:11" x14ac:dyDescent="0.25">
      <c r="E1488" s="893"/>
      <c r="F1488" s="893"/>
      <c r="G1488" s="894"/>
      <c r="H1488" s="894"/>
      <c r="I1488" s="894"/>
      <c r="J1488" s="12"/>
      <c r="K1488" s="12"/>
    </row>
    <row r="1489" spans="5:11" x14ac:dyDescent="0.25">
      <c r="E1489" s="893"/>
      <c r="F1489" s="893"/>
      <c r="G1489" s="894"/>
      <c r="H1489" s="894"/>
      <c r="I1489" s="894"/>
      <c r="J1489" s="12"/>
      <c r="K1489" s="12"/>
    </row>
    <row r="1490" spans="5:11" x14ac:dyDescent="0.25">
      <c r="E1490" s="893"/>
      <c r="F1490" s="893"/>
      <c r="G1490" s="894"/>
      <c r="H1490" s="894"/>
      <c r="I1490" s="894"/>
      <c r="J1490" s="12"/>
      <c r="K1490" s="12"/>
    </row>
    <row r="1491" spans="5:11" x14ac:dyDescent="0.25">
      <c r="E1491" s="893"/>
      <c r="F1491" s="893"/>
      <c r="G1491" s="894"/>
      <c r="H1491" s="894"/>
      <c r="I1491" s="894"/>
      <c r="J1491" s="12"/>
      <c r="K1491" s="12"/>
    </row>
    <row r="1492" spans="5:11" x14ac:dyDescent="0.25">
      <c r="E1492" s="895"/>
      <c r="F1492" s="895"/>
      <c r="G1492" s="896"/>
      <c r="H1492" s="896"/>
      <c r="I1492" s="896"/>
      <c r="J1492" s="12"/>
      <c r="K1492" s="12"/>
    </row>
    <row r="1493" spans="5:11" x14ac:dyDescent="0.25">
      <c r="E1493" s="895"/>
      <c r="F1493" s="895"/>
      <c r="G1493" s="896"/>
      <c r="H1493" s="896"/>
      <c r="I1493" s="896"/>
      <c r="J1493" s="12"/>
      <c r="K1493" s="12"/>
    </row>
    <row r="1494" spans="5:11" x14ac:dyDescent="0.25">
      <c r="E1494" s="895"/>
      <c r="F1494" s="895"/>
      <c r="G1494" s="896"/>
      <c r="H1494" s="896"/>
      <c r="I1494" s="896"/>
      <c r="J1494" s="12"/>
      <c r="K1494" s="12"/>
    </row>
    <row r="1495" spans="5:11" x14ac:dyDescent="0.25">
      <c r="E1495" s="895"/>
      <c r="F1495" s="895"/>
      <c r="G1495" s="896"/>
      <c r="H1495" s="896"/>
      <c r="I1495" s="896"/>
      <c r="J1495" s="12"/>
      <c r="K1495" s="12"/>
    </row>
    <row r="1496" spans="5:11" x14ac:dyDescent="0.25">
      <c r="E1496" s="895"/>
      <c r="F1496" s="895"/>
      <c r="G1496" s="896"/>
      <c r="H1496" s="896"/>
      <c r="I1496" s="896"/>
      <c r="J1496" s="12"/>
      <c r="K1496" s="12"/>
    </row>
    <row r="1497" spans="5:11" x14ac:dyDescent="0.25">
      <c r="E1497" s="895"/>
      <c r="F1497" s="895"/>
      <c r="G1497" s="896"/>
      <c r="H1497" s="896"/>
      <c r="I1497" s="896"/>
      <c r="J1497" s="12"/>
      <c r="K1497" s="12"/>
    </row>
    <row r="1498" spans="5:11" x14ac:dyDescent="0.25">
      <c r="E1498" s="895"/>
      <c r="F1498" s="895"/>
      <c r="G1498" s="896"/>
      <c r="H1498" s="896"/>
      <c r="I1498" s="896"/>
      <c r="J1498" s="12"/>
      <c r="K1498" s="12"/>
    </row>
    <row r="1499" spans="5:11" x14ac:dyDescent="0.25">
      <c r="E1499" s="895"/>
      <c r="F1499" s="895"/>
      <c r="G1499" s="896"/>
      <c r="H1499" s="896"/>
      <c r="I1499" s="896"/>
      <c r="J1499" s="12"/>
      <c r="K1499" s="12"/>
    </row>
    <row r="1500" spans="5:11" x14ac:dyDescent="0.25">
      <c r="E1500" s="895"/>
      <c r="F1500" s="895"/>
      <c r="G1500" s="896"/>
      <c r="H1500" s="896"/>
      <c r="I1500" s="896"/>
      <c r="J1500" s="12"/>
      <c r="K1500" s="12"/>
    </row>
    <row r="1501" spans="5:11" x14ac:dyDescent="0.25">
      <c r="E1501" s="895"/>
      <c r="F1501" s="895"/>
      <c r="G1501" s="896"/>
      <c r="H1501" s="896"/>
      <c r="I1501" s="896"/>
      <c r="J1501" s="12"/>
      <c r="K1501" s="12"/>
    </row>
    <row r="1502" spans="5:11" x14ac:dyDescent="0.25">
      <c r="E1502" s="895"/>
      <c r="F1502" s="895"/>
      <c r="G1502" s="896"/>
      <c r="H1502" s="896"/>
      <c r="I1502" s="896"/>
      <c r="J1502" s="12"/>
      <c r="K1502" s="12"/>
    </row>
    <row r="1503" spans="5:11" x14ac:dyDescent="0.25">
      <c r="E1503" s="895"/>
      <c r="F1503" s="895"/>
      <c r="G1503" s="896"/>
      <c r="H1503" s="896"/>
      <c r="I1503" s="896"/>
      <c r="J1503" s="12"/>
      <c r="K1503" s="12"/>
    </row>
    <row r="1504" spans="5:11" x14ac:dyDescent="0.25">
      <c r="E1504" s="895"/>
      <c r="F1504" s="895"/>
      <c r="G1504" s="896"/>
      <c r="H1504" s="896"/>
      <c r="I1504" s="896"/>
      <c r="J1504" s="12"/>
      <c r="K1504" s="12"/>
    </row>
    <row r="1505" spans="5:11" x14ac:dyDescent="0.25">
      <c r="E1505" s="895"/>
      <c r="F1505" s="895"/>
      <c r="G1505" s="896"/>
      <c r="H1505" s="896"/>
      <c r="I1505" s="896"/>
      <c r="J1505" s="12"/>
      <c r="K1505" s="12"/>
    </row>
    <row r="1506" spans="5:11" x14ac:dyDescent="0.25">
      <c r="E1506" s="895"/>
      <c r="F1506" s="895"/>
      <c r="G1506" s="896"/>
      <c r="H1506" s="896"/>
      <c r="I1506" s="896"/>
      <c r="J1506" s="12"/>
      <c r="K1506" s="12"/>
    </row>
    <row r="1507" spans="5:11" x14ac:dyDescent="0.25">
      <c r="E1507" s="895"/>
      <c r="F1507" s="895"/>
      <c r="G1507" s="896"/>
      <c r="H1507" s="896"/>
      <c r="I1507" s="896"/>
      <c r="J1507" s="12"/>
      <c r="K1507" s="12"/>
    </row>
    <row r="1508" spans="5:11" x14ac:dyDescent="0.25">
      <c r="E1508" s="895"/>
      <c r="F1508" s="895"/>
      <c r="G1508" s="896"/>
      <c r="H1508" s="896"/>
      <c r="I1508" s="896"/>
      <c r="J1508" s="12"/>
      <c r="K1508" s="12"/>
    </row>
    <row r="1509" spans="5:11" x14ac:dyDescent="0.25">
      <c r="E1509" s="895"/>
      <c r="F1509" s="895"/>
      <c r="G1509" s="896"/>
      <c r="H1509" s="896"/>
      <c r="I1509" s="896"/>
      <c r="J1509" s="12"/>
      <c r="K1509" s="12"/>
    </row>
    <row r="1510" spans="5:11" x14ac:dyDescent="0.25">
      <c r="E1510" s="895"/>
      <c r="F1510" s="895"/>
      <c r="G1510" s="896"/>
      <c r="H1510" s="896"/>
      <c r="I1510" s="896"/>
      <c r="J1510" s="12"/>
      <c r="K1510" s="12"/>
    </row>
    <row r="1511" spans="5:11" x14ac:dyDescent="0.25">
      <c r="E1511" s="895"/>
      <c r="F1511" s="895"/>
      <c r="G1511" s="896"/>
      <c r="H1511" s="896"/>
      <c r="I1511" s="896"/>
      <c r="J1511" s="12"/>
      <c r="K1511" s="12"/>
    </row>
    <row r="1512" spans="5:11" x14ac:dyDescent="0.25">
      <c r="E1512" s="895"/>
      <c r="F1512" s="895"/>
      <c r="G1512" s="896"/>
      <c r="H1512" s="896"/>
      <c r="I1512" s="896"/>
      <c r="J1512" s="12"/>
      <c r="K1512" s="12"/>
    </row>
    <row r="1513" spans="5:11" x14ac:dyDescent="0.25">
      <c r="E1513" s="895"/>
      <c r="F1513" s="895"/>
      <c r="G1513" s="896"/>
      <c r="H1513" s="896"/>
      <c r="I1513" s="896"/>
      <c r="J1513" s="12"/>
      <c r="K1513" s="12"/>
    </row>
    <row r="1514" spans="5:11" x14ac:dyDescent="0.25">
      <c r="E1514" s="895"/>
      <c r="F1514" s="895"/>
      <c r="G1514" s="896"/>
      <c r="H1514" s="896"/>
      <c r="I1514" s="896"/>
      <c r="J1514" s="12"/>
      <c r="K1514" s="12"/>
    </row>
    <row r="1515" spans="5:11" x14ac:dyDescent="0.25">
      <c r="E1515" s="895"/>
      <c r="F1515" s="895"/>
      <c r="G1515" s="896"/>
      <c r="H1515" s="896"/>
      <c r="I1515" s="896"/>
      <c r="J1515" s="12"/>
      <c r="K1515" s="12"/>
    </row>
    <row r="1516" spans="5:11" x14ac:dyDescent="0.25">
      <c r="E1516" s="895"/>
      <c r="F1516" s="895"/>
      <c r="G1516" s="896"/>
      <c r="H1516" s="896"/>
      <c r="I1516" s="896"/>
      <c r="J1516" s="12"/>
      <c r="K1516" s="12"/>
    </row>
    <row r="1517" spans="5:11" x14ac:dyDescent="0.25">
      <c r="E1517" s="895"/>
      <c r="F1517" s="895"/>
      <c r="G1517" s="896"/>
      <c r="H1517" s="896"/>
      <c r="I1517" s="896"/>
      <c r="J1517" s="12"/>
      <c r="K1517" s="12"/>
    </row>
    <row r="1518" spans="5:11" x14ac:dyDescent="0.25">
      <c r="E1518" s="895"/>
      <c r="F1518" s="895"/>
      <c r="G1518" s="896"/>
      <c r="H1518" s="896"/>
      <c r="I1518" s="896"/>
      <c r="J1518" s="12"/>
      <c r="K1518" s="12"/>
    </row>
    <row r="1519" spans="5:11" x14ac:dyDescent="0.25">
      <c r="E1519" s="895"/>
      <c r="F1519" s="895"/>
      <c r="G1519" s="896"/>
      <c r="H1519" s="896"/>
      <c r="I1519" s="896"/>
      <c r="J1519" s="12"/>
      <c r="K1519" s="12"/>
    </row>
    <row r="1520" spans="5:11" x14ac:dyDescent="0.25">
      <c r="E1520" s="895"/>
      <c r="F1520" s="895"/>
      <c r="G1520" s="896"/>
      <c r="H1520" s="896"/>
      <c r="I1520" s="896"/>
      <c r="J1520" s="12"/>
      <c r="K1520" s="12"/>
    </row>
    <row r="1521" spans="5:11" x14ac:dyDescent="0.25">
      <c r="E1521" s="895"/>
      <c r="F1521" s="895"/>
      <c r="G1521" s="896"/>
      <c r="H1521" s="896"/>
      <c r="I1521" s="896"/>
      <c r="J1521" s="12"/>
      <c r="K1521" s="12"/>
    </row>
    <row r="1522" spans="5:11" x14ac:dyDescent="0.25">
      <c r="E1522" s="895"/>
      <c r="F1522" s="895"/>
      <c r="G1522" s="896"/>
      <c r="H1522" s="896"/>
      <c r="I1522" s="896"/>
      <c r="J1522" s="12"/>
      <c r="K1522" s="12"/>
    </row>
    <row r="1523" spans="5:11" x14ac:dyDescent="0.25">
      <c r="E1523" s="895"/>
      <c r="F1523" s="895"/>
      <c r="G1523" s="896"/>
      <c r="H1523" s="896"/>
      <c r="I1523" s="896"/>
      <c r="J1523" s="12"/>
      <c r="K1523" s="12"/>
    </row>
    <row r="1524" spans="5:11" x14ac:dyDescent="0.25">
      <c r="E1524" s="895"/>
      <c r="F1524" s="895"/>
      <c r="G1524" s="896"/>
      <c r="H1524" s="896"/>
      <c r="I1524" s="896"/>
      <c r="J1524" s="12"/>
      <c r="K1524" s="12"/>
    </row>
    <row r="1525" spans="5:11" x14ac:dyDescent="0.25">
      <c r="E1525" s="895"/>
      <c r="F1525" s="895"/>
      <c r="G1525" s="896"/>
      <c r="H1525" s="896"/>
      <c r="I1525" s="896"/>
      <c r="J1525" s="12"/>
      <c r="K1525" s="12"/>
    </row>
    <row r="1526" spans="5:11" x14ac:dyDescent="0.25">
      <c r="E1526" s="895"/>
      <c r="F1526" s="895"/>
      <c r="G1526" s="896"/>
      <c r="H1526" s="896"/>
      <c r="I1526" s="896"/>
      <c r="J1526" s="12"/>
      <c r="K1526" s="12"/>
    </row>
    <row r="1527" spans="5:11" x14ac:dyDescent="0.25">
      <c r="E1527" s="895"/>
      <c r="F1527" s="895"/>
      <c r="G1527" s="896"/>
      <c r="H1527" s="896"/>
      <c r="I1527" s="896"/>
      <c r="J1527" s="12"/>
      <c r="K1527" s="12"/>
    </row>
    <row r="1528" spans="5:11" x14ac:dyDescent="0.25">
      <c r="E1528" s="895"/>
      <c r="F1528" s="895"/>
      <c r="G1528" s="896"/>
      <c r="H1528" s="896"/>
      <c r="I1528" s="896"/>
      <c r="J1528" s="12"/>
      <c r="K1528" s="12"/>
    </row>
    <row r="1529" spans="5:11" x14ac:dyDescent="0.25">
      <c r="E1529" s="895"/>
      <c r="F1529" s="895"/>
      <c r="G1529" s="896"/>
      <c r="H1529" s="896"/>
      <c r="I1529" s="896"/>
      <c r="J1529" s="12"/>
      <c r="K1529" s="12"/>
    </row>
    <row r="1530" spans="5:11" x14ac:dyDescent="0.25">
      <c r="E1530" s="895"/>
      <c r="F1530" s="895"/>
      <c r="G1530" s="896"/>
      <c r="H1530" s="896"/>
      <c r="I1530" s="896"/>
      <c r="J1530" s="12"/>
      <c r="K1530" s="12"/>
    </row>
    <row r="1531" spans="5:11" x14ac:dyDescent="0.25">
      <c r="E1531" s="895"/>
      <c r="F1531" s="895"/>
      <c r="G1531" s="896"/>
      <c r="H1531" s="896"/>
      <c r="I1531" s="896"/>
      <c r="J1531" s="12"/>
      <c r="K1531" s="12"/>
    </row>
    <row r="1532" spans="5:11" x14ac:dyDescent="0.25">
      <c r="E1532" s="895"/>
      <c r="F1532" s="895"/>
      <c r="G1532" s="896"/>
      <c r="H1532" s="896"/>
      <c r="I1532" s="896"/>
      <c r="J1532" s="12"/>
      <c r="K1532" s="12"/>
    </row>
    <row r="1533" spans="5:11" x14ac:dyDescent="0.25">
      <c r="E1533" s="895"/>
      <c r="F1533" s="895"/>
      <c r="G1533" s="896"/>
      <c r="H1533" s="896"/>
      <c r="I1533" s="896"/>
      <c r="J1533" s="12"/>
      <c r="K1533" s="12"/>
    </row>
    <row r="1534" spans="5:11" x14ac:dyDescent="0.25">
      <c r="E1534" s="895"/>
      <c r="F1534" s="895"/>
      <c r="G1534" s="896"/>
      <c r="H1534" s="896"/>
      <c r="I1534" s="896"/>
      <c r="J1534" s="12"/>
      <c r="K1534" s="12"/>
    </row>
    <row r="1535" spans="5:11" x14ac:dyDescent="0.25">
      <c r="E1535" s="895"/>
      <c r="F1535" s="895"/>
      <c r="G1535" s="896"/>
      <c r="H1535" s="896"/>
      <c r="I1535" s="896"/>
      <c r="J1535" s="12"/>
      <c r="K1535" s="12"/>
    </row>
    <row r="1536" spans="5:11" x14ac:dyDescent="0.25">
      <c r="E1536" s="895"/>
      <c r="F1536" s="895"/>
      <c r="G1536" s="896"/>
      <c r="H1536" s="896"/>
      <c r="I1536" s="896"/>
      <c r="J1536" s="12"/>
      <c r="K1536" s="12"/>
    </row>
    <row r="1537" spans="5:11" x14ac:dyDescent="0.25">
      <c r="E1537" s="895"/>
      <c r="F1537" s="895"/>
      <c r="G1537" s="896"/>
      <c r="H1537" s="896"/>
      <c r="I1537" s="896"/>
      <c r="J1537" s="12"/>
      <c r="K1537" s="12"/>
    </row>
    <row r="1538" spans="5:11" x14ac:dyDescent="0.25">
      <c r="E1538" s="895"/>
      <c r="F1538" s="895"/>
      <c r="G1538" s="896"/>
      <c r="H1538" s="896"/>
      <c r="I1538" s="896"/>
      <c r="J1538" s="12"/>
      <c r="K1538" s="12"/>
    </row>
    <row r="1539" spans="5:11" x14ac:dyDescent="0.25">
      <c r="E1539" s="895"/>
      <c r="F1539" s="895"/>
      <c r="G1539" s="896"/>
      <c r="H1539" s="896"/>
      <c r="I1539" s="896"/>
      <c r="J1539" s="12"/>
      <c r="K1539" s="12"/>
    </row>
    <row r="1540" spans="5:11" x14ac:dyDescent="0.25">
      <c r="E1540" s="895"/>
      <c r="F1540" s="895"/>
      <c r="G1540" s="896"/>
      <c r="H1540" s="896"/>
      <c r="I1540" s="896"/>
      <c r="J1540" s="12"/>
      <c r="K1540" s="12"/>
    </row>
    <row r="1541" spans="5:11" x14ac:dyDescent="0.25">
      <c r="E1541" s="895"/>
      <c r="F1541" s="895"/>
      <c r="G1541" s="896"/>
      <c r="H1541" s="896"/>
      <c r="I1541" s="896"/>
      <c r="J1541" s="12"/>
      <c r="K1541" s="12"/>
    </row>
    <row r="1542" spans="5:11" x14ac:dyDescent="0.25">
      <c r="E1542" s="895"/>
      <c r="F1542" s="895"/>
      <c r="G1542" s="896"/>
      <c r="H1542" s="896"/>
      <c r="I1542" s="896"/>
      <c r="J1542" s="12"/>
      <c r="K1542" s="12"/>
    </row>
    <row r="1543" spans="5:11" x14ac:dyDescent="0.25">
      <c r="E1543" s="895"/>
      <c r="F1543" s="895"/>
      <c r="G1543" s="896"/>
      <c r="H1543" s="896"/>
      <c r="I1543" s="896"/>
      <c r="J1543" s="12"/>
      <c r="K1543" s="12"/>
    </row>
    <row r="1544" spans="5:11" x14ac:dyDescent="0.25">
      <c r="E1544" s="895"/>
      <c r="F1544" s="895"/>
      <c r="G1544" s="896"/>
      <c r="H1544" s="896"/>
      <c r="I1544" s="896"/>
      <c r="J1544" s="12"/>
      <c r="K1544" s="12"/>
    </row>
    <row r="1545" spans="5:11" x14ac:dyDescent="0.25">
      <c r="E1545" s="895"/>
      <c r="F1545" s="895"/>
      <c r="G1545" s="896"/>
      <c r="H1545" s="896"/>
      <c r="I1545" s="896"/>
      <c r="J1545" s="12"/>
      <c r="K1545" s="12"/>
    </row>
    <row r="1546" spans="5:11" x14ac:dyDescent="0.25">
      <c r="E1546" s="895"/>
      <c r="F1546" s="895"/>
      <c r="G1546" s="896"/>
      <c r="H1546" s="896"/>
      <c r="I1546" s="896"/>
      <c r="J1546" s="12"/>
      <c r="K1546" s="12"/>
    </row>
    <row r="1547" spans="5:11" x14ac:dyDescent="0.25">
      <c r="E1547" s="895"/>
      <c r="F1547" s="895"/>
      <c r="G1547" s="896"/>
      <c r="H1547" s="896"/>
      <c r="I1547" s="896"/>
      <c r="J1547" s="12"/>
      <c r="K1547" s="12"/>
    </row>
    <row r="1548" spans="5:11" x14ac:dyDescent="0.25">
      <c r="E1548" s="895"/>
      <c r="F1548" s="895"/>
      <c r="G1548" s="896"/>
      <c r="H1548" s="896"/>
      <c r="I1548" s="896"/>
      <c r="J1548" s="12"/>
      <c r="K1548" s="12"/>
    </row>
    <row r="1549" spans="5:11" x14ac:dyDescent="0.25">
      <c r="E1549" s="895"/>
      <c r="F1549" s="895"/>
      <c r="G1549" s="896"/>
      <c r="H1549" s="896"/>
      <c r="I1549" s="896"/>
      <c r="J1549" s="12"/>
      <c r="K1549" s="12"/>
    </row>
    <row r="1550" spans="5:11" x14ac:dyDescent="0.25">
      <c r="E1550" s="895"/>
      <c r="F1550" s="895"/>
      <c r="G1550" s="896"/>
      <c r="H1550" s="896"/>
      <c r="I1550" s="896"/>
      <c r="J1550" s="12"/>
      <c r="K1550" s="12"/>
    </row>
    <row r="1551" spans="5:11" x14ac:dyDescent="0.25">
      <c r="E1551" s="895"/>
      <c r="F1551" s="895"/>
      <c r="G1551" s="896"/>
      <c r="H1551" s="896"/>
      <c r="I1551" s="896"/>
      <c r="J1551" s="12"/>
      <c r="K1551" s="12"/>
    </row>
    <row r="1552" spans="5:11" x14ac:dyDescent="0.25">
      <c r="E1552" s="895"/>
      <c r="F1552" s="895"/>
      <c r="G1552" s="896"/>
      <c r="H1552" s="896"/>
      <c r="I1552" s="896"/>
      <c r="J1552" s="12"/>
      <c r="K1552" s="12"/>
    </row>
    <row r="1553" spans="5:11" x14ac:dyDescent="0.25">
      <c r="E1553" s="895"/>
      <c r="F1553" s="895"/>
      <c r="G1553" s="896"/>
      <c r="H1553" s="896"/>
      <c r="I1553" s="896"/>
      <c r="J1553" s="12"/>
      <c r="K1553" s="12"/>
    </row>
    <row r="1554" spans="5:11" x14ac:dyDescent="0.25">
      <c r="E1554" s="895"/>
      <c r="F1554" s="895"/>
      <c r="G1554" s="896"/>
      <c r="H1554" s="896"/>
      <c r="I1554" s="896"/>
      <c r="J1554" s="12"/>
      <c r="K1554" s="12"/>
    </row>
    <row r="1555" spans="5:11" x14ac:dyDescent="0.25">
      <c r="E1555" s="895"/>
      <c r="F1555" s="895"/>
      <c r="G1555" s="896"/>
      <c r="H1555" s="896"/>
      <c r="I1555" s="896"/>
      <c r="J1555" s="12"/>
      <c r="K1555" s="12"/>
    </row>
    <row r="1556" spans="5:11" x14ac:dyDescent="0.25">
      <c r="E1556" s="895"/>
      <c r="F1556" s="895"/>
      <c r="G1556" s="896"/>
      <c r="H1556" s="896"/>
      <c r="I1556" s="896"/>
      <c r="J1556" s="12"/>
      <c r="K1556" s="12"/>
    </row>
    <row r="1557" spans="5:11" x14ac:dyDescent="0.25">
      <c r="E1557" s="895"/>
      <c r="F1557" s="895"/>
      <c r="G1557" s="896"/>
      <c r="H1557" s="896"/>
      <c r="I1557" s="896"/>
      <c r="J1557" s="12"/>
      <c r="K1557" s="12"/>
    </row>
    <row r="1558" spans="5:11" x14ac:dyDescent="0.25">
      <c r="E1558" s="895"/>
      <c r="F1558" s="895"/>
      <c r="G1558" s="896"/>
      <c r="H1558" s="896"/>
      <c r="I1558" s="896"/>
      <c r="J1558" s="12"/>
      <c r="K1558" s="12"/>
    </row>
    <row r="1559" spans="5:11" x14ac:dyDescent="0.25">
      <c r="E1559" s="895"/>
      <c r="F1559" s="895"/>
      <c r="G1559" s="896"/>
      <c r="H1559" s="896"/>
      <c r="I1559" s="896"/>
      <c r="J1559" s="12"/>
      <c r="K1559" s="12"/>
    </row>
    <row r="1560" spans="5:11" x14ac:dyDescent="0.25">
      <c r="E1560" s="895"/>
      <c r="F1560" s="895"/>
      <c r="G1560" s="896"/>
      <c r="H1560" s="896"/>
      <c r="I1560" s="896"/>
      <c r="J1560" s="12"/>
      <c r="K1560" s="12"/>
    </row>
    <row r="1561" spans="5:11" x14ac:dyDescent="0.25">
      <c r="E1561" s="895"/>
      <c r="F1561" s="895"/>
      <c r="G1561" s="896"/>
      <c r="H1561" s="896"/>
      <c r="I1561" s="896"/>
      <c r="J1561" s="12"/>
      <c r="K1561" s="12"/>
    </row>
    <row r="1562" spans="5:11" x14ac:dyDescent="0.25">
      <c r="E1562" s="895"/>
      <c r="F1562" s="895"/>
      <c r="G1562" s="896"/>
      <c r="H1562" s="896"/>
      <c r="I1562" s="896"/>
      <c r="J1562" s="12"/>
      <c r="K1562" s="12"/>
    </row>
    <row r="1563" spans="5:11" x14ac:dyDescent="0.25">
      <c r="E1563" s="895"/>
      <c r="F1563" s="895"/>
      <c r="G1563" s="896"/>
      <c r="H1563" s="896"/>
      <c r="I1563" s="896"/>
      <c r="J1563" s="12"/>
      <c r="K1563" s="12"/>
    </row>
    <row r="1564" spans="5:11" x14ac:dyDescent="0.25">
      <c r="E1564" s="895"/>
      <c r="F1564" s="895"/>
      <c r="G1564" s="896"/>
      <c r="H1564" s="896"/>
      <c r="I1564" s="896"/>
      <c r="J1564" s="12"/>
      <c r="K1564" s="12"/>
    </row>
    <row r="1565" spans="5:11" x14ac:dyDescent="0.25">
      <c r="E1565" s="895"/>
      <c r="F1565" s="895"/>
      <c r="G1565" s="896"/>
      <c r="H1565" s="896"/>
      <c r="I1565" s="896"/>
      <c r="J1565" s="12"/>
      <c r="K1565" s="12"/>
    </row>
    <row r="1566" spans="5:11" x14ac:dyDescent="0.25">
      <c r="E1566" s="895"/>
      <c r="F1566" s="895"/>
      <c r="G1566" s="896"/>
      <c r="H1566" s="896"/>
      <c r="I1566" s="896"/>
      <c r="J1566" s="12"/>
      <c r="K1566" s="12"/>
    </row>
    <row r="1567" spans="5:11" x14ac:dyDescent="0.25">
      <c r="E1567" s="895"/>
      <c r="F1567" s="895"/>
      <c r="G1567" s="896"/>
      <c r="H1567" s="896"/>
      <c r="I1567" s="896"/>
      <c r="J1567" s="12"/>
      <c r="K1567" s="12"/>
    </row>
    <row r="1568" spans="5:11" x14ac:dyDescent="0.25">
      <c r="E1568" s="895"/>
      <c r="F1568" s="895"/>
      <c r="G1568" s="896"/>
      <c r="H1568" s="896"/>
      <c r="I1568" s="896"/>
      <c r="J1568" s="12"/>
      <c r="K1568" s="12"/>
    </row>
    <row r="1569" spans="5:11" x14ac:dyDescent="0.25">
      <c r="E1569" s="895"/>
      <c r="F1569" s="895"/>
      <c r="G1569" s="896"/>
      <c r="H1569" s="896"/>
      <c r="I1569" s="896"/>
      <c r="J1569" s="12"/>
      <c r="K1569" s="12"/>
    </row>
    <row r="1570" spans="5:11" x14ac:dyDescent="0.25">
      <c r="E1570" s="895"/>
      <c r="F1570" s="895"/>
      <c r="G1570" s="896"/>
      <c r="H1570" s="896"/>
      <c r="I1570" s="896"/>
      <c r="J1570" s="12"/>
      <c r="K1570" s="12"/>
    </row>
    <row r="1571" spans="5:11" x14ac:dyDescent="0.25">
      <c r="E1571" s="895"/>
      <c r="F1571" s="895"/>
      <c r="G1571" s="896"/>
      <c r="H1571" s="896"/>
      <c r="I1571" s="896"/>
      <c r="J1571" s="12"/>
      <c r="K1571" s="12"/>
    </row>
    <row r="1572" spans="5:11" x14ac:dyDescent="0.25">
      <c r="E1572" s="895"/>
      <c r="F1572" s="895"/>
      <c r="G1572" s="896"/>
      <c r="H1572" s="896"/>
      <c r="I1572" s="896"/>
      <c r="J1572" s="12"/>
      <c r="K1572" s="12"/>
    </row>
    <row r="1573" spans="5:11" x14ac:dyDescent="0.25">
      <c r="E1573" s="895"/>
      <c r="F1573" s="895"/>
      <c r="G1573" s="896"/>
      <c r="H1573" s="896"/>
      <c r="I1573" s="896"/>
      <c r="J1573" s="12"/>
      <c r="K1573" s="12"/>
    </row>
    <row r="1574" spans="5:11" x14ac:dyDescent="0.25">
      <c r="E1574" s="895"/>
      <c r="F1574" s="895"/>
      <c r="G1574" s="896"/>
      <c r="H1574" s="896"/>
      <c r="I1574" s="896"/>
      <c r="J1574" s="12"/>
      <c r="K1574" s="12"/>
    </row>
    <row r="1575" spans="5:11" x14ac:dyDescent="0.25">
      <c r="E1575" s="895"/>
      <c r="F1575" s="895"/>
      <c r="G1575" s="896"/>
      <c r="H1575" s="896"/>
      <c r="I1575" s="896"/>
      <c r="J1575" s="12"/>
      <c r="K1575" s="12"/>
    </row>
    <row r="1576" spans="5:11" x14ac:dyDescent="0.25">
      <c r="E1576" s="895"/>
      <c r="F1576" s="895"/>
      <c r="G1576" s="896"/>
      <c r="H1576" s="896"/>
      <c r="I1576" s="896"/>
      <c r="J1576" s="12"/>
      <c r="K1576" s="12"/>
    </row>
    <row r="1577" spans="5:11" x14ac:dyDescent="0.25">
      <c r="E1577" s="895"/>
      <c r="F1577" s="895"/>
      <c r="G1577" s="896"/>
      <c r="H1577" s="896"/>
      <c r="I1577" s="896"/>
      <c r="J1577" s="12"/>
      <c r="K1577" s="12"/>
    </row>
    <row r="1578" spans="5:11" x14ac:dyDescent="0.25">
      <c r="E1578" s="895"/>
      <c r="F1578" s="895"/>
      <c r="G1578" s="896"/>
      <c r="H1578" s="896"/>
      <c r="I1578" s="896"/>
      <c r="J1578" s="12"/>
      <c r="K1578" s="12"/>
    </row>
    <row r="1579" spans="5:11" x14ac:dyDescent="0.25">
      <c r="E1579" s="895"/>
      <c r="F1579" s="895"/>
      <c r="G1579" s="896"/>
      <c r="H1579" s="896"/>
      <c r="I1579" s="896"/>
      <c r="J1579" s="12"/>
      <c r="K1579" s="12"/>
    </row>
    <row r="1580" spans="5:11" x14ac:dyDescent="0.25">
      <c r="E1580" s="895"/>
      <c r="F1580" s="895"/>
      <c r="G1580" s="896"/>
      <c r="H1580" s="896"/>
      <c r="I1580" s="896"/>
      <c r="J1580" s="12"/>
      <c r="K1580" s="12"/>
    </row>
    <row r="1581" spans="5:11" x14ac:dyDescent="0.25">
      <c r="E1581" s="895"/>
      <c r="F1581" s="895"/>
      <c r="G1581" s="896"/>
      <c r="H1581" s="896"/>
      <c r="I1581" s="896"/>
      <c r="J1581" s="12"/>
      <c r="K1581" s="12"/>
    </row>
    <row r="1582" spans="5:11" x14ac:dyDescent="0.25">
      <c r="E1582" s="895"/>
      <c r="F1582" s="895"/>
      <c r="G1582" s="896"/>
      <c r="H1582" s="896"/>
      <c r="I1582" s="896"/>
      <c r="J1582" s="12"/>
      <c r="K1582" s="12"/>
    </row>
    <row r="1583" spans="5:11" x14ac:dyDescent="0.25">
      <c r="E1583" s="895"/>
      <c r="F1583" s="895"/>
      <c r="G1583" s="896"/>
      <c r="H1583" s="896"/>
      <c r="I1583" s="896"/>
      <c r="J1583" s="12"/>
      <c r="K1583" s="12"/>
    </row>
    <row r="1584" spans="5:11" x14ac:dyDescent="0.25">
      <c r="E1584" s="895"/>
      <c r="F1584" s="895"/>
      <c r="G1584" s="896"/>
      <c r="H1584" s="896"/>
      <c r="I1584" s="896"/>
      <c r="J1584" s="12"/>
      <c r="K1584" s="12"/>
    </row>
    <row r="1585" spans="5:11" x14ac:dyDescent="0.25">
      <c r="E1585" s="895"/>
      <c r="F1585" s="895"/>
      <c r="G1585" s="896"/>
      <c r="H1585" s="896"/>
      <c r="I1585" s="896"/>
      <c r="J1585" s="12"/>
      <c r="K1585" s="12"/>
    </row>
    <row r="1586" spans="5:11" x14ac:dyDescent="0.25">
      <c r="E1586" s="895"/>
      <c r="F1586" s="895"/>
      <c r="G1586" s="896"/>
      <c r="H1586" s="896"/>
      <c r="I1586" s="896"/>
      <c r="J1586" s="12"/>
      <c r="K1586" s="12"/>
    </row>
    <row r="1587" spans="5:11" x14ac:dyDescent="0.25">
      <c r="E1587" s="895"/>
      <c r="F1587" s="895"/>
      <c r="G1587" s="896"/>
      <c r="H1587" s="896"/>
      <c r="I1587" s="896"/>
      <c r="J1587" s="12"/>
      <c r="K1587" s="12"/>
    </row>
    <row r="1588" spans="5:11" x14ac:dyDescent="0.25">
      <c r="E1588" s="895"/>
      <c r="F1588" s="895"/>
      <c r="G1588" s="896"/>
      <c r="H1588" s="896"/>
      <c r="I1588" s="896"/>
      <c r="J1588" s="12"/>
      <c r="K1588" s="12"/>
    </row>
    <row r="1589" spans="5:11" x14ac:dyDescent="0.25">
      <c r="E1589" s="895"/>
      <c r="F1589" s="895"/>
      <c r="G1589" s="896"/>
      <c r="H1589" s="896"/>
      <c r="I1589" s="896"/>
      <c r="J1589" s="12"/>
      <c r="K1589" s="12"/>
    </row>
    <row r="1590" spans="5:11" x14ac:dyDescent="0.25">
      <c r="E1590" s="895"/>
      <c r="F1590" s="895"/>
      <c r="G1590" s="896"/>
      <c r="H1590" s="896"/>
      <c r="I1590" s="896"/>
      <c r="J1590" s="12"/>
      <c r="K1590" s="12"/>
    </row>
    <row r="1591" spans="5:11" x14ac:dyDescent="0.25">
      <c r="E1591" s="895"/>
      <c r="F1591" s="895"/>
      <c r="G1591" s="896"/>
      <c r="H1591" s="896"/>
      <c r="I1591" s="896"/>
      <c r="J1591" s="12"/>
      <c r="K1591" s="12"/>
    </row>
    <row r="1592" spans="5:11" x14ac:dyDescent="0.25">
      <c r="E1592" s="895"/>
      <c r="F1592" s="895"/>
      <c r="G1592" s="896"/>
      <c r="H1592" s="896"/>
      <c r="I1592" s="896"/>
      <c r="J1592" s="12"/>
      <c r="K1592" s="12"/>
    </row>
    <row r="1593" spans="5:11" x14ac:dyDescent="0.25">
      <c r="E1593" s="895"/>
      <c r="F1593" s="895"/>
      <c r="G1593" s="896"/>
      <c r="H1593" s="896"/>
      <c r="I1593" s="896"/>
      <c r="J1593" s="12"/>
      <c r="K1593" s="12"/>
    </row>
    <row r="1594" spans="5:11" x14ac:dyDescent="0.25">
      <c r="E1594" s="895"/>
      <c r="F1594" s="895"/>
      <c r="G1594" s="896"/>
      <c r="H1594" s="896"/>
      <c r="I1594" s="896"/>
      <c r="J1594" s="12"/>
      <c r="K1594" s="12"/>
    </row>
    <row r="1595" spans="5:11" x14ac:dyDescent="0.25">
      <c r="E1595" s="895"/>
      <c r="F1595" s="895"/>
      <c r="G1595" s="896"/>
      <c r="H1595" s="896"/>
      <c r="I1595" s="896"/>
      <c r="J1595" s="12"/>
      <c r="K1595" s="12"/>
    </row>
    <row r="1596" spans="5:11" x14ac:dyDescent="0.25">
      <c r="E1596" s="895"/>
      <c r="F1596" s="895"/>
      <c r="G1596" s="896"/>
      <c r="H1596" s="896"/>
      <c r="I1596" s="896"/>
      <c r="J1596" s="12"/>
      <c r="K1596" s="12"/>
    </row>
    <row r="1597" spans="5:11" x14ac:dyDescent="0.25">
      <c r="E1597" s="895"/>
      <c r="F1597" s="895"/>
      <c r="G1597" s="896"/>
      <c r="H1597" s="896"/>
      <c r="I1597" s="896"/>
      <c r="J1597" s="12"/>
      <c r="K1597" s="12"/>
    </row>
    <row r="1598" spans="5:11" x14ac:dyDescent="0.25">
      <c r="E1598" s="895"/>
      <c r="F1598" s="895"/>
      <c r="G1598" s="896"/>
      <c r="H1598" s="896"/>
      <c r="I1598" s="896"/>
      <c r="J1598" s="12"/>
      <c r="K1598" s="12"/>
    </row>
    <row r="1599" spans="5:11" x14ac:dyDescent="0.25">
      <c r="E1599" s="895"/>
      <c r="F1599" s="895"/>
      <c r="G1599" s="896"/>
      <c r="H1599" s="896"/>
      <c r="I1599" s="896"/>
      <c r="J1599" s="12"/>
      <c r="K1599" s="12"/>
    </row>
    <row r="1600" spans="5:11" x14ac:dyDescent="0.25">
      <c r="E1600" s="895"/>
      <c r="F1600" s="895"/>
      <c r="G1600" s="896"/>
      <c r="H1600" s="896"/>
      <c r="I1600" s="896"/>
      <c r="J1600" s="12"/>
      <c r="K1600" s="12"/>
    </row>
    <row r="1601" spans="5:11" x14ac:dyDescent="0.25">
      <c r="E1601" s="895"/>
      <c r="F1601" s="895"/>
      <c r="G1601" s="896"/>
      <c r="H1601" s="896"/>
      <c r="I1601" s="896"/>
      <c r="J1601" s="12"/>
      <c r="K1601" s="12"/>
    </row>
    <row r="1602" spans="5:11" x14ac:dyDescent="0.25">
      <c r="E1602" s="895"/>
      <c r="F1602" s="895"/>
      <c r="G1602" s="896"/>
      <c r="H1602" s="896"/>
      <c r="I1602" s="896"/>
      <c r="J1602" s="12"/>
      <c r="K1602" s="12"/>
    </row>
    <row r="1603" spans="5:11" x14ac:dyDescent="0.25">
      <c r="E1603" s="895"/>
      <c r="F1603" s="895"/>
      <c r="G1603" s="896"/>
      <c r="H1603" s="896"/>
      <c r="I1603" s="896"/>
      <c r="J1603" s="12"/>
      <c r="K1603" s="12"/>
    </row>
    <row r="1604" spans="5:11" x14ac:dyDescent="0.25">
      <c r="E1604" s="895"/>
      <c r="F1604" s="895"/>
      <c r="G1604" s="896"/>
      <c r="H1604" s="896"/>
      <c r="I1604" s="896"/>
      <c r="J1604" s="12"/>
      <c r="K1604" s="12"/>
    </row>
    <row r="1605" spans="5:11" x14ac:dyDescent="0.25">
      <c r="E1605" s="895"/>
      <c r="F1605" s="895"/>
      <c r="G1605" s="896"/>
      <c r="H1605" s="896"/>
      <c r="I1605" s="896"/>
      <c r="J1605" s="12"/>
      <c r="K1605" s="12"/>
    </row>
    <row r="1606" spans="5:11" x14ac:dyDescent="0.25">
      <c r="E1606" s="895"/>
      <c r="F1606" s="895"/>
      <c r="G1606" s="896"/>
      <c r="H1606" s="896"/>
      <c r="I1606" s="896"/>
      <c r="J1606" s="12"/>
      <c r="K1606" s="12"/>
    </row>
    <row r="1607" spans="5:11" x14ac:dyDescent="0.25">
      <c r="E1607" s="895"/>
      <c r="F1607" s="895"/>
      <c r="G1607" s="896"/>
      <c r="H1607" s="896"/>
      <c r="I1607" s="896"/>
      <c r="J1607" s="12"/>
      <c r="K1607" s="12"/>
    </row>
    <row r="1608" spans="5:11" x14ac:dyDescent="0.25">
      <c r="E1608" s="895"/>
      <c r="F1608" s="895"/>
      <c r="G1608" s="896"/>
      <c r="H1608" s="896"/>
      <c r="I1608" s="896"/>
      <c r="J1608" s="12"/>
      <c r="K1608" s="12"/>
    </row>
    <row r="1609" spans="5:11" x14ac:dyDescent="0.25">
      <c r="E1609" s="895"/>
      <c r="F1609" s="895"/>
      <c r="G1609" s="896"/>
      <c r="H1609" s="896"/>
      <c r="I1609" s="896"/>
      <c r="J1609" s="12"/>
      <c r="K1609" s="12"/>
    </row>
    <row r="1610" spans="5:11" x14ac:dyDescent="0.25">
      <c r="E1610" s="897"/>
      <c r="F1610" s="897"/>
      <c r="G1610" s="898"/>
      <c r="H1610" s="898"/>
      <c r="I1610" s="898"/>
      <c r="J1610" s="12"/>
      <c r="K1610" s="12"/>
    </row>
    <row r="1611" spans="5:11" x14ac:dyDescent="0.25">
      <c r="E1611" s="897"/>
      <c r="F1611" s="897"/>
      <c r="G1611" s="898"/>
      <c r="H1611" s="898"/>
      <c r="I1611" s="898"/>
      <c r="J1611" s="12"/>
      <c r="K1611" s="12"/>
    </row>
    <row r="1612" spans="5:11" x14ac:dyDescent="0.25">
      <c r="E1612" s="897"/>
      <c r="F1612" s="897"/>
      <c r="G1612" s="898"/>
      <c r="H1612" s="898"/>
      <c r="I1612" s="898"/>
      <c r="J1612" s="12"/>
      <c r="K1612" s="12"/>
    </row>
    <row r="1613" spans="5:11" x14ac:dyDescent="0.25">
      <c r="E1613" s="897"/>
      <c r="F1613" s="897"/>
      <c r="G1613" s="898"/>
      <c r="H1613" s="898"/>
      <c r="I1613" s="898"/>
      <c r="J1613" s="12"/>
      <c r="K1613" s="12"/>
    </row>
    <row r="1614" spans="5:11" x14ac:dyDescent="0.25">
      <c r="E1614" s="897"/>
      <c r="F1614" s="897"/>
      <c r="G1614" s="898"/>
      <c r="H1614" s="898"/>
      <c r="I1614" s="898"/>
      <c r="J1614" s="12"/>
      <c r="K1614" s="12"/>
    </row>
    <row r="1615" spans="5:11" x14ac:dyDescent="0.25">
      <c r="E1615" s="897"/>
      <c r="F1615" s="897"/>
      <c r="G1615" s="898"/>
      <c r="H1615" s="898"/>
      <c r="I1615" s="898"/>
      <c r="J1615" s="12"/>
      <c r="K1615" s="12"/>
    </row>
    <row r="1616" spans="5:11" x14ac:dyDescent="0.25">
      <c r="E1616" s="897"/>
      <c r="F1616" s="897"/>
      <c r="G1616" s="898"/>
      <c r="H1616" s="898"/>
      <c r="I1616" s="898"/>
      <c r="J1616" s="12"/>
      <c r="K1616" s="12"/>
    </row>
    <row r="1617" spans="5:11" x14ac:dyDescent="0.25">
      <c r="E1617" s="897"/>
      <c r="F1617" s="897"/>
      <c r="G1617" s="898"/>
      <c r="H1617" s="898"/>
      <c r="I1617" s="898"/>
      <c r="J1617" s="12"/>
      <c r="K1617" s="12"/>
    </row>
    <row r="1618" spans="5:11" x14ac:dyDescent="0.25">
      <c r="E1618" s="897"/>
      <c r="F1618" s="897"/>
      <c r="G1618" s="898"/>
      <c r="H1618" s="898"/>
      <c r="I1618" s="898"/>
      <c r="J1618" s="12"/>
      <c r="K1618" s="12"/>
    </row>
    <row r="1619" spans="5:11" x14ac:dyDescent="0.25">
      <c r="E1619" s="897"/>
      <c r="F1619" s="897"/>
      <c r="G1619" s="898"/>
      <c r="H1619" s="898"/>
      <c r="I1619" s="898"/>
      <c r="J1619" s="12"/>
      <c r="K1619" s="12"/>
    </row>
    <row r="1620" spans="5:11" x14ac:dyDescent="0.25">
      <c r="E1620" s="897"/>
      <c r="F1620" s="897"/>
      <c r="G1620" s="898"/>
      <c r="H1620" s="898"/>
      <c r="I1620" s="898"/>
      <c r="J1620" s="12"/>
      <c r="K1620" s="12"/>
    </row>
    <row r="1621" spans="5:11" x14ac:dyDescent="0.25">
      <c r="E1621" s="897"/>
      <c r="F1621" s="897"/>
      <c r="G1621" s="898"/>
      <c r="H1621" s="898"/>
      <c r="I1621" s="898"/>
      <c r="J1621" s="12"/>
      <c r="K1621" s="12"/>
    </row>
    <row r="1622" spans="5:11" x14ac:dyDescent="0.25">
      <c r="E1622" s="897"/>
      <c r="F1622" s="897"/>
      <c r="G1622" s="898"/>
      <c r="H1622" s="898"/>
      <c r="I1622" s="898"/>
      <c r="J1622" s="12"/>
      <c r="K1622" s="12"/>
    </row>
    <row r="1623" spans="5:11" x14ac:dyDescent="0.25">
      <c r="E1623" s="897"/>
      <c r="F1623" s="897"/>
      <c r="G1623" s="898"/>
      <c r="H1623" s="898"/>
      <c r="I1623" s="898"/>
      <c r="J1623" s="12"/>
      <c r="K1623" s="12"/>
    </row>
    <row r="1624" spans="5:11" x14ac:dyDescent="0.25">
      <c r="E1624" s="897"/>
      <c r="F1624" s="897"/>
      <c r="G1624" s="898"/>
      <c r="H1624" s="898"/>
      <c r="I1624" s="898"/>
      <c r="J1624" s="12"/>
      <c r="K1624" s="12"/>
    </row>
    <row r="1625" spans="5:11" x14ac:dyDescent="0.25">
      <c r="E1625" s="897"/>
      <c r="F1625" s="897"/>
      <c r="G1625" s="898"/>
      <c r="H1625" s="898"/>
      <c r="I1625" s="898"/>
      <c r="J1625" s="12"/>
      <c r="K1625" s="12"/>
    </row>
    <row r="1626" spans="5:11" x14ac:dyDescent="0.25">
      <c r="E1626" s="897"/>
      <c r="F1626" s="897"/>
      <c r="G1626" s="898"/>
      <c r="H1626" s="898"/>
      <c r="I1626" s="898"/>
      <c r="J1626" s="12"/>
      <c r="K1626" s="12"/>
    </row>
    <row r="1627" spans="5:11" x14ac:dyDescent="0.25">
      <c r="E1627" s="897"/>
      <c r="F1627" s="897"/>
      <c r="G1627" s="898"/>
      <c r="H1627" s="898"/>
      <c r="I1627" s="898"/>
      <c r="J1627" s="12"/>
      <c r="K1627" s="12"/>
    </row>
    <row r="1628" spans="5:11" x14ac:dyDescent="0.25">
      <c r="E1628" s="897"/>
      <c r="F1628" s="897"/>
      <c r="G1628" s="898"/>
      <c r="H1628" s="898"/>
      <c r="I1628" s="898"/>
      <c r="J1628" s="12"/>
      <c r="K1628" s="12"/>
    </row>
    <row r="1629" spans="5:11" x14ac:dyDescent="0.25">
      <c r="E1629" s="897"/>
      <c r="F1629" s="897"/>
      <c r="G1629" s="898"/>
      <c r="H1629" s="898"/>
      <c r="I1629" s="898"/>
      <c r="J1629" s="12"/>
      <c r="K1629" s="12"/>
    </row>
    <row r="1630" spans="5:11" x14ac:dyDescent="0.25">
      <c r="E1630" s="897"/>
      <c r="F1630" s="897"/>
      <c r="G1630" s="898"/>
      <c r="H1630" s="898"/>
      <c r="I1630" s="898"/>
      <c r="J1630" s="12"/>
      <c r="K1630" s="12"/>
    </row>
    <row r="1631" spans="5:11" x14ac:dyDescent="0.25">
      <c r="E1631" s="897"/>
      <c r="F1631" s="897"/>
      <c r="G1631" s="898"/>
      <c r="H1631" s="898"/>
      <c r="I1631" s="898"/>
      <c r="J1631" s="12"/>
      <c r="K1631" s="12"/>
    </row>
    <row r="1632" spans="5:11" x14ac:dyDescent="0.25">
      <c r="E1632" s="897"/>
      <c r="F1632" s="897"/>
      <c r="G1632" s="898"/>
      <c r="H1632" s="898"/>
      <c r="I1632" s="898"/>
      <c r="J1632" s="12"/>
      <c r="K1632" s="12"/>
    </row>
    <row r="1633" spans="5:11" x14ac:dyDescent="0.25">
      <c r="E1633" s="897"/>
      <c r="F1633" s="897"/>
      <c r="G1633" s="898"/>
      <c r="H1633" s="898"/>
      <c r="I1633" s="898"/>
      <c r="J1633" s="12"/>
      <c r="K1633" s="12"/>
    </row>
    <row r="1634" spans="5:11" x14ac:dyDescent="0.25">
      <c r="E1634" s="897"/>
      <c r="F1634" s="897"/>
      <c r="G1634" s="898"/>
      <c r="H1634" s="898"/>
      <c r="I1634" s="898"/>
      <c r="J1634" s="12"/>
      <c r="K1634" s="12"/>
    </row>
    <row r="1635" spans="5:11" x14ac:dyDescent="0.25">
      <c r="E1635" s="897"/>
      <c r="F1635" s="897"/>
      <c r="G1635" s="898"/>
      <c r="H1635" s="898"/>
      <c r="I1635" s="898"/>
      <c r="J1635" s="12"/>
      <c r="K1635" s="12"/>
    </row>
    <row r="1636" spans="5:11" x14ac:dyDescent="0.25">
      <c r="E1636" s="897"/>
      <c r="F1636" s="897"/>
      <c r="G1636" s="898"/>
      <c r="H1636" s="898"/>
      <c r="I1636" s="898"/>
      <c r="J1636" s="12"/>
      <c r="K1636" s="12"/>
    </row>
    <row r="1637" spans="5:11" x14ac:dyDescent="0.25">
      <c r="E1637" s="897"/>
      <c r="F1637" s="897"/>
      <c r="G1637" s="898"/>
      <c r="H1637" s="898"/>
      <c r="I1637" s="898"/>
      <c r="J1637" s="12"/>
      <c r="K1637" s="12"/>
    </row>
    <row r="1638" spans="5:11" x14ac:dyDescent="0.25">
      <c r="E1638" s="897"/>
      <c r="F1638" s="897"/>
      <c r="G1638" s="898"/>
      <c r="H1638" s="898"/>
      <c r="I1638" s="898"/>
      <c r="J1638" s="12"/>
      <c r="K1638" s="12"/>
    </row>
    <row r="1639" spans="5:11" x14ac:dyDescent="0.25">
      <c r="E1639" s="897"/>
      <c r="F1639" s="897"/>
      <c r="G1639" s="898"/>
      <c r="H1639" s="898"/>
      <c r="I1639" s="898"/>
      <c r="J1639" s="12"/>
      <c r="K1639" s="12"/>
    </row>
    <row r="1640" spans="5:11" x14ac:dyDescent="0.25">
      <c r="E1640" s="897"/>
      <c r="F1640" s="897"/>
      <c r="G1640" s="898"/>
      <c r="H1640" s="898"/>
      <c r="I1640" s="898"/>
      <c r="J1640" s="12"/>
      <c r="K1640" s="12"/>
    </row>
    <row r="1641" spans="5:11" x14ac:dyDescent="0.25">
      <c r="E1641" s="897"/>
      <c r="F1641" s="897"/>
      <c r="G1641" s="898"/>
      <c r="H1641" s="898"/>
      <c r="I1641" s="898"/>
      <c r="J1641" s="12"/>
      <c r="K1641" s="12"/>
    </row>
    <row r="1642" spans="5:11" x14ac:dyDescent="0.25">
      <c r="E1642" s="897"/>
      <c r="F1642" s="897"/>
      <c r="G1642" s="898"/>
      <c r="H1642" s="898"/>
      <c r="I1642" s="898"/>
      <c r="J1642" s="12"/>
      <c r="K1642" s="12"/>
    </row>
    <row r="1643" spans="5:11" x14ac:dyDescent="0.25">
      <c r="E1643" s="897"/>
      <c r="F1643" s="897"/>
      <c r="G1643" s="898"/>
      <c r="H1643" s="898"/>
      <c r="I1643" s="898"/>
      <c r="J1643" s="12"/>
      <c r="K1643" s="12"/>
    </row>
    <row r="1644" spans="5:11" x14ac:dyDescent="0.25">
      <c r="E1644" s="897"/>
      <c r="F1644" s="897"/>
      <c r="G1644" s="898"/>
      <c r="H1644" s="898"/>
      <c r="I1644" s="898"/>
      <c r="J1644" s="12"/>
      <c r="K1644" s="12"/>
    </row>
    <row r="1645" spans="5:11" x14ac:dyDescent="0.25">
      <c r="E1645" s="897"/>
      <c r="F1645" s="897"/>
      <c r="G1645" s="898"/>
      <c r="H1645" s="898"/>
      <c r="I1645" s="898"/>
      <c r="J1645" s="12"/>
      <c r="K1645" s="12"/>
    </row>
    <row r="1646" spans="5:11" x14ac:dyDescent="0.25">
      <c r="E1646" s="897"/>
      <c r="F1646" s="897"/>
      <c r="G1646" s="898"/>
      <c r="H1646" s="898"/>
      <c r="I1646" s="898"/>
      <c r="J1646" s="12"/>
      <c r="K1646" s="12"/>
    </row>
    <row r="1647" spans="5:11" x14ac:dyDescent="0.25">
      <c r="E1647" s="897"/>
      <c r="F1647" s="897"/>
      <c r="G1647" s="898"/>
      <c r="H1647" s="898"/>
      <c r="I1647" s="898"/>
      <c r="J1647" s="12"/>
      <c r="K1647" s="12"/>
    </row>
    <row r="1648" spans="5:11" x14ac:dyDescent="0.25">
      <c r="E1648" s="897"/>
      <c r="F1648" s="897"/>
      <c r="G1648" s="898"/>
      <c r="H1648" s="898"/>
      <c r="I1648" s="898"/>
      <c r="J1648" s="12"/>
      <c r="K1648" s="12"/>
    </row>
    <row r="1649" spans="5:11" x14ac:dyDescent="0.25">
      <c r="E1649" s="897"/>
      <c r="F1649" s="897"/>
      <c r="G1649" s="898"/>
      <c r="H1649" s="898"/>
      <c r="I1649" s="898"/>
      <c r="J1649" s="12"/>
      <c r="K1649" s="12"/>
    </row>
    <row r="1650" spans="5:11" x14ac:dyDescent="0.25">
      <c r="E1650" s="897"/>
      <c r="F1650" s="897"/>
      <c r="G1650" s="898"/>
      <c r="H1650" s="898"/>
      <c r="I1650" s="898"/>
      <c r="J1650" s="12"/>
      <c r="K1650" s="12"/>
    </row>
    <row r="1651" spans="5:11" x14ac:dyDescent="0.25">
      <c r="E1651" s="897"/>
      <c r="F1651" s="897"/>
      <c r="G1651" s="898"/>
      <c r="H1651" s="898"/>
      <c r="I1651" s="898"/>
      <c r="J1651" s="12"/>
      <c r="K1651" s="12"/>
    </row>
    <row r="1652" spans="5:11" x14ac:dyDescent="0.25">
      <c r="E1652" s="897"/>
      <c r="F1652" s="897"/>
      <c r="G1652" s="898"/>
      <c r="H1652" s="898"/>
      <c r="I1652" s="898"/>
      <c r="J1652" s="12"/>
      <c r="K1652" s="12"/>
    </row>
    <row r="1653" spans="5:11" x14ac:dyDescent="0.25">
      <c r="E1653" s="897"/>
      <c r="F1653" s="897"/>
      <c r="G1653" s="898"/>
      <c r="H1653" s="898"/>
      <c r="I1653" s="898"/>
      <c r="J1653" s="12"/>
      <c r="K1653" s="12"/>
    </row>
    <row r="1654" spans="5:11" x14ac:dyDescent="0.25">
      <c r="E1654" s="897"/>
      <c r="F1654" s="897"/>
      <c r="G1654" s="898"/>
      <c r="H1654" s="898"/>
      <c r="I1654" s="898"/>
      <c r="J1654" s="12"/>
      <c r="K1654" s="12"/>
    </row>
    <row r="1655" spans="5:11" x14ac:dyDescent="0.25">
      <c r="E1655" s="897"/>
      <c r="F1655" s="897"/>
      <c r="G1655" s="898"/>
      <c r="H1655" s="898"/>
      <c r="I1655" s="898"/>
      <c r="J1655" s="12"/>
      <c r="K1655" s="12"/>
    </row>
    <row r="1656" spans="5:11" x14ac:dyDescent="0.25">
      <c r="E1656" s="897"/>
      <c r="F1656" s="897"/>
      <c r="G1656" s="898"/>
      <c r="H1656" s="898"/>
      <c r="I1656" s="898"/>
      <c r="J1656" s="12"/>
      <c r="K1656" s="12"/>
    </row>
    <row r="1657" spans="5:11" x14ac:dyDescent="0.25">
      <c r="E1657" s="897"/>
      <c r="F1657" s="897"/>
      <c r="G1657" s="898"/>
      <c r="H1657" s="898"/>
      <c r="I1657" s="898"/>
      <c r="J1657" s="12"/>
      <c r="K1657" s="12"/>
    </row>
    <row r="1658" spans="5:11" x14ac:dyDescent="0.25">
      <c r="E1658" s="897"/>
      <c r="F1658" s="897"/>
      <c r="G1658" s="898"/>
      <c r="H1658" s="898"/>
      <c r="I1658" s="898"/>
      <c r="J1658" s="12"/>
      <c r="K1658" s="12"/>
    </row>
    <row r="1659" spans="5:11" x14ac:dyDescent="0.25">
      <c r="E1659" s="897"/>
      <c r="F1659" s="897"/>
      <c r="G1659" s="898"/>
      <c r="H1659" s="898"/>
      <c r="I1659" s="898"/>
      <c r="J1659" s="12"/>
      <c r="K1659" s="12"/>
    </row>
    <row r="1660" spans="5:11" x14ac:dyDescent="0.25">
      <c r="E1660" s="897"/>
      <c r="F1660" s="897"/>
      <c r="G1660" s="898"/>
      <c r="H1660" s="898"/>
      <c r="I1660" s="898"/>
      <c r="J1660" s="12"/>
      <c r="K1660" s="12"/>
    </row>
    <row r="1661" spans="5:11" x14ac:dyDescent="0.25">
      <c r="E1661" s="897"/>
      <c r="F1661" s="897"/>
      <c r="G1661" s="898"/>
      <c r="H1661" s="898"/>
      <c r="I1661" s="898"/>
      <c r="J1661" s="12"/>
      <c r="K1661" s="12"/>
    </row>
    <row r="1662" spans="5:11" x14ac:dyDescent="0.25">
      <c r="E1662" s="897"/>
      <c r="F1662" s="897"/>
      <c r="G1662" s="898"/>
      <c r="H1662" s="898"/>
      <c r="I1662" s="898"/>
      <c r="J1662" s="12"/>
      <c r="K1662" s="12"/>
    </row>
    <row r="1663" spans="5:11" x14ac:dyDescent="0.25">
      <c r="E1663" s="897"/>
      <c r="F1663" s="897"/>
      <c r="G1663" s="898"/>
      <c r="H1663" s="898"/>
      <c r="I1663" s="898"/>
      <c r="J1663" s="12"/>
      <c r="K1663" s="12"/>
    </row>
    <row r="1664" spans="5:11" x14ac:dyDescent="0.25">
      <c r="E1664" s="897"/>
      <c r="F1664" s="897"/>
      <c r="G1664" s="898"/>
      <c r="H1664" s="898"/>
      <c r="I1664" s="898"/>
      <c r="J1664" s="12"/>
      <c r="K1664" s="12"/>
    </row>
    <row r="1665" spans="5:11" x14ac:dyDescent="0.25">
      <c r="E1665" s="897"/>
      <c r="F1665" s="897"/>
      <c r="G1665" s="898"/>
      <c r="H1665" s="898"/>
      <c r="I1665" s="898"/>
      <c r="J1665" s="12"/>
      <c r="K1665" s="12"/>
    </row>
    <row r="1666" spans="5:11" x14ac:dyDescent="0.25">
      <c r="E1666" s="897"/>
      <c r="F1666" s="897"/>
      <c r="G1666" s="898"/>
      <c r="H1666" s="898"/>
      <c r="I1666" s="898"/>
      <c r="J1666" s="12"/>
      <c r="K1666" s="12"/>
    </row>
    <row r="1667" spans="5:11" x14ac:dyDescent="0.25">
      <c r="E1667" s="897"/>
      <c r="F1667" s="897"/>
      <c r="G1667" s="898"/>
      <c r="H1667" s="898"/>
      <c r="I1667" s="898"/>
      <c r="J1667" s="12"/>
      <c r="K1667" s="12"/>
    </row>
    <row r="1668" spans="5:11" x14ac:dyDescent="0.25">
      <c r="E1668" s="897"/>
      <c r="F1668" s="897"/>
      <c r="G1668" s="898"/>
      <c r="H1668" s="898"/>
      <c r="I1668" s="898"/>
      <c r="J1668" s="12"/>
      <c r="K1668" s="12"/>
    </row>
    <row r="1669" spans="5:11" x14ac:dyDescent="0.25">
      <c r="E1669" s="897"/>
      <c r="F1669" s="897"/>
      <c r="G1669" s="898"/>
      <c r="H1669" s="898"/>
      <c r="I1669" s="898"/>
      <c r="J1669" s="12"/>
      <c r="K1669" s="12"/>
    </row>
    <row r="1670" spans="5:11" x14ac:dyDescent="0.25">
      <c r="E1670" s="897"/>
      <c r="F1670" s="897"/>
      <c r="G1670" s="898"/>
      <c r="H1670" s="898"/>
      <c r="I1670" s="898"/>
      <c r="J1670" s="12"/>
      <c r="K1670" s="12"/>
    </row>
    <row r="1671" spans="5:11" x14ac:dyDescent="0.25">
      <c r="E1671" s="897"/>
      <c r="F1671" s="897"/>
      <c r="G1671" s="898"/>
      <c r="H1671" s="898"/>
      <c r="I1671" s="898"/>
      <c r="J1671" s="12"/>
      <c r="K1671" s="12"/>
    </row>
    <row r="1672" spans="5:11" x14ac:dyDescent="0.25">
      <c r="E1672" s="897"/>
      <c r="F1672" s="897"/>
      <c r="G1672" s="898"/>
      <c r="H1672" s="898"/>
      <c r="I1672" s="898"/>
      <c r="J1672" s="12"/>
      <c r="K1672" s="12"/>
    </row>
    <row r="1673" spans="5:11" x14ac:dyDescent="0.25">
      <c r="E1673" s="897"/>
      <c r="F1673" s="897"/>
      <c r="G1673" s="898"/>
      <c r="H1673" s="898"/>
      <c r="I1673" s="898"/>
      <c r="J1673" s="12"/>
      <c r="K1673" s="12"/>
    </row>
    <row r="1674" spans="5:11" x14ac:dyDescent="0.25">
      <c r="E1674" s="897"/>
      <c r="F1674" s="897"/>
      <c r="G1674" s="898"/>
      <c r="H1674" s="898"/>
      <c r="I1674" s="898"/>
      <c r="J1674" s="12"/>
      <c r="K1674" s="12"/>
    </row>
    <row r="1675" spans="5:11" x14ac:dyDescent="0.25">
      <c r="E1675" s="897"/>
      <c r="F1675" s="897"/>
      <c r="G1675" s="898"/>
      <c r="H1675" s="898"/>
      <c r="I1675" s="898"/>
      <c r="J1675" s="12"/>
      <c r="K1675" s="12"/>
    </row>
    <row r="1676" spans="5:11" x14ac:dyDescent="0.25">
      <c r="E1676" s="897"/>
      <c r="F1676" s="897"/>
      <c r="G1676" s="898"/>
      <c r="H1676" s="898"/>
      <c r="I1676" s="898"/>
      <c r="J1676" s="12"/>
      <c r="K1676" s="12"/>
    </row>
    <row r="1677" spans="5:11" x14ac:dyDescent="0.25">
      <c r="E1677" s="897"/>
      <c r="F1677" s="897"/>
      <c r="G1677" s="898"/>
      <c r="H1677" s="898"/>
      <c r="I1677" s="898"/>
      <c r="J1677" s="12"/>
      <c r="K1677" s="12"/>
    </row>
    <row r="1678" spans="5:11" x14ac:dyDescent="0.25">
      <c r="E1678" s="897"/>
      <c r="F1678" s="897"/>
      <c r="G1678" s="898"/>
      <c r="H1678" s="898"/>
      <c r="I1678" s="898"/>
      <c r="J1678" s="12"/>
      <c r="K1678" s="12"/>
    </row>
    <row r="1679" spans="5:11" x14ac:dyDescent="0.25">
      <c r="E1679" s="897"/>
      <c r="F1679" s="897"/>
      <c r="G1679" s="898"/>
      <c r="H1679" s="898"/>
      <c r="I1679" s="898"/>
      <c r="J1679" s="12"/>
      <c r="K1679" s="12"/>
    </row>
    <row r="1680" spans="5:11" x14ac:dyDescent="0.25">
      <c r="E1680" s="897"/>
      <c r="F1680" s="897"/>
      <c r="G1680" s="898"/>
      <c r="H1680" s="898"/>
      <c r="I1680" s="898"/>
      <c r="J1680" s="12"/>
      <c r="K1680" s="12"/>
    </row>
    <row r="1681" spans="5:11" x14ac:dyDescent="0.25">
      <c r="E1681" s="897"/>
      <c r="F1681" s="897"/>
      <c r="G1681" s="898"/>
      <c r="H1681" s="898"/>
      <c r="I1681" s="898"/>
      <c r="J1681" s="12"/>
      <c r="K1681" s="12"/>
    </row>
    <row r="1682" spans="5:11" x14ac:dyDescent="0.25">
      <c r="E1682" s="897"/>
      <c r="F1682" s="897"/>
      <c r="G1682" s="898"/>
      <c r="H1682" s="898"/>
      <c r="I1682" s="898"/>
      <c r="J1682" s="12"/>
      <c r="K1682" s="12"/>
    </row>
    <row r="1683" spans="5:11" x14ac:dyDescent="0.25">
      <c r="E1683" s="897"/>
      <c r="F1683" s="897"/>
      <c r="G1683" s="898"/>
      <c r="H1683" s="898"/>
      <c r="I1683" s="898"/>
      <c r="J1683" s="12"/>
      <c r="K1683" s="12"/>
    </row>
    <row r="1684" spans="5:11" x14ac:dyDescent="0.25">
      <c r="E1684" s="897"/>
      <c r="F1684" s="897"/>
      <c r="G1684" s="898"/>
      <c r="H1684" s="898"/>
      <c r="I1684" s="898"/>
      <c r="J1684" s="12"/>
      <c r="K1684" s="12"/>
    </row>
    <row r="1685" spans="5:11" x14ac:dyDescent="0.25">
      <c r="E1685" s="897"/>
      <c r="F1685" s="897"/>
      <c r="G1685" s="898"/>
      <c r="H1685" s="898"/>
      <c r="I1685" s="898"/>
      <c r="J1685" s="12"/>
      <c r="K1685" s="12"/>
    </row>
    <row r="1686" spans="5:11" x14ac:dyDescent="0.25">
      <c r="E1686" s="897"/>
      <c r="F1686" s="897"/>
      <c r="G1686" s="898"/>
      <c r="H1686" s="898"/>
      <c r="I1686" s="898"/>
      <c r="J1686" s="12"/>
      <c r="K1686" s="12"/>
    </row>
    <row r="1687" spans="5:11" x14ac:dyDescent="0.25">
      <c r="E1687" s="897"/>
      <c r="F1687" s="897"/>
      <c r="G1687" s="898"/>
      <c r="H1687" s="898"/>
      <c r="I1687" s="898"/>
      <c r="J1687" s="12"/>
      <c r="K1687" s="12"/>
    </row>
    <row r="1688" spans="5:11" x14ac:dyDescent="0.25">
      <c r="E1688" s="897"/>
      <c r="F1688" s="897"/>
      <c r="G1688" s="898"/>
      <c r="H1688" s="898"/>
      <c r="I1688" s="898"/>
      <c r="J1688" s="12"/>
      <c r="K1688" s="12"/>
    </row>
    <row r="1689" spans="5:11" x14ac:dyDescent="0.25">
      <c r="E1689" s="897"/>
      <c r="F1689" s="897"/>
      <c r="G1689" s="898"/>
      <c r="H1689" s="898"/>
      <c r="I1689" s="898"/>
      <c r="J1689" s="12"/>
      <c r="K1689" s="12"/>
    </row>
    <row r="1690" spans="5:11" x14ac:dyDescent="0.25">
      <c r="E1690" s="897"/>
      <c r="F1690" s="897"/>
      <c r="G1690" s="898"/>
      <c r="H1690" s="898"/>
      <c r="I1690" s="898"/>
      <c r="J1690" s="12"/>
      <c r="K1690" s="12"/>
    </row>
    <row r="1691" spans="5:11" x14ac:dyDescent="0.25">
      <c r="E1691" s="897"/>
      <c r="F1691" s="897"/>
      <c r="G1691" s="898"/>
      <c r="H1691" s="898"/>
      <c r="I1691" s="898"/>
      <c r="J1691" s="12"/>
      <c r="K1691" s="12"/>
    </row>
    <row r="1692" spans="5:11" x14ac:dyDescent="0.25">
      <c r="E1692" s="897"/>
      <c r="F1692" s="897"/>
      <c r="G1692" s="898"/>
      <c r="H1692" s="898"/>
      <c r="I1692" s="898"/>
      <c r="J1692" s="12"/>
      <c r="K1692" s="12"/>
    </row>
    <row r="1693" spans="5:11" x14ac:dyDescent="0.25">
      <c r="E1693" s="897"/>
      <c r="F1693" s="897"/>
      <c r="G1693" s="898"/>
      <c r="H1693" s="898"/>
      <c r="I1693" s="898"/>
      <c r="J1693" s="12"/>
      <c r="K1693" s="12"/>
    </row>
    <row r="1694" spans="5:11" x14ac:dyDescent="0.25">
      <c r="E1694" s="897"/>
      <c r="F1694" s="897"/>
      <c r="G1694" s="898"/>
      <c r="H1694" s="898"/>
      <c r="I1694" s="898"/>
      <c r="J1694" s="12"/>
      <c r="K1694" s="12"/>
    </row>
    <row r="1695" spans="5:11" x14ac:dyDescent="0.25">
      <c r="E1695" s="897"/>
      <c r="F1695" s="897"/>
      <c r="G1695" s="898"/>
      <c r="H1695" s="898"/>
      <c r="I1695" s="898"/>
      <c r="J1695" s="12"/>
      <c r="K1695" s="12"/>
    </row>
    <row r="1696" spans="5:11" x14ac:dyDescent="0.25">
      <c r="E1696" s="897"/>
      <c r="F1696" s="897"/>
      <c r="G1696" s="898"/>
      <c r="H1696" s="898"/>
      <c r="I1696" s="898"/>
      <c r="J1696" s="12"/>
      <c r="K1696" s="12"/>
    </row>
    <row r="1697" spans="5:11" x14ac:dyDescent="0.25">
      <c r="E1697" s="897"/>
      <c r="F1697" s="897"/>
      <c r="G1697" s="898"/>
      <c r="H1697" s="898"/>
      <c r="I1697" s="898"/>
      <c r="J1697" s="12"/>
      <c r="K1697" s="12"/>
    </row>
    <row r="1698" spans="5:11" x14ac:dyDescent="0.25">
      <c r="E1698" s="897"/>
      <c r="F1698" s="897"/>
      <c r="G1698" s="898"/>
      <c r="H1698" s="898"/>
      <c r="I1698" s="898"/>
      <c r="J1698" s="12"/>
      <c r="K1698" s="12"/>
    </row>
    <row r="1699" spans="5:11" x14ac:dyDescent="0.25">
      <c r="E1699" s="897"/>
      <c r="F1699" s="897"/>
      <c r="G1699" s="898"/>
      <c r="H1699" s="898"/>
      <c r="I1699" s="898"/>
      <c r="J1699" s="12"/>
      <c r="K1699" s="12"/>
    </row>
    <row r="1700" spans="5:11" x14ac:dyDescent="0.25">
      <c r="E1700" s="897"/>
      <c r="F1700" s="897"/>
      <c r="G1700" s="898"/>
      <c r="H1700" s="898"/>
      <c r="I1700" s="898"/>
      <c r="J1700" s="12"/>
      <c r="K1700" s="12"/>
    </row>
    <row r="1701" spans="5:11" x14ac:dyDescent="0.25">
      <c r="E1701" s="897"/>
      <c r="F1701" s="897"/>
      <c r="G1701" s="898"/>
      <c r="H1701" s="898"/>
      <c r="I1701" s="898"/>
      <c r="J1701" s="12"/>
      <c r="K1701" s="12"/>
    </row>
    <row r="1702" spans="5:11" x14ac:dyDescent="0.25">
      <c r="E1702" s="897"/>
      <c r="F1702" s="897"/>
      <c r="G1702" s="898"/>
      <c r="H1702" s="898"/>
      <c r="I1702" s="898"/>
      <c r="J1702" s="12"/>
      <c r="K1702" s="12"/>
    </row>
    <row r="1703" spans="5:11" x14ac:dyDescent="0.25">
      <c r="E1703" s="897"/>
      <c r="F1703" s="897"/>
      <c r="G1703" s="898"/>
      <c r="H1703" s="898"/>
      <c r="I1703" s="898"/>
      <c r="J1703" s="12"/>
      <c r="K1703" s="12"/>
    </row>
    <row r="1704" spans="5:11" x14ac:dyDescent="0.25">
      <c r="E1704" s="897"/>
      <c r="F1704" s="897"/>
      <c r="G1704" s="898"/>
      <c r="H1704" s="898"/>
      <c r="I1704" s="898"/>
      <c r="J1704" s="12"/>
      <c r="K1704" s="12"/>
    </row>
    <row r="1705" spans="5:11" x14ac:dyDescent="0.25">
      <c r="E1705" s="897"/>
      <c r="F1705" s="897"/>
      <c r="G1705" s="898"/>
      <c r="H1705" s="898"/>
      <c r="I1705" s="898"/>
      <c r="J1705" s="12"/>
      <c r="K1705" s="12"/>
    </row>
    <row r="1706" spans="5:11" x14ac:dyDescent="0.25">
      <c r="E1706" s="897"/>
      <c r="F1706" s="897"/>
      <c r="G1706" s="898"/>
      <c r="H1706" s="898"/>
      <c r="I1706" s="898"/>
      <c r="J1706" s="12"/>
      <c r="K1706" s="12"/>
    </row>
    <row r="1707" spans="5:11" x14ac:dyDescent="0.25">
      <c r="E1707" s="897"/>
      <c r="F1707" s="897"/>
      <c r="G1707" s="898"/>
      <c r="H1707" s="898"/>
      <c r="I1707" s="898"/>
      <c r="J1707" s="12"/>
      <c r="K1707" s="12"/>
    </row>
    <row r="1708" spans="5:11" x14ac:dyDescent="0.25">
      <c r="E1708" s="897"/>
      <c r="F1708" s="897"/>
      <c r="G1708" s="898"/>
      <c r="H1708" s="898"/>
      <c r="I1708" s="898"/>
      <c r="J1708" s="12"/>
      <c r="K1708" s="12"/>
    </row>
    <row r="1709" spans="5:11" x14ac:dyDescent="0.25">
      <c r="E1709" s="897"/>
      <c r="F1709" s="897"/>
      <c r="G1709" s="898"/>
      <c r="H1709" s="898"/>
      <c r="I1709" s="898"/>
      <c r="J1709" s="12"/>
      <c r="K1709" s="12"/>
    </row>
    <row r="1710" spans="5:11" x14ac:dyDescent="0.25">
      <c r="E1710" s="897"/>
      <c r="F1710" s="897"/>
      <c r="G1710" s="898"/>
      <c r="H1710" s="898"/>
      <c r="I1710" s="898"/>
      <c r="J1710" s="12"/>
      <c r="K1710" s="12"/>
    </row>
    <row r="1711" spans="5:11" x14ac:dyDescent="0.25">
      <c r="E1711" s="897"/>
      <c r="F1711" s="897"/>
      <c r="G1711" s="898"/>
      <c r="H1711" s="898"/>
      <c r="I1711" s="898"/>
      <c r="J1711" s="12"/>
      <c r="K1711" s="12"/>
    </row>
    <row r="1712" spans="5:11" x14ac:dyDescent="0.25">
      <c r="E1712" s="897"/>
      <c r="F1712" s="897"/>
      <c r="G1712" s="898"/>
      <c r="H1712" s="898"/>
      <c r="I1712" s="898"/>
      <c r="J1712" s="12"/>
      <c r="K1712" s="12"/>
    </row>
    <row r="1713" spans="5:11" x14ac:dyDescent="0.25">
      <c r="E1713" s="897"/>
      <c r="F1713" s="897"/>
      <c r="G1713" s="898"/>
      <c r="H1713" s="898"/>
      <c r="I1713" s="898"/>
      <c r="J1713" s="12"/>
      <c r="K1713" s="12"/>
    </row>
    <row r="1714" spans="5:11" x14ac:dyDescent="0.25">
      <c r="E1714" s="897"/>
      <c r="F1714" s="897"/>
      <c r="G1714" s="898"/>
      <c r="H1714" s="898"/>
      <c r="I1714" s="898"/>
      <c r="J1714" s="12"/>
      <c r="K1714" s="12"/>
    </row>
    <row r="1715" spans="5:11" x14ac:dyDescent="0.25">
      <c r="E1715" s="897"/>
      <c r="F1715" s="897"/>
      <c r="G1715" s="898"/>
      <c r="H1715" s="898"/>
      <c r="I1715" s="898"/>
      <c r="J1715" s="12"/>
      <c r="K1715" s="12"/>
    </row>
    <row r="1716" spans="5:11" x14ac:dyDescent="0.25">
      <c r="E1716" s="897"/>
      <c r="F1716" s="897"/>
      <c r="G1716" s="898"/>
      <c r="H1716" s="898"/>
      <c r="I1716" s="898"/>
      <c r="J1716" s="12"/>
      <c r="K1716" s="12"/>
    </row>
    <row r="1717" spans="5:11" x14ac:dyDescent="0.25">
      <c r="E1717" s="897"/>
      <c r="F1717" s="897"/>
      <c r="G1717" s="898"/>
      <c r="H1717" s="898"/>
      <c r="I1717" s="898"/>
      <c r="J1717" s="12"/>
      <c r="K1717" s="12"/>
    </row>
    <row r="1718" spans="5:11" x14ac:dyDescent="0.25">
      <c r="E1718" s="897"/>
      <c r="F1718" s="897"/>
      <c r="G1718" s="898"/>
      <c r="H1718" s="898"/>
      <c r="I1718" s="898"/>
      <c r="J1718" s="12"/>
      <c r="K1718" s="12"/>
    </row>
    <row r="1719" spans="5:11" x14ac:dyDescent="0.25">
      <c r="E1719" s="897"/>
      <c r="F1719" s="897"/>
      <c r="G1719" s="898"/>
      <c r="H1719" s="898"/>
      <c r="I1719" s="898"/>
      <c r="J1719" s="12"/>
      <c r="K1719" s="12"/>
    </row>
    <row r="1720" spans="5:11" x14ac:dyDescent="0.25">
      <c r="E1720" s="897"/>
      <c r="F1720" s="897"/>
      <c r="G1720" s="898"/>
      <c r="H1720" s="898"/>
      <c r="I1720" s="898"/>
      <c r="J1720" s="12"/>
      <c r="K1720" s="12"/>
    </row>
    <row r="1721" spans="5:11" x14ac:dyDescent="0.25">
      <c r="E1721" s="897"/>
      <c r="F1721" s="897"/>
      <c r="G1721" s="898"/>
      <c r="H1721" s="898"/>
      <c r="I1721" s="898"/>
      <c r="J1721" s="12"/>
      <c r="K1721" s="12"/>
    </row>
    <row r="1722" spans="5:11" x14ac:dyDescent="0.25">
      <c r="E1722" s="897"/>
      <c r="F1722" s="897"/>
      <c r="G1722" s="898"/>
      <c r="H1722" s="898"/>
      <c r="I1722" s="898"/>
      <c r="J1722" s="12"/>
      <c r="K1722" s="12"/>
    </row>
    <row r="1723" spans="5:11" x14ac:dyDescent="0.25">
      <c r="E1723" s="897"/>
      <c r="F1723" s="897"/>
      <c r="G1723" s="898"/>
      <c r="H1723" s="898"/>
      <c r="I1723" s="898"/>
      <c r="J1723" s="12"/>
      <c r="K1723" s="12"/>
    </row>
    <row r="1724" spans="5:11" x14ac:dyDescent="0.25">
      <c r="E1724" s="897"/>
      <c r="F1724" s="897"/>
      <c r="G1724" s="898"/>
      <c r="H1724" s="898"/>
      <c r="I1724" s="898"/>
      <c r="J1724" s="12"/>
      <c r="K1724" s="12"/>
    </row>
    <row r="1725" spans="5:11" x14ac:dyDescent="0.25">
      <c r="E1725" s="897"/>
      <c r="F1725" s="897"/>
      <c r="G1725" s="898"/>
      <c r="H1725" s="898"/>
      <c r="I1725" s="898"/>
      <c r="J1725" s="12"/>
      <c r="K1725" s="12"/>
    </row>
    <row r="1726" spans="5:11" x14ac:dyDescent="0.25">
      <c r="E1726" s="897"/>
      <c r="F1726" s="897"/>
      <c r="G1726" s="898"/>
      <c r="H1726" s="898"/>
      <c r="I1726" s="898"/>
      <c r="J1726" s="12"/>
      <c r="K1726" s="12"/>
    </row>
    <row r="1727" spans="5:11" x14ac:dyDescent="0.25">
      <c r="E1727" s="897"/>
      <c r="F1727" s="897"/>
      <c r="G1727" s="898"/>
      <c r="H1727" s="898"/>
      <c r="I1727" s="898"/>
      <c r="J1727" s="12"/>
      <c r="K1727" s="12"/>
    </row>
    <row r="1728" spans="5:11" x14ac:dyDescent="0.25">
      <c r="E1728" s="897"/>
      <c r="F1728" s="897"/>
      <c r="G1728" s="898"/>
      <c r="H1728" s="898"/>
      <c r="I1728" s="898"/>
      <c r="J1728" s="12"/>
      <c r="K1728" s="12"/>
    </row>
    <row r="1729" spans="5:11" x14ac:dyDescent="0.25">
      <c r="E1729" s="897"/>
      <c r="F1729" s="897"/>
      <c r="G1729" s="898"/>
      <c r="H1729" s="898"/>
      <c r="I1729" s="898"/>
      <c r="J1729" s="12"/>
      <c r="K1729" s="12"/>
    </row>
    <row r="1730" spans="5:11" x14ac:dyDescent="0.25">
      <c r="E1730" s="897"/>
      <c r="F1730" s="897"/>
      <c r="G1730" s="898"/>
      <c r="H1730" s="898"/>
      <c r="I1730" s="898"/>
      <c r="J1730" s="12"/>
      <c r="K1730" s="12"/>
    </row>
    <row r="1731" spans="5:11" x14ac:dyDescent="0.25">
      <c r="E1731" s="897"/>
      <c r="F1731" s="897"/>
      <c r="G1731" s="898"/>
      <c r="H1731" s="898"/>
      <c r="I1731" s="898"/>
      <c r="J1731" s="12"/>
      <c r="K1731" s="12"/>
    </row>
    <row r="1732" spans="5:11" x14ac:dyDescent="0.25">
      <c r="E1732" s="897"/>
      <c r="F1732" s="897"/>
      <c r="G1732" s="898"/>
      <c r="H1732" s="898"/>
      <c r="I1732" s="898"/>
      <c r="J1732" s="12"/>
      <c r="K1732" s="12"/>
    </row>
    <row r="1733" spans="5:11" x14ac:dyDescent="0.25">
      <c r="E1733" s="897"/>
      <c r="F1733" s="897"/>
      <c r="G1733" s="898"/>
      <c r="H1733" s="898"/>
      <c r="I1733" s="898"/>
      <c r="J1733" s="12"/>
      <c r="K1733" s="12"/>
    </row>
    <row r="1734" spans="5:11" x14ac:dyDescent="0.25">
      <c r="E1734" s="897"/>
      <c r="F1734" s="897"/>
      <c r="G1734" s="898"/>
      <c r="H1734" s="898"/>
      <c r="I1734" s="898"/>
      <c r="J1734" s="12"/>
      <c r="K1734" s="12"/>
    </row>
    <row r="1735" spans="5:11" x14ac:dyDescent="0.25">
      <c r="E1735" s="897"/>
      <c r="F1735" s="897"/>
      <c r="G1735" s="898"/>
      <c r="H1735" s="898"/>
      <c r="I1735" s="898"/>
      <c r="J1735" s="12"/>
      <c r="K1735" s="12"/>
    </row>
    <row r="1736" spans="5:11" x14ac:dyDescent="0.25">
      <c r="E1736" s="897"/>
      <c r="F1736" s="897"/>
      <c r="G1736" s="898"/>
      <c r="H1736" s="898"/>
      <c r="I1736" s="898"/>
      <c r="J1736" s="12"/>
      <c r="K1736" s="12"/>
    </row>
    <row r="1737" spans="5:11" x14ac:dyDescent="0.25">
      <c r="E1737" s="897"/>
      <c r="F1737" s="897"/>
      <c r="G1737" s="898"/>
      <c r="H1737" s="898"/>
      <c r="I1737" s="898"/>
      <c r="J1737" s="12"/>
      <c r="K1737" s="12"/>
    </row>
    <row r="1738" spans="5:11" x14ac:dyDescent="0.25">
      <c r="E1738" s="897"/>
      <c r="F1738" s="897"/>
      <c r="G1738" s="898"/>
      <c r="H1738" s="898"/>
      <c r="I1738" s="898"/>
      <c r="J1738" s="12"/>
      <c r="K1738" s="12"/>
    </row>
    <row r="1739" spans="5:11" x14ac:dyDescent="0.25">
      <c r="E1739" s="897"/>
      <c r="F1739" s="897"/>
      <c r="G1739" s="898"/>
      <c r="H1739" s="898"/>
      <c r="I1739" s="898"/>
      <c r="J1739" s="12"/>
      <c r="K1739" s="12"/>
    </row>
    <row r="1740" spans="5:11" x14ac:dyDescent="0.25">
      <c r="E1740" s="897"/>
      <c r="F1740" s="897"/>
      <c r="G1740" s="898"/>
      <c r="H1740" s="898"/>
      <c r="I1740" s="898"/>
      <c r="J1740" s="12"/>
      <c r="K1740" s="12"/>
    </row>
    <row r="1741" spans="5:11" x14ac:dyDescent="0.25">
      <c r="E1741" s="897"/>
      <c r="F1741" s="897"/>
      <c r="G1741" s="898"/>
      <c r="H1741" s="898"/>
      <c r="I1741" s="898"/>
      <c r="J1741" s="12"/>
      <c r="K1741" s="12"/>
    </row>
    <row r="1742" spans="5:11" x14ac:dyDescent="0.25">
      <c r="E1742" s="897"/>
      <c r="F1742" s="897"/>
      <c r="G1742" s="898"/>
      <c r="H1742" s="898"/>
      <c r="I1742" s="898"/>
      <c r="J1742" s="12"/>
      <c r="K1742" s="12"/>
    </row>
    <row r="1743" spans="5:11" x14ac:dyDescent="0.25">
      <c r="E1743" s="897"/>
      <c r="F1743" s="897"/>
      <c r="G1743" s="898"/>
      <c r="H1743" s="898"/>
      <c r="I1743" s="898"/>
      <c r="J1743" s="12"/>
      <c r="K1743" s="12"/>
    </row>
    <row r="1744" spans="5:11" x14ac:dyDescent="0.25">
      <c r="E1744" s="897"/>
      <c r="F1744" s="897"/>
      <c r="G1744" s="898"/>
      <c r="H1744" s="898"/>
      <c r="I1744" s="898"/>
      <c r="J1744" s="12"/>
      <c r="K1744" s="12"/>
    </row>
    <row r="1745" spans="5:11" x14ac:dyDescent="0.25">
      <c r="E1745" s="897"/>
      <c r="F1745" s="897"/>
      <c r="G1745" s="898"/>
      <c r="H1745" s="898"/>
      <c r="I1745" s="898"/>
      <c r="J1745" s="12"/>
      <c r="K1745" s="12"/>
    </row>
    <row r="1746" spans="5:11" x14ac:dyDescent="0.25">
      <c r="E1746" s="897"/>
      <c r="F1746" s="897"/>
      <c r="G1746" s="898"/>
      <c r="H1746" s="898"/>
      <c r="I1746" s="898"/>
      <c r="J1746" s="12"/>
      <c r="K1746" s="12"/>
    </row>
    <row r="1747" spans="5:11" x14ac:dyDescent="0.25">
      <c r="E1747" s="897"/>
      <c r="F1747" s="897"/>
      <c r="G1747" s="898"/>
      <c r="H1747" s="898"/>
      <c r="I1747" s="898"/>
      <c r="J1747" s="12"/>
      <c r="K1747" s="12"/>
    </row>
    <row r="1748" spans="5:11" x14ac:dyDescent="0.25">
      <c r="E1748" s="897"/>
      <c r="F1748" s="897"/>
      <c r="G1748" s="898"/>
      <c r="H1748" s="898"/>
      <c r="I1748" s="898"/>
      <c r="J1748" s="12"/>
      <c r="K1748" s="12"/>
    </row>
    <row r="1749" spans="5:11" x14ac:dyDescent="0.25">
      <c r="E1749" s="897"/>
      <c r="F1749" s="897"/>
      <c r="G1749" s="898"/>
      <c r="H1749" s="898"/>
      <c r="I1749" s="898"/>
      <c r="J1749" s="12"/>
      <c r="K1749" s="12"/>
    </row>
    <row r="1750" spans="5:11" x14ac:dyDescent="0.25">
      <c r="E1750" s="897"/>
      <c r="F1750" s="897"/>
      <c r="G1750" s="898"/>
      <c r="H1750" s="898"/>
      <c r="I1750" s="898"/>
      <c r="J1750" s="12"/>
      <c r="K1750" s="12"/>
    </row>
    <row r="1751" spans="5:11" x14ac:dyDescent="0.25">
      <c r="E1751" s="897"/>
      <c r="F1751" s="897"/>
      <c r="G1751" s="898"/>
      <c r="H1751" s="898"/>
      <c r="I1751" s="898"/>
      <c r="J1751" s="12"/>
      <c r="K1751" s="12"/>
    </row>
    <row r="1752" spans="5:11" x14ac:dyDescent="0.25">
      <c r="E1752" s="897"/>
      <c r="F1752" s="897"/>
      <c r="G1752" s="898"/>
      <c r="H1752" s="898"/>
      <c r="I1752" s="898"/>
      <c r="J1752" s="12"/>
      <c r="K1752" s="12"/>
    </row>
    <row r="1753" spans="5:11" x14ac:dyDescent="0.25">
      <c r="E1753" s="897"/>
      <c r="F1753" s="897"/>
      <c r="G1753" s="898"/>
      <c r="H1753" s="898"/>
      <c r="I1753" s="898"/>
      <c r="J1753" s="12"/>
      <c r="K1753" s="12"/>
    </row>
    <row r="1754" spans="5:11" x14ac:dyDescent="0.25">
      <c r="E1754" s="897"/>
      <c r="F1754" s="897"/>
      <c r="G1754" s="898"/>
      <c r="H1754" s="898"/>
      <c r="I1754" s="898"/>
      <c r="J1754" s="12"/>
      <c r="K1754" s="12"/>
    </row>
    <row r="1755" spans="5:11" x14ac:dyDescent="0.25">
      <c r="E1755" s="897"/>
      <c r="F1755" s="897"/>
      <c r="G1755" s="898"/>
      <c r="H1755" s="898"/>
      <c r="I1755" s="898"/>
      <c r="J1755" s="12"/>
      <c r="K1755" s="12"/>
    </row>
    <row r="1756" spans="5:11" x14ac:dyDescent="0.25">
      <c r="E1756" s="897"/>
      <c r="F1756" s="897"/>
      <c r="G1756" s="898"/>
      <c r="H1756" s="898"/>
      <c r="I1756" s="898"/>
      <c r="J1756" s="12"/>
      <c r="K1756" s="12"/>
    </row>
    <row r="1757" spans="5:11" x14ac:dyDescent="0.25">
      <c r="E1757" s="897"/>
      <c r="F1757" s="897"/>
      <c r="G1757" s="898"/>
      <c r="H1757" s="898"/>
      <c r="I1757" s="898"/>
      <c r="J1757" s="12"/>
      <c r="K1757" s="12"/>
    </row>
    <row r="1758" spans="5:11" x14ac:dyDescent="0.25">
      <c r="E1758" s="897"/>
      <c r="F1758" s="897"/>
      <c r="G1758" s="898"/>
      <c r="H1758" s="898"/>
      <c r="I1758" s="898"/>
      <c r="J1758" s="12"/>
      <c r="K1758" s="12"/>
    </row>
    <row r="1759" spans="5:11" x14ac:dyDescent="0.25">
      <c r="E1759" s="897"/>
      <c r="F1759" s="897"/>
      <c r="G1759" s="898"/>
      <c r="H1759" s="898"/>
      <c r="I1759" s="898"/>
      <c r="J1759" s="12"/>
      <c r="K1759" s="12"/>
    </row>
    <row r="1760" spans="5:11" x14ac:dyDescent="0.25">
      <c r="E1760" s="897"/>
      <c r="F1760" s="897"/>
      <c r="G1760" s="898"/>
      <c r="H1760" s="898"/>
      <c r="I1760" s="898"/>
      <c r="J1760" s="12"/>
      <c r="K1760" s="12"/>
    </row>
    <row r="1761" spans="5:11" x14ac:dyDescent="0.25">
      <c r="E1761" s="897"/>
      <c r="F1761" s="897"/>
      <c r="G1761" s="898"/>
      <c r="H1761" s="898"/>
      <c r="I1761" s="898"/>
      <c r="J1761" s="12"/>
      <c r="K1761" s="12"/>
    </row>
    <row r="1762" spans="5:11" x14ac:dyDescent="0.25">
      <c r="E1762" s="897"/>
      <c r="F1762" s="897"/>
      <c r="G1762" s="898"/>
      <c r="H1762" s="898"/>
      <c r="I1762" s="898"/>
      <c r="J1762" s="12"/>
      <c r="K1762" s="12"/>
    </row>
    <row r="1763" spans="5:11" x14ac:dyDescent="0.25">
      <c r="E1763" s="897"/>
      <c r="F1763" s="897"/>
      <c r="G1763" s="898"/>
      <c r="H1763" s="898"/>
      <c r="I1763" s="898"/>
      <c r="J1763" s="12"/>
      <c r="K1763" s="12"/>
    </row>
    <row r="1764" spans="5:11" x14ac:dyDescent="0.25">
      <c r="E1764" s="897"/>
      <c r="F1764" s="897"/>
      <c r="G1764" s="898"/>
      <c r="H1764" s="898"/>
      <c r="I1764" s="898"/>
      <c r="J1764" s="12"/>
      <c r="K1764" s="12"/>
    </row>
    <row r="1765" spans="5:11" x14ac:dyDescent="0.25">
      <c r="E1765" s="897"/>
      <c r="F1765" s="897"/>
      <c r="G1765" s="898"/>
      <c r="H1765" s="898"/>
      <c r="I1765" s="898"/>
      <c r="J1765" s="12"/>
      <c r="K1765" s="12"/>
    </row>
    <row r="1766" spans="5:11" x14ac:dyDescent="0.25">
      <c r="E1766" s="897"/>
      <c r="F1766" s="897"/>
      <c r="G1766" s="898"/>
      <c r="H1766" s="898"/>
      <c r="I1766" s="898"/>
      <c r="J1766" s="12"/>
      <c r="K1766" s="12"/>
    </row>
    <row r="1767" spans="5:11" x14ac:dyDescent="0.25">
      <c r="E1767" s="897"/>
      <c r="F1767" s="897"/>
      <c r="G1767" s="898"/>
      <c r="H1767" s="898"/>
      <c r="I1767" s="898"/>
      <c r="J1767" s="12"/>
      <c r="K1767" s="12"/>
    </row>
    <row r="1768" spans="5:11" x14ac:dyDescent="0.25">
      <c r="E1768" s="897"/>
      <c r="F1768" s="897"/>
      <c r="G1768" s="898"/>
      <c r="H1768" s="898"/>
      <c r="I1768" s="898"/>
      <c r="J1768" s="12"/>
      <c r="K1768" s="12"/>
    </row>
    <row r="1769" spans="5:11" x14ac:dyDescent="0.25">
      <c r="E1769" s="897"/>
      <c r="F1769" s="897"/>
      <c r="G1769" s="898"/>
      <c r="H1769" s="898"/>
      <c r="I1769" s="898"/>
      <c r="J1769" s="12"/>
      <c r="K1769" s="12"/>
    </row>
    <row r="1770" spans="5:11" x14ac:dyDescent="0.25">
      <c r="E1770" s="897"/>
      <c r="F1770" s="897"/>
      <c r="G1770" s="898"/>
      <c r="H1770" s="898"/>
      <c r="I1770" s="898"/>
      <c r="J1770" s="12"/>
      <c r="K1770" s="12"/>
    </row>
    <row r="1771" spans="5:11" x14ac:dyDescent="0.25">
      <c r="E1771" s="897"/>
      <c r="F1771" s="897"/>
      <c r="G1771" s="898"/>
      <c r="H1771" s="898"/>
      <c r="I1771" s="898"/>
      <c r="J1771" s="12"/>
      <c r="K1771" s="12"/>
    </row>
    <row r="1772" spans="5:11" x14ac:dyDescent="0.25">
      <c r="E1772" s="897"/>
      <c r="F1772" s="897"/>
      <c r="G1772" s="898"/>
      <c r="H1772" s="898"/>
      <c r="I1772" s="898"/>
      <c r="J1772" s="12"/>
      <c r="K1772" s="12"/>
    </row>
    <row r="1773" spans="5:11" x14ac:dyDescent="0.25">
      <c r="E1773" s="897"/>
      <c r="F1773" s="897"/>
      <c r="G1773" s="898"/>
      <c r="H1773" s="898"/>
      <c r="I1773" s="898"/>
      <c r="J1773" s="12"/>
      <c r="K1773" s="12"/>
    </row>
    <row r="1774" spans="5:11" x14ac:dyDescent="0.25">
      <c r="E1774" s="897"/>
      <c r="F1774" s="897"/>
      <c r="G1774" s="898"/>
      <c r="H1774" s="898"/>
      <c r="I1774" s="898"/>
      <c r="J1774" s="12"/>
      <c r="K1774" s="12"/>
    </row>
    <row r="1775" spans="5:11" x14ac:dyDescent="0.25">
      <c r="E1775" s="897"/>
      <c r="F1775" s="897"/>
      <c r="G1775" s="898"/>
      <c r="H1775" s="898"/>
      <c r="I1775" s="898"/>
      <c r="J1775" s="12"/>
      <c r="K1775" s="12"/>
    </row>
    <row r="1776" spans="5:11" x14ac:dyDescent="0.25">
      <c r="E1776" s="897"/>
      <c r="F1776" s="897"/>
      <c r="G1776" s="898"/>
      <c r="H1776" s="898"/>
      <c r="I1776" s="898"/>
      <c r="J1776" s="12"/>
      <c r="K1776" s="12"/>
    </row>
    <row r="1777" spans="5:11" x14ac:dyDescent="0.25">
      <c r="E1777" s="897"/>
      <c r="F1777" s="897"/>
      <c r="G1777" s="898"/>
      <c r="H1777" s="898"/>
      <c r="I1777" s="898"/>
      <c r="J1777" s="12"/>
      <c r="K1777" s="12"/>
    </row>
    <row r="1778" spans="5:11" x14ac:dyDescent="0.25">
      <c r="E1778" s="897"/>
      <c r="F1778" s="897"/>
      <c r="G1778" s="898"/>
      <c r="H1778" s="898"/>
      <c r="I1778" s="898"/>
      <c r="J1778" s="12"/>
      <c r="K1778" s="12"/>
    </row>
    <row r="1779" spans="5:11" x14ac:dyDescent="0.25">
      <c r="E1779" s="897"/>
      <c r="F1779" s="897"/>
      <c r="G1779" s="898"/>
      <c r="H1779" s="898"/>
      <c r="I1779" s="898"/>
      <c r="J1779" s="12"/>
      <c r="K1779" s="12"/>
    </row>
    <row r="1780" spans="5:11" x14ac:dyDescent="0.25">
      <c r="E1780" s="897"/>
      <c r="F1780" s="897"/>
      <c r="G1780" s="898"/>
      <c r="H1780" s="898"/>
      <c r="I1780" s="898"/>
      <c r="J1780" s="12"/>
      <c r="K1780" s="12"/>
    </row>
    <row r="1781" spans="5:11" x14ac:dyDescent="0.25">
      <c r="E1781" s="897"/>
      <c r="F1781" s="897"/>
      <c r="G1781" s="898"/>
      <c r="H1781" s="898"/>
      <c r="I1781" s="898"/>
      <c r="J1781" s="12"/>
      <c r="K1781" s="12"/>
    </row>
    <row r="1782" spans="5:11" x14ac:dyDescent="0.25">
      <c r="E1782" s="897"/>
      <c r="F1782" s="897"/>
      <c r="G1782" s="898"/>
      <c r="H1782" s="898"/>
      <c r="I1782" s="898"/>
      <c r="J1782" s="12"/>
      <c r="K1782" s="12"/>
    </row>
    <row r="1783" spans="5:11" x14ac:dyDescent="0.25">
      <c r="E1783" s="897"/>
      <c r="F1783" s="897"/>
      <c r="G1783" s="898"/>
      <c r="H1783" s="898"/>
      <c r="I1783" s="898"/>
      <c r="J1783" s="12"/>
      <c r="K1783" s="12"/>
    </row>
    <row r="1784" spans="5:11" x14ac:dyDescent="0.25">
      <c r="E1784" s="897"/>
      <c r="F1784" s="897"/>
      <c r="G1784" s="898"/>
      <c r="H1784" s="898"/>
      <c r="I1784" s="898"/>
      <c r="J1784" s="12"/>
      <c r="K1784" s="12"/>
    </row>
    <row r="1785" spans="5:11" x14ac:dyDescent="0.25">
      <c r="E1785" s="897"/>
      <c r="F1785" s="897"/>
      <c r="G1785" s="898"/>
      <c r="H1785" s="898"/>
      <c r="I1785" s="898"/>
      <c r="J1785" s="12"/>
      <c r="K1785" s="12"/>
    </row>
    <row r="1786" spans="5:11" x14ac:dyDescent="0.25">
      <c r="E1786" s="897"/>
      <c r="F1786" s="897"/>
      <c r="G1786" s="898"/>
      <c r="H1786" s="898"/>
      <c r="I1786" s="898"/>
      <c r="J1786" s="12"/>
      <c r="K1786" s="12"/>
    </row>
    <row r="1787" spans="5:11" x14ac:dyDescent="0.25">
      <c r="E1787" s="897"/>
      <c r="F1787" s="897"/>
      <c r="G1787" s="898"/>
      <c r="H1787" s="898"/>
      <c r="I1787" s="898"/>
      <c r="J1787" s="12"/>
      <c r="K1787" s="12"/>
    </row>
    <row r="1788" spans="5:11" x14ac:dyDescent="0.25">
      <c r="E1788" s="897"/>
      <c r="F1788" s="897"/>
      <c r="G1788" s="898"/>
      <c r="H1788" s="898"/>
      <c r="I1788" s="898"/>
      <c r="J1788" s="12"/>
      <c r="K1788" s="12"/>
    </row>
    <row r="1789" spans="5:11" x14ac:dyDescent="0.25">
      <c r="E1789" s="897"/>
      <c r="F1789" s="897"/>
      <c r="G1789" s="898"/>
      <c r="H1789" s="898"/>
      <c r="I1789" s="898"/>
      <c r="J1789" s="12"/>
      <c r="K1789" s="12"/>
    </row>
    <row r="1790" spans="5:11" x14ac:dyDescent="0.25">
      <c r="E1790" s="897"/>
      <c r="F1790" s="897"/>
      <c r="G1790" s="898"/>
      <c r="H1790" s="898"/>
      <c r="I1790" s="898"/>
      <c r="J1790" s="12"/>
      <c r="K1790" s="12"/>
    </row>
    <row r="1791" spans="5:11" x14ac:dyDescent="0.25">
      <c r="E1791" s="897"/>
      <c r="F1791" s="897"/>
      <c r="G1791" s="898"/>
      <c r="H1791" s="898"/>
      <c r="I1791" s="898"/>
      <c r="J1791" s="12"/>
      <c r="K1791" s="12"/>
    </row>
    <row r="1792" spans="5:11" x14ac:dyDescent="0.25">
      <c r="E1792" s="897"/>
      <c r="F1792" s="897"/>
      <c r="G1792" s="898"/>
      <c r="H1792" s="898"/>
      <c r="I1792" s="898"/>
      <c r="J1792" s="12"/>
      <c r="K1792" s="12"/>
    </row>
    <row r="1793" spans="5:11" x14ac:dyDescent="0.25">
      <c r="E1793" s="897"/>
      <c r="F1793" s="897"/>
      <c r="G1793" s="898"/>
      <c r="H1793" s="898"/>
      <c r="I1793" s="898"/>
      <c r="J1793" s="12"/>
      <c r="K1793" s="12"/>
    </row>
    <row r="1794" spans="5:11" x14ac:dyDescent="0.25">
      <c r="E1794" s="897"/>
      <c r="F1794" s="897"/>
      <c r="G1794" s="898"/>
      <c r="H1794" s="898"/>
      <c r="I1794" s="898"/>
      <c r="J1794" s="12"/>
      <c r="K1794" s="12"/>
    </row>
    <row r="1795" spans="5:11" x14ac:dyDescent="0.25">
      <c r="E1795" s="897"/>
      <c r="F1795" s="897"/>
      <c r="G1795" s="898"/>
      <c r="H1795" s="898"/>
      <c r="I1795" s="898"/>
      <c r="J1795" s="12"/>
      <c r="K1795" s="12"/>
    </row>
    <row r="1796" spans="5:11" x14ac:dyDescent="0.25">
      <c r="E1796" s="897"/>
      <c r="F1796" s="897"/>
      <c r="G1796" s="898"/>
      <c r="H1796" s="898"/>
      <c r="I1796" s="898"/>
      <c r="J1796" s="12"/>
      <c r="K1796" s="12"/>
    </row>
    <row r="1797" spans="5:11" x14ac:dyDescent="0.25">
      <c r="E1797" s="897"/>
      <c r="F1797" s="897"/>
      <c r="G1797" s="898"/>
      <c r="H1797" s="898"/>
      <c r="I1797" s="898"/>
      <c r="J1797" s="12"/>
      <c r="K1797" s="12"/>
    </row>
    <row r="1798" spans="5:11" x14ac:dyDescent="0.25">
      <c r="E1798" s="897"/>
      <c r="F1798" s="897"/>
      <c r="G1798" s="898"/>
      <c r="H1798" s="898"/>
      <c r="I1798" s="898"/>
      <c r="J1798" s="12"/>
      <c r="K1798" s="12"/>
    </row>
    <row r="1799" spans="5:11" x14ac:dyDescent="0.25">
      <c r="E1799" s="897"/>
      <c r="F1799" s="897"/>
      <c r="G1799" s="898"/>
      <c r="H1799" s="898"/>
      <c r="I1799" s="898"/>
      <c r="J1799" s="12"/>
      <c r="K1799" s="12"/>
    </row>
    <row r="1800" spans="5:11" x14ac:dyDescent="0.25">
      <c r="E1800" s="897"/>
      <c r="F1800" s="897"/>
      <c r="G1800" s="898"/>
      <c r="H1800" s="898"/>
      <c r="I1800" s="898"/>
      <c r="J1800" s="12"/>
      <c r="K1800" s="12"/>
    </row>
    <row r="1801" spans="5:11" x14ac:dyDescent="0.25">
      <c r="E1801" s="897"/>
      <c r="F1801" s="897"/>
      <c r="G1801" s="898"/>
      <c r="H1801" s="898"/>
      <c r="I1801" s="898"/>
      <c r="J1801" s="12"/>
      <c r="K1801" s="12"/>
    </row>
    <row r="1802" spans="5:11" x14ac:dyDescent="0.25">
      <c r="E1802" s="897"/>
      <c r="F1802" s="897"/>
      <c r="G1802" s="898"/>
      <c r="H1802" s="898"/>
      <c r="I1802" s="898"/>
      <c r="J1802" s="12"/>
      <c r="K1802" s="12"/>
    </row>
    <row r="1803" spans="5:11" x14ac:dyDescent="0.25">
      <c r="E1803" s="897"/>
      <c r="F1803" s="897"/>
      <c r="G1803" s="898"/>
      <c r="H1803" s="898"/>
      <c r="I1803" s="898"/>
      <c r="J1803" s="12"/>
      <c r="K1803" s="12"/>
    </row>
    <row r="1804" spans="5:11" x14ac:dyDescent="0.25">
      <c r="E1804" s="897"/>
      <c r="F1804" s="897"/>
      <c r="G1804" s="898"/>
      <c r="H1804" s="898"/>
      <c r="I1804" s="898"/>
      <c r="J1804" s="12"/>
      <c r="K1804" s="12"/>
    </row>
    <row r="1805" spans="5:11" x14ac:dyDescent="0.25">
      <c r="E1805" s="897"/>
      <c r="F1805" s="897"/>
      <c r="G1805" s="898"/>
      <c r="H1805" s="898"/>
      <c r="I1805" s="898"/>
      <c r="J1805" s="12"/>
      <c r="K1805" s="12"/>
    </row>
    <row r="1806" spans="5:11" x14ac:dyDescent="0.25">
      <c r="E1806" s="897"/>
      <c r="F1806" s="897"/>
      <c r="G1806" s="898"/>
      <c r="H1806" s="898"/>
      <c r="I1806" s="898"/>
      <c r="J1806" s="12"/>
      <c r="K1806" s="12"/>
    </row>
    <row r="1807" spans="5:11" x14ac:dyDescent="0.25">
      <c r="E1807" s="897"/>
      <c r="F1807" s="897"/>
      <c r="G1807" s="898"/>
      <c r="H1807" s="898"/>
      <c r="I1807" s="898"/>
      <c r="J1807" s="12"/>
      <c r="K1807" s="12"/>
    </row>
    <row r="1808" spans="5:11" x14ac:dyDescent="0.25">
      <c r="E1808" s="897"/>
      <c r="F1808" s="897"/>
      <c r="G1808" s="898"/>
      <c r="H1808" s="898"/>
      <c r="I1808" s="898"/>
      <c r="J1808" s="12"/>
      <c r="K1808" s="12"/>
    </row>
    <row r="1809" spans="5:11" x14ac:dyDescent="0.25">
      <c r="E1809" s="897"/>
      <c r="F1809" s="897"/>
      <c r="G1809" s="898"/>
      <c r="H1809" s="898"/>
      <c r="I1809" s="898"/>
      <c r="J1809" s="12"/>
      <c r="K1809" s="12"/>
    </row>
    <row r="1810" spans="5:11" x14ac:dyDescent="0.25">
      <c r="E1810" s="897"/>
      <c r="F1810" s="897"/>
      <c r="G1810" s="898"/>
      <c r="H1810" s="898"/>
      <c r="I1810" s="898"/>
      <c r="J1810" s="12"/>
      <c r="K1810" s="12"/>
    </row>
    <row r="1811" spans="5:11" x14ac:dyDescent="0.25">
      <c r="E1811" s="897"/>
      <c r="F1811" s="897"/>
      <c r="G1811" s="898"/>
      <c r="H1811" s="898"/>
      <c r="I1811" s="898"/>
      <c r="J1811" s="12"/>
      <c r="K1811" s="12"/>
    </row>
    <row r="1812" spans="5:11" x14ac:dyDescent="0.25">
      <c r="E1812" s="897"/>
      <c r="F1812" s="897"/>
      <c r="G1812" s="898"/>
      <c r="H1812" s="898"/>
      <c r="I1812" s="898"/>
      <c r="J1812" s="12"/>
      <c r="K1812" s="12"/>
    </row>
    <row r="1813" spans="5:11" x14ac:dyDescent="0.25">
      <c r="E1813" s="897"/>
      <c r="F1813" s="897"/>
      <c r="G1813" s="898"/>
      <c r="H1813" s="898"/>
      <c r="I1813" s="898"/>
      <c r="J1813" s="12"/>
      <c r="K1813" s="12"/>
    </row>
    <row r="1814" spans="5:11" x14ac:dyDescent="0.25">
      <c r="E1814" s="897"/>
      <c r="F1814" s="897"/>
      <c r="G1814" s="898"/>
      <c r="H1814" s="898"/>
      <c r="I1814" s="898"/>
      <c r="J1814" s="12"/>
      <c r="K1814" s="12"/>
    </row>
    <row r="1815" spans="5:11" x14ac:dyDescent="0.25">
      <c r="E1815" s="897"/>
      <c r="F1815" s="897"/>
      <c r="G1815" s="898"/>
      <c r="H1815" s="898"/>
      <c r="I1815" s="898"/>
      <c r="J1815" s="12"/>
      <c r="K1815" s="12"/>
    </row>
    <row r="1816" spans="5:11" x14ac:dyDescent="0.25">
      <c r="E1816" s="897"/>
      <c r="F1816" s="897"/>
      <c r="G1816" s="898"/>
      <c r="H1816" s="898"/>
      <c r="I1816" s="898"/>
      <c r="J1816" s="12"/>
      <c r="K1816" s="12"/>
    </row>
    <row r="1817" spans="5:11" x14ac:dyDescent="0.25">
      <c r="E1817" s="897"/>
      <c r="F1817" s="897"/>
      <c r="G1817" s="898"/>
      <c r="H1817" s="898"/>
      <c r="I1817" s="898"/>
      <c r="J1817" s="12"/>
      <c r="K1817" s="12"/>
    </row>
    <row r="1818" spans="5:11" x14ac:dyDescent="0.25">
      <c r="E1818" s="897"/>
      <c r="F1818" s="897"/>
      <c r="G1818" s="898"/>
      <c r="H1818" s="898"/>
      <c r="I1818" s="898"/>
      <c r="J1818" s="12"/>
      <c r="K1818" s="12"/>
    </row>
    <row r="1819" spans="5:11" x14ac:dyDescent="0.25">
      <c r="E1819" s="897"/>
      <c r="F1819" s="897"/>
      <c r="G1819" s="898"/>
      <c r="H1819" s="898"/>
      <c r="I1819" s="898"/>
      <c r="J1819" s="12"/>
      <c r="K1819" s="12"/>
    </row>
    <row r="1820" spans="5:11" x14ac:dyDescent="0.25">
      <c r="E1820" s="897"/>
      <c r="F1820" s="897"/>
      <c r="G1820" s="898"/>
      <c r="H1820" s="898"/>
      <c r="I1820" s="898"/>
      <c r="J1820" s="12"/>
      <c r="K1820" s="12"/>
    </row>
    <row r="1821" spans="5:11" x14ac:dyDescent="0.25">
      <c r="E1821" s="897"/>
      <c r="F1821" s="897"/>
      <c r="G1821" s="898"/>
      <c r="H1821" s="898"/>
      <c r="I1821" s="898"/>
      <c r="J1821" s="12"/>
      <c r="K1821" s="12"/>
    </row>
    <row r="1822" spans="5:11" x14ac:dyDescent="0.25">
      <c r="E1822" s="897"/>
      <c r="F1822" s="897"/>
      <c r="G1822" s="898"/>
      <c r="H1822" s="898"/>
      <c r="I1822" s="898"/>
      <c r="J1822" s="12"/>
      <c r="K1822" s="12"/>
    </row>
    <row r="1823" spans="5:11" x14ac:dyDescent="0.25">
      <c r="E1823" s="897"/>
      <c r="F1823" s="897"/>
      <c r="G1823" s="898"/>
      <c r="H1823" s="898"/>
      <c r="I1823" s="898"/>
      <c r="J1823" s="12"/>
      <c r="K1823" s="12"/>
    </row>
    <row r="1824" spans="5:11" x14ac:dyDescent="0.25">
      <c r="E1824" s="897"/>
      <c r="F1824" s="897"/>
      <c r="G1824" s="898"/>
      <c r="H1824" s="898"/>
      <c r="I1824" s="898"/>
      <c r="J1824" s="12"/>
      <c r="K1824" s="12"/>
    </row>
    <row r="1825" spans="5:11" x14ac:dyDescent="0.25">
      <c r="E1825" s="897"/>
      <c r="F1825" s="897"/>
      <c r="G1825" s="898"/>
      <c r="H1825" s="898"/>
      <c r="I1825" s="898"/>
      <c r="J1825" s="12"/>
      <c r="K1825" s="12"/>
    </row>
    <row r="1826" spans="5:11" x14ac:dyDescent="0.25">
      <c r="E1826" s="897"/>
      <c r="F1826" s="897"/>
      <c r="G1826" s="898"/>
      <c r="H1826" s="898"/>
      <c r="I1826" s="898"/>
      <c r="J1826" s="12"/>
      <c r="K1826" s="12"/>
    </row>
    <row r="1827" spans="5:11" x14ac:dyDescent="0.25">
      <c r="E1827" s="897"/>
      <c r="F1827" s="897"/>
      <c r="G1827" s="898"/>
      <c r="H1827" s="898"/>
      <c r="I1827" s="898"/>
      <c r="J1827" s="12"/>
      <c r="K1827" s="12"/>
    </row>
    <row r="1828" spans="5:11" x14ac:dyDescent="0.25">
      <c r="E1828" s="897"/>
      <c r="F1828" s="897"/>
      <c r="G1828" s="898"/>
      <c r="H1828" s="898"/>
      <c r="I1828" s="898"/>
      <c r="J1828" s="12"/>
      <c r="K1828" s="12"/>
    </row>
    <row r="1829" spans="5:11" x14ac:dyDescent="0.25">
      <c r="E1829" s="897"/>
      <c r="F1829" s="897"/>
      <c r="G1829" s="898"/>
      <c r="H1829" s="898"/>
      <c r="I1829" s="898"/>
      <c r="J1829" s="12"/>
      <c r="K1829" s="12"/>
    </row>
    <row r="1830" spans="5:11" x14ac:dyDescent="0.25">
      <c r="E1830" s="897"/>
      <c r="F1830" s="897"/>
      <c r="G1830" s="898"/>
      <c r="H1830" s="898"/>
      <c r="I1830" s="898"/>
      <c r="J1830" s="12"/>
      <c r="K1830" s="12"/>
    </row>
    <row r="1831" spans="5:11" x14ac:dyDescent="0.25">
      <c r="E1831" s="897"/>
      <c r="F1831" s="897"/>
      <c r="G1831" s="898"/>
      <c r="H1831" s="898"/>
      <c r="I1831" s="898"/>
      <c r="J1831" s="12"/>
      <c r="K1831" s="12"/>
    </row>
    <row r="1832" spans="5:11" x14ac:dyDescent="0.25">
      <c r="E1832" s="897"/>
      <c r="F1832" s="897"/>
      <c r="G1832" s="898"/>
      <c r="H1832" s="898"/>
      <c r="I1832" s="898"/>
      <c r="J1832" s="12"/>
      <c r="K1832" s="12"/>
    </row>
    <row r="1833" spans="5:11" x14ac:dyDescent="0.25">
      <c r="E1833" s="897"/>
      <c r="F1833" s="897"/>
      <c r="G1833" s="898"/>
      <c r="H1833" s="898"/>
      <c r="I1833" s="898"/>
      <c r="J1833" s="12"/>
      <c r="K1833" s="12"/>
    </row>
    <row r="1834" spans="5:11" x14ac:dyDescent="0.25">
      <c r="E1834" s="897"/>
      <c r="F1834" s="897"/>
      <c r="G1834" s="898"/>
      <c r="H1834" s="898"/>
      <c r="I1834" s="898"/>
      <c r="J1834" s="12"/>
      <c r="K1834" s="12"/>
    </row>
    <row r="1835" spans="5:11" x14ac:dyDescent="0.25">
      <c r="E1835" s="897"/>
      <c r="F1835" s="897"/>
      <c r="G1835" s="898"/>
      <c r="H1835" s="898"/>
      <c r="I1835" s="898"/>
      <c r="J1835" s="12"/>
      <c r="K1835" s="12"/>
    </row>
    <row r="1836" spans="5:11" x14ac:dyDescent="0.25">
      <c r="E1836" s="897"/>
      <c r="F1836" s="897"/>
      <c r="G1836" s="898"/>
      <c r="H1836" s="898"/>
      <c r="I1836" s="898"/>
      <c r="J1836" s="12"/>
      <c r="K1836" s="12"/>
    </row>
    <row r="1837" spans="5:11" x14ac:dyDescent="0.25">
      <c r="E1837" s="897"/>
      <c r="F1837" s="897"/>
      <c r="G1837" s="898"/>
      <c r="H1837" s="898"/>
      <c r="I1837" s="898"/>
      <c r="J1837" s="12"/>
      <c r="K1837" s="12"/>
    </row>
    <row r="1838" spans="5:11" x14ac:dyDescent="0.25">
      <c r="E1838" s="897"/>
      <c r="F1838" s="897"/>
      <c r="G1838" s="898"/>
      <c r="H1838" s="898"/>
      <c r="I1838" s="898"/>
      <c r="J1838" s="12"/>
      <c r="K1838" s="12"/>
    </row>
    <row r="1839" spans="5:11" x14ac:dyDescent="0.25">
      <c r="E1839" s="897"/>
      <c r="F1839" s="897"/>
      <c r="G1839" s="898"/>
      <c r="H1839" s="898"/>
      <c r="I1839" s="898"/>
      <c r="J1839" s="12"/>
      <c r="K1839" s="12"/>
    </row>
    <row r="1840" spans="5:11" x14ac:dyDescent="0.25">
      <c r="E1840" s="897"/>
      <c r="F1840" s="897"/>
      <c r="G1840" s="898"/>
      <c r="H1840" s="898"/>
      <c r="I1840" s="898"/>
      <c r="J1840" s="12"/>
      <c r="K1840" s="12"/>
    </row>
    <row r="1841" spans="5:11" x14ac:dyDescent="0.25">
      <c r="E1841" s="897"/>
      <c r="F1841" s="897"/>
      <c r="G1841" s="898"/>
      <c r="H1841" s="898"/>
      <c r="I1841" s="898"/>
      <c r="J1841" s="12"/>
      <c r="K1841" s="12"/>
    </row>
    <row r="1842" spans="5:11" x14ac:dyDescent="0.25">
      <c r="E1842" s="897"/>
      <c r="F1842" s="897"/>
      <c r="G1842" s="898"/>
      <c r="H1842" s="898"/>
      <c r="I1842" s="898"/>
      <c r="J1842" s="12"/>
      <c r="K1842" s="12"/>
    </row>
    <row r="1843" spans="5:11" x14ac:dyDescent="0.25">
      <c r="E1843" s="897"/>
      <c r="F1843" s="897"/>
      <c r="G1843" s="898"/>
      <c r="H1843" s="898"/>
      <c r="I1843" s="898"/>
      <c r="J1843" s="12"/>
      <c r="K1843" s="12"/>
    </row>
    <row r="1844" spans="5:11" x14ac:dyDescent="0.25">
      <c r="E1844" s="897"/>
      <c r="F1844" s="897"/>
      <c r="G1844" s="898"/>
      <c r="H1844" s="898"/>
      <c r="I1844" s="898"/>
      <c r="J1844" s="12"/>
      <c r="K1844" s="12"/>
    </row>
    <row r="1845" spans="5:11" x14ac:dyDescent="0.25">
      <c r="E1845" s="897"/>
      <c r="F1845" s="897"/>
      <c r="G1845" s="898"/>
      <c r="H1845" s="898"/>
      <c r="I1845" s="898"/>
      <c r="J1845" s="12"/>
      <c r="K1845" s="12"/>
    </row>
    <row r="1846" spans="5:11" x14ac:dyDescent="0.25">
      <c r="E1846" s="897"/>
      <c r="F1846" s="897"/>
      <c r="G1846" s="898"/>
      <c r="H1846" s="898"/>
      <c r="I1846" s="898"/>
      <c r="J1846" s="12"/>
      <c r="K1846" s="12"/>
    </row>
    <row r="1847" spans="5:11" x14ac:dyDescent="0.25">
      <c r="E1847" s="897"/>
      <c r="F1847" s="897"/>
      <c r="G1847" s="898"/>
      <c r="H1847" s="898"/>
      <c r="I1847" s="898"/>
      <c r="J1847" s="12"/>
      <c r="K1847" s="12"/>
    </row>
    <row r="1848" spans="5:11" x14ac:dyDescent="0.25">
      <c r="E1848" s="897"/>
      <c r="F1848" s="897"/>
      <c r="G1848" s="898"/>
      <c r="H1848" s="898"/>
      <c r="I1848" s="898"/>
      <c r="J1848" s="12"/>
      <c r="K1848" s="12"/>
    </row>
    <row r="1849" spans="5:11" x14ac:dyDescent="0.25">
      <c r="E1849" s="897"/>
      <c r="F1849" s="897"/>
      <c r="G1849" s="898"/>
      <c r="H1849" s="898"/>
      <c r="I1849" s="898"/>
      <c r="J1849" s="12"/>
      <c r="K1849" s="12"/>
    </row>
    <row r="1850" spans="5:11" x14ac:dyDescent="0.25">
      <c r="E1850" s="897"/>
      <c r="F1850" s="897"/>
      <c r="G1850" s="898"/>
      <c r="H1850" s="898"/>
      <c r="I1850" s="898"/>
      <c r="J1850" s="12"/>
      <c r="K1850" s="12"/>
    </row>
    <row r="1851" spans="5:11" x14ac:dyDescent="0.25">
      <c r="E1851" s="897"/>
      <c r="F1851" s="897"/>
      <c r="G1851" s="898"/>
      <c r="H1851" s="898"/>
      <c r="I1851" s="898"/>
      <c r="J1851" s="12"/>
      <c r="K1851" s="12"/>
    </row>
    <row r="1852" spans="5:11" x14ac:dyDescent="0.25">
      <c r="E1852" s="897"/>
      <c r="F1852" s="897"/>
      <c r="G1852" s="898"/>
      <c r="H1852" s="898"/>
      <c r="I1852" s="898"/>
      <c r="J1852" s="12"/>
      <c r="K1852" s="12"/>
    </row>
    <row r="1853" spans="5:11" x14ac:dyDescent="0.25">
      <c r="E1853" s="897"/>
      <c r="F1853" s="897"/>
      <c r="G1853" s="898"/>
      <c r="H1853" s="898"/>
      <c r="I1853" s="898"/>
      <c r="J1853" s="12"/>
      <c r="K1853" s="12"/>
    </row>
    <row r="1854" spans="5:11" x14ac:dyDescent="0.25">
      <c r="E1854" s="897"/>
      <c r="F1854" s="897"/>
      <c r="G1854" s="898"/>
      <c r="H1854" s="898"/>
      <c r="I1854" s="898"/>
      <c r="J1854" s="12"/>
      <c r="K1854" s="12"/>
    </row>
    <row r="1855" spans="5:11" x14ac:dyDescent="0.25">
      <c r="E1855" s="897"/>
      <c r="F1855" s="897"/>
      <c r="G1855" s="898"/>
      <c r="H1855" s="898"/>
      <c r="I1855" s="898"/>
      <c r="J1855" s="12"/>
      <c r="K1855" s="12"/>
    </row>
    <row r="1856" spans="5:11" x14ac:dyDescent="0.25">
      <c r="E1856" s="897"/>
      <c r="F1856" s="897"/>
      <c r="G1856" s="898"/>
      <c r="H1856" s="898"/>
      <c r="I1856" s="898"/>
      <c r="J1856" s="12"/>
      <c r="K1856" s="12"/>
    </row>
    <row r="1857" spans="5:11" x14ac:dyDescent="0.25">
      <c r="E1857" s="897"/>
      <c r="F1857" s="897"/>
      <c r="G1857" s="898"/>
      <c r="H1857" s="898"/>
      <c r="I1857" s="898"/>
      <c r="J1857" s="12"/>
      <c r="K1857" s="12"/>
    </row>
    <row r="1858" spans="5:11" x14ac:dyDescent="0.25">
      <c r="E1858" s="897"/>
      <c r="F1858" s="897"/>
      <c r="G1858" s="898"/>
      <c r="H1858" s="898"/>
      <c r="I1858" s="898"/>
      <c r="J1858" s="12"/>
      <c r="K1858" s="12"/>
    </row>
    <row r="1859" spans="5:11" x14ac:dyDescent="0.25">
      <c r="E1859" s="897"/>
      <c r="F1859" s="897"/>
      <c r="G1859" s="898"/>
      <c r="H1859" s="898"/>
      <c r="I1859" s="898"/>
      <c r="J1859" s="12"/>
      <c r="K1859" s="12"/>
    </row>
    <row r="1860" spans="5:11" x14ac:dyDescent="0.25">
      <c r="E1860" s="897"/>
      <c r="F1860" s="897"/>
      <c r="G1860" s="898"/>
      <c r="H1860" s="898"/>
      <c r="I1860" s="898"/>
      <c r="J1860" s="12"/>
      <c r="K1860" s="12"/>
    </row>
    <row r="1861" spans="5:11" x14ac:dyDescent="0.25">
      <c r="E1861" s="897"/>
      <c r="F1861" s="897"/>
      <c r="G1861" s="898"/>
      <c r="H1861" s="898"/>
      <c r="I1861" s="898"/>
      <c r="J1861" s="12"/>
      <c r="K1861" s="12"/>
    </row>
    <row r="1862" spans="5:11" x14ac:dyDescent="0.25">
      <c r="E1862" s="897"/>
      <c r="F1862" s="897"/>
      <c r="G1862" s="898"/>
      <c r="H1862" s="898"/>
      <c r="I1862" s="898"/>
      <c r="J1862" s="12"/>
      <c r="K1862" s="12"/>
    </row>
    <row r="1863" spans="5:11" x14ac:dyDescent="0.25">
      <c r="E1863" s="897"/>
      <c r="F1863" s="897"/>
      <c r="G1863" s="898"/>
      <c r="H1863" s="898"/>
      <c r="I1863" s="898"/>
      <c r="J1863" s="12"/>
      <c r="K1863" s="12"/>
    </row>
    <row r="1864" spans="5:11" x14ac:dyDescent="0.25">
      <c r="E1864" s="897"/>
      <c r="F1864" s="897"/>
      <c r="G1864" s="898"/>
      <c r="H1864" s="898"/>
      <c r="I1864" s="898"/>
      <c r="J1864" s="12"/>
      <c r="K1864" s="12"/>
    </row>
    <row r="1865" spans="5:11" x14ac:dyDescent="0.25">
      <c r="E1865" s="897"/>
      <c r="F1865" s="897"/>
      <c r="G1865" s="898"/>
      <c r="H1865" s="898"/>
      <c r="I1865" s="898"/>
      <c r="J1865" s="12"/>
      <c r="K1865" s="12"/>
    </row>
    <row r="1866" spans="5:11" x14ac:dyDescent="0.25">
      <c r="E1866" s="897"/>
      <c r="F1866" s="897"/>
      <c r="G1866" s="898"/>
      <c r="H1866" s="898"/>
      <c r="I1866" s="898"/>
      <c r="J1866" s="12"/>
      <c r="K1866" s="12"/>
    </row>
    <row r="1867" spans="5:11" x14ac:dyDescent="0.25">
      <c r="E1867" s="897"/>
      <c r="F1867" s="897"/>
      <c r="G1867" s="898"/>
      <c r="H1867" s="898"/>
      <c r="I1867" s="898"/>
      <c r="J1867" s="12"/>
      <c r="K1867" s="12"/>
    </row>
    <row r="1868" spans="5:11" x14ac:dyDescent="0.25">
      <c r="E1868" s="897"/>
      <c r="F1868" s="897"/>
      <c r="G1868" s="898"/>
      <c r="H1868" s="898"/>
      <c r="I1868" s="898"/>
      <c r="J1868" s="12"/>
      <c r="K1868" s="12"/>
    </row>
    <row r="1869" spans="5:11" x14ac:dyDescent="0.25">
      <c r="E1869" s="897"/>
      <c r="F1869" s="897"/>
      <c r="G1869" s="898"/>
      <c r="H1869" s="898"/>
      <c r="I1869" s="898"/>
      <c r="J1869" s="12"/>
      <c r="K1869" s="12"/>
    </row>
    <row r="1870" spans="5:11" x14ac:dyDescent="0.25">
      <c r="E1870" s="897"/>
      <c r="F1870" s="897"/>
      <c r="G1870" s="898"/>
      <c r="H1870" s="898"/>
      <c r="I1870" s="898"/>
      <c r="J1870" s="12"/>
      <c r="K1870" s="12"/>
    </row>
    <row r="1871" spans="5:11" x14ac:dyDescent="0.25">
      <c r="E1871" s="897"/>
      <c r="F1871" s="897"/>
      <c r="G1871" s="898"/>
      <c r="H1871" s="898"/>
      <c r="I1871" s="898"/>
      <c r="J1871" s="12"/>
      <c r="K1871" s="12"/>
    </row>
    <row r="1872" spans="5:11" x14ac:dyDescent="0.25">
      <c r="E1872" s="897"/>
      <c r="F1872" s="897"/>
      <c r="G1872" s="898"/>
      <c r="H1872" s="898"/>
      <c r="I1872" s="898"/>
      <c r="J1872" s="12"/>
      <c r="K1872" s="12"/>
    </row>
    <row r="1873" spans="5:11" x14ac:dyDescent="0.25">
      <c r="E1873" s="897"/>
      <c r="F1873" s="897"/>
      <c r="G1873" s="898"/>
      <c r="H1873" s="898"/>
      <c r="I1873" s="898"/>
      <c r="J1873" s="12"/>
      <c r="K1873" s="12"/>
    </row>
    <row r="1874" spans="5:11" x14ac:dyDescent="0.25">
      <c r="E1874" s="897"/>
      <c r="F1874" s="897"/>
      <c r="G1874" s="898"/>
      <c r="H1874" s="898"/>
      <c r="I1874" s="898"/>
      <c r="J1874" s="12"/>
      <c r="K1874" s="12"/>
    </row>
    <row r="1875" spans="5:11" x14ac:dyDescent="0.25">
      <c r="E1875" s="897"/>
      <c r="F1875" s="897"/>
      <c r="G1875" s="898"/>
      <c r="H1875" s="898"/>
      <c r="I1875" s="898"/>
      <c r="J1875" s="12"/>
      <c r="K1875" s="12"/>
    </row>
    <row r="1876" spans="5:11" x14ac:dyDescent="0.25">
      <c r="E1876" s="897"/>
      <c r="F1876" s="897"/>
      <c r="G1876" s="898"/>
      <c r="H1876" s="898"/>
      <c r="I1876" s="898"/>
      <c r="J1876" s="12"/>
      <c r="K1876" s="12"/>
    </row>
    <row r="1877" spans="5:11" x14ac:dyDescent="0.25">
      <c r="E1877" s="897"/>
      <c r="F1877" s="897"/>
      <c r="G1877" s="898"/>
      <c r="H1877" s="898"/>
      <c r="I1877" s="898"/>
      <c r="J1877" s="12"/>
      <c r="K1877" s="12"/>
    </row>
    <row r="1878" spans="5:11" x14ac:dyDescent="0.25">
      <c r="E1878" s="897"/>
      <c r="F1878" s="897"/>
      <c r="G1878" s="898"/>
      <c r="H1878" s="898"/>
      <c r="I1878" s="898"/>
      <c r="J1878" s="12"/>
      <c r="K1878" s="12"/>
    </row>
    <row r="1879" spans="5:11" x14ac:dyDescent="0.25">
      <c r="E1879" s="897"/>
      <c r="F1879" s="897"/>
      <c r="G1879" s="898"/>
      <c r="H1879" s="898"/>
      <c r="I1879" s="898"/>
      <c r="J1879" s="12"/>
      <c r="K1879" s="12"/>
    </row>
    <row r="1880" spans="5:11" x14ac:dyDescent="0.25">
      <c r="E1880" s="897"/>
      <c r="F1880" s="897"/>
      <c r="G1880" s="898"/>
      <c r="H1880" s="898"/>
      <c r="I1880" s="898"/>
      <c r="J1880" s="12"/>
      <c r="K1880" s="12"/>
    </row>
    <row r="1881" spans="5:11" x14ac:dyDescent="0.25">
      <c r="E1881" s="897"/>
      <c r="F1881" s="897"/>
      <c r="G1881" s="898"/>
      <c r="H1881" s="898"/>
      <c r="I1881" s="898"/>
      <c r="J1881" s="12"/>
      <c r="K1881" s="12"/>
    </row>
    <row r="1882" spans="5:11" x14ac:dyDescent="0.25">
      <c r="E1882" s="897"/>
      <c r="F1882" s="897"/>
      <c r="G1882" s="898"/>
      <c r="H1882" s="898"/>
      <c r="I1882" s="898"/>
      <c r="J1882" s="12"/>
      <c r="K1882" s="12"/>
    </row>
    <row r="1883" spans="5:11" x14ac:dyDescent="0.25">
      <c r="E1883" s="897"/>
      <c r="F1883" s="897"/>
      <c r="G1883" s="898"/>
      <c r="H1883" s="898"/>
      <c r="I1883" s="898"/>
      <c r="J1883" s="12"/>
      <c r="K1883" s="12"/>
    </row>
    <row r="1884" spans="5:11" x14ac:dyDescent="0.25">
      <c r="E1884" s="897"/>
      <c r="F1884" s="897"/>
      <c r="G1884" s="898"/>
      <c r="H1884" s="898"/>
      <c r="I1884" s="898"/>
      <c r="J1884" s="12"/>
      <c r="K1884" s="12"/>
    </row>
    <row r="1885" spans="5:11" x14ac:dyDescent="0.25">
      <c r="E1885" s="897"/>
      <c r="F1885" s="897"/>
      <c r="G1885" s="898"/>
      <c r="H1885" s="898"/>
      <c r="I1885" s="898"/>
      <c r="J1885" s="12"/>
      <c r="K1885" s="12"/>
    </row>
    <row r="1886" spans="5:11" x14ac:dyDescent="0.25">
      <c r="E1886" s="897"/>
      <c r="F1886" s="897"/>
      <c r="G1886" s="898"/>
      <c r="H1886" s="898"/>
      <c r="I1886" s="898"/>
      <c r="J1886" s="12"/>
      <c r="K1886" s="12"/>
    </row>
    <row r="1887" spans="5:11" x14ac:dyDescent="0.25">
      <c r="E1887" s="897"/>
      <c r="F1887" s="897"/>
      <c r="G1887" s="898"/>
      <c r="H1887" s="898"/>
      <c r="I1887" s="898"/>
      <c r="J1887" s="12"/>
      <c r="K1887" s="12"/>
    </row>
    <row r="1888" spans="5:11" x14ac:dyDescent="0.25">
      <c r="E1888" s="897"/>
      <c r="F1888" s="897"/>
      <c r="G1888" s="898"/>
      <c r="H1888" s="898"/>
      <c r="I1888" s="898"/>
      <c r="J1888" s="12"/>
      <c r="K1888" s="12"/>
    </row>
    <row r="1889" spans="5:11" x14ac:dyDescent="0.25">
      <c r="E1889" s="897"/>
      <c r="F1889" s="897"/>
      <c r="G1889" s="898"/>
      <c r="H1889" s="898"/>
      <c r="I1889" s="898"/>
      <c r="J1889" s="12"/>
      <c r="K1889" s="12"/>
    </row>
    <row r="1890" spans="5:11" x14ac:dyDescent="0.25">
      <c r="E1890" s="897"/>
      <c r="F1890" s="897"/>
      <c r="G1890" s="898"/>
      <c r="H1890" s="898"/>
      <c r="I1890" s="898"/>
      <c r="J1890" s="12"/>
      <c r="K1890" s="12"/>
    </row>
    <row r="1891" spans="5:11" x14ac:dyDescent="0.25">
      <c r="E1891" s="897"/>
      <c r="F1891" s="897"/>
      <c r="G1891" s="898"/>
      <c r="H1891" s="898"/>
      <c r="I1891" s="898"/>
      <c r="J1891" s="12"/>
      <c r="K1891" s="12"/>
    </row>
    <row r="1892" spans="5:11" x14ac:dyDescent="0.25">
      <c r="E1892" s="897"/>
      <c r="F1892" s="897"/>
      <c r="G1892" s="898"/>
      <c r="H1892" s="898"/>
      <c r="I1892" s="898"/>
      <c r="J1892" s="12"/>
      <c r="K1892" s="12"/>
    </row>
    <row r="1893" spans="5:11" x14ac:dyDescent="0.25">
      <c r="E1893" s="897"/>
      <c r="F1893" s="897"/>
      <c r="G1893" s="898"/>
      <c r="H1893" s="898"/>
      <c r="I1893" s="898"/>
      <c r="J1893" s="12"/>
      <c r="K1893" s="12"/>
    </row>
    <row r="1894" spans="5:11" x14ac:dyDescent="0.25">
      <c r="E1894" s="897"/>
      <c r="F1894" s="897"/>
      <c r="G1894" s="898"/>
      <c r="H1894" s="898"/>
      <c r="I1894" s="898"/>
      <c r="J1894" s="12"/>
      <c r="K1894" s="12"/>
    </row>
    <row r="1895" spans="5:11" x14ac:dyDescent="0.25">
      <c r="E1895" s="897"/>
      <c r="F1895" s="897"/>
      <c r="G1895" s="898"/>
      <c r="H1895" s="898"/>
      <c r="I1895" s="898"/>
      <c r="J1895" s="12"/>
      <c r="K1895" s="12"/>
    </row>
    <row r="1896" spans="5:11" x14ac:dyDescent="0.25">
      <c r="E1896" s="897"/>
      <c r="F1896" s="897"/>
      <c r="G1896" s="898"/>
      <c r="H1896" s="898"/>
      <c r="I1896" s="898"/>
      <c r="J1896" s="12"/>
      <c r="K1896" s="12"/>
    </row>
    <row r="1897" spans="5:11" x14ac:dyDescent="0.25">
      <c r="E1897" s="897"/>
      <c r="F1897" s="897"/>
      <c r="G1897" s="898"/>
      <c r="H1897" s="898"/>
      <c r="I1897" s="898"/>
      <c r="J1897" s="12"/>
      <c r="K1897" s="12"/>
    </row>
    <row r="1898" spans="5:11" x14ac:dyDescent="0.25">
      <c r="E1898" s="897"/>
      <c r="F1898" s="897"/>
      <c r="G1898" s="898"/>
      <c r="H1898" s="898"/>
      <c r="I1898" s="898"/>
      <c r="J1898" s="12"/>
      <c r="K1898" s="12"/>
    </row>
    <row r="1899" spans="5:11" x14ac:dyDescent="0.25">
      <c r="E1899" s="897"/>
      <c r="F1899" s="897"/>
      <c r="G1899" s="898"/>
      <c r="H1899" s="898"/>
      <c r="I1899" s="898"/>
      <c r="J1899" s="12"/>
      <c r="K1899" s="12"/>
    </row>
    <row r="1900" spans="5:11" x14ac:dyDescent="0.25">
      <c r="E1900" s="897"/>
      <c r="F1900" s="897"/>
      <c r="G1900" s="898"/>
      <c r="H1900" s="898"/>
      <c r="I1900" s="898"/>
      <c r="J1900" s="12"/>
      <c r="K1900" s="12"/>
    </row>
    <row r="1901" spans="5:11" x14ac:dyDescent="0.25">
      <c r="E1901" s="897"/>
      <c r="F1901" s="897"/>
      <c r="G1901" s="898"/>
      <c r="H1901" s="898"/>
      <c r="I1901" s="898"/>
      <c r="J1901" s="12"/>
      <c r="K1901" s="12"/>
    </row>
    <row r="1902" spans="5:11" x14ac:dyDescent="0.25">
      <c r="E1902" s="897"/>
      <c r="F1902" s="897"/>
      <c r="G1902" s="898"/>
      <c r="H1902" s="898"/>
      <c r="I1902" s="898"/>
      <c r="J1902" s="12"/>
      <c r="K1902" s="12"/>
    </row>
    <row r="1903" spans="5:11" x14ac:dyDescent="0.25">
      <c r="E1903" s="897"/>
      <c r="F1903" s="897"/>
      <c r="G1903" s="898"/>
      <c r="H1903" s="898"/>
      <c r="I1903" s="898"/>
      <c r="J1903" s="12"/>
      <c r="K1903" s="12"/>
    </row>
    <row r="1904" spans="5:11" x14ac:dyDescent="0.25">
      <c r="E1904" s="897"/>
      <c r="F1904" s="897"/>
      <c r="G1904" s="898"/>
      <c r="H1904" s="898"/>
      <c r="I1904" s="898"/>
      <c r="J1904" s="12"/>
      <c r="K1904" s="12"/>
    </row>
    <row r="1905" spans="5:11" x14ac:dyDescent="0.25">
      <c r="E1905" s="897"/>
      <c r="F1905" s="897"/>
      <c r="G1905" s="898"/>
      <c r="H1905" s="898"/>
      <c r="I1905" s="898"/>
      <c r="J1905" s="12"/>
      <c r="K1905" s="12"/>
    </row>
    <row r="1906" spans="5:11" x14ac:dyDescent="0.25">
      <c r="E1906" s="897"/>
      <c r="F1906" s="897"/>
      <c r="G1906" s="898"/>
      <c r="H1906" s="898"/>
      <c r="I1906" s="898"/>
      <c r="J1906" s="12"/>
      <c r="K1906" s="12"/>
    </row>
    <row r="1907" spans="5:11" x14ac:dyDescent="0.25">
      <c r="E1907" s="897"/>
      <c r="F1907" s="897"/>
      <c r="G1907" s="898"/>
      <c r="H1907" s="898"/>
      <c r="I1907" s="898"/>
      <c r="J1907" s="12"/>
      <c r="K1907" s="12"/>
    </row>
    <row r="1908" spans="5:11" x14ac:dyDescent="0.25">
      <c r="E1908" s="897"/>
      <c r="F1908" s="897"/>
      <c r="G1908" s="898"/>
      <c r="H1908" s="898"/>
      <c r="I1908" s="898"/>
      <c r="J1908" s="12"/>
      <c r="K1908" s="12"/>
    </row>
    <row r="1909" spans="5:11" x14ac:dyDescent="0.25">
      <c r="E1909" s="897"/>
      <c r="F1909" s="897"/>
      <c r="G1909" s="898"/>
      <c r="H1909" s="898"/>
      <c r="I1909" s="898"/>
      <c r="J1909" s="12"/>
      <c r="K1909" s="12"/>
    </row>
    <row r="1910" spans="5:11" x14ac:dyDescent="0.25">
      <c r="E1910" s="897"/>
      <c r="F1910" s="897"/>
      <c r="G1910" s="898"/>
      <c r="H1910" s="898"/>
      <c r="I1910" s="898"/>
      <c r="J1910" s="12"/>
      <c r="K1910" s="12"/>
    </row>
    <row r="1911" spans="5:11" x14ac:dyDescent="0.25">
      <c r="E1911" s="897"/>
      <c r="F1911" s="897"/>
      <c r="G1911" s="898"/>
      <c r="H1911" s="898"/>
      <c r="I1911" s="898"/>
      <c r="J1911" s="12"/>
      <c r="K1911" s="12"/>
    </row>
    <row r="1912" spans="5:11" x14ac:dyDescent="0.25">
      <c r="E1912" s="897"/>
      <c r="F1912" s="897"/>
      <c r="G1912" s="898"/>
      <c r="H1912" s="898"/>
      <c r="I1912" s="898"/>
      <c r="J1912" s="12"/>
      <c r="K1912" s="12"/>
    </row>
    <row r="1913" spans="5:11" x14ac:dyDescent="0.25">
      <c r="E1913" s="897"/>
      <c r="F1913" s="897"/>
      <c r="G1913" s="898"/>
      <c r="H1913" s="898"/>
      <c r="I1913" s="898"/>
      <c r="J1913" s="12"/>
      <c r="K1913" s="12"/>
    </row>
    <row r="1914" spans="5:11" x14ac:dyDescent="0.25">
      <c r="E1914" s="897"/>
      <c r="F1914" s="897"/>
      <c r="G1914" s="898"/>
      <c r="H1914" s="898"/>
      <c r="I1914" s="898"/>
      <c r="J1914" s="12"/>
      <c r="K1914" s="12"/>
    </row>
    <row r="1915" spans="5:11" x14ac:dyDescent="0.25">
      <c r="E1915" s="897"/>
      <c r="F1915" s="897"/>
      <c r="G1915" s="898"/>
      <c r="H1915" s="898"/>
      <c r="I1915" s="898"/>
      <c r="J1915" s="12"/>
      <c r="K1915" s="12"/>
    </row>
    <row r="1916" spans="5:11" x14ac:dyDescent="0.25">
      <c r="E1916" s="897"/>
      <c r="F1916" s="897"/>
      <c r="G1916" s="898"/>
      <c r="H1916" s="898"/>
      <c r="I1916" s="898"/>
      <c r="J1916" s="12"/>
      <c r="K1916" s="12"/>
    </row>
    <row r="1917" spans="5:11" x14ac:dyDescent="0.25">
      <c r="E1917" s="897"/>
      <c r="F1917" s="897"/>
      <c r="G1917" s="898"/>
      <c r="H1917" s="898"/>
      <c r="I1917" s="898"/>
      <c r="J1917" s="12"/>
      <c r="K1917" s="12"/>
    </row>
    <row r="1918" spans="5:11" x14ac:dyDescent="0.25">
      <c r="E1918" s="897"/>
      <c r="F1918" s="897"/>
      <c r="G1918" s="898"/>
      <c r="H1918" s="898"/>
      <c r="I1918" s="898"/>
      <c r="J1918" s="12"/>
      <c r="K1918" s="12"/>
    </row>
    <row r="1919" spans="5:11" x14ac:dyDescent="0.25">
      <c r="E1919" s="897"/>
      <c r="F1919" s="897"/>
      <c r="G1919" s="898"/>
      <c r="H1919" s="898"/>
      <c r="I1919" s="898"/>
      <c r="J1919" s="12"/>
      <c r="K1919" s="12"/>
    </row>
    <row r="1920" spans="5:11" x14ac:dyDescent="0.25">
      <c r="E1920" s="897"/>
      <c r="F1920" s="897"/>
      <c r="G1920" s="898"/>
      <c r="H1920" s="898"/>
      <c r="I1920" s="898"/>
      <c r="J1920" s="12"/>
      <c r="K1920" s="12"/>
    </row>
    <row r="1921" spans="5:11" x14ac:dyDescent="0.25">
      <c r="E1921" s="897"/>
      <c r="F1921" s="897"/>
      <c r="G1921" s="898"/>
      <c r="H1921" s="898"/>
      <c r="I1921" s="898"/>
      <c r="J1921" s="12"/>
      <c r="K1921" s="12"/>
    </row>
    <row r="1922" spans="5:11" x14ac:dyDescent="0.25">
      <c r="E1922" s="897"/>
      <c r="F1922" s="897"/>
      <c r="G1922" s="898"/>
      <c r="H1922" s="898"/>
      <c r="I1922" s="898"/>
      <c r="J1922" s="12"/>
      <c r="K1922" s="12"/>
    </row>
    <row r="1923" spans="5:11" x14ac:dyDescent="0.25">
      <c r="E1923" s="897"/>
      <c r="F1923" s="897"/>
      <c r="G1923" s="898"/>
      <c r="H1923" s="898"/>
      <c r="I1923" s="898"/>
      <c r="J1923" s="12"/>
      <c r="K1923" s="12"/>
    </row>
    <row r="1924" spans="5:11" x14ac:dyDescent="0.25">
      <c r="E1924" s="897"/>
      <c r="F1924" s="897"/>
      <c r="G1924" s="898"/>
      <c r="H1924" s="898"/>
      <c r="I1924" s="898"/>
      <c r="J1924" s="12"/>
      <c r="K1924" s="12"/>
    </row>
    <row r="1925" spans="5:11" x14ac:dyDescent="0.25">
      <c r="E1925" s="897"/>
      <c r="F1925" s="897"/>
      <c r="G1925" s="898"/>
      <c r="H1925" s="898"/>
      <c r="I1925" s="898"/>
      <c r="J1925" s="12"/>
      <c r="K1925" s="12"/>
    </row>
    <row r="1926" spans="5:11" x14ac:dyDescent="0.25">
      <c r="E1926" s="897"/>
      <c r="F1926" s="897"/>
      <c r="G1926" s="898"/>
      <c r="H1926" s="898"/>
      <c r="I1926" s="898"/>
      <c r="J1926" s="12"/>
      <c r="K1926" s="12"/>
    </row>
    <row r="1927" spans="5:11" x14ac:dyDescent="0.25">
      <c r="E1927" s="897"/>
      <c r="F1927" s="897"/>
      <c r="G1927" s="898"/>
      <c r="H1927" s="898"/>
      <c r="I1927" s="898"/>
      <c r="J1927" s="12"/>
      <c r="K1927" s="12"/>
    </row>
    <row r="1928" spans="5:11" x14ac:dyDescent="0.25">
      <c r="E1928" s="897"/>
      <c r="F1928" s="897"/>
      <c r="G1928" s="898"/>
      <c r="H1928" s="898"/>
      <c r="I1928" s="898"/>
      <c r="J1928" s="12"/>
      <c r="K1928" s="12"/>
    </row>
    <row r="1929" spans="5:11" x14ac:dyDescent="0.25">
      <c r="E1929" s="897"/>
      <c r="F1929" s="897"/>
      <c r="G1929" s="898"/>
      <c r="H1929" s="898"/>
      <c r="I1929" s="898"/>
      <c r="J1929" s="12"/>
      <c r="K1929" s="12"/>
    </row>
    <row r="1930" spans="5:11" x14ac:dyDescent="0.25">
      <c r="E1930" s="897"/>
      <c r="F1930" s="897"/>
      <c r="G1930" s="898"/>
      <c r="H1930" s="898"/>
      <c r="I1930" s="898"/>
      <c r="J1930" s="12"/>
      <c r="K1930" s="12"/>
    </row>
    <row r="1931" spans="5:11" x14ac:dyDescent="0.25">
      <c r="E1931" s="897"/>
      <c r="F1931" s="897"/>
      <c r="G1931" s="898"/>
      <c r="H1931" s="898"/>
      <c r="I1931" s="898"/>
      <c r="J1931" s="12"/>
      <c r="K1931" s="12"/>
    </row>
    <row r="1932" spans="5:11" x14ac:dyDescent="0.25">
      <c r="E1932" s="897"/>
      <c r="F1932" s="897"/>
      <c r="G1932" s="898"/>
      <c r="H1932" s="898"/>
      <c r="I1932" s="898"/>
      <c r="J1932" s="12"/>
      <c r="K1932" s="12"/>
    </row>
    <row r="1933" spans="5:11" x14ac:dyDescent="0.25">
      <c r="E1933" s="897"/>
      <c r="F1933" s="897"/>
      <c r="G1933" s="898"/>
      <c r="H1933" s="898"/>
      <c r="I1933" s="898"/>
      <c r="J1933" s="12"/>
      <c r="K1933" s="12"/>
    </row>
    <row r="1934" spans="5:11" x14ac:dyDescent="0.25">
      <c r="E1934" s="897"/>
      <c r="F1934" s="897"/>
      <c r="G1934" s="898"/>
      <c r="H1934" s="898"/>
      <c r="I1934" s="898"/>
      <c r="J1934" s="12"/>
      <c r="K1934" s="12"/>
    </row>
    <row r="1935" spans="5:11" x14ac:dyDescent="0.25">
      <c r="E1935" s="897"/>
      <c r="F1935" s="897"/>
      <c r="G1935" s="898"/>
      <c r="H1935" s="898"/>
      <c r="I1935" s="898"/>
      <c r="J1935" s="12"/>
      <c r="K1935" s="12"/>
    </row>
    <row r="1936" spans="5:11" x14ac:dyDescent="0.25">
      <c r="E1936" s="897"/>
      <c r="F1936" s="897"/>
      <c r="G1936" s="898"/>
      <c r="H1936" s="898"/>
      <c r="I1936" s="898"/>
      <c r="J1936" s="12"/>
      <c r="K1936" s="12"/>
    </row>
    <row r="1937" spans="5:11" x14ac:dyDescent="0.25">
      <c r="E1937" s="897"/>
      <c r="F1937" s="897"/>
      <c r="G1937" s="898"/>
      <c r="H1937" s="898"/>
      <c r="I1937" s="898"/>
      <c r="J1937" s="12"/>
      <c r="K1937" s="12"/>
    </row>
    <row r="1938" spans="5:11" x14ac:dyDescent="0.25">
      <c r="E1938" s="897"/>
      <c r="F1938" s="897"/>
      <c r="G1938" s="898"/>
      <c r="H1938" s="898"/>
      <c r="I1938" s="898"/>
      <c r="J1938" s="12"/>
      <c r="K1938" s="12"/>
    </row>
    <row r="1939" spans="5:11" x14ac:dyDescent="0.25">
      <c r="E1939" s="897"/>
      <c r="F1939" s="897"/>
      <c r="G1939" s="898"/>
      <c r="H1939" s="898"/>
      <c r="I1939" s="898"/>
      <c r="J1939" s="12"/>
      <c r="K1939" s="12"/>
    </row>
    <row r="1940" spans="5:11" x14ac:dyDescent="0.25">
      <c r="E1940" s="897"/>
      <c r="F1940" s="897"/>
      <c r="G1940" s="898"/>
      <c r="H1940" s="898"/>
      <c r="I1940" s="898"/>
      <c r="J1940" s="12"/>
      <c r="K1940" s="12"/>
    </row>
    <row r="1941" spans="5:11" x14ac:dyDescent="0.25">
      <c r="E1941" s="897"/>
      <c r="F1941" s="897"/>
      <c r="G1941" s="898"/>
      <c r="H1941" s="898"/>
      <c r="I1941" s="898"/>
      <c r="J1941" s="12"/>
      <c r="K1941" s="12"/>
    </row>
    <row r="1942" spans="5:11" x14ac:dyDescent="0.25">
      <c r="E1942" s="897"/>
      <c r="F1942" s="897"/>
      <c r="G1942" s="898"/>
      <c r="H1942" s="898"/>
      <c r="I1942" s="898"/>
      <c r="J1942" s="12"/>
      <c r="K1942" s="12"/>
    </row>
    <row r="1943" spans="5:11" x14ac:dyDescent="0.25">
      <c r="E1943" s="897"/>
      <c r="F1943" s="897"/>
      <c r="G1943" s="898"/>
      <c r="H1943" s="898"/>
      <c r="I1943" s="898"/>
      <c r="J1943" s="12"/>
      <c r="K1943" s="12"/>
    </row>
    <row r="1944" spans="5:11" x14ac:dyDescent="0.25">
      <c r="E1944" s="897"/>
      <c r="F1944" s="897"/>
      <c r="G1944" s="898"/>
      <c r="H1944" s="898"/>
      <c r="I1944" s="898"/>
      <c r="J1944" s="12"/>
      <c r="K1944" s="12"/>
    </row>
    <row r="1945" spans="5:11" x14ac:dyDescent="0.25">
      <c r="E1945" s="897"/>
      <c r="F1945" s="897"/>
      <c r="G1945" s="898"/>
      <c r="H1945" s="898"/>
      <c r="I1945" s="898"/>
      <c r="J1945" s="12"/>
      <c r="K1945" s="12"/>
    </row>
    <row r="1946" spans="5:11" x14ac:dyDescent="0.25">
      <c r="E1946" s="897"/>
      <c r="F1946" s="897"/>
      <c r="G1946" s="898"/>
      <c r="H1946" s="898"/>
      <c r="I1946" s="898"/>
      <c r="J1946" s="12"/>
      <c r="K1946" s="12"/>
    </row>
    <row r="1947" spans="5:11" x14ac:dyDescent="0.25">
      <c r="E1947" s="897"/>
      <c r="F1947" s="897"/>
      <c r="G1947" s="898"/>
      <c r="H1947" s="898"/>
      <c r="I1947" s="898"/>
      <c r="J1947" s="12"/>
      <c r="K1947" s="12"/>
    </row>
    <row r="1948" spans="5:11" x14ac:dyDescent="0.25">
      <c r="E1948" s="897"/>
      <c r="F1948" s="897"/>
      <c r="G1948" s="898"/>
      <c r="H1948" s="898"/>
      <c r="I1948" s="898"/>
      <c r="J1948" s="12"/>
      <c r="K1948" s="12"/>
    </row>
    <row r="1949" spans="5:11" x14ac:dyDescent="0.25">
      <c r="E1949" s="897"/>
      <c r="F1949" s="897"/>
      <c r="G1949" s="898"/>
      <c r="H1949" s="898"/>
      <c r="I1949" s="898"/>
      <c r="J1949" s="12"/>
      <c r="K1949" s="12"/>
    </row>
    <row r="1950" spans="5:11" x14ac:dyDescent="0.25">
      <c r="E1950" s="897"/>
      <c r="F1950" s="897"/>
      <c r="G1950" s="898"/>
      <c r="H1950" s="898"/>
      <c r="I1950" s="898"/>
      <c r="J1950" s="12"/>
      <c r="K1950" s="12"/>
    </row>
    <row r="1951" spans="5:11" x14ac:dyDescent="0.25">
      <c r="E1951" s="897"/>
      <c r="F1951" s="897"/>
      <c r="G1951" s="898"/>
      <c r="H1951" s="898"/>
      <c r="I1951" s="898"/>
      <c r="J1951" s="12"/>
      <c r="K1951" s="12"/>
    </row>
    <row r="1952" spans="5:11" x14ac:dyDescent="0.25">
      <c r="E1952" s="897"/>
      <c r="F1952" s="897"/>
      <c r="G1952" s="898"/>
      <c r="H1952" s="898"/>
      <c r="I1952" s="898"/>
      <c r="J1952" s="12"/>
      <c r="K1952" s="12"/>
    </row>
    <row r="1953" spans="5:11" x14ac:dyDescent="0.25">
      <c r="E1953" s="897"/>
      <c r="F1953" s="897"/>
      <c r="G1953" s="898"/>
      <c r="H1953" s="898"/>
      <c r="I1953" s="898"/>
      <c r="J1953" s="12"/>
      <c r="K1953" s="12"/>
    </row>
    <row r="1954" spans="5:11" x14ac:dyDescent="0.25">
      <c r="E1954" s="897"/>
      <c r="F1954" s="897"/>
      <c r="G1954" s="898"/>
      <c r="H1954" s="898"/>
      <c r="I1954" s="898"/>
      <c r="J1954" s="12"/>
      <c r="K1954" s="12"/>
    </row>
    <row r="1955" spans="5:11" x14ac:dyDescent="0.25">
      <c r="E1955" s="897"/>
      <c r="F1955" s="897"/>
      <c r="G1955" s="898"/>
      <c r="H1955" s="898"/>
      <c r="I1955" s="898"/>
      <c r="J1955" s="12"/>
      <c r="K1955" s="12"/>
    </row>
    <row r="1956" spans="5:11" x14ac:dyDescent="0.25">
      <c r="E1956" s="897"/>
      <c r="F1956" s="897"/>
      <c r="G1956" s="898"/>
      <c r="H1956" s="898"/>
      <c r="I1956" s="898"/>
      <c r="J1956" s="12"/>
      <c r="K1956" s="12"/>
    </row>
    <row r="1957" spans="5:11" x14ac:dyDescent="0.25">
      <c r="E1957" s="897"/>
      <c r="F1957" s="897"/>
      <c r="G1957" s="898"/>
      <c r="H1957" s="898"/>
      <c r="I1957" s="898"/>
      <c r="J1957" s="12"/>
      <c r="K1957" s="12"/>
    </row>
    <row r="1958" spans="5:11" x14ac:dyDescent="0.25">
      <c r="E1958" s="897"/>
      <c r="F1958" s="897"/>
      <c r="G1958" s="898"/>
      <c r="H1958" s="898"/>
      <c r="I1958" s="898"/>
      <c r="J1958" s="12"/>
      <c r="K1958" s="12"/>
    </row>
    <row r="1959" spans="5:11" x14ac:dyDescent="0.25">
      <c r="E1959" s="897"/>
      <c r="F1959" s="897"/>
      <c r="G1959" s="898"/>
      <c r="H1959" s="898"/>
      <c r="I1959" s="898"/>
      <c r="J1959" s="12"/>
      <c r="K1959" s="12"/>
    </row>
    <row r="1960" spans="5:11" x14ac:dyDescent="0.25">
      <c r="E1960" s="897"/>
      <c r="F1960" s="897"/>
      <c r="G1960" s="898"/>
      <c r="H1960" s="898"/>
      <c r="I1960" s="898"/>
      <c r="J1960" s="12"/>
      <c r="K1960" s="12"/>
    </row>
    <row r="1961" spans="5:11" x14ac:dyDescent="0.25">
      <c r="E1961" s="897"/>
      <c r="F1961" s="897"/>
      <c r="G1961" s="898"/>
      <c r="H1961" s="898"/>
      <c r="I1961" s="898"/>
      <c r="J1961" s="12"/>
      <c r="K1961" s="12"/>
    </row>
    <row r="1962" spans="5:11" x14ac:dyDescent="0.25">
      <c r="E1962" s="897"/>
      <c r="F1962" s="897"/>
      <c r="G1962" s="898"/>
      <c r="H1962" s="898"/>
      <c r="I1962" s="898"/>
      <c r="J1962" s="12"/>
      <c r="K1962" s="12"/>
    </row>
    <row r="1963" spans="5:11" x14ac:dyDescent="0.25">
      <c r="E1963" s="897"/>
      <c r="F1963" s="897"/>
      <c r="G1963" s="898"/>
      <c r="H1963" s="898"/>
      <c r="I1963" s="898"/>
      <c r="J1963" s="12"/>
      <c r="K1963" s="12"/>
    </row>
    <row r="1964" spans="5:11" x14ac:dyDescent="0.25">
      <c r="E1964" s="897"/>
      <c r="F1964" s="897"/>
      <c r="G1964" s="898"/>
      <c r="H1964" s="898"/>
      <c r="I1964" s="898"/>
      <c r="J1964" s="12"/>
      <c r="K1964" s="12"/>
    </row>
    <row r="1965" spans="5:11" x14ac:dyDescent="0.25">
      <c r="E1965" s="897"/>
      <c r="F1965" s="897"/>
      <c r="G1965" s="898"/>
      <c r="H1965" s="898"/>
      <c r="I1965" s="898"/>
      <c r="J1965" s="12"/>
      <c r="K1965" s="12"/>
    </row>
    <row r="1966" spans="5:11" x14ac:dyDescent="0.25">
      <c r="E1966" s="897"/>
      <c r="F1966" s="897"/>
      <c r="G1966" s="898"/>
      <c r="H1966" s="898"/>
      <c r="I1966" s="898"/>
      <c r="J1966" s="12"/>
      <c r="K1966" s="12"/>
    </row>
    <row r="1967" spans="5:11" x14ac:dyDescent="0.25">
      <c r="E1967" s="897"/>
      <c r="F1967" s="897"/>
      <c r="G1967" s="898"/>
      <c r="H1967" s="898"/>
      <c r="I1967" s="898"/>
      <c r="J1967" s="12"/>
      <c r="K1967" s="12"/>
    </row>
    <row r="1968" spans="5:11" x14ac:dyDescent="0.25">
      <c r="E1968" s="897"/>
      <c r="F1968" s="897"/>
      <c r="G1968" s="898"/>
      <c r="H1968" s="898"/>
      <c r="I1968" s="898"/>
      <c r="J1968" s="12"/>
      <c r="K1968" s="12"/>
    </row>
    <row r="1969" spans="5:11" x14ac:dyDescent="0.25">
      <c r="E1969" s="897"/>
      <c r="F1969" s="897"/>
      <c r="G1969" s="898"/>
      <c r="H1969" s="898"/>
      <c r="I1969" s="898"/>
      <c r="J1969" s="12"/>
      <c r="K1969" s="12"/>
    </row>
    <row r="1970" spans="5:11" x14ac:dyDescent="0.25">
      <c r="E1970" s="897"/>
      <c r="F1970" s="897"/>
      <c r="G1970" s="898"/>
      <c r="H1970" s="898"/>
      <c r="I1970" s="898"/>
      <c r="J1970" s="12"/>
      <c r="K1970" s="12"/>
    </row>
    <row r="1971" spans="5:11" x14ac:dyDescent="0.25">
      <c r="E1971" s="897"/>
      <c r="F1971" s="897"/>
      <c r="G1971" s="898"/>
      <c r="H1971" s="898"/>
      <c r="I1971" s="898"/>
      <c r="J1971" s="12"/>
      <c r="K1971" s="12"/>
    </row>
    <row r="1972" spans="5:11" x14ac:dyDescent="0.25">
      <c r="E1972" s="897"/>
      <c r="F1972" s="897"/>
      <c r="G1972" s="898"/>
      <c r="H1972" s="898"/>
      <c r="I1972" s="898"/>
      <c r="J1972" s="12"/>
      <c r="K1972" s="12"/>
    </row>
    <row r="1973" spans="5:11" x14ac:dyDescent="0.25">
      <c r="E1973" s="897"/>
      <c r="F1973" s="897"/>
      <c r="G1973" s="898"/>
      <c r="H1973" s="898"/>
      <c r="I1973" s="898"/>
      <c r="J1973" s="12"/>
      <c r="K1973" s="12"/>
    </row>
    <row r="1974" spans="5:11" x14ac:dyDescent="0.25">
      <c r="E1974" s="897"/>
      <c r="F1974" s="897"/>
      <c r="G1974" s="898"/>
      <c r="H1974" s="898"/>
      <c r="I1974" s="898"/>
      <c r="J1974" s="12"/>
      <c r="K1974" s="12"/>
    </row>
    <row r="1975" spans="5:11" x14ac:dyDescent="0.25">
      <c r="E1975" s="897"/>
      <c r="F1975" s="897"/>
      <c r="G1975" s="898"/>
      <c r="H1975" s="898"/>
      <c r="I1975" s="898"/>
      <c r="J1975" s="12"/>
      <c r="K1975" s="12"/>
    </row>
    <row r="1976" spans="5:11" x14ac:dyDescent="0.25">
      <c r="E1976" s="897"/>
      <c r="F1976" s="897"/>
      <c r="G1976" s="898"/>
      <c r="H1976" s="898"/>
      <c r="I1976" s="898"/>
      <c r="J1976" s="12"/>
      <c r="K1976" s="12"/>
    </row>
    <row r="1977" spans="5:11" x14ac:dyDescent="0.25">
      <c r="E1977" s="897"/>
      <c r="F1977" s="897"/>
      <c r="G1977" s="898"/>
      <c r="H1977" s="898"/>
      <c r="I1977" s="898"/>
      <c r="J1977" s="12"/>
      <c r="K1977" s="12"/>
    </row>
    <row r="1978" spans="5:11" x14ac:dyDescent="0.25">
      <c r="E1978" s="897"/>
      <c r="F1978" s="897"/>
      <c r="G1978" s="898"/>
      <c r="H1978" s="898"/>
      <c r="I1978" s="898"/>
      <c r="J1978" s="12"/>
      <c r="K1978" s="12"/>
    </row>
    <row r="1979" spans="5:11" x14ac:dyDescent="0.25">
      <c r="E1979" s="897"/>
      <c r="F1979" s="897"/>
      <c r="G1979" s="898"/>
      <c r="H1979" s="898"/>
      <c r="I1979" s="898"/>
      <c r="J1979" s="12"/>
      <c r="K1979" s="12"/>
    </row>
    <row r="1980" spans="5:11" x14ac:dyDescent="0.25">
      <c r="E1980" s="897"/>
      <c r="F1980" s="897"/>
      <c r="G1980" s="898"/>
      <c r="H1980" s="898"/>
      <c r="I1980" s="898"/>
      <c r="J1980" s="12"/>
      <c r="K1980" s="12"/>
    </row>
    <row r="1981" spans="5:11" x14ac:dyDescent="0.25">
      <c r="E1981" s="897"/>
      <c r="F1981" s="897"/>
      <c r="G1981" s="898"/>
      <c r="H1981" s="898"/>
      <c r="I1981" s="898"/>
      <c r="J1981" s="12"/>
      <c r="K1981" s="12"/>
    </row>
    <row r="1982" spans="5:11" x14ac:dyDescent="0.25">
      <c r="E1982" s="897"/>
      <c r="F1982" s="897"/>
      <c r="G1982" s="898"/>
      <c r="H1982" s="898"/>
      <c r="I1982" s="898"/>
      <c r="J1982" s="12"/>
      <c r="K1982" s="12"/>
    </row>
  </sheetData>
  <mergeCells count="38">
    <mergeCell ref="E24:P24"/>
    <mergeCell ref="E6:P6"/>
    <mergeCell ref="E7:P7"/>
    <mergeCell ref="E9:P9"/>
    <mergeCell ref="E10:M10"/>
    <mergeCell ref="E11:P11"/>
    <mergeCell ref="E12:P12"/>
    <mergeCell ref="E18:P18"/>
    <mergeCell ref="E19:P19"/>
    <mergeCell ref="E21:P21"/>
    <mergeCell ref="E22:M22"/>
    <mergeCell ref="E23:P23"/>
    <mergeCell ref="E8:P8"/>
    <mergeCell ref="E20:P20"/>
    <mergeCell ref="E29:P29"/>
    <mergeCell ref="E30:P30"/>
    <mergeCell ref="E32:P32"/>
    <mergeCell ref="E33:M33"/>
    <mergeCell ref="E34:P35"/>
    <mergeCell ref="E31:P31"/>
    <mergeCell ref="E53:P53"/>
    <mergeCell ref="E55:M55"/>
    <mergeCell ref="E56:P57"/>
    <mergeCell ref="E40:P40"/>
    <mergeCell ref="E41:P41"/>
    <mergeCell ref="E42:P42"/>
    <mergeCell ref="E44:M44"/>
    <mergeCell ref="E45:P46"/>
    <mergeCell ref="E51:P51"/>
    <mergeCell ref="E52:P52"/>
    <mergeCell ref="E43:P43"/>
    <mergeCell ref="E54:P54"/>
    <mergeCell ref="E66:P66"/>
    <mergeCell ref="E67:M67"/>
    <mergeCell ref="E68:P69"/>
    <mergeCell ref="E63:P63"/>
    <mergeCell ref="E64:P64"/>
    <mergeCell ref="E65:P65"/>
  </mergeCells>
  <pageMargins left="0.511811024" right="0.511811024" top="0.78740157499999996" bottom="0.78740157499999996" header="0.31496062000000002" footer="0.31496062000000002"/>
  <pageSetup paperSize="9" orientation="portrait"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S1644"/>
  <sheetViews>
    <sheetView workbookViewId="0">
      <selection activeCell="I31" sqref="I31"/>
    </sheetView>
  </sheetViews>
  <sheetFormatPr baseColWidth="10" defaultColWidth="9.140625" defaultRowHeight="15" x14ac:dyDescent="0.25"/>
  <cols>
    <col min="2" max="2" width="12.140625" customWidth="1"/>
    <col min="3" max="3" width="28.28515625" customWidth="1"/>
    <col min="4" max="4" width="22.5703125" customWidth="1"/>
    <col min="9" max="9" width="53.140625" customWidth="1"/>
    <col min="10" max="10" width="48.7109375" customWidth="1"/>
    <col min="11" max="11" width="8.5703125" customWidth="1"/>
    <col min="12" max="12" width="5.5703125" customWidth="1"/>
    <col min="13" max="13" width="5.85546875" customWidth="1"/>
    <col min="14" max="14" width="7.140625" customWidth="1"/>
  </cols>
  <sheetData>
    <row r="1" spans="3:19" x14ac:dyDescent="0.25">
      <c r="C1" t="s">
        <v>1156</v>
      </c>
      <c r="D1" t="s">
        <v>1157</v>
      </c>
      <c r="E1" t="s">
        <v>1158</v>
      </c>
      <c r="F1" t="s">
        <v>1159</v>
      </c>
      <c r="G1" t="s">
        <v>1160</v>
      </c>
      <c r="H1" t="s">
        <v>1161</v>
      </c>
    </row>
    <row r="2" spans="3:19" x14ac:dyDescent="0.25">
      <c r="C2" t="s">
        <v>368</v>
      </c>
      <c r="E2">
        <v>161</v>
      </c>
      <c r="F2">
        <v>157</v>
      </c>
      <c r="G2">
        <v>1</v>
      </c>
    </row>
    <row r="3" spans="3:19" x14ac:dyDescent="0.25">
      <c r="C3" t="s">
        <v>371</v>
      </c>
      <c r="E3">
        <v>119</v>
      </c>
      <c r="F3">
        <v>147</v>
      </c>
      <c r="G3">
        <v>1</v>
      </c>
    </row>
    <row r="4" spans="3:19" x14ac:dyDescent="0.25">
      <c r="C4" t="s">
        <v>367</v>
      </c>
      <c r="E4">
        <v>118</v>
      </c>
      <c r="F4">
        <v>91</v>
      </c>
      <c r="G4">
        <v>4</v>
      </c>
    </row>
    <row r="5" spans="3:19" x14ac:dyDescent="0.25">
      <c r="C5" t="s">
        <v>374</v>
      </c>
      <c r="E5">
        <v>105</v>
      </c>
      <c r="F5">
        <v>125</v>
      </c>
      <c r="G5">
        <v>1</v>
      </c>
    </row>
    <row r="6" spans="3:19" x14ac:dyDescent="0.25">
      <c r="C6" t="s">
        <v>372</v>
      </c>
      <c r="E6">
        <v>94</v>
      </c>
      <c r="F6">
        <v>97</v>
      </c>
      <c r="G6">
        <v>2</v>
      </c>
    </row>
    <row r="7" spans="3:19" x14ac:dyDescent="0.25">
      <c r="C7" t="s">
        <v>366</v>
      </c>
      <c r="E7">
        <v>91</v>
      </c>
      <c r="F7">
        <v>83</v>
      </c>
      <c r="G7">
        <v>2</v>
      </c>
    </row>
    <row r="8" spans="3:19" x14ac:dyDescent="0.25">
      <c r="C8" t="s">
        <v>341</v>
      </c>
      <c r="E8">
        <v>91</v>
      </c>
      <c r="F8">
        <v>94</v>
      </c>
      <c r="G8">
        <v>0</v>
      </c>
    </row>
    <row r="9" spans="3:19" x14ac:dyDescent="0.25">
      <c r="C9" t="s">
        <v>370</v>
      </c>
      <c r="E9">
        <v>78</v>
      </c>
      <c r="F9">
        <v>91</v>
      </c>
      <c r="G9">
        <v>1</v>
      </c>
    </row>
    <row r="10" spans="3:19" x14ac:dyDescent="0.25">
      <c r="C10" t="s">
        <v>376</v>
      </c>
      <c r="E10">
        <v>71</v>
      </c>
      <c r="F10">
        <v>81</v>
      </c>
      <c r="G10">
        <v>1</v>
      </c>
    </row>
    <row r="11" spans="3:19" x14ac:dyDescent="0.25">
      <c r="C11" t="s">
        <v>778</v>
      </c>
      <c r="E11">
        <v>68</v>
      </c>
      <c r="F11">
        <v>64</v>
      </c>
      <c r="G11">
        <v>1</v>
      </c>
    </row>
    <row r="12" spans="3:19" x14ac:dyDescent="0.25">
      <c r="C12" t="s">
        <v>779</v>
      </c>
      <c r="E12">
        <v>64</v>
      </c>
      <c r="F12">
        <v>64</v>
      </c>
      <c r="G12">
        <v>0</v>
      </c>
    </row>
    <row r="13" spans="3:19" x14ac:dyDescent="0.25">
      <c r="C13" t="s">
        <v>369</v>
      </c>
      <c r="E13">
        <v>54</v>
      </c>
      <c r="F13">
        <v>34</v>
      </c>
      <c r="G13">
        <v>1</v>
      </c>
    </row>
    <row r="14" spans="3:19" x14ac:dyDescent="0.25">
      <c r="C14" s="893" t="s">
        <v>783</v>
      </c>
      <c r="D14" s="895" t="s">
        <v>401</v>
      </c>
      <c r="E14" s="894">
        <v>51</v>
      </c>
      <c r="F14" s="894">
        <v>68</v>
      </c>
      <c r="G14" s="894">
        <v>0</v>
      </c>
      <c r="I14" t="str">
        <f>C14&amp;D14</f>
        <v>D. PEDRO IIRAFAEL VAZ E SILVA</v>
      </c>
      <c r="J14" t="str">
        <f>D14&amp;C14</f>
        <v>RAFAEL VAZ E SILVAD. PEDRO II</v>
      </c>
      <c r="K14" s="914">
        <v>42</v>
      </c>
      <c r="L14" s="914">
        <v>52</v>
      </c>
      <c r="M14" s="914">
        <v>0</v>
      </c>
      <c r="N14" t="e">
        <f>VLOOKUP(I14,$J$367:$M$1643,2,FALSE)</f>
        <v>#N/A</v>
      </c>
      <c r="O14" t="e">
        <f>VLOOKUP(I14,$J$367:$M$1643,3,FALSE)</f>
        <v>#N/A</v>
      </c>
      <c r="P14" t="e">
        <f>VLOOKUP(I14,$J$367:$M$1643,4,FALSE)</f>
        <v>#N/A</v>
      </c>
      <c r="Q14" s="908">
        <f>IF(ISERROR(N14)=TRUE,K14, (K14+N14))</f>
        <v>42</v>
      </c>
      <c r="R14" s="908">
        <f>IF(ISERROR(O14)=TRUE,L14, (L14+O14))</f>
        <v>52</v>
      </c>
      <c r="S14" s="908">
        <f>IF(ISERROR(P14)=TRUE,M14, (M14+P14))</f>
        <v>0</v>
      </c>
    </row>
    <row r="15" spans="3:19" x14ac:dyDescent="0.25">
      <c r="C15" t="s">
        <v>780</v>
      </c>
      <c r="E15">
        <v>47</v>
      </c>
      <c r="F15">
        <v>39</v>
      </c>
      <c r="G15">
        <v>1</v>
      </c>
    </row>
    <row r="16" spans="3:19" x14ac:dyDescent="0.25">
      <c r="C16" t="s">
        <v>781</v>
      </c>
      <c r="E16">
        <v>46</v>
      </c>
      <c r="F16">
        <v>66</v>
      </c>
      <c r="G16">
        <v>1</v>
      </c>
    </row>
    <row r="17" spans="3:19" x14ac:dyDescent="0.25">
      <c r="C17" t="s">
        <v>782</v>
      </c>
      <c r="E17">
        <v>44</v>
      </c>
      <c r="F17">
        <v>40</v>
      </c>
      <c r="G17">
        <v>2</v>
      </c>
    </row>
    <row r="18" spans="3:19" x14ac:dyDescent="0.25">
      <c r="C18" t="s">
        <v>375</v>
      </c>
      <c r="E18">
        <v>44</v>
      </c>
      <c r="F18">
        <v>42</v>
      </c>
      <c r="G18">
        <v>1</v>
      </c>
    </row>
    <row r="19" spans="3:19" x14ac:dyDescent="0.25">
      <c r="C19" t="s">
        <v>784</v>
      </c>
      <c r="E19">
        <v>42</v>
      </c>
      <c r="F19">
        <v>53</v>
      </c>
      <c r="G19">
        <v>2</v>
      </c>
    </row>
    <row r="20" spans="3:19" x14ac:dyDescent="0.25">
      <c r="C20" s="893" t="s">
        <v>392</v>
      </c>
      <c r="D20" s="893" t="s">
        <v>783</v>
      </c>
      <c r="E20" s="894">
        <v>40</v>
      </c>
      <c r="F20" s="894">
        <v>52</v>
      </c>
      <c r="G20" s="894">
        <v>1</v>
      </c>
      <c r="I20" t="str">
        <f>C20&amp;D20</f>
        <v>TENREIRO ARANHAD. PEDRO II</v>
      </c>
      <c r="J20" t="str">
        <f>D20&amp;C20</f>
        <v>D. PEDRO IITENREIRO ARANHA</v>
      </c>
      <c r="K20" s="914">
        <v>20</v>
      </c>
      <c r="L20" s="914">
        <v>30</v>
      </c>
      <c r="M20" s="914">
        <v>0</v>
      </c>
      <c r="N20" t="e">
        <f>VLOOKUP(I20,$J$367:$M$1643,2,FALSE)</f>
        <v>#N/A</v>
      </c>
      <c r="O20" t="e">
        <f>VLOOKUP(I20,$J$367:$M$1643,3,FALSE)</f>
        <v>#N/A</v>
      </c>
      <c r="P20" t="e">
        <f>VLOOKUP(I20,$J$367:$M$1643,4,FALSE)</f>
        <v>#N/A</v>
      </c>
      <c r="Q20" s="908">
        <f>IF(ISERROR(N20)=TRUE,K20, (K20+N20))</f>
        <v>20</v>
      </c>
      <c r="R20" s="908">
        <f>IF(ISERROR(O20)=TRUE,L20, (L20+O20))</f>
        <v>30</v>
      </c>
      <c r="S20" s="908">
        <f>IF(ISERROR(P20)=TRUE,M20, (M20+P20))</f>
        <v>0</v>
      </c>
    </row>
    <row r="21" spans="3:19" x14ac:dyDescent="0.25">
      <c r="C21" t="s">
        <v>381</v>
      </c>
      <c r="E21">
        <v>38</v>
      </c>
      <c r="F21">
        <v>40</v>
      </c>
      <c r="G21">
        <v>0</v>
      </c>
    </row>
    <row r="22" spans="3:19" x14ac:dyDescent="0.25">
      <c r="C22" t="s">
        <v>389</v>
      </c>
      <c r="E22">
        <v>38</v>
      </c>
      <c r="F22">
        <v>44</v>
      </c>
      <c r="G22">
        <v>2</v>
      </c>
    </row>
    <row r="23" spans="3:19" x14ac:dyDescent="0.25">
      <c r="C23" t="s">
        <v>373</v>
      </c>
      <c r="E23">
        <v>38</v>
      </c>
      <c r="F23">
        <v>22</v>
      </c>
      <c r="G23">
        <v>0</v>
      </c>
    </row>
    <row r="24" spans="3:19" x14ac:dyDescent="0.25">
      <c r="C24" t="s">
        <v>388</v>
      </c>
      <c r="E24">
        <v>32</v>
      </c>
      <c r="F24">
        <v>34</v>
      </c>
      <c r="G24">
        <v>2</v>
      </c>
    </row>
    <row r="25" spans="3:19" x14ac:dyDescent="0.25">
      <c r="C25" t="s">
        <v>382</v>
      </c>
      <c r="E25">
        <v>32</v>
      </c>
      <c r="F25">
        <v>44</v>
      </c>
      <c r="G25">
        <v>0</v>
      </c>
    </row>
    <row r="26" spans="3:19" x14ac:dyDescent="0.25">
      <c r="C26" s="893" t="s">
        <v>375</v>
      </c>
      <c r="D26" s="893" t="s">
        <v>374</v>
      </c>
      <c r="E26" s="894">
        <v>27</v>
      </c>
      <c r="F26" s="894">
        <v>24</v>
      </c>
      <c r="G26" s="894">
        <v>0</v>
      </c>
      <c r="I26" t="str">
        <f>C26&amp;D26</f>
        <v>GUAPORÉJOSÉ VIEIRA CAULA</v>
      </c>
      <c r="J26" t="str">
        <f>D26&amp;C26</f>
        <v>JOSÉ VIEIRA CAULAGUAPORÉ</v>
      </c>
      <c r="K26" s="914">
        <v>13</v>
      </c>
      <c r="L26" s="914">
        <v>17</v>
      </c>
      <c r="M26" s="914">
        <v>0</v>
      </c>
      <c r="N26" t="e">
        <f>VLOOKUP(I26,$J$367:$M$1643,2,FALSE)</f>
        <v>#N/A</v>
      </c>
      <c r="O26" t="e">
        <f>VLOOKUP(I26,$J$367:$M$1643,3,FALSE)</f>
        <v>#N/A</v>
      </c>
      <c r="P26" t="e">
        <f>VLOOKUP(I26,$J$367:$M$1643,4,FALSE)</f>
        <v>#N/A</v>
      </c>
      <c r="Q26" s="908">
        <f t="shared" ref="Q26:S29" si="0">IF(ISERROR(N26)=TRUE,K26, (K26+N26))</f>
        <v>13</v>
      </c>
      <c r="R26" s="908">
        <f t="shared" si="0"/>
        <v>17</v>
      </c>
      <c r="S26" s="908">
        <f t="shared" si="0"/>
        <v>0</v>
      </c>
    </row>
    <row r="27" spans="3:19" x14ac:dyDescent="0.25">
      <c r="C27" s="893" t="s">
        <v>440</v>
      </c>
      <c r="D27" s="893" t="s">
        <v>394</v>
      </c>
      <c r="E27" s="894">
        <v>26</v>
      </c>
      <c r="F27" s="894">
        <v>23</v>
      </c>
      <c r="G27" s="894">
        <v>0</v>
      </c>
      <c r="I27" t="str">
        <f>C27&amp;D27</f>
        <v>PAULO LEALJOAQUIM NABUCO</v>
      </c>
      <c r="J27" t="str">
        <f>D27&amp;C27</f>
        <v>JOAQUIM NABUCOPAULO LEAL</v>
      </c>
      <c r="K27" s="914">
        <v>11</v>
      </c>
      <c r="L27" s="914">
        <v>22</v>
      </c>
      <c r="M27" s="914">
        <v>0</v>
      </c>
      <c r="N27" t="e">
        <f>VLOOKUP(I27,$J$367:$M$1643,2,FALSE)</f>
        <v>#N/A</v>
      </c>
      <c r="O27" t="e">
        <f>VLOOKUP(I27,$J$367:$M$1643,3,FALSE)</f>
        <v>#N/A</v>
      </c>
      <c r="P27" t="e">
        <f>VLOOKUP(I27,$J$367:$M$1643,4,FALSE)</f>
        <v>#N/A</v>
      </c>
      <c r="Q27" s="908">
        <f t="shared" si="0"/>
        <v>11</v>
      </c>
      <c r="R27" s="908">
        <f t="shared" si="0"/>
        <v>22</v>
      </c>
      <c r="S27" s="908">
        <f t="shared" si="0"/>
        <v>0</v>
      </c>
    </row>
    <row r="28" spans="3:19" x14ac:dyDescent="0.25">
      <c r="C28" s="893" t="s">
        <v>401</v>
      </c>
      <c r="D28" s="893" t="s">
        <v>407</v>
      </c>
      <c r="E28" s="894">
        <v>26</v>
      </c>
      <c r="F28" s="894">
        <v>36</v>
      </c>
      <c r="G28" s="894">
        <v>0</v>
      </c>
      <c r="I28" t="str">
        <f>C28&amp;D28</f>
        <v>RAFAEL VAZ E SILVAABUNÃ</v>
      </c>
      <c r="J28" t="str">
        <f>D28&amp;C28</f>
        <v>ABUNÃRAFAEL VAZ E SILVA</v>
      </c>
      <c r="K28" s="915">
        <v>10</v>
      </c>
      <c r="L28" s="915">
        <v>16</v>
      </c>
      <c r="M28" s="915">
        <v>1</v>
      </c>
      <c r="N28" t="e">
        <f>VLOOKUP(I28,$J$367:$M$1643,2,FALSE)</f>
        <v>#N/A</v>
      </c>
      <c r="O28" t="e">
        <f>VLOOKUP(I28,$J$367:$M$1643,3,FALSE)</f>
        <v>#N/A</v>
      </c>
      <c r="P28" t="e">
        <f>VLOOKUP(I28,$J$367:$M$1643,4,FALSE)</f>
        <v>#N/A</v>
      </c>
      <c r="Q28" s="908">
        <f t="shared" si="0"/>
        <v>10</v>
      </c>
      <c r="R28" s="908">
        <f t="shared" si="0"/>
        <v>16</v>
      </c>
      <c r="S28" s="908">
        <f t="shared" si="0"/>
        <v>1</v>
      </c>
    </row>
    <row r="29" spans="3:19" x14ac:dyDescent="0.25">
      <c r="C29" s="893" t="s">
        <v>401</v>
      </c>
      <c r="D29" s="893" t="s">
        <v>373</v>
      </c>
      <c r="E29" s="894">
        <v>26</v>
      </c>
      <c r="F29" s="894">
        <v>28</v>
      </c>
      <c r="G29" s="894">
        <v>0</v>
      </c>
      <c r="I29" t="str">
        <f>C29&amp;D29</f>
        <v>RAFAEL VAZ E SILVAPINHEIRO MACHADO</v>
      </c>
      <c r="J29" t="str">
        <f>D29&amp;C29</f>
        <v>PINHEIRO MACHADORAFAEL VAZ E SILVA</v>
      </c>
      <c r="K29" s="914">
        <v>10</v>
      </c>
      <c r="L29" s="914">
        <v>11</v>
      </c>
      <c r="M29" s="914">
        <v>0</v>
      </c>
      <c r="N29" t="e">
        <f>VLOOKUP(I29,$J$367:$M$1643,2,FALSE)</f>
        <v>#N/A</v>
      </c>
      <c r="O29" t="e">
        <f>VLOOKUP(I29,$J$367:$M$1643,3,FALSE)</f>
        <v>#N/A</v>
      </c>
      <c r="P29" t="e">
        <f>VLOOKUP(I29,$J$367:$M$1643,4,FALSE)</f>
        <v>#N/A</v>
      </c>
      <c r="Q29" s="908">
        <f t="shared" si="0"/>
        <v>10</v>
      </c>
      <c r="R29" s="908">
        <f t="shared" si="0"/>
        <v>11</v>
      </c>
      <c r="S29" s="908">
        <f t="shared" si="0"/>
        <v>0</v>
      </c>
    </row>
    <row r="30" spans="3:19" x14ac:dyDescent="0.25">
      <c r="C30" t="s">
        <v>785</v>
      </c>
      <c r="E30">
        <v>25</v>
      </c>
      <c r="F30">
        <v>19</v>
      </c>
      <c r="G30">
        <v>3</v>
      </c>
    </row>
    <row r="31" spans="3:19" x14ac:dyDescent="0.25">
      <c r="C31" t="s">
        <v>786</v>
      </c>
      <c r="E31">
        <v>25</v>
      </c>
      <c r="F31">
        <v>25</v>
      </c>
      <c r="G31">
        <v>0</v>
      </c>
    </row>
    <row r="32" spans="3:19" x14ac:dyDescent="0.25">
      <c r="C32" t="s">
        <v>787</v>
      </c>
      <c r="E32">
        <v>25</v>
      </c>
      <c r="F32">
        <v>29</v>
      </c>
      <c r="G32">
        <v>0</v>
      </c>
    </row>
    <row r="33" spans="3:19" x14ac:dyDescent="0.25">
      <c r="C33" t="s">
        <v>407</v>
      </c>
      <c r="E33">
        <v>23</v>
      </c>
      <c r="F33">
        <v>16</v>
      </c>
      <c r="G33">
        <v>0</v>
      </c>
    </row>
    <row r="34" spans="3:19" x14ac:dyDescent="0.25">
      <c r="C34" t="s">
        <v>788</v>
      </c>
      <c r="E34">
        <v>23</v>
      </c>
      <c r="F34">
        <v>21</v>
      </c>
      <c r="G34">
        <v>0</v>
      </c>
    </row>
    <row r="35" spans="3:19" x14ac:dyDescent="0.25">
      <c r="C35" s="893" t="s">
        <v>374</v>
      </c>
      <c r="D35" s="893" t="s">
        <v>341</v>
      </c>
      <c r="E35" s="894">
        <v>23</v>
      </c>
      <c r="F35" s="894">
        <v>20</v>
      </c>
      <c r="G35" s="894">
        <v>0</v>
      </c>
      <c r="I35" t="str">
        <f>C35&amp;D35</f>
        <v>JOSÉ VIEIRA CAULARIO MADEIRA</v>
      </c>
      <c r="J35" t="str">
        <f>D35&amp;C35</f>
        <v>RIO MADEIRAJOSÉ VIEIRA CAULA</v>
      </c>
      <c r="K35" s="914">
        <v>10</v>
      </c>
      <c r="L35" s="914">
        <v>11</v>
      </c>
      <c r="M35" s="914">
        <v>0</v>
      </c>
      <c r="N35" t="e">
        <f>VLOOKUP(I35,$J$367:$M$1643,2,FALSE)</f>
        <v>#N/A</v>
      </c>
      <c r="O35" t="e">
        <f>VLOOKUP(I35,$J$367:$M$1643,3,FALSE)</f>
        <v>#N/A</v>
      </c>
      <c r="P35" t="e">
        <f>VLOOKUP(I35,$J$367:$M$1643,4,FALSE)</f>
        <v>#N/A</v>
      </c>
      <c r="Q35" s="908">
        <f t="shared" ref="Q35:S36" si="1">IF(ISERROR(N35)=TRUE,K35, (K35+N35))</f>
        <v>10</v>
      </c>
      <c r="R35" s="908">
        <f t="shared" si="1"/>
        <v>11</v>
      </c>
      <c r="S35" s="908">
        <f t="shared" si="1"/>
        <v>0</v>
      </c>
    </row>
    <row r="36" spans="3:19" x14ac:dyDescent="0.25">
      <c r="C36" s="893" t="s">
        <v>395</v>
      </c>
      <c r="D36" s="895" t="s">
        <v>373</v>
      </c>
      <c r="E36" s="894">
        <v>23</v>
      </c>
      <c r="F36" s="894">
        <v>25</v>
      </c>
      <c r="G36" s="894">
        <v>0</v>
      </c>
      <c r="I36" t="str">
        <f>C36&amp;D36</f>
        <v>BUENOS AIRESPINHEIRO MACHADO</v>
      </c>
      <c r="J36" t="str">
        <f>D36&amp;C36</f>
        <v>PINHEIRO MACHADOBUENOS AIRES</v>
      </c>
      <c r="K36" s="914">
        <v>10</v>
      </c>
      <c r="L36" s="914">
        <v>4</v>
      </c>
      <c r="M36" s="914">
        <v>0</v>
      </c>
      <c r="N36" t="e">
        <f>VLOOKUP(I36,$J$367:$M$1643,2,FALSE)</f>
        <v>#N/A</v>
      </c>
      <c r="O36" t="e">
        <f>VLOOKUP(I36,$J$367:$M$1643,3,FALSE)</f>
        <v>#N/A</v>
      </c>
      <c r="P36" t="e">
        <f>VLOOKUP(I36,$J$367:$M$1643,4,FALSE)</f>
        <v>#N/A</v>
      </c>
      <c r="Q36" s="908">
        <f t="shared" si="1"/>
        <v>10</v>
      </c>
      <c r="R36" s="908">
        <f t="shared" si="1"/>
        <v>4</v>
      </c>
      <c r="S36" s="908">
        <f t="shared" si="1"/>
        <v>0</v>
      </c>
    </row>
    <row r="37" spans="3:19" x14ac:dyDescent="0.25">
      <c r="C37" t="s">
        <v>789</v>
      </c>
      <c r="E37">
        <v>22</v>
      </c>
      <c r="F37">
        <v>21</v>
      </c>
      <c r="G37">
        <v>0</v>
      </c>
    </row>
    <row r="38" spans="3:19" x14ac:dyDescent="0.25">
      <c r="C38" t="s">
        <v>415</v>
      </c>
      <c r="E38">
        <v>22</v>
      </c>
      <c r="F38">
        <v>21</v>
      </c>
      <c r="G38">
        <v>0</v>
      </c>
    </row>
    <row r="39" spans="3:19" x14ac:dyDescent="0.25">
      <c r="C39" t="s">
        <v>378</v>
      </c>
      <c r="E39">
        <v>21</v>
      </c>
      <c r="F39">
        <v>18</v>
      </c>
      <c r="G39">
        <v>0</v>
      </c>
    </row>
    <row r="40" spans="3:19" x14ac:dyDescent="0.25">
      <c r="C40" s="893" t="s">
        <v>370</v>
      </c>
      <c r="D40" s="893" t="s">
        <v>395</v>
      </c>
      <c r="E40" s="894">
        <v>20</v>
      </c>
      <c r="F40" s="894">
        <v>30</v>
      </c>
      <c r="G40" s="894">
        <v>0</v>
      </c>
      <c r="I40" t="str">
        <f>C40&amp;D40</f>
        <v>RIO DE JANEIROBUENOS AIRES</v>
      </c>
      <c r="J40" t="str">
        <f>D40&amp;C40</f>
        <v>BUENOS AIRESRIO DE JANEIRO</v>
      </c>
      <c r="K40" s="914">
        <v>10</v>
      </c>
      <c r="L40" s="914">
        <v>17</v>
      </c>
      <c r="M40" s="914">
        <v>0</v>
      </c>
      <c r="N40" t="e">
        <f>VLOOKUP(I40,$J$367:$M$1643,2,FALSE)</f>
        <v>#N/A</v>
      </c>
      <c r="O40" t="e">
        <f>VLOOKUP(I40,$J$367:$M$1643,3,FALSE)</f>
        <v>#N/A</v>
      </c>
      <c r="P40" t="e">
        <f>VLOOKUP(I40,$J$367:$M$1643,4,FALSE)</f>
        <v>#N/A</v>
      </c>
      <c r="Q40" s="908">
        <f>IF(ISERROR(N40)=TRUE,K40, (K40+N40))</f>
        <v>10</v>
      </c>
      <c r="R40" s="908">
        <f>IF(ISERROR(O40)=TRUE,L40, (L40+O40))</f>
        <v>17</v>
      </c>
      <c r="S40" s="908">
        <f>IF(ISERROR(P40)=TRUE,M40, (M40+P40))</f>
        <v>0</v>
      </c>
    </row>
    <row r="41" spans="3:19" x14ac:dyDescent="0.25">
      <c r="C41" t="s">
        <v>387</v>
      </c>
      <c r="E41">
        <v>19</v>
      </c>
      <c r="F41">
        <v>27</v>
      </c>
      <c r="G41">
        <v>0</v>
      </c>
    </row>
    <row r="42" spans="3:19" x14ac:dyDescent="0.25">
      <c r="C42" t="s">
        <v>393</v>
      </c>
      <c r="E42">
        <v>19</v>
      </c>
      <c r="F42">
        <v>13</v>
      </c>
      <c r="G42">
        <v>0</v>
      </c>
    </row>
    <row r="43" spans="3:19" x14ac:dyDescent="0.25">
      <c r="C43" t="s">
        <v>790</v>
      </c>
      <c r="E43">
        <v>19</v>
      </c>
      <c r="F43">
        <v>15</v>
      </c>
      <c r="G43">
        <v>0</v>
      </c>
    </row>
    <row r="44" spans="3:19" x14ac:dyDescent="0.25">
      <c r="C44" t="s">
        <v>386</v>
      </c>
      <c r="E44">
        <v>19</v>
      </c>
      <c r="F44">
        <v>25</v>
      </c>
      <c r="G44">
        <v>0</v>
      </c>
    </row>
    <row r="45" spans="3:19" x14ac:dyDescent="0.25">
      <c r="C45" t="s">
        <v>411</v>
      </c>
      <c r="E45">
        <v>19</v>
      </c>
      <c r="F45">
        <v>26</v>
      </c>
      <c r="G45">
        <v>0</v>
      </c>
    </row>
    <row r="46" spans="3:19" x14ac:dyDescent="0.25">
      <c r="C46" t="s">
        <v>379</v>
      </c>
      <c r="E46">
        <v>19</v>
      </c>
      <c r="F46">
        <v>19</v>
      </c>
      <c r="G46">
        <v>1</v>
      </c>
    </row>
    <row r="47" spans="3:19" x14ac:dyDescent="0.25">
      <c r="C47" t="s">
        <v>390</v>
      </c>
      <c r="E47">
        <v>19</v>
      </c>
      <c r="F47">
        <v>23</v>
      </c>
      <c r="G47">
        <v>0</v>
      </c>
    </row>
    <row r="48" spans="3:19" x14ac:dyDescent="0.25">
      <c r="C48" t="s">
        <v>328</v>
      </c>
      <c r="E48">
        <v>19</v>
      </c>
      <c r="F48">
        <v>20</v>
      </c>
      <c r="G48">
        <v>0</v>
      </c>
    </row>
    <row r="49" spans="3:19" x14ac:dyDescent="0.25">
      <c r="C49" t="s">
        <v>380</v>
      </c>
      <c r="E49">
        <v>18</v>
      </c>
      <c r="F49">
        <v>19</v>
      </c>
      <c r="G49">
        <v>0</v>
      </c>
    </row>
    <row r="50" spans="3:19" x14ac:dyDescent="0.25">
      <c r="C50" t="s">
        <v>791</v>
      </c>
      <c r="E50">
        <v>17</v>
      </c>
      <c r="F50">
        <v>18</v>
      </c>
      <c r="G50">
        <v>0</v>
      </c>
    </row>
    <row r="51" spans="3:19" x14ac:dyDescent="0.25">
      <c r="C51" t="s">
        <v>310</v>
      </c>
      <c r="E51">
        <v>17</v>
      </c>
      <c r="F51">
        <v>14</v>
      </c>
      <c r="G51">
        <v>1</v>
      </c>
    </row>
    <row r="52" spans="3:19" x14ac:dyDescent="0.25">
      <c r="C52" t="s">
        <v>392</v>
      </c>
      <c r="E52">
        <v>17</v>
      </c>
      <c r="F52">
        <v>10</v>
      </c>
      <c r="G52">
        <v>0</v>
      </c>
    </row>
    <row r="53" spans="3:19" x14ac:dyDescent="0.25">
      <c r="C53" s="893" t="s">
        <v>388</v>
      </c>
      <c r="D53" s="893" t="s">
        <v>781</v>
      </c>
      <c r="E53" s="894">
        <v>17</v>
      </c>
      <c r="F53" s="894">
        <v>25</v>
      </c>
      <c r="G53" s="894">
        <v>0</v>
      </c>
      <c r="I53" t="str">
        <f>C53&amp;D53</f>
        <v>BENEDITO INOCÊNCIOJOSÉ AMADOR DOS REIS</v>
      </c>
      <c r="J53" t="str">
        <f>D53&amp;C53</f>
        <v>JOSÉ AMADOR DOS REISBENEDITO INOCÊNCIO</v>
      </c>
      <c r="K53" s="914">
        <v>9</v>
      </c>
      <c r="L53" s="914">
        <v>13</v>
      </c>
      <c r="M53" s="914">
        <v>1</v>
      </c>
      <c r="N53" t="e">
        <f>VLOOKUP(I53,$J$367:$M$1643,2,FALSE)</f>
        <v>#N/A</v>
      </c>
      <c r="O53" t="e">
        <f>VLOOKUP(I53,$J$367:$M$1643,3,FALSE)</f>
        <v>#N/A</v>
      </c>
      <c r="P53" t="e">
        <f>VLOOKUP(I53,$J$367:$M$1643,4,FALSE)</f>
        <v>#N/A</v>
      </c>
      <c r="Q53" s="908">
        <f>IF(ISERROR(N53)=TRUE,K53, (K53+N53))</f>
        <v>9</v>
      </c>
      <c r="R53" s="908">
        <f>IF(ISERROR(O53)=TRUE,L53, (L53+O53))</f>
        <v>13</v>
      </c>
      <c r="S53" s="908">
        <f>IF(ISERROR(P53)=TRUE,M53, (M53+P53))</f>
        <v>1</v>
      </c>
    </row>
    <row r="54" spans="3:19" x14ac:dyDescent="0.25">
      <c r="C54" t="s">
        <v>353</v>
      </c>
      <c r="E54">
        <v>15</v>
      </c>
      <c r="F54">
        <v>21</v>
      </c>
      <c r="G54">
        <v>0</v>
      </c>
    </row>
    <row r="55" spans="3:19" x14ac:dyDescent="0.25">
      <c r="C55" t="s">
        <v>792</v>
      </c>
      <c r="E55">
        <v>15</v>
      </c>
      <c r="F55">
        <v>19</v>
      </c>
      <c r="G55">
        <v>0</v>
      </c>
    </row>
    <row r="56" spans="3:19" x14ac:dyDescent="0.25">
      <c r="C56" t="s">
        <v>384</v>
      </c>
      <c r="E56">
        <v>15</v>
      </c>
      <c r="F56">
        <v>5</v>
      </c>
      <c r="G56">
        <v>0</v>
      </c>
    </row>
    <row r="57" spans="3:19" x14ac:dyDescent="0.25">
      <c r="C57" s="893" t="s">
        <v>780</v>
      </c>
      <c r="D57" s="893" t="s">
        <v>371</v>
      </c>
      <c r="E57" s="894">
        <v>15</v>
      </c>
      <c r="F57" s="894">
        <v>20</v>
      </c>
      <c r="G57" s="894">
        <v>0</v>
      </c>
      <c r="I57" t="str">
        <f>C57&amp;D57</f>
        <v>SETE DE SETEMBROMAMORÉ</v>
      </c>
      <c r="J57" t="str">
        <f>D57&amp;C57</f>
        <v>MAMORÉSETE DE SETEMBRO</v>
      </c>
      <c r="K57" s="914">
        <v>9</v>
      </c>
      <c r="L57" s="914">
        <v>8</v>
      </c>
      <c r="M57" s="914">
        <v>0</v>
      </c>
      <c r="N57" t="e">
        <f>VLOOKUP(I57,$J$367:$M$1643,2,FALSE)</f>
        <v>#N/A</v>
      </c>
      <c r="O57" t="e">
        <f>VLOOKUP(I57,$J$367:$M$1643,3,FALSE)</f>
        <v>#N/A</v>
      </c>
      <c r="P57" t="e">
        <f>VLOOKUP(I57,$J$367:$M$1643,4,FALSE)</f>
        <v>#N/A</v>
      </c>
      <c r="Q57" s="908">
        <f t="shared" ref="Q57:S60" si="2">IF(ISERROR(N57)=TRUE,K57, (K57+N57))</f>
        <v>9</v>
      </c>
      <c r="R57" s="908">
        <f t="shared" si="2"/>
        <v>8</v>
      </c>
      <c r="S57" s="908">
        <f t="shared" si="2"/>
        <v>0</v>
      </c>
    </row>
    <row r="58" spans="3:19" x14ac:dyDescent="0.25">
      <c r="C58" s="893" t="s">
        <v>416</v>
      </c>
      <c r="D58" s="893" t="s">
        <v>367</v>
      </c>
      <c r="E58" s="894">
        <v>15</v>
      </c>
      <c r="F58" s="894">
        <v>15</v>
      </c>
      <c r="G58" s="894">
        <v>0</v>
      </c>
      <c r="I58" t="str">
        <f>C58&amp;D58</f>
        <v>ELIAS GORAYEBCALAMA</v>
      </c>
      <c r="J58" t="str">
        <f>D58&amp;C58</f>
        <v>CALAMAELIAS GORAYEB</v>
      </c>
      <c r="K58" s="915">
        <v>9</v>
      </c>
      <c r="L58" s="915">
        <v>12</v>
      </c>
      <c r="M58" s="915">
        <v>1</v>
      </c>
      <c r="N58" t="e">
        <f>VLOOKUP(I58,$J$367:$M$1643,2,FALSE)</f>
        <v>#N/A</v>
      </c>
      <c r="O58" t="e">
        <f>VLOOKUP(I58,$J$367:$M$1643,3,FALSE)</f>
        <v>#N/A</v>
      </c>
      <c r="P58" t="e">
        <f>VLOOKUP(I58,$J$367:$M$1643,4,FALSE)</f>
        <v>#N/A</v>
      </c>
      <c r="Q58" s="908">
        <f t="shared" si="2"/>
        <v>9</v>
      </c>
      <c r="R58" s="908">
        <f t="shared" si="2"/>
        <v>12</v>
      </c>
      <c r="S58" s="908">
        <f t="shared" si="2"/>
        <v>1</v>
      </c>
    </row>
    <row r="59" spans="3:19" x14ac:dyDescent="0.25">
      <c r="C59" s="893" t="s">
        <v>341</v>
      </c>
      <c r="D59" s="895" t="s">
        <v>367</v>
      </c>
      <c r="E59" s="894">
        <v>14</v>
      </c>
      <c r="F59" s="894">
        <v>9</v>
      </c>
      <c r="G59" s="894">
        <v>0</v>
      </c>
      <c r="I59" t="str">
        <f>C59&amp;D59</f>
        <v>RIO MADEIRACALAMA</v>
      </c>
      <c r="J59" t="str">
        <f>D59&amp;C59</f>
        <v>CALAMARIO MADEIRA</v>
      </c>
      <c r="K59" s="915">
        <v>9</v>
      </c>
      <c r="L59" s="915">
        <v>14</v>
      </c>
      <c r="M59" s="915">
        <v>0</v>
      </c>
      <c r="N59" t="e">
        <f>VLOOKUP(I59,$J$367:$M$1643,2,FALSE)</f>
        <v>#N/A</v>
      </c>
      <c r="O59" t="e">
        <f>VLOOKUP(I59,$J$367:$M$1643,3,FALSE)</f>
        <v>#N/A</v>
      </c>
      <c r="P59" t="e">
        <f>VLOOKUP(I59,$J$367:$M$1643,4,FALSE)</f>
        <v>#N/A</v>
      </c>
      <c r="Q59" s="908">
        <f t="shared" si="2"/>
        <v>9</v>
      </c>
      <c r="R59" s="908">
        <f t="shared" si="2"/>
        <v>14</v>
      </c>
      <c r="S59" s="908">
        <f t="shared" si="2"/>
        <v>0</v>
      </c>
    </row>
    <row r="60" spans="3:19" x14ac:dyDescent="0.25">
      <c r="C60" s="895" t="s">
        <v>794</v>
      </c>
      <c r="D60" s="895" t="s">
        <v>376</v>
      </c>
      <c r="E60" s="896">
        <v>14</v>
      </c>
      <c r="F60" s="896">
        <v>16</v>
      </c>
      <c r="G60" s="896">
        <v>0</v>
      </c>
      <c r="I60" t="str">
        <f>C60&amp;D60</f>
        <v>ANANIAS FERREIRA DE ANDRADEALEXANDRE GUIMARÃES</v>
      </c>
      <c r="J60" t="str">
        <f>D60&amp;C60</f>
        <v>ALEXANDRE GUIMARÃESANANIAS FERREIRA DE ANDRADE</v>
      </c>
      <c r="K60" s="915">
        <v>8</v>
      </c>
      <c r="L60" s="915">
        <v>13</v>
      </c>
      <c r="M60" s="915">
        <v>0</v>
      </c>
      <c r="N60" t="e">
        <f>VLOOKUP(I60,$J$367:$M$1643,2,FALSE)</f>
        <v>#N/A</v>
      </c>
      <c r="O60" t="e">
        <f>VLOOKUP(I60,$J$367:$M$1643,3,FALSE)</f>
        <v>#N/A</v>
      </c>
      <c r="P60" t="e">
        <f>VLOOKUP(I60,$J$367:$M$1643,4,FALSE)</f>
        <v>#N/A</v>
      </c>
      <c r="Q60" s="908">
        <f t="shared" si="2"/>
        <v>8</v>
      </c>
      <c r="R60" s="908">
        <f t="shared" si="2"/>
        <v>13</v>
      </c>
      <c r="S60" s="908">
        <f t="shared" si="2"/>
        <v>0</v>
      </c>
    </row>
    <row r="61" spans="3:19" x14ac:dyDescent="0.25">
      <c r="C61" t="s">
        <v>408</v>
      </c>
      <c r="E61">
        <v>13</v>
      </c>
      <c r="F61">
        <v>13</v>
      </c>
      <c r="G61">
        <v>0</v>
      </c>
    </row>
    <row r="62" spans="3:19" x14ac:dyDescent="0.25">
      <c r="C62" t="s">
        <v>396</v>
      </c>
      <c r="E62">
        <v>13</v>
      </c>
      <c r="F62">
        <v>10</v>
      </c>
      <c r="G62">
        <v>0</v>
      </c>
    </row>
    <row r="63" spans="3:19" x14ac:dyDescent="0.25">
      <c r="C63" s="893" t="s">
        <v>359</v>
      </c>
      <c r="D63" s="893" t="s">
        <v>378</v>
      </c>
      <c r="E63" s="894">
        <v>13</v>
      </c>
      <c r="F63" s="894">
        <v>16</v>
      </c>
      <c r="G63" s="894">
        <v>0</v>
      </c>
      <c r="I63" t="str">
        <f>C63&amp;D63</f>
        <v>JACY PARANÁNAÇÕES UNIDAS</v>
      </c>
      <c r="J63" t="str">
        <f>D63&amp;C63</f>
        <v>NAÇÕES UNIDASJACY PARANÁ</v>
      </c>
      <c r="K63" s="915">
        <v>8</v>
      </c>
      <c r="L63" s="915">
        <v>8</v>
      </c>
      <c r="M63" s="915">
        <v>0</v>
      </c>
      <c r="N63" t="e">
        <f>VLOOKUP(I63,$J$367:$M$1643,2,FALSE)</f>
        <v>#N/A</v>
      </c>
      <c r="O63" t="e">
        <f>VLOOKUP(I63,$J$367:$M$1643,3,FALSE)</f>
        <v>#N/A</v>
      </c>
      <c r="P63" t="e">
        <f>VLOOKUP(I63,$J$367:$M$1643,4,FALSE)</f>
        <v>#N/A</v>
      </c>
      <c r="Q63" s="908">
        <f t="shared" ref="Q63:S65" si="3">IF(ISERROR(N63)=TRUE,K63, (K63+N63))</f>
        <v>8</v>
      </c>
      <c r="R63" s="908">
        <f t="shared" si="3"/>
        <v>8</v>
      </c>
      <c r="S63" s="908">
        <f t="shared" si="3"/>
        <v>0</v>
      </c>
    </row>
    <row r="64" spans="3:19" x14ac:dyDescent="0.25">
      <c r="C64" s="893" t="s">
        <v>341</v>
      </c>
      <c r="D64" s="893" t="s">
        <v>372</v>
      </c>
      <c r="E64" s="894">
        <v>13</v>
      </c>
      <c r="F64" s="894">
        <v>12</v>
      </c>
      <c r="G64" s="894">
        <v>0</v>
      </c>
      <c r="I64" t="str">
        <f>C64&amp;D64</f>
        <v>RIO MADEIRAAMAZONAS</v>
      </c>
      <c r="J64" t="str">
        <f>D64&amp;C64</f>
        <v>AMAZONASRIO MADEIRA</v>
      </c>
      <c r="K64" s="915">
        <v>8</v>
      </c>
      <c r="L64" s="915">
        <v>5</v>
      </c>
      <c r="M64" s="915">
        <v>0</v>
      </c>
      <c r="N64" t="e">
        <f>VLOOKUP(I64,$J$367:$M$1643,2,FALSE)</f>
        <v>#N/A</v>
      </c>
      <c r="O64" t="e">
        <f>VLOOKUP(I64,$J$367:$M$1643,3,FALSE)</f>
        <v>#N/A</v>
      </c>
      <c r="P64" t="e">
        <f>VLOOKUP(I64,$J$367:$M$1643,4,FALSE)</f>
        <v>#N/A</v>
      </c>
      <c r="Q64" s="908">
        <f t="shared" si="3"/>
        <v>8</v>
      </c>
      <c r="R64" s="908">
        <f t="shared" si="3"/>
        <v>5</v>
      </c>
      <c r="S64" s="908">
        <f t="shared" si="3"/>
        <v>0</v>
      </c>
    </row>
    <row r="65" spans="3:19" x14ac:dyDescent="0.25">
      <c r="C65" s="893" t="s">
        <v>386</v>
      </c>
      <c r="D65" s="895" t="s">
        <v>373</v>
      </c>
      <c r="E65" s="894">
        <v>13</v>
      </c>
      <c r="F65" s="894">
        <v>18</v>
      </c>
      <c r="G65" s="894">
        <v>0</v>
      </c>
      <c r="I65" t="str">
        <f>C65&amp;D65</f>
        <v>DANIELAPINHEIRO MACHADO</v>
      </c>
      <c r="J65" t="str">
        <f>D65&amp;C65</f>
        <v>PINHEIRO MACHADODANIELA</v>
      </c>
      <c r="K65" s="914">
        <v>8</v>
      </c>
      <c r="L65" s="914">
        <v>10</v>
      </c>
      <c r="M65" s="914">
        <v>0</v>
      </c>
      <c r="N65" t="e">
        <f>VLOOKUP(I65,$J$367:$M$1643,2,FALSE)</f>
        <v>#N/A</v>
      </c>
      <c r="O65" t="e">
        <f>VLOOKUP(I65,$J$367:$M$1643,3,FALSE)</f>
        <v>#N/A</v>
      </c>
      <c r="P65" t="e">
        <f>VLOOKUP(I65,$J$367:$M$1643,4,FALSE)</f>
        <v>#N/A</v>
      </c>
      <c r="Q65" s="908">
        <f t="shared" si="3"/>
        <v>8</v>
      </c>
      <c r="R65" s="908">
        <f t="shared" si="3"/>
        <v>10</v>
      </c>
      <c r="S65" s="908">
        <f t="shared" si="3"/>
        <v>0</v>
      </c>
    </row>
    <row r="66" spans="3:19" x14ac:dyDescent="0.25">
      <c r="C66" t="s">
        <v>395</v>
      </c>
      <c r="E66">
        <v>12</v>
      </c>
      <c r="F66">
        <v>15</v>
      </c>
      <c r="G66">
        <v>0</v>
      </c>
    </row>
    <row r="67" spans="3:19" x14ac:dyDescent="0.25">
      <c r="C67" s="893" t="s">
        <v>370</v>
      </c>
      <c r="D67" s="893" t="s">
        <v>371</v>
      </c>
      <c r="E67" s="894">
        <v>12</v>
      </c>
      <c r="F67" s="894">
        <v>11</v>
      </c>
      <c r="G67" s="894">
        <v>0</v>
      </c>
      <c r="I67" t="str">
        <f>C67&amp;D67</f>
        <v>RIO DE JANEIROMAMORÉ</v>
      </c>
      <c r="J67" t="str">
        <f>D67&amp;C67</f>
        <v>MAMORÉRIO DE JANEIRO</v>
      </c>
      <c r="K67" s="914">
        <v>8</v>
      </c>
      <c r="L67" s="914">
        <v>4</v>
      </c>
      <c r="M67" s="914">
        <v>0</v>
      </c>
      <c r="N67" t="e">
        <f>VLOOKUP(I67,$J$367:$M$1643,2,FALSE)</f>
        <v>#N/A</v>
      </c>
      <c r="O67" t="e">
        <f>VLOOKUP(I67,$J$367:$M$1643,3,FALSE)</f>
        <v>#N/A</v>
      </c>
      <c r="P67" t="e">
        <f>VLOOKUP(I67,$J$367:$M$1643,4,FALSE)</f>
        <v>#N/A</v>
      </c>
      <c r="Q67" s="908">
        <f t="shared" ref="Q67:S70" si="4">IF(ISERROR(N67)=TRUE,K67, (K67+N67))</f>
        <v>8</v>
      </c>
      <c r="R67" s="908">
        <f t="shared" si="4"/>
        <v>4</v>
      </c>
      <c r="S67" s="908">
        <f t="shared" si="4"/>
        <v>0</v>
      </c>
    </row>
    <row r="68" spans="3:19" x14ac:dyDescent="0.25">
      <c r="C68" s="893" t="s">
        <v>341</v>
      </c>
      <c r="D68" s="893" t="s">
        <v>778</v>
      </c>
      <c r="E68" s="894">
        <v>12</v>
      </c>
      <c r="F68" s="894">
        <v>10</v>
      </c>
      <c r="G68" s="894">
        <v>0</v>
      </c>
      <c r="I68" t="str">
        <f>C68&amp;D68</f>
        <v>RIO MADEIRADOS IMIGRANTES</v>
      </c>
      <c r="J68" t="str">
        <f>D68&amp;C68</f>
        <v>DOS IMIGRANTESRIO MADEIRA</v>
      </c>
      <c r="K68" s="914">
        <v>8</v>
      </c>
      <c r="L68" s="914">
        <v>8</v>
      </c>
      <c r="M68" s="914">
        <v>1</v>
      </c>
      <c r="N68" t="e">
        <f>VLOOKUP(I68,$J$367:$M$1643,2,FALSE)</f>
        <v>#N/A</v>
      </c>
      <c r="O68" t="e">
        <f>VLOOKUP(I68,$J$367:$M$1643,3,FALSE)</f>
        <v>#N/A</v>
      </c>
      <c r="P68" t="e">
        <f>VLOOKUP(I68,$J$367:$M$1643,4,FALSE)</f>
        <v>#N/A</v>
      </c>
      <c r="Q68" s="908">
        <f t="shared" si="4"/>
        <v>8</v>
      </c>
      <c r="R68" s="908">
        <f t="shared" si="4"/>
        <v>8</v>
      </c>
      <c r="S68" s="908">
        <f t="shared" si="4"/>
        <v>1</v>
      </c>
    </row>
    <row r="69" spans="3:19" x14ac:dyDescent="0.25">
      <c r="C69" s="893" t="s">
        <v>794</v>
      </c>
      <c r="D69" s="893" t="s">
        <v>374</v>
      </c>
      <c r="E69" s="894">
        <v>12</v>
      </c>
      <c r="F69" s="894">
        <v>14</v>
      </c>
      <c r="G69" s="894">
        <v>0</v>
      </c>
      <c r="I69" t="str">
        <f>C69&amp;D69</f>
        <v>ANANIAS FERREIRA DE ANDRADEJOSÉ VIEIRA CAULA</v>
      </c>
      <c r="J69" t="str">
        <f>D69&amp;C69</f>
        <v>JOSÉ VIEIRA CAULAANANIAS FERREIRA DE ANDRADE</v>
      </c>
      <c r="K69" s="914">
        <v>7</v>
      </c>
      <c r="L69" s="914">
        <v>11</v>
      </c>
      <c r="M69" s="914">
        <v>0</v>
      </c>
      <c r="N69" t="e">
        <f>VLOOKUP(I69,$J$367:$M$1643,2,FALSE)</f>
        <v>#N/A</v>
      </c>
      <c r="O69" t="e">
        <f>VLOOKUP(I69,$J$367:$M$1643,3,FALSE)</f>
        <v>#N/A</v>
      </c>
      <c r="P69" t="e">
        <f>VLOOKUP(I69,$J$367:$M$1643,4,FALSE)</f>
        <v>#N/A</v>
      </c>
      <c r="Q69" s="908">
        <f t="shared" si="4"/>
        <v>7</v>
      </c>
      <c r="R69" s="908">
        <f t="shared" si="4"/>
        <v>11</v>
      </c>
      <c r="S69" s="908">
        <f t="shared" si="4"/>
        <v>0</v>
      </c>
    </row>
    <row r="70" spans="3:19" x14ac:dyDescent="0.25">
      <c r="C70" s="893" t="s">
        <v>386</v>
      </c>
      <c r="D70" s="893" t="s">
        <v>780</v>
      </c>
      <c r="E70" s="894">
        <v>12</v>
      </c>
      <c r="F70" s="894">
        <v>17</v>
      </c>
      <c r="G70" s="894">
        <v>0</v>
      </c>
      <c r="I70" t="str">
        <f>C70&amp;D70</f>
        <v>DANIELASETE DE SETEMBRO</v>
      </c>
      <c r="J70" t="str">
        <f>D70&amp;C70</f>
        <v>SETE DE SETEMBRODANIELA</v>
      </c>
      <c r="K70" s="914">
        <v>7</v>
      </c>
      <c r="L70" s="914">
        <v>13</v>
      </c>
      <c r="M70" s="914">
        <v>0</v>
      </c>
      <c r="N70" t="e">
        <f>VLOOKUP(I70,$J$367:$M$1643,2,FALSE)</f>
        <v>#N/A</v>
      </c>
      <c r="O70" t="e">
        <f>VLOOKUP(I70,$J$367:$M$1643,3,FALSE)</f>
        <v>#N/A</v>
      </c>
      <c r="P70" t="e">
        <f>VLOOKUP(I70,$J$367:$M$1643,4,FALSE)</f>
        <v>#N/A</v>
      </c>
      <c r="Q70" s="908">
        <f t="shared" si="4"/>
        <v>7</v>
      </c>
      <c r="R70" s="908">
        <f t="shared" si="4"/>
        <v>13</v>
      </c>
      <c r="S70" s="908">
        <f t="shared" si="4"/>
        <v>0</v>
      </c>
    </row>
    <row r="71" spans="3:19" x14ac:dyDescent="0.25">
      <c r="C71" t="s">
        <v>680</v>
      </c>
      <c r="E71">
        <v>11</v>
      </c>
      <c r="F71">
        <v>12</v>
      </c>
      <c r="G71">
        <v>0</v>
      </c>
    </row>
    <row r="72" spans="3:19" x14ac:dyDescent="0.25">
      <c r="C72" t="s">
        <v>410</v>
      </c>
      <c r="E72">
        <v>11</v>
      </c>
      <c r="F72">
        <v>10</v>
      </c>
      <c r="G72">
        <v>0</v>
      </c>
    </row>
    <row r="73" spans="3:19" x14ac:dyDescent="0.25">
      <c r="C73" t="s">
        <v>793</v>
      </c>
      <c r="E73">
        <v>11</v>
      </c>
      <c r="F73">
        <v>18</v>
      </c>
      <c r="G73">
        <v>0</v>
      </c>
    </row>
    <row r="74" spans="3:19" x14ac:dyDescent="0.25">
      <c r="C74" t="s">
        <v>398</v>
      </c>
      <c r="E74">
        <v>11</v>
      </c>
      <c r="F74">
        <v>9</v>
      </c>
      <c r="G74">
        <v>0</v>
      </c>
    </row>
    <row r="75" spans="3:19" x14ac:dyDescent="0.25">
      <c r="C75" t="s">
        <v>795</v>
      </c>
      <c r="E75">
        <v>11</v>
      </c>
      <c r="F75">
        <v>12</v>
      </c>
      <c r="G75">
        <v>0</v>
      </c>
    </row>
    <row r="76" spans="3:19" x14ac:dyDescent="0.25">
      <c r="C76" t="s">
        <v>405</v>
      </c>
      <c r="E76">
        <v>11</v>
      </c>
      <c r="F76">
        <v>9</v>
      </c>
      <c r="G76">
        <v>0</v>
      </c>
    </row>
    <row r="77" spans="3:19" x14ac:dyDescent="0.25">
      <c r="C77" s="893" t="s">
        <v>778</v>
      </c>
      <c r="D77" s="893" t="s">
        <v>721</v>
      </c>
      <c r="E77" s="894">
        <v>11</v>
      </c>
      <c r="F77" s="894">
        <v>22</v>
      </c>
      <c r="G77" s="894">
        <v>0</v>
      </c>
      <c r="I77" t="str">
        <f t="shared" ref="I77:I82" si="5">C77&amp;D77</f>
        <v>DOS IMIGRANTESDÉCIMA AVENIDA</v>
      </c>
      <c r="J77" t="str">
        <f t="shared" ref="J77:J82" si="6">D77&amp;C77</f>
        <v>DÉCIMA AVENIDADOS IMIGRANTES</v>
      </c>
      <c r="K77" s="914">
        <v>7</v>
      </c>
      <c r="L77" s="914">
        <v>7</v>
      </c>
      <c r="M77" s="914">
        <v>0</v>
      </c>
      <c r="N77" t="e">
        <f t="shared" ref="N77:N82" si="7">VLOOKUP(I77,$J$367:$M$1643,2,FALSE)</f>
        <v>#N/A</v>
      </c>
      <c r="O77" t="e">
        <f t="shared" ref="O77:O82" si="8">VLOOKUP(I77,$J$367:$M$1643,3,FALSE)</f>
        <v>#N/A</v>
      </c>
      <c r="P77" t="e">
        <f t="shared" ref="P77:P82" si="9">VLOOKUP(I77,$J$367:$M$1643,4,FALSE)</f>
        <v>#N/A</v>
      </c>
      <c r="Q77" s="908">
        <f t="shared" ref="Q77:S82" si="10">IF(ISERROR(N77)=TRUE,K77, (K77+N77))</f>
        <v>7</v>
      </c>
      <c r="R77" s="908">
        <f t="shared" si="10"/>
        <v>7</v>
      </c>
      <c r="S77" s="908">
        <f t="shared" si="10"/>
        <v>0</v>
      </c>
    </row>
    <row r="78" spans="3:19" x14ac:dyDescent="0.25">
      <c r="C78" s="893" t="s">
        <v>367</v>
      </c>
      <c r="D78" s="893" t="s">
        <v>782</v>
      </c>
      <c r="E78" s="894">
        <v>11</v>
      </c>
      <c r="F78" s="894">
        <v>12</v>
      </c>
      <c r="G78" s="894">
        <v>0</v>
      </c>
      <c r="I78" t="str">
        <f t="shared" si="5"/>
        <v>CALAMAFARQHUAR</v>
      </c>
      <c r="J78" t="str">
        <f t="shared" si="6"/>
        <v>FARQHUARCALAMA</v>
      </c>
      <c r="K78" s="914">
        <v>7</v>
      </c>
      <c r="L78" s="914">
        <v>8</v>
      </c>
      <c r="M78" s="914">
        <v>0</v>
      </c>
      <c r="N78" t="e">
        <f t="shared" si="7"/>
        <v>#N/A</v>
      </c>
      <c r="O78" t="e">
        <f t="shared" si="8"/>
        <v>#N/A</v>
      </c>
      <c r="P78" t="e">
        <f t="shared" si="9"/>
        <v>#N/A</v>
      </c>
      <c r="Q78" s="908">
        <f t="shared" si="10"/>
        <v>7</v>
      </c>
      <c r="R78" s="908">
        <f t="shared" si="10"/>
        <v>8</v>
      </c>
      <c r="S78" s="908">
        <f t="shared" si="10"/>
        <v>0</v>
      </c>
    </row>
    <row r="79" spans="3:19" x14ac:dyDescent="0.25">
      <c r="C79" s="893" t="s">
        <v>395</v>
      </c>
      <c r="D79" s="895" t="s">
        <v>367</v>
      </c>
      <c r="E79" s="894">
        <v>11</v>
      </c>
      <c r="F79" s="894">
        <v>7</v>
      </c>
      <c r="G79" s="894">
        <v>0</v>
      </c>
      <c r="I79" t="str">
        <f t="shared" si="5"/>
        <v>BUENOS AIRESCALAMA</v>
      </c>
      <c r="J79" t="str">
        <f t="shared" si="6"/>
        <v>CALAMABUENOS AIRES</v>
      </c>
      <c r="K79" s="915">
        <v>7</v>
      </c>
      <c r="L79" s="915">
        <v>8</v>
      </c>
      <c r="M79" s="915">
        <v>0</v>
      </c>
      <c r="N79" t="e">
        <f t="shared" si="7"/>
        <v>#N/A</v>
      </c>
      <c r="O79" t="e">
        <f t="shared" si="8"/>
        <v>#N/A</v>
      </c>
      <c r="P79" t="e">
        <f t="shared" si="9"/>
        <v>#N/A</v>
      </c>
      <c r="Q79" s="908">
        <f t="shared" si="10"/>
        <v>7</v>
      </c>
      <c r="R79" s="908">
        <f t="shared" si="10"/>
        <v>8</v>
      </c>
      <c r="S79" s="908">
        <f t="shared" si="10"/>
        <v>0</v>
      </c>
    </row>
    <row r="80" spans="3:19" x14ac:dyDescent="0.25">
      <c r="C80" s="893" t="s">
        <v>696</v>
      </c>
      <c r="D80" s="893" t="s">
        <v>368</v>
      </c>
      <c r="E80" s="894">
        <v>11</v>
      </c>
      <c r="F80" s="894">
        <v>11</v>
      </c>
      <c r="G80" s="894">
        <v>0</v>
      </c>
      <c r="I80" t="str">
        <f t="shared" si="5"/>
        <v>DAS CAMÉLIASJATUARANA</v>
      </c>
      <c r="J80" t="str">
        <f t="shared" si="6"/>
        <v>JATUARANADAS CAMÉLIAS</v>
      </c>
      <c r="K80" s="914">
        <v>7</v>
      </c>
      <c r="L80" s="914">
        <v>5</v>
      </c>
      <c r="M80" s="914">
        <v>0</v>
      </c>
      <c r="N80" t="e">
        <f t="shared" si="7"/>
        <v>#N/A</v>
      </c>
      <c r="O80" t="e">
        <f t="shared" si="8"/>
        <v>#N/A</v>
      </c>
      <c r="P80" t="e">
        <f t="shared" si="9"/>
        <v>#N/A</v>
      </c>
      <c r="Q80" s="908">
        <f t="shared" si="10"/>
        <v>7</v>
      </c>
      <c r="R80" s="908">
        <f t="shared" si="10"/>
        <v>5</v>
      </c>
      <c r="S80" s="908">
        <f t="shared" si="10"/>
        <v>0</v>
      </c>
    </row>
    <row r="81" spans="3:19" x14ac:dyDescent="0.25">
      <c r="C81" s="897" t="s">
        <v>406</v>
      </c>
      <c r="D81" s="897" t="s">
        <v>373</v>
      </c>
      <c r="E81" s="898">
        <v>11</v>
      </c>
      <c r="F81" s="898">
        <v>14</v>
      </c>
      <c r="G81" s="898">
        <v>0</v>
      </c>
      <c r="I81" t="str">
        <f t="shared" si="5"/>
        <v>SALGADO FILHOPINHEIRO MACHADO</v>
      </c>
      <c r="J81" t="str">
        <f t="shared" si="6"/>
        <v>PINHEIRO MACHADOSALGADO FILHO</v>
      </c>
      <c r="K81" s="914">
        <v>7</v>
      </c>
      <c r="L81" s="914">
        <v>9</v>
      </c>
      <c r="M81" s="914">
        <v>0</v>
      </c>
      <c r="N81" t="e">
        <f t="shared" si="7"/>
        <v>#N/A</v>
      </c>
      <c r="O81" t="e">
        <f t="shared" si="8"/>
        <v>#N/A</v>
      </c>
      <c r="P81" t="e">
        <f t="shared" si="9"/>
        <v>#N/A</v>
      </c>
      <c r="Q81" s="908">
        <f t="shared" si="10"/>
        <v>7</v>
      </c>
      <c r="R81" s="908">
        <f t="shared" si="10"/>
        <v>9</v>
      </c>
      <c r="S81" s="908">
        <f t="shared" si="10"/>
        <v>0</v>
      </c>
    </row>
    <row r="82" spans="3:19" x14ac:dyDescent="0.25">
      <c r="C82" s="897" t="s">
        <v>390</v>
      </c>
      <c r="D82" s="897" t="s">
        <v>368</v>
      </c>
      <c r="E82" s="898">
        <v>11</v>
      </c>
      <c r="F82" s="898">
        <v>11</v>
      </c>
      <c r="G82" s="898">
        <v>0</v>
      </c>
      <c r="I82" t="str">
        <f t="shared" si="5"/>
        <v>SUCUPIRAJATUARANA</v>
      </c>
      <c r="J82" t="str">
        <f t="shared" si="6"/>
        <v>JATUARANASUCUPIRA</v>
      </c>
      <c r="K82" s="914">
        <v>7</v>
      </c>
      <c r="L82" s="914">
        <v>5</v>
      </c>
      <c r="M82" s="914">
        <v>0</v>
      </c>
      <c r="N82" t="e">
        <f t="shared" si="7"/>
        <v>#N/A</v>
      </c>
      <c r="O82" t="e">
        <f t="shared" si="8"/>
        <v>#N/A</v>
      </c>
      <c r="P82" t="e">
        <f t="shared" si="9"/>
        <v>#N/A</v>
      </c>
      <c r="Q82" s="908">
        <f t="shared" si="10"/>
        <v>7</v>
      </c>
      <c r="R82" s="908">
        <f t="shared" si="10"/>
        <v>5</v>
      </c>
      <c r="S82" s="908">
        <f t="shared" si="10"/>
        <v>0</v>
      </c>
    </row>
    <row r="83" spans="3:19" x14ac:dyDescent="0.25">
      <c r="C83" t="s">
        <v>413</v>
      </c>
      <c r="E83">
        <v>10</v>
      </c>
      <c r="F83">
        <v>6</v>
      </c>
      <c r="G83">
        <v>1</v>
      </c>
    </row>
    <row r="84" spans="3:19" x14ac:dyDescent="0.25">
      <c r="C84" s="895" t="s">
        <v>372</v>
      </c>
      <c r="D84" s="895" t="s">
        <v>781</v>
      </c>
      <c r="E84" s="896">
        <v>10</v>
      </c>
      <c r="F84" s="896">
        <v>16</v>
      </c>
      <c r="G84" s="896">
        <v>1</v>
      </c>
      <c r="I84" t="str">
        <f t="shared" ref="I84:I98" si="11">C84&amp;D84</f>
        <v>AMAZONASJOSÉ AMADOR DOS REIS</v>
      </c>
      <c r="J84" t="str">
        <f t="shared" ref="J84:J98" si="12">D84&amp;C84</f>
        <v>JOSÉ AMADOR DOS REISAMAZONAS</v>
      </c>
      <c r="K84" s="914">
        <v>7</v>
      </c>
      <c r="L84" s="914">
        <v>8</v>
      </c>
      <c r="M84" s="914">
        <v>0</v>
      </c>
      <c r="N84" t="e">
        <f t="shared" ref="N84:N98" si="13">VLOOKUP(I84,$J$367:$M$1643,2,FALSE)</f>
        <v>#N/A</v>
      </c>
      <c r="O84" t="e">
        <f t="shared" ref="O84:O98" si="14">VLOOKUP(I84,$J$367:$M$1643,3,FALSE)</f>
        <v>#N/A</v>
      </c>
      <c r="P84" t="e">
        <f t="shared" ref="P84:P98" si="15">VLOOKUP(I84,$J$367:$M$1643,4,FALSE)</f>
        <v>#N/A</v>
      </c>
      <c r="Q84" s="908">
        <f t="shared" ref="Q84:Q98" si="16">IF(ISERROR(N84)=TRUE,K84, (K84+N84))</f>
        <v>7</v>
      </c>
      <c r="R84" s="908">
        <f t="shared" ref="R84:R98" si="17">IF(ISERROR(O84)=TRUE,L84, (L84+O84))</f>
        <v>8</v>
      </c>
      <c r="S84" s="908">
        <f t="shared" ref="S84:S98" si="18">IF(ISERROR(P84)=TRUE,M84, (M84+P84))</f>
        <v>0</v>
      </c>
    </row>
    <row r="85" spans="3:19" x14ac:dyDescent="0.25">
      <c r="C85" s="893" t="s">
        <v>372</v>
      </c>
      <c r="D85" s="895" t="s">
        <v>406</v>
      </c>
      <c r="E85" s="894">
        <v>10</v>
      </c>
      <c r="F85" s="894">
        <v>11</v>
      </c>
      <c r="G85" s="894">
        <v>0</v>
      </c>
      <c r="I85" t="str">
        <f t="shared" si="11"/>
        <v>AMAZONASSALGADO FILHO</v>
      </c>
      <c r="J85" t="str">
        <f t="shared" si="12"/>
        <v>SALGADO FILHOAMAZONAS</v>
      </c>
      <c r="K85" s="914">
        <v>6</v>
      </c>
      <c r="L85" s="914">
        <v>3</v>
      </c>
      <c r="M85" s="914">
        <v>0</v>
      </c>
      <c r="N85" t="e">
        <f t="shared" si="13"/>
        <v>#N/A</v>
      </c>
      <c r="O85" t="e">
        <f t="shared" si="14"/>
        <v>#N/A</v>
      </c>
      <c r="P85" t="e">
        <f t="shared" si="15"/>
        <v>#N/A</v>
      </c>
      <c r="Q85" s="908">
        <f t="shared" si="16"/>
        <v>6</v>
      </c>
      <c r="R85" s="908">
        <f t="shared" si="17"/>
        <v>3</v>
      </c>
      <c r="S85" s="908">
        <f t="shared" si="18"/>
        <v>0</v>
      </c>
    </row>
    <row r="86" spans="3:19" x14ac:dyDescent="0.25">
      <c r="C86" s="893" t="s">
        <v>367</v>
      </c>
      <c r="D86" s="895" t="s">
        <v>794</v>
      </c>
      <c r="E86" s="894">
        <v>10</v>
      </c>
      <c r="F86" s="894">
        <v>11</v>
      </c>
      <c r="G86" s="894">
        <v>0</v>
      </c>
      <c r="I86" t="str">
        <f t="shared" si="11"/>
        <v>CALAMAANANIAS FERREIRA DE ANDRADE</v>
      </c>
      <c r="J86" t="str">
        <f t="shared" si="12"/>
        <v>ANANIAS FERREIRA DE ANDRADECALAMA</v>
      </c>
      <c r="K86" s="914">
        <v>6</v>
      </c>
      <c r="L86" s="914">
        <v>5</v>
      </c>
      <c r="M86" s="914">
        <v>0</v>
      </c>
      <c r="N86" t="e">
        <f t="shared" si="13"/>
        <v>#N/A</v>
      </c>
      <c r="O86" t="e">
        <f t="shared" si="14"/>
        <v>#N/A</v>
      </c>
      <c r="P86" t="e">
        <f t="shared" si="15"/>
        <v>#N/A</v>
      </c>
      <c r="Q86" s="908">
        <f t="shared" si="16"/>
        <v>6</v>
      </c>
      <c r="R86" s="908">
        <f t="shared" si="17"/>
        <v>5</v>
      </c>
      <c r="S86" s="908">
        <f t="shared" si="18"/>
        <v>0</v>
      </c>
    </row>
    <row r="87" spans="3:19" x14ac:dyDescent="0.25">
      <c r="C87" s="893" t="s">
        <v>780</v>
      </c>
      <c r="D87" s="893" t="s">
        <v>395</v>
      </c>
      <c r="E87" s="894">
        <v>10</v>
      </c>
      <c r="F87" s="894">
        <v>17</v>
      </c>
      <c r="G87" s="894">
        <v>0</v>
      </c>
      <c r="I87" t="str">
        <f t="shared" si="11"/>
        <v>SETE DE SETEMBROBUENOS AIRES</v>
      </c>
      <c r="J87" t="str">
        <f t="shared" si="12"/>
        <v>BUENOS AIRESSETE DE SETEMBRO</v>
      </c>
      <c r="K87" s="914">
        <v>6</v>
      </c>
      <c r="L87" s="914">
        <v>6</v>
      </c>
      <c r="M87" s="914">
        <v>0</v>
      </c>
      <c r="N87" t="e">
        <f t="shared" si="13"/>
        <v>#N/A</v>
      </c>
      <c r="O87" t="e">
        <f t="shared" si="14"/>
        <v>#N/A</v>
      </c>
      <c r="P87" t="e">
        <f t="shared" si="15"/>
        <v>#N/A</v>
      </c>
      <c r="Q87" s="908">
        <f t="shared" si="16"/>
        <v>6</v>
      </c>
      <c r="R87" s="908">
        <f t="shared" si="17"/>
        <v>6</v>
      </c>
      <c r="S87" s="908">
        <f t="shared" si="18"/>
        <v>0</v>
      </c>
    </row>
    <row r="88" spans="3:19" x14ac:dyDescent="0.25">
      <c r="C88" s="893" t="s">
        <v>371</v>
      </c>
      <c r="D88" s="893" t="s">
        <v>376</v>
      </c>
      <c r="E88" s="894">
        <v>10</v>
      </c>
      <c r="F88" s="894">
        <v>12</v>
      </c>
      <c r="G88" s="894">
        <v>0</v>
      </c>
      <c r="I88" t="str">
        <f t="shared" si="11"/>
        <v>MAMORÉALEXANDRE GUIMARÃES</v>
      </c>
      <c r="J88" t="str">
        <f t="shared" si="12"/>
        <v>ALEXANDRE GUIMARÃESMAMORÉ</v>
      </c>
      <c r="K88" s="914">
        <v>6</v>
      </c>
      <c r="L88" s="914">
        <v>7</v>
      </c>
      <c r="M88" s="914">
        <v>0</v>
      </c>
      <c r="N88" t="e">
        <f t="shared" si="13"/>
        <v>#N/A</v>
      </c>
      <c r="O88" t="e">
        <f t="shared" si="14"/>
        <v>#N/A</v>
      </c>
      <c r="P88" t="e">
        <f t="shared" si="15"/>
        <v>#N/A</v>
      </c>
      <c r="Q88" s="908">
        <f t="shared" si="16"/>
        <v>6</v>
      </c>
      <c r="R88" s="908">
        <f t="shared" si="17"/>
        <v>7</v>
      </c>
      <c r="S88" s="908">
        <f t="shared" si="18"/>
        <v>0</v>
      </c>
    </row>
    <row r="89" spans="3:19" x14ac:dyDescent="0.25">
      <c r="C89" s="893" t="s">
        <v>372</v>
      </c>
      <c r="D89" s="893" t="s">
        <v>371</v>
      </c>
      <c r="E89" s="894">
        <v>10</v>
      </c>
      <c r="F89" s="894">
        <v>14</v>
      </c>
      <c r="G89" s="894">
        <v>0</v>
      </c>
      <c r="I89" t="str">
        <f t="shared" si="11"/>
        <v>AMAZONASMAMORÉ</v>
      </c>
      <c r="J89" t="str">
        <f t="shared" si="12"/>
        <v>MAMORÉAMAZONAS</v>
      </c>
      <c r="K89" s="914">
        <v>6</v>
      </c>
      <c r="L89" s="914">
        <v>10</v>
      </c>
      <c r="M89" s="914">
        <v>0</v>
      </c>
      <c r="N89" t="e">
        <f t="shared" si="13"/>
        <v>#N/A</v>
      </c>
      <c r="O89" t="e">
        <f t="shared" si="14"/>
        <v>#N/A</v>
      </c>
      <c r="P89" t="e">
        <f t="shared" si="15"/>
        <v>#N/A</v>
      </c>
      <c r="Q89" s="908">
        <f t="shared" si="16"/>
        <v>6</v>
      </c>
      <c r="R89" s="908">
        <f t="shared" si="17"/>
        <v>10</v>
      </c>
      <c r="S89" s="908">
        <f t="shared" si="18"/>
        <v>0</v>
      </c>
    </row>
    <row r="90" spans="3:19" x14ac:dyDescent="0.25">
      <c r="C90" s="893" t="s">
        <v>369</v>
      </c>
      <c r="D90" s="893" t="s">
        <v>782</v>
      </c>
      <c r="E90" s="894">
        <v>10</v>
      </c>
      <c r="F90" s="894">
        <v>6</v>
      </c>
      <c r="G90" s="894">
        <v>0</v>
      </c>
      <c r="I90" t="str">
        <f t="shared" si="11"/>
        <v>CARLOS GOMESFARQHUAR</v>
      </c>
      <c r="J90" t="str">
        <f t="shared" si="12"/>
        <v>FARQHUARCARLOS GOMES</v>
      </c>
      <c r="K90" s="914">
        <v>6</v>
      </c>
      <c r="L90" s="914">
        <v>2</v>
      </c>
      <c r="M90" s="914">
        <v>0</v>
      </c>
      <c r="N90" t="e">
        <f t="shared" si="13"/>
        <v>#N/A</v>
      </c>
      <c r="O90" t="e">
        <f t="shared" si="14"/>
        <v>#N/A</v>
      </c>
      <c r="P90" t="e">
        <f t="shared" si="15"/>
        <v>#N/A</v>
      </c>
      <c r="Q90" s="908">
        <f t="shared" si="16"/>
        <v>6</v>
      </c>
      <c r="R90" s="908">
        <f t="shared" si="17"/>
        <v>2</v>
      </c>
      <c r="S90" s="908">
        <f t="shared" si="18"/>
        <v>0</v>
      </c>
    </row>
    <row r="91" spans="3:19" x14ac:dyDescent="0.25">
      <c r="C91" s="893" t="s">
        <v>374</v>
      </c>
      <c r="D91" s="895" t="s">
        <v>371</v>
      </c>
      <c r="E91" s="894">
        <v>10</v>
      </c>
      <c r="F91" s="894">
        <v>12</v>
      </c>
      <c r="G91" s="894">
        <v>0</v>
      </c>
      <c r="I91" t="str">
        <f t="shared" si="11"/>
        <v>JOSÉ VIEIRA CAULAMAMORÉ</v>
      </c>
      <c r="J91" t="str">
        <f t="shared" si="12"/>
        <v>MAMORÉJOSÉ VIEIRA CAULA</v>
      </c>
      <c r="K91" s="914">
        <v>6</v>
      </c>
      <c r="L91" s="914">
        <v>9</v>
      </c>
      <c r="M91" s="914">
        <v>0</v>
      </c>
      <c r="N91" t="e">
        <f t="shared" si="13"/>
        <v>#N/A</v>
      </c>
      <c r="O91" t="e">
        <f t="shared" si="14"/>
        <v>#N/A</v>
      </c>
      <c r="P91" t="e">
        <f t="shared" si="15"/>
        <v>#N/A</v>
      </c>
      <c r="Q91" s="908">
        <f t="shared" si="16"/>
        <v>6</v>
      </c>
      <c r="R91" s="908">
        <f t="shared" si="17"/>
        <v>9</v>
      </c>
      <c r="S91" s="908">
        <f t="shared" si="18"/>
        <v>0</v>
      </c>
    </row>
    <row r="92" spans="3:19" x14ac:dyDescent="0.25">
      <c r="C92" s="893" t="s">
        <v>779</v>
      </c>
      <c r="D92" s="895" t="s">
        <v>371</v>
      </c>
      <c r="E92" s="894">
        <v>10</v>
      </c>
      <c r="F92" s="894">
        <v>12</v>
      </c>
      <c r="G92" s="894">
        <v>0</v>
      </c>
      <c r="I92" t="str">
        <f t="shared" si="11"/>
        <v>RAIMUNDO CANTUÁRIAMAMORÉ</v>
      </c>
      <c r="J92" t="str">
        <f t="shared" si="12"/>
        <v>MAMORÉRAIMUNDO CANTUÁRIA</v>
      </c>
      <c r="K92" s="914">
        <v>6</v>
      </c>
      <c r="L92" s="914">
        <v>8</v>
      </c>
      <c r="M92" s="914">
        <v>0</v>
      </c>
      <c r="N92" t="e">
        <f t="shared" si="13"/>
        <v>#N/A</v>
      </c>
      <c r="O92" t="e">
        <f t="shared" si="14"/>
        <v>#N/A</v>
      </c>
      <c r="P92" t="e">
        <f t="shared" si="15"/>
        <v>#N/A</v>
      </c>
      <c r="Q92" s="908">
        <f t="shared" si="16"/>
        <v>6</v>
      </c>
      <c r="R92" s="908">
        <f t="shared" si="17"/>
        <v>8</v>
      </c>
      <c r="S92" s="908">
        <f t="shared" si="18"/>
        <v>0</v>
      </c>
    </row>
    <row r="93" spans="3:19" x14ac:dyDescent="0.25">
      <c r="C93" s="893" t="s">
        <v>370</v>
      </c>
      <c r="D93" s="895" t="s">
        <v>781</v>
      </c>
      <c r="E93" s="894">
        <v>10</v>
      </c>
      <c r="F93" s="894">
        <v>14</v>
      </c>
      <c r="G93" s="894">
        <v>0</v>
      </c>
      <c r="I93" t="str">
        <f t="shared" si="11"/>
        <v>RIO DE JANEIROJOSÉ AMADOR DOS REIS</v>
      </c>
      <c r="J93" t="str">
        <f t="shared" si="12"/>
        <v>JOSÉ AMADOR DOS REISRIO DE JANEIRO</v>
      </c>
      <c r="K93" s="914">
        <v>6</v>
      </c>
      <c r="L93" s="914">
        <v>12</v>
      </c>
      <c r="M93" s="914">
        <v>0</v>
      </c>
      <c r="N93" t="e">
        <f t="shared" si="13"/>
        <v>#N/A</v>
      </c>
      <c r="O93" t="e">
        <f t="shared" si="14"/>
        <v>#N/A</v>
      </c>
      <c r="P93" t="e">
        <f t="shared" si="15"/>
        <v>#N/A</v>
      </c>
      <c r="Q93" s="908">
        <f t="shared" si="16"/>
        <v>6</v>
      </c>
      <c r="R93" s="908">
        <f t="shared" si="17"/>
        <v>12</v>
      </c>
      <c r="S93" s="908">
        <f t="shared" si="18"/>
        <v>0</v>
      </c>
    </row>
    <row r="94" spans="3:19" x14ac:dyDescent="0.25">
      <c r="C94" s="893" t="s">
        <v>428</v>
      </c>
      <c r="D94" s="893" t="s">
        <v>799</v>
      </c>
      <c r="E94" s="894">
        <v>10</v>
      </c>
      <c r="F94" s="894">
        <v>7</v>
      </c>
      <c r="G94" s="894">
        <v>0</v>
      </c>
      <c r="I94" t="str">
        <f t="shared" si="11"/>
        <v>DUQUE DE CAXIASJOSÉ BONIFÁCIO</v>
      </c>
      <c r="J94" t="str">
        <f t="shared" si="12"/>
        <v>JOSÉ BONIFÁCIODUQUE DE CAXIAS</v>
      </c>
      <c r="K94" s="914">
        <v>6</v>
      </c>
      <c r="L94" s="914">
        <v>5</v>
      </c>
      <c r="M94" s="914">
        <v>0</v>
      </c>
      <c r="N94" t="e">
        <f t="shared" si="13"/>
        <v>#N/A</v>
      </c>
      <c r="O94" t="e">
        <f t="shared" si="14"/>
        <v>#N/A</v>
      </c>
      <c r="P94" t="e">
        <f t="shared" si="15"/>
        <v>#N/A</v>
      </c>
      <c r="Q94" s="908">
        <f t="shared" si="16"/>
        <v>6</v>
      </c>
      <c r="R94" s="908">
        <f t="shared" si="17"/>
        <v>5</v>
      </c>
      <c r="S94" s="908">
        <f t="shared" si="18"/>
        <v>0</v>
      </c>
    </row>
    <row r="95" spans="3:19" x14ac:dyDescent="0.25">
      <c r="C95" s="893" t="s">
        <v>376</v>
      </c>
      <c r="D95" s="893" t="s">
        <v>341</v>
      </c>
      <c r="E95" s="894">
        <v>10</v>
      </c>
      <c r="F95" s="894">
        <v>9</v>
      </c>
      <c r="G95" s="894">
        <v>0</v>
      </c>
      <c r="I95" t="str">
        <f t="shared" si="11"/>
        <v>ALEXANDRE GUIMARÃESRIO MADEIRA</v>
      </c>
      <c r="J95" t="str">
        <f t="shared" si="12"/>
        <v>RIO MADEIRAALEXANDRE GUIMARÃES</v>
      </c>
      <c r="K95" s="914">
        <v>6</v>
      </c>
      <c r="L95" s="914">
        <v>7</v>
      </c>
      <c r="M95" s="914">
        <v>0</v>
      </c>
      <c r="N95" t="e">
        <f t="shared" si="13"/>
        <v>#N/A</v>
      </c>
      <c r="O95" t="e">
        <f t="shared" si="14"/>
        <v>#N/A</v>
      </c>
      <c r="P95" t="e">
        <f t="shared" si="15"/>
        <v>#N/A</v>
      </c>
      <c r="Q95" s="908">
        <f t="shared" si="16"/>
        <v>6</v>
      </c>
      <c r="R95" s="908">
        <f t="shared" si="17"/>
        <v>7</v>
      </c>
      <c r="S95" s="908">
        <f t="shared" si="18"/>
        <v>0</v>
      </c>
    </row>
    <row r="96" spans="3:19" x14ac:dyDescent="0.25">
      <c r="C96" s="893" t="s">
        <v>794</v>
      </c>
      <c r="D96" s="893" t="s">
        <v>779</v>
      </c>
      <c r="E96" s="894">
        <v>10</v>
      </c>
      <c r="F96" s="894">
        <v>14</v>
      </c>
      <c r="G96" s="894">
        <v>0</v>
      </c>
      <c r="I96" t="str">
        <f t="shared" si="11"/>
        <v>ANANIAS FERREIRA DE ANDRADERAIMUNDO CANTUÁRIA</v>
      </c>
      <c r="J96" t="str">
        <f t="shared" si="12"/>
        <v>RAIMUNDO CANTUÁRIAANANIAS FERREIRA DE ANDRADE</v>
      </c>
      <c r="K96" s="914">
        <v>6</v>
      </c>
      <c r="L96" s="914">
        <v>12</v>
      </c>
      <c r="M96" s="914">
        <v>0</v>
      </c>
      <c r="N96" t="e">
        <f t="shared" si="13"/>
        <v>#N/A</v>
      </c>
      <c r="O96" t="e">
        <f t="shared" si="14"/>
        <v>#N/A</v>
      </c>
      <c r="P96" t="e">
        <f t="shared" si="15"/>
        <v>#N/A</v>
      </c>
      <c r="Q96" s="908">
        <f t="shared" si="16"/>
        <v>6</v>
      </c>
      <c r="R96" s="908">
        <f t="shared" si="17"/>
        <v>12</v>
      </c>
      <c r="S96" s="908">
        <f t="shared" si="18"/>
        <v>0</v>
      </c>
    </row>
    <row r="97" spans="3:19" x14ac:dyDescent="0.25">
      <c r="C97" s="893" t="s">
        <v>408</v>
      </c>
      <c r="D97" s="893" t="s">
        <v>368</v>
      </c>
      <c r="E97" s="894">
        <v>10</v>
      </c>
      <c r="F97" s="894">
        <v>7</v>
      </c>
      <c r="G97" s="894">
        <v>0</v>
      </c>
      <c r="I97" t="str">
        <f t="shared" si="11"/>
        <v>ANARIJATUARANA</v>
      </c>
      <c r="J97" t="str">
        <f t="shared" si="12"/>
        <v>JATUARANAANARI</v>
      </c>
      <c r="K97" s="914">
        <v>6</v>
      </c>
      <c r="L97" s="914">
        <v>4</v>
      </c>
      <c r="M97" s="914">
        <v>0</v>
      </c>
      <c r="N97" t="e">
        <f t="shared" si="13"/>
        <v>#N/A</v>
      </c>
      <c r="O97" t="e">
        <f t="shared" si="14"/>
        <v>#N/A</v>
      </c>
      <c r="P97" t="e">
        <f t="shared" si="15"/>
        <v>#N/A</v>
      </c>
      <c r="Q97" s="908">
        <f t="shared" si="16"/>
        <v>6</v>
      </c>
      <c r="R97" s="908">
        <f t="shared" si="17"/>
        <v>4</v>
      </c>
      <c r="S97" s="908">
        <f t="shared" si="18"/>
        <v>0</v>
      </c>
    </row>
    <row r="98" spans="3:19" x14ac:dyDescent="0.25">
      <c r="C98" s="897" t="s">
        <v>392</v>
      </c>
      <c r="D98" s="897" t="s">
        <v>373</v>
      </c>
      <c r="E98" s="898">
        <v>10</v>
      </c>
      <c r="F98" s="898">
        <v>6</v>
      </c>
      <c r="G98" s="898">
        <v>0</v>
      </c>
      <c r="I98" t="str">
        <f t="shared" si="11"/>
        <v>TENREIRO ARANHAPINHEIRO MACHADO</v>
      </c>
      <c r="J98" t="str">
        <f t="shared" si="12"/>
        <v>PINHEIRO MACHADOTENREIRO ARANHA</v>
      </c>
      <c r="K98" s="914">
        <v>6</v>
      </c>
      <c r="L98" s="914">
        <v>2</v>
      </c>
      <c r="M98" s="914">
        <v>0</v>
      </c>
      <c r="N98" t="e">
        <f t="shared" si="13"/>
        <v>#N/A</v>
      </c>
      <c r="O98" t="e">
        <f t="shared" si="14"/>
        <v>#N/A</v>
      </c>
      <c r="P98" t="e">
        <f t="shared" si="15"/>
        <v>#N/A</v>
      </c>
      <c r="Q98" s="908">
        <f t="shared" si="16"/>
        <v>6</v>
      </c>
      <c r="R98" s="908">
        <f t="shared" si="17"/>
        <v>2</v>
      </c>
      <c r="S98" s="908">
        <f t="shared" si="18"/>
        <v>0</v>
      </c>
    </row>
    <row r="99" spans="3:19" x14ac:dyDescent="0.25">
      <c r="C99" t="s">
        <v>794</v>
      </c>
      <c r="E99">
        <v>9</v>
      </c>
      <c r="F99">
        <v>6</v>
      </c>
      <c r="G99">
        <v>0</v>
      </c>
    </row>
    <row r="100" spans="3:19" x14ac:dyDescent="0.25">
      <c r="C100" t="s">
        <v>796</v>
      </c>
      <c r="E100">
        <v>9</v>
      </c>
      <c r="F100">
        <v>7</v>
      </c>
      <c r="G100">
        <v>0</v>
      </c>
    </row>
    <row r="101" spans="3:19" x14ac:dyDescent="0.25">
      <c r="C101" t="s">
        <v>401</v>
      </c>
      <c r="E101">
        <v>9</v>
      </c>
      <c r="F101">
        <v>9</v>
      </c>
      <c r="G101">
        <v>0</v>
      </c>
    </row>
    <row r="102" spans="3:19" x14ac:dyDescent="0.25">
      <c r="C102" s="893" t="s">
        <v>781</v>
      </c>
      <c r="D102" s="893" t="s">
        <v>427</v>
      </c>
      <c r="E102" s="894">
        <v>9</v>
      </c>
      <c r="F102" s="894">
        <v>13</v>
      </c>
      <c r="G102" s="894">
        <v>1</v>
      </c>
      <c r="I102" t="str">
        <f t="shared" ref="I102:I117" si="19">C102&amp;D102</f>
        <v>JOSÉ AMADOR DOS REISTEOTÔNIO VILELA</v>
      </c>
      <c r="J102" t="str">
        <f t="shared" ref="J102:J117" si="20">D102&amp;C102</f>
        <v>TEOTÔNIO VILELAJOSÉ AMADOR DOS REIS</v>
      </c>
      <c r="K102" s="914">
        <v>5</v>
      </c>
      <c r="L102" s="914">
        <v>8</v>
      </c>
      <c r="M102" s="914">
        <v>0</v>
      </c>
      <c r="N102" t="e">
        <f t="shared" ref="N102:N117" si="21">VLOOKUP(I102,$J$367:$M$1643,2,FALSE)</f>
        <v>#N/A</v>
      </c>
      <c r="O102" t="e">
        <f t="shared" ref="O102:O117" si="22">VLOOKUP(I102,$J$367:$M$1643,3,FALSE)</f>
        <v>#N/A</v>
      </c>
      <c r="P102" t="e">
        <f t="shared" ref="P102:P117" si="23">VLOOKUP(I102,$J$367:$M$1643,4,FALSE)</f>
        <v>#N/A</v>
      </c>
      <c r="Q102" s="908">
        <f t="shared" ref="Q102:Q117" si="24">IF(ISERROR(N102)=TRUE,K102, (K102+N102))</f>
        <v>5</v>
      </c>
      <c r="R102" s="908">
        <f t="shared" ref="R102:R117" si="25">IF(ISERROR(O102)=TRUE,L102, (L102+O102))</f>
        <v>8</v>
      </c>
      <c r="S102" s="908">
        <f t="shared" ref="S102:S117" si="26">IF(ISERROR(P102)=TRUE,M102, (M102+P102))</f>
        <v>0</v>
      </c>
    </row>
    <row r="103" spans="3:19" x14ac:dyDescent="0.25">
      <c r="C103" s="893" t="s">
        <v>373</v>
      </c>
      <c r="D103" s="895" t="s">
        <v>416</v>
      </c>
      <c r="E103" s="894">
        <v>9</v>
      </c>
      <c r="F103" s="894">
        <v>8</v>
      </c>
      <c r="G103" s="894">
        <v>0</v>
      </c>
      <c r="I103" t="str">
        <f t="shared" si="19"/>
        <v>PINHEIRO MACHADOELIAS GORAYEB</v>
      </c>
      <c r="J103" t="str">
        <f t="shared" si="20"/>
        <v>ELIAS GORAYEBPINHEIRO MACHADO</v>
      </c>
      <c r="K103" s="915">
        <v>5</v>
      </c>
      <c r="L103" s="915">
        <v>7</v>
      </c>
      <c r="M103" s="915">
        <v>0</v>
      </c>
      <c r="N103" t="e">
        <f t="shared" si="21"/>
        <v>#N/A</v>
      </c>
      <c r="O103" t="e">
        <f t="shared" si="22"/>
        <v>#N/A</v>
      </c>
      <c r="P103" t="e">
        <f t="shared" si="23"/>
        <v>#N/A</v>
      </c>
      <c r="Q103" s="908">
        <f t="shared" si="24"/>
        <v>5</v>
      </c>
      <c r="R103" s="908">
        <f t="shared" si="25"/>
        <v>7</v>
      </c>
      <c r="S103" s="908">
        <f t="shared" si="26"/>
        <v>0</v>
      </c>
    </row>
    <row r="104" spans="3:19" x14ac:dyDescent="0.25">
      <c r="C104" s="895" t="s">
        <v>370</v>
      </c>
      <c r="D104" s="895" t="s">
        <v>794</v>
      </c>
      <c r="E104" s="896">
        <v>9</v>
      </c>
      <c r="F104" s="896">
        <v>12</v>
      </c>
      <c r="G104" s="896">
        <v>1</v>
      </c>
      <c r="I104" t="str">
        <f t="shared" si="19"/>
        <v>RIO DE JANEIROANANIAS FERREIRA DE ANDRADE</v>
      </c>
      <c r="J104" t="str">
        <f t="shared" si="20"/>
        <v>ANANIAS FERREIRA DE ANDRADERIO DE JANEIRO</v>
      </c>
      <c r="K104" s="915">
        <v>5</v>
      </c>
      <c r="L104" s="915">
        <v>7</v>
      </c>
      <c r="M104" s="915">
        <v>0</v>
      </c>
      <c r="N104" t="e">
        <f t="shared" si="21"/>
        <v>#N/A</v>
      </c>
      <c r="O104" t="e">
        <f t="shared" si="22"/>
        <v>#N/A</v>
      </c>
      <c r="P104" t="e">
        <f t="shared" si="23"/>
        <v>#N/A</v>
      </c>
      <c r="Q104" s="908">
        <f t="shared" si="24"/>
        <v>5</v>
      </c>
      <c r="R104" s="908">
        <f t="shared" si="25"/>
        <v>7</v>
      </c>
      <c r="S104" s="908">
        <f t="shared" si="26"/>
        <v>0</v>
      </c>
    </row>
    <row r="105" spans="3:19" x14ac:dyDescent="0.25">
      <c r="C105" s="895" t="s">
        <v>780</v>
      </c>
      <c r="D105" s="895" t="s">
        <v>797</v>
      </c>
      <c r="E105" s="896">
        <v>9</v>
      </c>
      <c r="F105" s="896">
        <v>14</v>
      </c>
      <c r="G105" s="896">
        <v>0</v>
      </c>
      <c r="I105" t="str">
        <f t="shared" si="19"/>
        <v>SETE DE SETEMBROGOV.ARI MARCOS</v>
      </c>
      <c r="J105" t="str">
        <f t="shared" si="20"/>
        <v>GOV.ARI MARCOSSETE DE SETEMBRO</v>
      </c>
      <c r="K105" s="915">
        <v>5</v>
      </c>
      <c r="L105" s="915">
        <v>5</v>
      </c>
      <c r="M105" s="915">
        <v>0</v>
      </c>
      <c r="N105" t="e">
        <f t="shared" si="21"/>
        <v>#N/A</v>
      </c>
      <c r="O105" t="e">
        <f t="shared" si="22"/>
        <v>#N/A</v>
      </c>
      <c r="P105" t="e">
        <f t="shared" si="23"/>
        <v>#N/A</v>
      </c>
      <c r="Q105" s="908">
        <f t="shared" si="24"/>
        <v>5</v>
      </c>
      <c r="R105" s="908">
        <f t="shared" si="25"/>
        <v>5</v>
      </c>
      <c r="S105" s="908">
        <f t="shared" si="26"/>
        <v>0</v>
      </c>
    </row>
    <row r="106" spans="3:19" x14ac:dyDescent="0.25">
      <c r="C106" s="893" t="s">
        <v>396</v>
      </c>
      <c r="D106" s="895" t="s">
        <v>428</v>
      </c>
      <c r="E106" s="894">
        <v>9</v>
      </c>
      <c r="F106" s="894">
        <v>8</v>
      </c>
      <c r="G106" s="894">
        <v>0</v>
      </c>
      <c r="I106" t="str">
        <f t="shared" si="19"/>
        <v>BRASÍLIADUQUE DE CAXIAS</v>
      </c>
      <c r="J106" t="str">
        <f t="shared" si="20"/>
        <v>DUQUE DE CAXIASBRASÍLIA</v>
      </c>
      <c r="K106" s="915">
        <v>5</v>
      </c>
      <c r="L106" s="915">
        <v>6</v>
      </c>
      <c r="M106" s="915">
        <v>0</v>
      </c>
      <c r="N106" t="e">
        <f t="shared" si="21"/>
        <v>#N/A</v>
      </c>
      <c r="O106" t="e">
        <f t="shared" si="22"/>
        <v>#N/A</v>
      </c>
      <c r="P106" t="e">
        <f t="shared" si="23"/>
        <v>#N/A</v>
      </c>
      <c r="Q106" s="908">
        <f t="shared" si="24"/>
        <v>5</v>
      </c>
      <c r="R106" s="908">
        <f t="shared" si="25"/>
        <v>6</v>
      </c>
      <c r="S106" s="908">
        <f t="shared" si="26"/>
        <v>0</v>
      </c>
    </row>
    <row r="107" spans="3:19" x14ac:dyDescent="0.25">
      <c r="C107" s="893" t="s">
        <v>375</v>
      </c>
      <c r="D107" s="893" t="s">
        <v>367</v>
      </c>
      <c r="E107" s="894">
        <v>9</v>
      </c>
      <c r="F107" s="894">
        <v>7</v>
      </c>
      <c r="G107" s="894">
        <v>0</v>
      </c>
      <c r="I107" t="str">
        <f t="shared" si="19"/>
        <v>GUAPORÉCALAMA</v>
      </c>
      <c r="J107" t="str">
        <f t="shared" si="20"/>
        <v>CALAMAGUAPORÉ</v>
      </c>
      <c r="K107" s="914">
        <v>5</v>
      </c>
      <c r="L107" s="914">
        <v>8</v>
      </c>
      <c r="M107" s="914">
        <v>0</v>
      </c>
      <c r="N107" t="e">
        <f t="shared" si="21"/>
        <v>#N/A</v>
      </c>
      <c r="O107" t="e">
        <f t="shared" si="22"/>
        <v>#N/A</v>
      </c>
      <c r="P107" t="e">
        <f t="shared" si="23"/>
        <v>#N/A</v>
      </c>
      <c r="Q107" s="908">
        <f t="shared" si="24"/>
        <v>5</v>
      </c>
      <c r="R107" s="908">
        <f t="shared" si="25"/>
        <v>8</v>
      </c>
      <c r="S107" s="908">
        <f t="shared" si="26"/>
        <v>0</v>
      </c>
    </row>
    <row r="108" spans="3:19" x14ac:dyDescent="0.25">
      <c r="C108" s="893" t="s">
        <v>800</v>
      </c>
      <c r="D108" s="893" t="s">
        <v>372</v>
      </c>
      <c r="E108" s="894">
        <v>9</v>
      </c>
      <c r="F108" s="894">
        <v>10</v>
      </c>
      <c r="G108" s="894">
        <v>0</v>
      </c>
      <c r="I108" t="str">
        <f t="shared" si="19"/>
        <v>LÚCIA CARVALHOAMAZONAS</v>
      </c>
      <c r="J108" t="str">
        <f t="shared" si="20"/>
        <v>AMAZONASLÚCIA CARVALHO</v>
      </c>
      <c r="K108" s="914">
        <v>5</v>
      </c>
      <c r="L108" s="914">
        <v>4</v>
      </c>
      <c r="M108" s="914">
        <v>0</v>
      </c>
      <c r="N108" t="e">
        <f t="shared" si="21"/>
        <v>#N/A</v>
      </c>
      <c r="O108" t="e">
        <f t="shared" si="22"/>
        <v>#N/A</v>
      </c>
      <c r="P108" t="e">
        <f t="shared" si="23"/>
        <v>#N/A</v>
      </c>
      <c r="Q108" s="908">
        <f t="shared" si="24"/>
        <v>5</v>
      </c>
      <c r="R108" s="908">
        <f t="shared" si="25"/>
        <v>4</v>
      </c>
      <c r="S108" s="908">
        <f t="shared" si="26"/>
        <v>0</v>
      </c>
    </row>
    <row r="109" spans="3:19" x14ac:dyDescent="0.25">
      <c r="C109" s="893" t="s">
        <v>371</v>
      </c>
      <c r="D109" s="893" t="s">
        <v>367</v>
      </c>
      <c r="E109" s="894">
        <v>9</v>
      </c>
      <c r="F109" s="894">
        <v>11</v>
      </c>
      <c r="G109" s="894">
        <v>0</v>
      </c>
      <c r="I109" t="str">
        <f t="shared" si="19"/>
        <v>MAMORÉCALAMA</v>
      </c>
      <c r="J109" t="str">
        <f t="shared" si="20"/>
        <v>CALAMAMAMORÉ</v>
      </c>
      <c r="K109" s="914">
        <v>5</v>
      </c>
      <c r="L109" s="914">
        <v>4</v>
      </c>
      <c r="M109" s="914">
        <v>0</v>
      </c>
      <c r="N109" t="e">
        <f t="shared" si="21"/>
        <v>#N/A</v>
      </c>
      <c r="O109" t="e">
        <f t="shared" si="22"/>
        <v>#N/A</v>
      </c>
      <c r="P109" t="e">
        <f t="shared" si="23"/>
        <v>#N/A</v>
      </c>
      <c r="Q109" s="908">
        <f t="shared" si="24"/>
        <v>5</v>
      </c>
      <c r="R109" s="908">
        <f t="shared" si="25"/>
        <v>4</v>
      </c>
      <c r="S109" s="908">
        <f t="shared" si="26"/>
        <v>0</v>
      </c>
    </row>
    <row r="110" spans="3:19" x14ac:dyDescent="0.25">
      <c r="C110" s="893" t="s">
        <v>398</v>
      </c>
      <c r="D110" s="893" t="s">
        <v>369</v>
      </c>
      <c r="E110" s="894">
        <v>9</v>
      </c>
      <c r="F110" s="894">
        <v>4</v>
      </c>
      <c r="G110" s="894">
        <v>0</v>
      </c>
      <c r="I110" t="str">
        <f t="shared" si="19"/>
        <v>MARECHAL DEODOROCARLOS GOMES</v>
      </c>
      <c r="J110" t="str">
        <f t="shared" si="20"/>
        <v>CARLOS GOMESMARECHAL DEODORO</v>
      </c>
      <c r="K110" s="914">
        <v>5</v>
      </c>
      <c r="L110" s="914">
        <v>5</v>
      </c>
      <c r="M110" s="914">
        <v>0</v>
      </c>
      <c r="N110" t="e">
        <f t="shared" si="21"/>
        <v>#N/A</v>
      </c>
      <c r="O110" t="e">
        <f t="shared" si="22"/>
        <v>#N/A</v>
      </c>
      <c r="P110" t="e">
        <f t="shared" si="23"/>
        <v>#N/A</v>
      </c>
      <c r="Q110" s="908">
        <f t="shared" si="24"/>
        <v>5</v>
      </c>
      <c r="R110" s="908">
        <f t="shared" si="25"/>
        <v>5</v>
      </c>
      <c r="S110" s="908">
        <f t="shared" si="26"/>
        <v>0</v>
      </c>
    </row>
    <row r="111" spans="3:19" x14ac:dyDescent="0.25">
      <c r="C111" s="893" t="s">
        <v>406</v>
      </c>
      <c r="D111" s="893" t="s">
        <v>780</v>
      </c>
      <c r="E111" s="894">
        <v>9</v>
      </c>
      <c r="F111" s="894">
        <v>13</v>
      </c>
      <c r="G111" s="894">
        <v>0</v>
      </c>
      <c r="I111" t="str">
        <f t="shared" si="19"/>
        <v>SALGADO FILHOSETE DE SETEMBRO</v>
      </c>
      <c r="J111" t="str">
        <f t="shared" si="20"/>
        <v>SETE DE SETEMBROSALGADO FILHO</v>
      </c>
      <c r="K111" s="914">
        <v>5</v>
      </c>
      <c r="L111" s="914">
        <v>3</v>
      </c>
      <c r="M111" s="914">
        <v>0</v>
      </c>
      <c r="N111" t="e">
        <f t="shared" si="21"/>
        <v>#N/A</v>
      </c>
      <c r="O111" t="e">
        <f t="shared" si="22"/>
        <v>#N/A</v>
      </c>
      <c r="P111" t="e">
        <f t="shared" si="23"/>
        <v>#N/A</v>
      </c>
      <c r="Q111" s="908">
        <f t="shared" si="24"/>
        <v>5</v>
      </c>
      <c r="R111" s="908">
        <f t="shared" si="25"/>
        <v>3</v>
      </c>
      <c r="S111" s="908">
        <f t="shared" si="26"/>
        <v>0</v>
      </c>
    </row>
    <row r="112" spans="3:19" x14ac:dyDescent="0.25">
      <c r="C112" s="893" t="s">
        <v>518</v>
      </c>
      <c r="D112" s="893" t="s">
        <v>806</v>
      </c>
      <c r="E112" s="894">
        <v>9</v>
      </c>
      <c r="F112" s="894">
        <v>9</v>
      </c>
      <c r="G112" s="894">
        <v>0</v>
      </c>
      <c r="I112" t="str">
        <f t="shared" si="19"/>
        <v>SURUBIMMATRINCHÃ</v>
      </c>
      <c r="J112" t="str">
        <f t="shared" si="20"/>
        <v>MATRINCHÃSURUBIM</v>
      </c>
      <c r="K112" s="914">
        <v>5</v>
      </c>
      <c r="L112" s="914">
        <v>5</v>
      </c>
      <c r="M112" s="914">
        <v>0</v>
      </c>
      <c r="N112" t="e">
        <f t="shared" si="21"/>
        <v>#N/A</v>
      </c>
      <c r="O112" t="e">
        <f t="shared" si="22"/>
        <v>#N/A</v>
      </c>
      <c r="P112" t="e">
        <f t="shared" si="23"/>
        <v>#N/A</v>
      </c>
      <c r="Q112" s="908">
        <f t="shared" si="24"/>
        <v>5</v>
      </c>
      <c r="R112" s="908">
        <f t="shared" si="25"/>
        <v>5</v>
      </c>
      <c r="S112" s="908">
        <f t="shared" si="26"/>
        <v>0</v>
      </c>
    </row>
    <row r="113" spans="3:19" x14ac:dyDescent="0.25">
      <c r="C113" s="893" t="s">
        <v>386</v>
      </c>
      <c r="D113" s="893" t="s">
        <v>370</v>
      </c>
      <c r="E113" s="894">
        <v>9</v>
      </c>
      <c r="F113" s="894">
        <v>14</v>
      </c>
      <c r="G113" s="894">
        <v>0</v>
      </c>
      <c r="I113" t="str">
        <f t="shared" si="19"/>
        <v>DANIELARIO DE JANEIRO</v>
      </c>
      <c r="J113" t="str">
        <f t="shared" si="20"/>
        <v>RIO DE JANEIRODANIELA</v>
      </c>
      <c r="K113" s="914">
        <v>5</v>
      </c>
      <c r="L113" s="914">
        <v>7</v>
      </c>
      <c r="M113" s="914">
        <v>0</v>
      </c>
      <c r="N113" t="e">
        <f t="shared" si="21"/>
        <v>#N/A</v>
      </c>
      <c r="O113" t="e">
        <f t="shared" si="22"/>
        <v>#N/A</v>
      </c>
      <c r="P113" t="e">
        <f t="shared" si="23"/>
        <v>#N/A</v>
      </c>
      <c r="Q113" s="908">
        <f t="shared" si="24"/>
        <v>5</v>
      </c>
      <c r="R113" s="908">
        <f t="shared" si="25"/>
        <v>7</v>
      </c>
      <c r="S113" s="908">
        <f t="shared" si="26"/>
        <v>0</v>
      </c>
    </row>
    <row r="114" spans="3:19" x14ac:dyDescent="0.25">
      <c r="C114" s="895" t="s">
        <v>802</v>
      </c>
      <c r="D114" s="895" t="s">
        <v>780</v>
      </c>
      <c r="E114" s="896">
        <v>9</v>
      </c>
      <c r="F114" s="896">
        <v>8</v>
      </c>
      <c r="G114" s="896">
        <v>0</v>
      </c>
      <c r="I114" t="str">
        <f t="shared" si="19"/>
        <v>JOÃO GOULARTSETE DE SETEMBRO</v>
      </c>
      <c r="J114" t="str">
        <f t="shared" si="20"/>
        <v>SETE DE SETEMBROJOÃO GOULART</v>
      </c>
      <c r="K114" s="914">
        <v>5</v>
      </c>
      <c r="L114" s="914">
        <v>4</v>
      </c>
      <c r="M114" s="914">
        <v>0</v>
      </c>
      <c r="N114" t="e">
        <f t="shared" si="21"/>
        <v>#N/A</v>
      </c>
      <c r="O114" t="e">
        <f t="shared" si="22"/>
        <v>#N/A</v>
      </c>
      <c r="P114" t="e">
        <f t="shared" si="23"/>
        <v>#N/A</v>
      </c>
      <c r="Q114" s="908">
        <f t="shared" si="24"/>
        <v>5</v>
      </c>
      <c r="R114" s="908">
        <f t="shared" si="25"/>
        <v>4</v>
      </c>
      <c r="S114" s="908">
        <f t="shared" si="26"/>
        <v>0</v>
      </c>
    </row>
    <row r="115" spans="3:19" x14ac:dyDescent="0.25">
      <c r="C115" s="897" t="s">
        <v>398</v>
      </c>
      <c r="D115" s="897" t="s">
        <v>373</v>
      </c>
      <c r="E115" s="898">
        <v>9</v>
      </c>
      <c r="F115" s="898">
        <v>12</v>
      </c>
      <c r="G115" s="898">
        <v>0</v>
      </c>
      <c r="I115" t="str">
        <f t="shared" si="19"/>
        <v>MARECHAL DEODOROPINHEIRO MACHADO</v>
      </c>
      <c r="J115" t="str">
        <f t="shared" si="20"/>
        <v>PINHEIRO MACHADOMARECHAL DEODORO</v>
      </c>
      <c r="K115" s="914">
        <v>5</v>
      </c>
      <c r="L115" s="914">
        <v>4</v>
      </c>
      <c r="M115" s="914">
        <v>1</v>
      </c>
      <c r="N115" t="e">
        <f t="shared" si="21"/>
        <v>#N/A</v>
      </c>
      <c r="O115" t="e">
        <f t="shared" si="22"/>
        <v>#N/A</v>
      </c>
      <c r="P115" t="e">
        <f t="shared" si="23"/>
        <v>#N/A</v>
      </c>
      <c r="Q115" s="908">
        <f t="shared" si="24"/>
        <v>5</v>
      </c>
      <c r="R115" s="908">
        <f t="shared" si="25"/>
        <v>4</v>
      </c>
      <c r="S115" s="908">
        <f t="shared" si="26"/>
        <v>1</v>
      </c>
    </row>
    <row r="116" spans="3:19" x14ac:dyDescent="0.25">
      <c r="C116" s="897" t="s">
        <v>401</v>
      </c>
      <c r="D116" s="897" t="s">
        <v>393</v>
      </c>
      <c r="E116" s="898">
        <v>9</v>
      </c>
      <c r="F116" s="898">
        <v>14</v>
      </c>
      <c r="G116" s="898">
        <v>0</v>
      </c>
      <c r="I116" t="str">
        <f t="shared" si="19"/>
        <v>RAFAEL VAZ E SILVAALMIRANTE BARROSO</v>
      </c>
      <c r="J116" t="str">
        <f t="shared" si="20"/>
        <v>ALMIRANTE BARROSORAFAEL VAZ E SILVA</v>
      </c>
      <c r="K116" s="914">
        <v>5</v>
      </c>
      <c r="L116" s="914">
        <v>8</v>
      </c>
      <c r="M116" s="914">
        <v>0</v>
      </c>
      <c r="N116" t="e">
        <f t="shared" si="21"/>
        <v>#N/A</v>
      </c>
      <c r="O116" t="e">
        <f t="shared" si="22"/>
        <v>#N/A</v>
      </c>
      <c r="P116" t="e">
        <f t="shared" si="23"/>
        <v>#N/A</v>
      </c>
      <c r="Q116" s="908">
        <f t="shared" si="24"/>
        <v>5</v>
      </c>
      <c r="R116" s="908">
        <f t="shared" si="25"/>
        <v>8</v>
      </c>
      <c r="S116" s="908">
        <f t="shared" si="26"/>
        <v>0</v>
      </c>
    </row>
    <row r="117" spans="3:19" x14ac:dyDescent="0.25">
      <c r="C117" s="897" t="s">
        <v>385</v>
      </c>
      <c r="D117" s="897" t="s">
        <v>390</v>
      </c>
      <c r="E117" s="898">
        <v>9</v>
      </c>
      <c r="F117" s="898">
        <v>11</v>
      </c>
      <c r="G117" s="898">
        <v>0</v>
      </c>
      <c r="I117" t="str">
        <f t="shared" si="19"/>
        <v>TRÊS E MEIOSUCUPIRA</v>
      </c>
      <c r="J117" t="str">
        <f t="shared" si="20"/>
        <v>SUCUPIRATRÊS E MEIO</v>
      </c>
      <c r="K117" s="914">
        <v>5</v>
      </c>
      <c r="L117" s="914">
        <v>7</v>
      </c>
      <c r="M117" s="914">
        <v>0</v>
      </c>
      <c r="N117" t="e">
        <f t="shared" si="21"/>
        <v>#N/A</v>
      </c>
      <c r="O117" t="e">
        <f t="shared" si="22"/>
        <v>#N/A</v>
      </c>
      <c r="P117" t="e">
        <f t="shared" si="23"/>
        <v>#N/A</v>
      </c>
      <c r="Q117" s="908">
        <f t="shared" si="24"/>
        <v>5</v>
      </c>
      <c r="R117" s="908">
        <f t="shared" si="25"/>
        <v>7</v>
      </c>
      <c r="S117" s="908">
        <f t="shared" si="26"/>
        <v>0</v>
      </c>
    </row>
    <row r="118" spans="3:19" x14ac:dyDescent="0.25">
      <c r="C118" t="s">
        <v>412</v>
      </c>
      <c r="E118">
        <v>8</v>
      </c>
      <c r="F118">
        <v>4</v>
      </c>
      <c r="G118">
        <v>0</v>
      </c>
    </row>
    <row r="119" spans="3:19" x14ac:dyDescent="0.25">
      <c r="C119" t="s">
        <v>800</v>
      </c>
      <c r="E119">
        <v>8</v>
      </c>
      <c r="F119">
        <v>12</v>
      </c>
      <c r="G119">
        <v>0</v>
      </c>
    </row>
    <row r="120" spans="3:19" x14ac:dyDescent="0.25">
      <c r="C120" t="s">
        <v>69</v>
      </c>
      <c r="E120">
        <v>8</v>
      </c>
      <c r="F120">
        <v>7</v>
      </c>
      <c r="G120">
        <v>0</v>
      </c>
    </row>
    <row r="121" spans="3:19" x14ac:dyDescent="0.25">
      <c r="C121" t="s">
        <v>801</v>
      </c>
      <c r="E121">
        <v>8</v>
      </c>
      <c r="F121">
        <v>8</v>
      </c>
      <c r="G121">
        <v>0</v>
      </c>
    </row>
    <row r="122" spans="3:19" x14ac:dyDescent="0.25">
      <c r="C122" t="s">
        <v>523</v>
      </c>
      <c r="E122">
        <v>8</v>
      </c>
      <c r="F122">
        <v>9</v>
      </c>
      <c r="G122">
        <v>0</v>
      </c>
    </row>
    <row r="123" spans="3:19" x14ac:dyDescent="0.25">
      <c r="C123" t="s">
        <v>385</v>
      </c>
      <c r="E123">
        <v>8</v>
      </c>
      <c r="F123">
        <v>12</v>
      </c>
      <c r="G123">
        <v>0</v>
      </c>
    </row>
    <row r="124" spans="3:19" x14ac:dyDescent="0.25">
      <c r="C124" s="895" t="s">
        <v>388</v>
      </c>
      <c r="D124" s="895" t="s">
        <v>798</v>
      </c>
      <c r="E124" s="896">
        <v>8</v>
      </c>
      <c r="F124" s="896">
        <v>13</v>
      </c>
      <c r="G124" s="896">
        <v>0</v>
      </c>
      <c r="I124" t="str">
        <f t="shared" ref="I124:I149" si="27">C124&amp;D124</f>
        <v>BENEDITO INOCÊNCIOANTÔNIO FRAGA MOREIRA</v>
      </c>
      <c r="J124" t="str">
        <f t="shared" ref="J124:J149" si="28">D124&amp;C124</f>
        <v>ANTÔNIO FRAGA MOREIRABENEDITO INOCÊNCIO</v>
      </c>
      <c r="K124" s="914">
        <v>5</v>
      </c>
      <c r="L124" s="914">
        <v>3</v>
      </c>
      <c r="M124" s="914">
        <v>2</v>
      </c>
      <c r="N124" t="e">
        <f t="shared" ref="N124:N149" si="29">VLOOKUP(I124,$J$367:$M$1643,2,FALSE)</f>
        <v>#N/A</v>
      </c>
      <c r="O124" t="e">
        <f t="shared" ref="O124:O149" si="30">VLOOKUP(I124,$J$367:$M$1643,3,FALSE)</f>
        <v>#N/A</v>
      </c>
      <c r="P124" t="e">
        <f t="shared" ref="P124:P149" si="31">VLOOKUP(I124,$J$367:$M$1643,4,FALSE)</f>
        <v>#N/A</v>
      </c>
      <c r="Q124" s="908">
        <f t="shared" ref="Q124:Q149" si="32">IF(ISERROR(N124)=TRUE,K124, (K124+N124))</f>
        <v>5</v>
      </c>
      <c r="R124" s="908">
        <f t="shared" ref="R124:R149" si="33">IF(ISERROR(O124)=TRUE,L124, (L124+O124))</f>
        <v>3</v>
      </c>
      <c r="S124" s="908">
        <f t="shared" ref="S124:S149" si="34">IF(ISERROR(P124)=TRUE,M124, (M124+P124))</f>
        <v>2</v>
      </c>
    </row>
    <row r="125" spans="3:19" x14ac:dyDescent="0.25">
      <c r="C125" s="895" t="s">
        <v>367</v>
      </c>
      <c r="D125" s="895" t="s">
        <v>401</v>
      </c>
      <c r="E125" s="896">
        <v>8</v>
      </c>
      <c r="F125" s="896">
        <v>8</v>
      </c>
      <c r="G125" s="896">
        <v>0</v>
      </c>
      <c r="I125" t="str">
        <f t="shared" si="27"/>
        <v>CALAMARAFAEL VAZ E SILVA</v>
      </c>
      <c r="J125" t="str">
        <f t="shared" si="28"/>
        <v>RAFAEL VAZ E SILVACALAMA</v>
      </c>
      <c r="K125" s="914">
        <v>5</v>
      </c>
      <c r="L125" s="914">
        <v>9</v>
      </c>
      <c r="M125" s="914">
        <v>0</v>
      </c>
      <c r="N125" t="e">
        <f t="shared" si="29"/>
        <v>#N/A</v>
      </c>
      <c r="O125" t="e">
        <f t="shared" si="30"/>
        <v>#N/A</v>
      </c>
      <c r="P125" t="e">
        <f t="shared" si="31"/>
        <v>#N/A</v>
      </c>
      <c r="Q125" s="908">
        <f t="shared" si="32"/>
        <v>5</v>
      </c>
      <c r="R125" s="908">
        <f t="shared" si="33"/>
        <v>9</v>
      </c>
      <c r="S125" s="908">
        <f t="shared" si="34"/>
        <v>0</v>
      </c>
    </row>
    <row r="126" spans="3:19" x14ac:dyDescent="0.25">
      <c r="C126" s="895" t="s">
        <v>375</v>
      </c>
      <c r="D126" s="895" t="s">
        <v>388</v>
      </c>
      <c r="E126" s="896">
        <v>8</v>
      </c>
      <c r="F126" s="896">
        <v>5</v>
      </c>
      <c r="G126" s="896">
        <v>0</v>
      </c>
      <c r="I126" t="str">
        <f t="shared" si="27"/>
        <v>GUAPORÉBENEDITO INOCÊNCIO</v>
      </c>
      <c r="J126" t="str">
        <f t="shared" si="28"/>
        <v>BENEDITO INOCÊNCIOGUAPORÉ</v>
      </c>
      <c r="K126" s="914">
        <v>5</v>
      </c>
      <c r="L126" s="914">
        <v>5</v>
      </c>
      <c r="M126" s="914">
        <v>0</v>
      </c>
      <c r="N126" t="e">
        <f t="shared" si="29"/>
        <v>#N/A</v>
      </c>
      <c r="O126" t="e">
        <f t="shared" si="30"/>
        <v>#N/A</v>
      </c>
      <c r="P126" t="e">
        <f t="shared" si="31"/>
        <v>#N/A</v>
      </c>
      <c r="Q126" s="908">
        <f t="shared" si="32"/>
        <v>5</v>
      </c>
      <c r="R126" s="908">
        <f t="shared" si="33"/>
        <v>5</v>
      </c>
      <c r="S126" s="908">
        <f t="shared" si="34"/>
        <v>0</v>
      </c>
    </row>
    <row r="127" spans="3:19" x14ac:dyDescent="0.25">
      <c r="C127" s="893" t="s">
        <v>373</v>
      </c>
      <c r="D127" s="895" t="s">
        <v>412</v>
      </c>
      <c r="E127" s="894">
        <v>8</v>
      </c>
      <c r="F127" s="894">
        <v>4</v>
      </c>
      <c r="G127" s="894">
        <v>0</v>
      </c>
      <c r="I127" t="str">
        <f t="shared" si="27"/>
        <v>PINHEIRO MACHADOJOSÉ DE ALENCAR</v>
      </c>
      <c r="J127" t="str">
        <f t="shared" si="28"/>
        <v>JOSÉ DE ALENCARPINHEIRO MACHADO</v>
      </c>
      <c r="K127" s="914">
        <v>5</v>
      </c>
      <c r="L127" s="914">
        <v>6</v>
      </c>
      <c r="M127" s="914">
        <v>0</v>
      </c>
      <c r="N127" t="e">
        <f t="shared" si="29"/>
        <v>#N/A</v>
      </c>
      <c r="O127" t="e">
        <f t="shared" si="30"/>
        <v>#N/A</v>
      </c>
      <c r="P127" t="e">
        <f t="shared" si="31"/>
        <v>#N/A</v>
      </c>
      <c r="Q127" s="908">
        <f t="shared" si="32"/>
        <v>5</v>
      </c>
      <c r="R127" s="908">
        <f t="shared" si="33"/>
        <v>6</v>
      </c>
      <c r="S127" s="908">
        <f t="shared" si="34"/>
        <v>0</v>
      </c>
    </row>
    <row r="128" spans="3:19" x14ac:dyDescent="0.25">
      <c r="C128" s="893" t="s">
        <v>780</v>
      </c>
      <c r="D128" s="895" t="s">
        <v>401</v>
      </c>
      <c r="E128" s="894">
        <v>8</v>
      </c>
      <c r="F128" s="894">
        <v>8</v>
      </c>
      <c r="G128" s="894">
        <v>1</v>
      </c>
      <c r="I128" t="str">
        <f t="shared" si="27"/>
        <v>SETE DE SETEMBRORAFAEL VAZ E SILVA</v>
      </c>
      <c r="J128" t="str">
        <f t="shared" si="28"/>
        <v>RAFAEL VAZ E SILVASETE DE SETEMBRO</v>
      </c>
      <c r="K128" s="914">
        <v>5</v>
      </c>
      <c r="L128" s="914">
        <v>6</v>
      </c>
      <c r="M128" s="914">
        <v>0</v>
      </c>
      <c r="N128" t="e">
        <f t="shared" si="29"/>
        <v>#N/A</v>
      </c>
      <c r="O128" t="e">
        <f t="shared" si="30"/>
        <v>#N/A</v>
      </c>
      <c r="P128" t="e">
        <f t="shared" si="31"/>
        <v>#N/A</v>
      </c>
      <c r="Q128" s="908">
        <f t="shared" si="32"/>
        <v>5</v>
      </c>
      <c r="R128" s="908">
        <f t="shared" si="33"/>
        <v>6</v>
      </c>
      <c r="S128" s="908">
        <f t="shared" si="34"/>
        <v>0</v>
      </c>
    </row>
    <row r="129" spans="3:19" x14ac:dyDescent="0.25">
      <c r="C129" s="893" t="s">
        <v>779</v>
      </c>
      <c r="D129" s="893" t="s">
        <v>341</v>
      </c>
      <c r="E129" s="894">
        <v>8</v>
      </c>
      <c r="F129" s="894">
        <v>5</v>
      </c>
      <c r="G129" s="894">
        <v>0</v>
      </c>
      <c r="I129" t="str">
        <f t="shared" si="27"/>
        <v>RAIMUNDO CANTUÁRIARIO MADEIRA</v>
      </c>
      <c r="J129" t="str">
        <f t="shared" si="28"/>
        <v>RIO MADEIRARAIMUNDO CANTUÁRIA</v>
      </c>
      <c r="K129" s="914">
        <v>5</v>
      </c>
      <c r="L129" s="914">
        <v>11</v>
      </c>
      <c r="M129" s="914">
        <v>0</v>
      </c>
      <c r="N129" t="e">
        <f t="shared" si="29"/>
        <v>#N/A</v>
      </c>
      <c r="O129" t="e">
        <f t="shared" si="30"/>
        <v>#N/A</v>
      </c>
      <c r="P129" t="e">
        <f t="shared" si="31"/>
        <v>#N/A</v>
      </c>
      <c r="Q129" s="908">
        <f t="shared" si="32"/>
        <v>5</v>
      </c>
      <c r="R129" s="908">
        <f t="shared" si="33"/>
        <v>11</v>
      </c>
      <c r="S129" s="908">
        <f t="shared" si="34"/>
        <v>0</v>
      </c>
    </row>
    <row r="130" spans="3:19" x14ac:dyDescent="0.25">
      <c r="C130" s="893" t="s">
        <v>370</v>
      </c>
      <c r="D130" s="893" t="s">
        <v>341</v>
      </c>
      <c r="E130" s="894">
        <v>8</v>
      </c>
      <c r="F130" s="894">
        <v>11</v>
      </c>
      <c r="G130" s="894">
        <v>1</v>
      </c>
      <c r="I130" t="str">
        <f t="shared" si="27"/>
        <v>RIO DE JANEIRORIO MADEIRA</v>
      </c>
      <c r="J130" t="str">
        <f t="shared" si="28"/>
        <v>RIO MADEIRARIO DE JANEIRO</v>
      </c>
      <c r="K130" s="914">
        <v>5</v>
      </c>
      <c r="L130" s="914">
        <v>2</v>
      </c>
      <c r="M130" s="914">
        <v>0</v>
      </c>
      <c r="N130" t="e">
        <f t="shared" si="29"/>
        <v>#N/A</v>
      </c>
      <c r="O130" t="e">
        <f t="shared" si="30"/>
        <v>#N/A</v>
      </c>
      <c r="P130" t="e">
        <f t="shared" si="31"/>
        <v>#N/A</v>
      </c>
      <c r="Q130" s="908">
        <f t="shared" si="32"/>
        <v>5</v>
      </c>
      <c r="R130" s="908">
        <f t="shared" si="33"/>
        <v>2</v>
      </c>
      <c r="S130" s="908">
        <f t="shared" si="34"/>
        <v>0</v>
      </c>
    </row>
    <row r="131" spans="3:19" x14ac:dyDescent="0.25">
      <c r="C131" s="893" t="s">
        <v>366</v>
      </c>
      <c r="D131" s="893" t="s">
        <v>387</v>
      </c>
      <c r="E131" s="894">
        <v>8</v>
      </c>
      <c r="F131" s="894">
        <v>7</v>
      </c>
      <c r="G131" s="894">
        <v>0</v>
      </c>
      <c r="I131" t="str">
        <f t="shared" si="27"/>
        <v>CAMPOS SALESALGODOEIRO</v>
      </c>
      <c r="J131" t="str">
        <f t="shared" si="28"/>
        <v>ALGODOEIROCAMPOS SALES</v>
      </c>
      <c r="K131" s="914">
        <v>5</v>
      </c>
      <c r="L131" s="914">
        <v>1</v>
      </c>
      <c r="M131" s="914">
        <v>0</v>
      </c>
      <c r="N131" t="e">
        <f t="shared" si="29"/>
        <v>#N/A</v>
      </c>
      <c r="O131" t="e">
        <f t="shared" si="30"/>
        <v>#N/A</v>
      </c>
      <c r="P131" t="e">
        <f t="shared" si="31"/>
        <v>#N/A</v>
      </c>
      <c r="Q131" s="908">
        <f t="shared" si="32"/>
        <v>5</v>
      </c>
      <c r="R131" s="908">
        <f t="shared" si="33"/>
        <v>1</v>
      </c>
      <c r="S131" s="908">
        <f t="shared" si="34"/>
        <v>0</v>
      </c>
    </row>
    <row r="132" spans="3:19" x14ac:dyDescent="0.25">
      <c r="C132" s="893" t="s">
        <v>372</v>
      </c>
      <c r="D132" s="895" t="s">
        <v>378</v>
      </c>
      <c r="E132" s="894">
        <v>8</v>
      </c>
      <c r="F132" s="894">
        <v>9</v>
      </c>
      <c r="G132" s="894">
        <v>0</v>
      </c>
      <c r="I132" t="str">
        <f t="shared" si="27"/>
        <v>AMAZONASNAÇÕES UNIDAS</v>
      </c>
      <c r="J132" t="str">
        <f t="shared" si="28"/>
        <v>NAÇÕES UNIDASAMAZONAS</v>
      </c>
      <c r="K132" s="914">
        <v>5</v>
      </c>
      <c r="L132" s="914">
        <v>4</v>
      </c>
      <c r="M132" s="914">
        <v>0</v>
      </c>
      <c r="N132" t="e">
        <f t="shared" si="29"/>
        <v>#N/A</v>
      </c>
      <c r="O132" t="e">
        <f t="shared" si="30"/>
        <v>#N/A</v>
      </c>
      <c r="P132" t="e">
        <f t="shared" si="31"/>
        <v>#N/A</v>
      </c>
      <c r="Q132" s="908">
        <f t="shared" si="32"/>
        <v>5</v>
      </c>
      <c r="R132" s="908">
        <f t="shared" si="33"/>
        <v>4</v>
      </c>
      <c r="S132" s="908">
        <f t="shared" si="34"/>
        <v>0</v>
      </c>
    </row>
    <row r="133" spans="3:19" x14ac:dyDescent="0.25">
      <c r="C133" s="893" t="s">
        <v>408</v>
      </c>
      <c r="D133" s="895" t="s">
        <v>380</v>
      </c>
      <c r="E133" s="894">
        <v>8</v>
      </c>
      <c r="F133" s="894">
        <v>9</v>
      </c>
      <c r="G133" s="894">
        <v>0</v>
      </c>
      <c r="I133" t="str">
        <f t="shared" si="27"/>
        <v>ANARIPAU FERRO</v>
      </c>
      <c r="J133" t="str">
        <f t="shared" si="28"/>
        <v>PAU FERROANARI</v>
      </c>
      <c r="K133" s="914">
        <v>5</v>
      </c>
      <c r="L133" s="914">
        <v>3</v>
      </c>
      <c r="M133" s="914">
        <v>0</v>
      </c>
      <c r="N133" t="e">
        <f t="shared" si="29"/>
        <v>#N/A</v>
      </c>
      <c r="O133" t="e">
        <f t="shared" si="30"/>
        <v>#N/A</v>
      </c>
      <c r="P133" t="e">
        <f t="shared" si="31"/>
        <v>#N/A</v>
      </c>
      <c r="Q133" s="908">
        <f t="shared" si="32"/>
        <v>5</v>
      </c>
      <c r="R133" s="908">
        <f t="shared" si="33"/>
        <v>3</v>
      </c>
      <c r="S133" s="908">
        <f t="shared" si="34"/>
        <v>0</v>
      </c>
    </row>
    <row r="134" spans="3:19" x14ac:dyDescent="0.25">
      <c r="C134" s="893" t="s">
        <v>410</v>
      </c>
      <c r="D134" s="895" t="s">
        <v>366</v>
      </c>
      <c r="E134" s="894">
        <v>8</v>
      </c>
      <c r="F134" s="894">
        <v>12</v>
      </c>
      <c r="G134" s="894">
        <v>0</v>
      </c>
      <c r="I134" t="str">
        <f t="shared" si="27"/>
        <v>ANGICOCAMPOS SALES</v>
      </c>
      <c r="J134" t="str">
        <f t="shared" si="28"/>
        <v>CAMPOS SALESANGICO</v>
      </c>
      <c r="K134" s="914">
        <v>5</v>
      </c>
      <c r="L134" s="914">
        <v>6</v>
      </c>
      <c r="M134" s="914">
        <v>0</v>
      </c>
      <c r="N134" t="e">
        <f t="shared" si="29"/>
        <v>#N/A</v>
      </c>
      <c r="O134" t="e">
        <f t="shared" si="30"/>
        <v>#N/A</v>
      </c>
      <c r="P134" t="e">
        <f t="shared" si="31"/>
        <v>#N/A</v>
      </c>
      <c r="Q134" s="908">
        <f t="shared" si="32"/>
        <v>5</v>
      </c>
      <c r="R134" s="908">
        <f t="shared" si="33"/>
        <v>6</v>
      </c>
      <c r="S134" s="908">
        <f t="shared" si="34"/>
        <v>0</v>
      </c>
    </row>
    <row r="135" spans="3:19" x14ac:dyDescent="0.25">
      <c r="C135" s="893" t="s">
        <v>397</v>
      </c>
      <c r="D135" s="893" t="s">
        <v>382</v>
      </c>
      <c r="E135" s="894">
        <v>8</v>
      </c>
      <c r="F135" s="894">
        <v>12</v>
      </c>
      <c r="G135" s="894">
        <v>0</v>
      </c>
      <c r="I135" t="str">
        <f t="shared" si="27"/>
        <v>ROSALINA GOMESUNIÃO</v>
      </c>
      <c r="J135" t="str">
        <f t="shared" si="28"/>
        <v>UNIÃOROSALINA GOMES</v>
      </c>
      <c r="K135" s="914">
        <v>5</v>
      </c>
      <c r="L135" s="914">
        <v>7</v>
      </c>
      <c r="M135" s="914">
        <v>1</v>
      </c>
      <c r="N135" t="e">
        <f t="shared" si="29"/>
        <v>#N/A</v>
      </c>
      <c r="O135" t="e">
        <f t="shared" si="30"/>
        <v>#N/A</v>
      </c>
      <c r="P135" t="e">
        <f t="shared" si="31"/>
        <v>#N/A</v>
      </c>
      <c r="Q135" s="908">
        <f t="shared" si="32"/>
        <v>5</v>
      </c>
      <c r="R135" s="908">
        <f t="shared" si="33"/>
        <v>7</v>
      </c>
      <c r="S135" s="908">
        <f t="shared" si="34"/>
        <v>1</v>
      </c>
    </row>
    <row r="136" spans="3:19" x14ac:dyDescent="0.25">
      <c r="C136" s="893" t="s">
        <v>392</v>
      </c>
      <c r="D136" s="893" t="s">
        <v>370</v>
      </c>
      <c r="E136" s="894">
        <v>8</v>
      </c>
      <c r="F136" s="894">
        <v>9</v>
      </c>
      <c r="G136" s="894">
        <v>0</v>
      </c>
      <c r="I136" t="str">
        <f t="shared" si="27"/>
        <v>TENREIRO ARANHARIO DE JANEIRO</v>
      </c>
      <c r="J136" t="str">
        <f t="shared" si="28"/>
        <v>RIO DE JANEIROTENREIRO ARANHA</v>
      </c>
      <c r="K136" s="914">
        <v>5</v>
      </c>
      <c r="L136" s="914">
        <v>5</v>
      </c>
      <c r="M136" s="914">
        <v>0</v>
      </c>
      <c r="N136" t="e">
        <f t="shared" si="29"/>
        <v>#N/A</v>
      </c>
      <c r="O136" t="e">
        <f t="shared" si="30"/>
        <v>#N/A</v>
      </c>
      <c r="P136" t="e">
        <f t="shared" si="31"/>
        <v>#N/A</v>
      </c>
      <c r="Q136" s="908">
        <f t="shared" si="32"/>
        <v>5</v>
      </c>
      <c r="R136" s="908">
        <f t="shared" si="33"/>
        <v>5</v>
      </c>
      <c r="S136" s="908">
        <f t="shared" si="34"/>
        <v>0</v>
      </c>
    </row>
    <row r="137" spans="3:19" x14ac:dyDescent="0.25">
      <c r="C137" s="893" t="s">
        <v>410</v>
      </c>
      <c r="D137" s="895" t="s">
        <v>381</v>
      </c>
      <c r="E137" s="894">
        <v>8</v>
      </c>
      <c r="F137" s="894">
        <v>11</v>
      </c>
      <c r="G137" s="894">
        <v>0</v>
      </c>
      <c r="I137" t="str">
        <f t="shared" si="27"/>
        <v>ANGICOGERALDO SIQUEIRA</v>
      </c>
      <c r="J137" t="str">
        <f t="shared" si="28"/>
        <v>GERALDO SIQUEIRAANGICO</v>
      </c>
      <c r="K137" s="914">
        <v>5</v>
      </c>
      <c r="L137" s="914">
        <v>4</v>
      </c>
      <c r="M137" s="914">
        <v>0</v>
      </c>
      <c r="N137" t="e">
        <f t="shared" si="29"/>
        <v>#N/A</v>
      </c>
      <c r="O137" t="e">
        <f t="shared" si="30"/>
        <v>#N/A</v>
      </c>
      <c r="P137" t="e">
        <f t="shared" si="31"/>
        <v>#N/A</v>
      </c>
      <c r="Q137" s="908">
        <f t="shared" si="32"/>
        <v>5</v>
      </c>
      <c r="R137" s="908">
        <f t="shared" si="33"/>
        <v>4</v>
      </c>
      <c r="S137" s="908">
        <f t="shared" si="34"/>
        <v>0</v>
      </c>
    </row>
    <row r="138" spans="3:19" x14ac:dyDescent="0.25">
      <c r="C138" s="893" t="s">
        <v>404</v>
      </c>
      <c r="D138" s="893" t="s">
        <v>781</v>
      </c>
      <c r="E138" s="894">
        <v>8</v>
      </c>
      <c r="F138" s="894">
        <v>11</v>
      </c>
      <c r="G138" s="894">
        <v>0</v>
      </c>
      <c r="I138" t="str">
        <f t="shared" si="27"/>
        <v>ARUBAJOSÉ AMADOR DOS REIS</v>
      </c>
      <c r="J138" t="str">
        <f t="shared" si="28"/>
        <v>JOSÉ AMADOR DOS REISARUBA</v>
      </c>
      <c r="K138" s="914">
        <v>5</v>
      </c>
      <c r="L138" s="914">
        <v>5</v>
      </c>
      <c r="M138" s="914">
        <v>0</v>
      </c>
      <c r="N138" t="e">
        <f t="shared" si="29"/>
        <v>#N/A</v>
      </c>
      <c r="O138" t="e">
        <f t="shared" si="30"/>
        <v>#N/A</v>
      </c>
      <c r="P138" t="e">
        <f t="shared" si="31"/>
        <v>#N/A</v>
      </c>
      <c r="Q138" s="908">
        <f t="shared" si="32"/>
        <v>5</v>
      </c>
      <c r="R138" s="908">
        <f t="shared" si="33"/>
        <v>5</v>
      </c>
      <c r="S138" s="908">
        <f t="shared" si="34"/>
        <v>0</v>
      </c>
    </row>
    <row r="139" spans="3:19" x14ac:dyDescent="0.25">
      <c r="C139" s="893" t="s">
        <v>388</v>
      </c>
      <c r="D139" s="893" t="s">
        <v>371</v>
      </c>
      <c r="E139" s="894">
        <v>8</v>
      </c>
      <c r="F139" s="894">
        <v>11</v>
      </c>
      <c r="G139" s="894">
        <v>0</v>
      </c>
      <c r="I139" t="str">
        <f t="shared" si="27"/>
        <v>BENEDITO INOCÊNCIOMAMORÉ</v>
      </c>
      <c r="J139" t="str">
        <f t="shared" si="28"/>
        <v>MAMORÉBENEDITO INOCÊNCIO</v>
      </c>
      <c r="K139" s="914">
        <v>5</v>
      </c>
      <c r="L139" s="914">
        <v>7</v>
      </c>
      <c r="M139" s="914">
        <v>1</v>
      </c>
      <c r="N139" t="e">
        <f t="shared" si="29"/>
        <v>#N/A</v>
      </c>
      <c r="O139" t="e">
        <f t="shared" si="30"/>
        <v>#N/A</v>
      </c>
      <c r="P139" t="e">
        <f t="shared" si="31"/>
        <v>#N/A</v>
      </c>
      <c r="Q139" s="908">
        <f t="shared" si="32"/>
        <v>5</v>
      </c>
      <c r="R139" s="908">
        <f t="shared" si="33"/>
        <v>7</v>
      </c>
      <c r="S139" s="908">
        <f t="shared" si="34"/>
        <v>1</v>
      </c>
    </row>
    <row r="140" spans="3:19" x14ac:dyDescent="0.25">
      <c r="C140" s="893" t="s">
        <v>386</v>
      </c>
      <c r="D140" s="893" t="s">
        <v>374</v>
      </c>
      <c r="E140" s="894">
        <v>8</v>
      </c>
      <c r="F140" s="894">
        <v>16</v>
      </c>
      <c r="G140" s="894">
        <v>0</v>
      </c>
      <c r="I140" t="str">
        <f t="shared" si="27"/>
        <v>DANIELAJOSÉ VIEIRA CAULA</v>
      </c>
      <c r="J140" t="str">
        <f t="shared" si="28"/>
        <v>JOSÉ VIEIRA CAULADANIELA</v>
      </c>
      <c r="K140" s="914">
        <v>5</v>
      </c>
      <c r="L140" s="914">
        <v>6</v>
      </c>
      <c r="M140" s="914">
        <v>0</v>
      </c>
      <c r="N140" t="e">
        <f t="shared" si="29"/>
        <v>#N/A</v>
      </c>
      <c r="O140" t="e">
        <f t="shared" si="30"/>
        <v>#N/A</v>
      </c>
      <c r="P140" t="e">
        <f t="shared" si="31"/>
        <v>#N/A</v>
      </c>
      <c r="Q140" s="908">
        <f t="shared" si="32"/>
        <v>5</v>
      </c>
      <c r="R140" s="908">
        <f t="shared" si="33"/>
        <v>6</v>
      </c>
      <c r="S140" s="908">
        <f t="shared" si="34"/>
        <v>0</v>
      </c>
    </row>
    <row r="141" spans="3:19" x14ac:dyDescent="0.25">
      <c r="C141" s="893" t="s">
        <v>416</v>
      </c>
      <c r="D141" s="893" t="s">
        <v>372</v>
      </c>
      <c r="E141" s="894">
        <v>8</v>
      </c>
      <c r="F141" s="894">
        <v>9</v>
      </c>
      <c r="G141" s="894">
        <v>0</v>
      </c>
      <c r="I141" t="str">
        <f t="shared" si="27"/>
        <v>ELIAS GORAYEBAMAZONAS</v>
      </c>
      <c r="J141" t="str">
        <f t="shared" si="28"/>
        <v>AMAZONASELIAS GORAYEB</v>
      </c>
      <c r="K141" s="914">
        <v>4</v>
      </c>
      <c r="L141" s="914">
        <v>2</v>
      </c>
      <c r="M141" s="914">
        <v>1</v>
      </c>
      <c r="N141" t="e">
        <f t="shared" si="29"/>
        <v>#N/A</v>
      </c>
      <c r="O141" t="e">
        <f t="shared" si="30"/>
        <v>#N/A</v>
      </c>
      <c r="P141" t="e">
        <f t="shared" si="31"/>
        <v>#N/A</v>
      </c>
      <c r="Q141" s="908">
        <f t="shared" si="32"/>
        <v>4</v>
      </c>
      <c r="R141" s="908">
        <f t="shared" si="33"/>
        <v>2</v>
      </c>
      <c r="S141" s="908">
        <f t="shared" si="34"/>
        <v>1</v>
      </c>
    </row>
    <row r="142" spans="3:19" x14ac:dyDescent="0.25">
      <c r="C142" s="895" t="s">
        <v>802</v>
      </c>
      <c r="D142" s="895" t="s">
        <v>407</v>
      </c>
      <c r="E142" s="896">
        <v>8</v>
      </c>
      <c r="F142" s="896">
        <v>15</v>
      </c>
      <c r="G142" s="896">
        <v>1</v>
      </c>
      <c r="I142" t="str">
        <f t="shared" si="27"/>
        <v>JOÃO GOULARTABUNÃ</v>
      </c>
      <c r="J142" t="str">
        <f t="shared" si="28"/>
        <v>ABUNÃJOÃO GOULART</v>
      </c>
      <c r="K142" s="914">
        <v>4</v>
      </c>
      <c r="L142" s="914">
        <v>4</v>
      </c>
      <c r="M142" s="914">
        <v>0</v>
      </c>
      <c r="N142" t="e">
        <f t="shared" si="29"/>
        <v>#N/A</v>
      </c>
      <c r="O142" t="e">
        <f t="shared" si="30"/>
        <v>#N/A</v>
      </c>
      <c r="P142" t="e">
        <f t="shared" si="31"/>
        <v>#N/A</v>
      </c>
      <c r="Q142" s="908">
        <f t="shared" si="32"/>
        <v>4</v>
      </c>
      <c r="R142" s="908">
        <f t="shared" si="33"/>
        <v>4</v>
      </c>
      <c r="S142" s="908">
        <f t="shared" si="34"/>
        <v>0</v>
      </c>
    </row>
    <row r="143" spans="3:19" x14ac:dyDescent="0.25">
      <c r="C143" s="895" t="s">
        <v>802</v>
      </c>
      <c r="D143" s="895" t="s">
        <v>369</v>
      </c>
      <c r="E143" s="896">
        <v>8</v>
      </c>
      <c r="F143" s="896">
        <v>7</v>
      </c>
      <c r="G143" s="896">
        <v>0</v>
      </c>
      <c r="I143" t="str">
        <f t="shared" si="27"/>
        <v>JOÃO GOULARTCARLOS GOMES</v>
      </c>
      <c r="J143" t="str">
        <f t="shared" si="28"/>
        <v>CARLOS GOMESJOÃO GOULART</v>
      </c>
      <c r="K143" s="914">
        <v>4</v>
      </c>
      <c r="L143" s="914">
        <v>2</v>
      </c>
      <c r="M143" s="914">
        <v>0</v>
      </c>
      <c r="N143" t="e">
        <f t="shared" si="29"/>
        <v>#N/A</v>
      </c>
      <c r="O143" t="e">
        <f t="shared" si="30"/>
        <v>#N/A</v>
      </c>
      <c r="P143" t="e">
        <f t="shared" si="31"/>
        <v>#N/A</v>
      </c>
      <c r="Q143" s="908">
        <f t="shared" si="32"/>
        <v>4</v>
      </c>
      <c r="R143" s="908">
        <f t="shared" si="33"/>
        <v>2</v>
      </c>
      <c r="S143" s="908">
        <f t="shared" si="34"/>
        <v>0</v>
      </c>
    </row>
    <row r="144" spans="3:19" x14ac:dyDescent="0.25">
      <c r="C144" s="895" t="s">
        <v>412</v>
      </c>
      <c r="D144" s="895" t="s">
        <v>393</v>
      </c>
      <c r="E144" s="896">
        <v>8</v>
      </c>
      <c r="F144" s="896">
        <v>11</v>
      </c>
      <c r="G144" s="896">
        <v>0</v>
      </c>
      <c r="I144" t="str">
        <f t="shared" si="27"/>
        <v>JOSÉ DE ALENCARALMIRANTE BARROSO</v>
      </c>
      <c r="J144" t="str">
        <f t="shared" si="28"/>
        <v>ALMIRANTE BARROSOJOSÉ DE ALENCAR</v>
      </c>
      <c r="K144" s="914">
        <v>4</v>
      </c>
      <c r="L144" s="914">
        <v>5</v>
      </c>
      <c r="M144" s="914">
        <v>0</v>
      </c>
      <c r="N144" t="e">
        <f t="shared" si="29"/>
        <v>#N/A</v>
      </c>
      <c r="O144" t="e">
        <f t="shared" si="30"/>
        <v>#N/A</v>
      </c>
      <c r="P144" t="e">
        <f t="shared" si="31"/>
        <v>#N/A</v>
      </c>
      <c r="Q144" s="908">
        <f t="shared" si="32"/>
        <v>4</v>
      </c>
      <c r="R144" s="908">
        <f t="shared" si="33"/>
        <v>5</v>
      </c>
      <c r="S144" s="908">
        <f t="shared" si="34"/>
        <v>0</v>
      </c>
    </row>
    <row r="145" spans="3:19" x14ac:dyDescent="0.25">
      <c r="C145" s="897" t="s">
        <v>804</v>
      </c>
      <c r="D145" s="897" t="s">
        <v>803</v>
      </c>
      <c r="E145" s="898">
        <v>8</v>
      </c>
      <c r="F145" s="898">
        <v>10</v>
      </c>
      <c r="G145" s="898">
        <v>0</v>
      </c>
      <c r="I145" t="str">
        <f t="shared" si="27"/>
        <v>MANOEL FALLAANTÔNIO MARIA VALENÇA</v>
      </c>
      <c r="J145" t="str">
        <f t="shared" si="28"/>
        <v>ANTÔNIO MARIA VALENÇAMANOEL FALLA</v>
      </c>
      <c r="K145" s="914">
        <v>4</v>
      </c>
      <c r="L145" s="914">
        <v>5</v>
      </c>
      <c r="M145" s="914">
        <v>0</v>
      </c>
      <c r="N145" t="e">
        <f t="shared" si="29"/>
        <v>#N/A</v>
      </c>
      <c r="O145" t="e">
        <f t="shared" si="30"/>
        <v>#N/A</v>
      </c>
      <c r="P145" t="e">
        <f t="shared" si="31"/>
        <v>#N/A</v>
      </c>
      <c r="Q145" s="908">
        <f t="shared" si="32"/>
        <v>4</v>
      </c>
      <c r="R145" s="908">
        <f t="shared" si="33"/>
        <v>5</v>
      </c>
      <c r="S145" s="908">
        <f t="shared" si="34"/>
        <v>0</v>
      </c>
    </row>
    <row r="146" spans="3:19" x14ac:dyDescent="0.25">
      <c r="C146" s="897" t="s">
        <v>807</v>
      </c>
      <c r="D146" s="897" t="s">
        <v>779</v>
      </c>
      <c r="E146" s="898">
        <v>8</v>
      </c>
      <c r="F146" s="898">
        <v>4</v>
      </c>
      <c r="G146" s="898">
        <v>0</v>
      </c>
      <c r="I146" t="str">
        <f t="shared" si="27"/>
        <v>MIGUEL CHAKIANRAIMUNDO CANTUÁRIA</v>
      </c>
      <c r="J146" t="str">
        <f t="shared" si="28"/>
        <v>RAIMUNDO CANTUÁRIAMIGUEL CHAKIAN</v>
      </c>
      <c r="K146" s="914">
        <v>4</v>
      </c>
      <c r="L146" s="914">
        <v>4</v>
      </c>
      <c r="M146" s="914">
        <v>0</v>
      </c>
      <c r="N146" t="e">
        <f t="shared" si="29"/>
        <v>#N/A</v>
      </c>
      <c r="O146" t="e">
        <f t="shared" si="30"/>
        <v>#N/A</v>
      </c>
      <c r="P146" t="e">
        <f t="shared" si="31"/>
        <v>#N/A</v>
      </c>
      <c r="Q146" s="908">
        <f t="shared" si="32"/>
        <v>4</v>
      </c>
      <c r="R146" s="908">
        <f t="shared" si="33"/>
        <v>4</v>
      </c>
      <c r="S146" s="908">
        <f t="shared" si="34"/>
        <v>0</v>
      </c>
    </row>
    <row r="147" spans="3:19" x14ac:dyDescent="0.25">
      <c r="C147" s="897" t="s">
        <v>787</v>
      </c>
      <c r="D147" s="897" t="s">
        <v>382</v>
      </c>
      <c r="E147" s="898">
        <v>8</v>
      </c>
      <c r="F147" s="898">
        <v>8</v>
      </c>
      <c r="G147" s="898">
        <v>0</v>
      </c>
      <c r="I147" t="str">
        <f t="shared" si="27"/>
        <v>PLÁCIDO DE CASTROUNIÃO</v>
      </c>
      <c r="J147" t="str">
        <f t="shared" si="28"/>
        <v>UNIÃOPLÁCIDO DE CASTRO</v>
      </c>
      <c r="K147" s="914">
        <v>4</v>
      </c>
      <c r="L147" s="914">
        <v>5</v>
      </c>
      <c r="M147" s="914">
        <v>0</v>
      </c>
      <c r="N147" t="e">
        <f t="shared" si="29"/>
        <v>#N/A</v>
      </c>
      <c r="O147" t="e">
        <f t="shared" si="30"/>
        <v>#N/A</v>
      </c>
      <c r="P147" t="e">
        <f t="shared" si="31"/>
        <v>#N/A</v>
      </c>
      <c r="Q147" s="908">
        <f t="shared" si="32"/>
        <v>4</v>
      </c>
      <c r="R147" s="908">
        <f t="shared" si="33"/>
        <v>5</v>
      </c>
      <c r="S147" s="908">
        <f t="shared" si="34"/>
        <v>0</v>
      </c>
    </row>
    <row r="148" spans="3:19" x14ac:dyDescent="0.25">
      <c r="C148" s="897" t="s">
        <v>401</v>
      </c>
      <c r="D148" s="897" t="s">
        <v>369</v>
      </c>
      <c r="E148" s="898">
        <v>8</v>
      </c>
      <c r="F148" s="898">
        <v>6</v>
      </c>
      <c r="G148" s="898">
        <v>0</v>
      </c>
      <c r="I148" t="str">
        <f t="shared" si="27"/>
        <v>RAFAEL VAZ E SILVACARLOS GOMES</v>
      </c>
      <c r="J148" t="str">
        <f t="shared" si="28"/>
        <v>CARLOS GOMESRAFAEL VAZ E SILVA</v>
      </c>
      <c r="K148" s="914">
        <v>4</v>
      </c>
      <c r="L148" s="914">
        <v>3</v>
      </c>
      <c r="M148" s="914">
        <v>0</v>
      </c>
      <c r="N148" t="e">
        <f t="shared" si="29"/>
        <v>#N/A</v>
      </c>
      <c r="O148" t="e">
        <f t="shared" si="30"/>
        <v>#N/A</v>
      </c>
      <c r="P148" t="e">
        <f t="shared" si="31"/>
        <v>#N/A</v>
      </c>
      <c r="Q148" s="908">
        <f t="shared" si="32"/>
        <v>4</v>
      </c>
      <c r="R148" s="908">
        <f t="shared" si="33"/>
        <v>3</v>
      </c>
      <c r="S148" s="908">
        <f t="shared" si="34"/>
        <v>0</v>
      </c>
    </row>
    <row r="149" spans="3:19" x14ac:dyDescent="0.25">
      <c r="C149" s="897" t="s">
        <v>780</v>
      </c>
      <c r="D149" s="897" t="s">
        <v>782</v>
      </c>
      <c r="E149" s="898">
        <v>8</v>
      </c>
      <c r="F149" s="898">
        <v>9</v>
      </c>
      <c r="G149" s="898">
        <v>0</v>
      </c>
      <c r="I149" t="str">
        <f t="shared" si="27"/>
        <v>SETE DE SETEMBROFARQHUAR</v>
      </c>
      <c r="J149" t="str">
        <f t="shared" si="28"/>
        <v>FARQHUARSETE DE SETEMBRO</v>
      </c>
      <c r="K149" s="914">
        <v>4</v>
      </c>
      <c r="L149" s="914">
        <v>3</v>
      </c>
      <c r="M149" s="914">
        <v>0</v>
      </c>
      <c r="N149" t="e">
        <f t="shared" si="29"/>
        <v>#N/A</v>
      </c>
      <c r="O149" t="e">
        <f t="shared" si="30"/>
        <v>#N/A</v>
      </c>
      <c r="P149" t="e">
        <f t="shared" si="31"/>
        <v>#N/A</v>
      </c>
      <c r="Q149" s="908">
        <f t="shared" si="32"/>
        <v>4</v>
      </c>
      <c r="R149" s="908">
        <f t="shared" si="33"/>
        <v>3</v>
      </c>
      <c r="S149" s="908">
        <f t="shared" si="34"/>
        <v>0</v>
      </c>
    </row>
    <row r="150" spans="3:19" x14ac:dyDescent="0.25">
      <c r="C150" t="s">
        <v>783</v>
      </c>
      <c r="E150">
        <v>7</v>
      </c>
      <c r="F150">
        <v>5</v>
      </c>
      <c r="G150">
        <v>0</v>
      </c>
    </row>
    <row r="151" spans="3:19" x14ac:dyDescent="0.25">
      <c r="C151" t="s">
        <v>344</v>
      </c>
      <c r="E151">
        <v>7</v>
      </c>
      <c r="F151">
        <v>10</v>
      </c>
      <c r="G151">
        <v>0</v>
      </c>
    </row>
    <row r="152" spans="3:19" x14ac:dyDescent="0.25">
      <c r="C152" t="s">
        <v>397</v>
      </c>
      <c r="E152">
        <v>7</v>
      </c>
      <c r="F152">
        <v>6</v>
      </c>
      <c r="G152">
        <v>0</v>
      </c>
    </row>
    <row r="153" spans="3:19" x14ac:dyDescent="0.25">
      <c r="C153" s="893" t="s">
        <v>376</v>
      </c>
      <c r="D153" s="895" t="s">
        <v>386</v>
      </c>
      <c r="E153" s="894">
        <v>7</v>
      </c>
      <c r="F153" s="894">
        <v>11</v>
      </c>
      <c r="G153" s="894">
        <v>0</v>
      </c>
      <c r="I153" t="str">
        <f t="shared" ref="I153:I174" si="35">C153&amp;D153</f>
        <v>ALEXANDRE GUIMARÃESDANIELA</v>
      </c>
      <c r="J153" t="str">
        <f t="shared" ref="J153:J174" si="36">D153&amp;C153</f>
        <v>DANIELAALEXANDRE GUIMARÃES</v>
      </c>
      <c r="K153" s="914">
        <v>4</v>
      </c>
      <c r="L153" s="914">
        <v>2</v>
      </c>
      <c r="M153" s="914">
        <v>0</v>
      </c>
      <c r="N153" t="e">
        <f t="shared" ref="N153:N174" si="37">VLOOKUP(I153,$J$367:$M$1643,2,FALSE)</f>
        <v>#N/A</v>
      </c>
      <c r="O153" t="e">
        <f t="shared" ref="O153:O174" si="38">VLOOKUP(I153,$J$367:$M$1643,3,FALSE)</f>
        <v>#N/A</v>
      </c>
      <c r="P153" t="e">
        <f t="shared" ref="P153:P174" si="39">VLOOKUP(I153,$J$367:$M$1643,4,FALSE)</f>
        <v>#N/A</v>
      </c>
      <c r="Q153" s="908">
        <f t="shared" ref="Q153:Q174" si="40">IF(ISERROR(N153)=TRUE,K153, (K153+N153))</f>
        <v>4</v>
      </c>
      <c r="R153" s="908">
        <f t="shared" ref="R153:R174" si="41">IF(ISERROR(O153)=TRUE,L153, (L153+O153))</f>
        <v>2</v>
      </c>
      <c r="S153" s="908">
        <f t="shared" ref="S153:S174" si="42">IF(ISERROR(P153)=TRUE,M153, (M153+P153))</f>
        <v>0</v>
      </c>
    </row>
    <row r="154" spans="3:19" x14ac:dyDescent="0.25">
      <c r="C154" s="893" t="s">
        <v>372</v>
      </c>
      <c r="D154" s="893" t="s">
        <v>798</v>
      </c>
      <c r="E154" s="894">
        <v>7</v>
      </c>
      <c r="F154" s="894">
        <v>13</v>
      </c>
      <c r="G154" s="894">
        <v>0</v>
      </c>
      <c r="I154" t="str">
        <f t="shared" si="35"/>
        <v>AMAZONASANTÔNIO FRAGA MOREIRA</v>
      </c>
      <c r="J154" t="str">
        <f t="shared" si="36"/>
        <v>ANTÔNIO FRAGA MOREIRAAMAZONAS</v>
      </c>
      <c r="K154" s="914">
        <v>4</v>
      </c>
      <c r="L154" s="914">
        <v>6</v>
      </c>
      <c r="M154" s="914">
        <v>0</v>
      </c>
      <c r="N154" t="e">
        <f t="shared" si="37"/>
        <v>#N/A</v>
      </c>
      <c r="O154" t="e">
        <f t="shared" si="38"/>
        <v>#N/A</v>
      </c>
      <c r="P154" t="e">
        <f t="shared" si="39"/>
        <v>#N/A</v>
      </c>
      <c r="Q154" s="908">
        <f t="shared" si="40"/>
        <v>4</v>
      </c>
      <c r="R154" s="908">
        <f t="shared" si="41"/>
        <v>6</v>
      </c>
      <c r="S154" s="908">
        <f t="shared" si="42"/>
        <v>0</v>
      </c>
    </row>
    <row r="155" spans="3:19" x14ac:dyDescent="0.25">
      <c r="C155" s="893" t="s">
        <v>778</v>
      </c>
      <c r="D155" s="893" t="s">
        <v>805</v>
      </c>
      <c r="E155" s="894">
        <v>7</v>
      </c>
      <c r="F155" s="894">
        <v>7</v>
      </c>
      <c r="G155" s="894">
        <v>0</v>
      </c>
      <c r="I155" t="str">
        <f t="shared" si="35"/>
        <v>DOS IMIGRANTESANDRÉA</v>
      </c>
      <c r="J155" t="str">
        <f t="shared" si="36"/>
        <v>ANDRÉADOS IMIGRANTES</v>
      </c>
      <c r="K155" s="914">
        <v>4</v>
      </c>
      <c r="L155" s="914">
        <v>13</v>
      </c>
      <c r="M155" s="914">
        <v>0</v>
      </c>
      <c r="N155" t="e">
        <f t="shared" si="37"/>
        <v>#N/A</v>
      </c>
      <c r="O155" t="e">
        <f t="shared" si="38"/>
        <v>#N/A</v>
      </c>
      <c r="P155" t="e">
        <f t="shared" si="39"/>
        <v>#N/A</v>
      </c>
      <c r="Q155" s="908">
        <f t="shared" si="40"/>
        <v>4</v>
      </c>
      <c r="R155" s="908">
        <f t="shared" si="41"/>
        <v>13</v>
      </c>
      <c r="S155" s="908">
        <f t="shared" si="42"/>
        <v>0</v>
      </c>
    </row>
    <row r="156" spans="3:19" x14ac:dyDescent="0.25">
      <c r="C156" s="893" t="s">
        <v>368</v>
      </c>
      <c r="D156" s="893" t="s">
        <v>310</v>
      </c>
      <c r="E156" s="894">
        <v>7</v>
      </c>
      <c r="F156" s="894">
        <v>8</v>
      </c>
      <c r="G156" s="894">
        <v>0</v>
      </c>
      <c r="I156" t="str">
        <f t="shared" si="35"/>
        <v>JATUARANATANCREDO NEVES</v>
      </c>
      <c r="J156" t="str">
        <f t="shared" si="36"/>
        <v>TANCREDO NEVESJATUARANA</v>
      </c>
      <c r="K156" s="914">
        <v>4</v>
      </c>
      <c r="L156" s="914">
        <v>6</v>
      </c>
      <c r="M156" s="914">
        <v>0</v>
      </c>
      <c r="N156" t="e">
        <f t="shared" si="37"/>
        <v>#N/A</v>
      </c>
      <c r="O156" t="e">
        <f t="shared" si="38"/>
        <v>#N/A</v>
      </c>
      <c r="P156" t="e">
        <f t="shared" si="39"/>
        <v>#N/A</v>
      </c>
      <c r="Q156" s="908">
        <f t="shared" si="40"/>
        <v>4</v>
      </c>
      <c r="R156" s="908">
        <f t="shared" si="41"/>
        <v>6</v>
      </c>
      <c r="S156" s="908">
        <f t="shared" si="42"/>
        <v>0</v>
      </c>
    </row>
    <row r="157" spans="3:19" x14ac:dyDescent="0.25">
      <c r="C157" s="895" t="s">
        <v>374</v>
      </c>
      <c r="D157" s="895" t="s">
        <v>419</v>
      </c>
      <c r="E157" s="896">
        <v>7</v>
      </c>
      <c r="F157" s="896">
        <v>8</v>
      </c>
      <c r="G157" s="896">
        <v>0</v>
      </c>
      <c r="I157" t="str">
        <f t="shared" si="35"/>
        <v>JOSÉ VIEIRA CAULAEMIDIO ALVES FEITOSA</v>
      </c>
      <c r="J157" t="str">
        <f t="shared" si="36"/>
        <v>EMIDIO ALVES FEITOSAJOSÉ VIEIRA CAULA</v>
      </c>
      <c r="K157" s="914">
        <v>4</v>
      </c>
      <c r="L157" s="914">
        <v>4</v>
      </c>
      <c r="M157" s="914">
        <v>0</v>
      </c>
      <c r="N157" t="e">
        <f t="shared" si="37"/>
        <v>#N/A</v>
      </c>
      <c r="O157" t="e">
        <f t="shared" si="38"/>
        <v>#N/A</v>
      </c>
      <c r="P157" t="e">
        <f t="shared" si="39"/>
        <v>#N/A</v>
      </c>
      <c r="Q157" s="908">
        <f t="shared" si="40"/>
        <v>4</v>
      </c>
      <c r="R157" s="908">
        <f t="shared" si="41"/>
        <v>4</v>
      </c>
      <c r="S157" s="908">
        <f t="shared" si="42"/>
        <v>0</v>
      </c>
    </row>
    <row r="158" spans="3:19" x14ac:dyDescent="0.25">
      <c r="C158" s="893" t="s">
        <v>373</v>
      </c>
      <c r="D158" s="895" t="s">
        <v>796</v>
      </c>
      <c r="E158" s="894">
        <v>7</v>
      </c>
      <c r="F158" s="894">
        <v>5</v>
      </c>
      <c r="G158" s="894">
        <v>0</v>
      </c>
      <c r="I158" t="str">
        <f t="shared" si="35"/>
        <v>PINHEIRO MACHADOGETÚLIO VARGAS</v>
      </c>
      <c r="J158" t="str">
        <f t="shared" si="36"/>
        <v>GETÚLIO VARGASPINHEIRO MACHADO</v>
      </c>
      <c r="K158" s="914">
        <v>4</v>
      </c>
      <c r="L158" s="914">
        <v>3</v>
      </c>
      <c r="M158" s="914">
        <v>0</v>
      </c>
      <c r="N158" t="e">
        <f t="shared" si="37"/>
        <v>#N/A</v>
      </c>
      <c r="O158" t="e">
        <f t="shared" si="38"/>
        <v>#N/A</v>
      </c>
      <c r="P158" t="e">
        <f t="shared" si="39"/>
        <v>#N/A</v>
      </c>
      <c r="Q158" s="908">
        <f t="shared" si="40"/>
        <v>4</v>
      </c>
      <c r="R158" s="908">
        <f t="shared" si="41"/>
        <v>3</v>
      </c>
      <c r="S158" s="908">
        <f t="shared" si="42"/>
        <v>0</v>
      </c>
    </row>
    <row r="159" spans="3:19" x14ac:dyDescent="0.25">
      <c r="C159" s="893" t="s">
        <v>370</v>
      </c>
      <c r="D159" s="893" t="s">
        <v>429</v>
      </c>
      <c r="E159" s="894">
        <v>7</v>
      </c>
      <c r="F159" s="894">
        <v>9</v>
      </c>
      <c r="G159" s="894">
        <v>0</v>
      </c>
      <c r="I159" t="str">
        <f t="shared" si="35"/>
        <v>RIO DE JANEIROEDUARDO LIMA E SILVA</v>
      </c>
      <c r="J159" t="str">
        <f t="shared" si="36"/>
        <v>EDUARDO LIMA E SILVARIO DE JANEIRO</v>
      </c>
      <c r="K159" s="914">
        <v>4</v>
      </c>
      <c r="L159" s="914">
        <v>5</v>
      </c>
      <c r="M159" s="914">
        <v>0</v>
      </c>
      <c r="N159" t="e">
        <f t="shared" si="37"/>
        <v>#N/A</v>
      </c>
      <c r="O159" t="e">
        <f t="shared" si="38"/>
        <v>#N/A</v>
      </c>
      <c r="P159" t="e">
        <f t="shared" si="39"/>
        <v>#N/A</v>
      </c>
      <c r="Q159" s="908">
        <f t="shared" si="40"/>
        <v>4</v>
      </c>
      <c r="R159" s="908">
        <f t="shared" si="41"/>
        <v>5</v>
      </c>
      <c r="S159" s="908">
        <f t="shared" si="42"/>
        <v>0</v>
      </c>
    </row>
    <row r="160" spans="3:19" x14ac:dyDescent="0.25">
      <c r="C160" s="893" t="s">
        <v>780</v>
      </c>
      <c r="D160" s="893" t="s">
        <v>481</v>
      </c>
      <c r="E160" s="894">
        <v>7</v>
      </c>
      <c r="F160" s="894">
        <v>8</v>
      </c>
      <c r="G160" s="894">
        <v>0</v>
      </c>
      <c r="I160" t="str">
        <f t="shared" si="35"/>
        <v>SETE DE SETEMBROALBA</v>
      </c>
      <c r="J160" t="str">
        <f t="shared" si="36"/>
        <v>ALBASETE DE SETEMBRO</v>
      </c>
      <c r="K160" s="914">
        <v>4</v>
      </c>
      <c r="L160" s="914">
        <v>3</v>
      </c>
      <c r="M160" s="914">
        <v>0</v>
      </c>
      <c r="N160" t="e">
        <f t="shared" si="37"/>
        <v>#N/A</v>
      </c>
      <c r="O160" t="e">
        <f t="shared" si="38"/>
        <v>#N/A</v>
      </c>
      <c r="P160" t="e">
        <f t="shared" si="39"/>
        <v>#N/A</v>
      </c>
      <c r="Q160" s="908">
        <f t="shared" si="40"/>
        <v>4</v>
      </c>
      <c r="R160" s="908">
        <f t="shared" si="41"/>
        <v>3</v>
      </c>
      <c r="S160" s="908">
        <f t="shared" si="42"/>
        <v>0</v>
      </c>
    </row>
    <row r="161" spans="3:19" x14ac:dyDescent="0.25">
      <c r="C161" s="893" t="s">
        <v>381</v>
      </c>
      <c r="D161" s="893" t="s">
        <v>387</v>
      </c>
      <c r="E161" s="894">
        <v>7</v>
      </c>
      <c r="F161" s="894">
        <v>9</v>
      </c>
      <c r="G161" s="894">
        <v>0</v>
      </c>
      <c r="I161" t="str">
        <f t="shared" si="35"/>
        <v>GERALDO SIQUEIRAALGODOEIRO</v>
      </c>
      <c r="J161" t="str">
        <f t="shared" si="36"/>
        <v>ALGODOEIROGERALDO SIQUEIRA</v>
      </c>
      <c r="K161" s="914">
        <v>4</v>
      </c>
      <c r="L161" s="914">
        <v>3</v>
      </c>
      <c r="M161" s="914">
        <v>0</v>
      </c>
      <c r="N161" t="e">
        <f t="shared" si="37"/>
        <v>#N/A</v>
      </c>
      <c r="O161" t="e">
        <f t="shared" si="38"/>
        <v>#N/A</v>
      </c>
      <c r="P161" t="e">
        <f t="shared" si="39"/>
        <v>#N/A</v>
      </c>
      <c r="Q161" s="908">
        <f t="shared" si="40"/>
        <v>4</v>
      </c>
      <c r="R161" s="908">
        <f t="shared" si="41"/>
        <v>3</v>
      </c>
      <c r="S161" s="908">
        <f t="shared" si="42"/>
        <v>0</v>
      </c>
    </row>
    <row r="162" spans="3:19" x14ac:dyDescent="0.25">
      <c r="C162" s="893" t="s">
        <v>798</v>
      </c>
      <c r="D162" s="895" t="s">
        <v>370</v>
      </c>
      <c r="E162" s="894">
        <v>7</v>
      </c>
      <c r="F162" s="894">
        <v>15</v>
      </c>
      <c r="G162" s="894">
        <v>0</v>
      </c>
      <c r="I162" t="str">
        <f t="shared" si="35"/>
        <v>ANTÔNIO FRAGA MOREIRARIO DE JANEIRO</v>
      </c>
      <c r="J162" t="str">
        <f t="shared" si="36"/>
        <v>RIO DE JANEIROANTÔNIO FRAGA MOREIRA</v>
      </c>
      <c r="K162" s="914">
        <v>4</v>
      </c>
      <c r="L162" s="914">
        <v>4</v>
      </c>
      <c r="M162" s="914">
        <v>0</v>
      </c>
      <c r="N162" t="e">
        <f t="shared" si="37"/>
        <v>#N/A</v>
      </c>
      <c r="O162" t="e">
        <f t="shared" si="38"/>
        <v>#N/A</v>
      </c>
      <c r="P162" t="e">
        <f t="shared" si="39"/>
        <v>#N/A</v>
      </c>
      <c r="Q162" s="908">
        <f t="shared" si="40"/>
        <v>4</v>
      </c>
      <c r="R162" s="908">
        <f t="shared" si="41"/>
        <v>4</v>
      </c>
      <c r="S162" s="908">
        <f t="shared" si="42"/>
        <v>0</v>
      </c>
    </row>
    <row r="163" spans="3:19" x14ac:dyDescent="0.25">
      <c r="C163" s="893" t="s">
        <v>375</v>
      </c>
      <c r="D163" s="895" t="s">
        <v>370</v>
      </c>
      <c r="E163" s="894">
        <v>7</v>
      </c>
      <c r="F163" s="894">
        <v>4</v>
      </c>
      <c r="G163" s="894">
        <v>0</v>
      </c>
      <c r="I163" t="str">
        <f t="shared" si="35"/>
        <v>GUAPORÉRIO DE JANEIRO</v>
      </c>
      <c r="J163" t="str">
        <f t="shared" si="36"/>
        <v>RIO DE JANEIROGUAPORÉ</v>
      </c>
      <c r="K163" s="914">
        <v>4</v>
      </c>
      <c r="L163" s="914">
        <v>5</v>
      </c>
      <c r="M163" s="914">
        <v>0</v>
      </c>
      <c r="N163" t="e">
        <f t="shared" si="37"/>
        <v>#N/A</v>
      </c>
      <c r="O163" t="e">
        <f t="shared" si="38"/>
        <v>#N/A</v>
      </c>
      <c r="P163" t="e">
        <f t="shared" si="39"/>
        <v>#N/A</v>
      </c>
      <c r="Q163" s="908">
        <f t="shared" si="40"/>
        <v>4</v>
      </c>
      <c r="R163" s="908">
        <f t="shared" si="41"/>
        <v>5</v>
      </c>
      <c r="S163" s="908">
        <f t="shared" si="42"/>
        <v>0</v>
      </c>
    </row>
    <row r="164" spans="3:19" x14ac:dyDescent="0.25">
      <c r="C164" s="893" t="s">
        <v>392</v>
      </c>
      <c r="D164" s="893" t="s">
        <v>376</v>
      </c>
      <c r="E164" s="894">
        <v>7</v>
      </c>
      <c r="F164" s="894">
        <v>6</v>
      </c>
      <c r="G164" s="894">
        <v>0</v>
      </c>
      <c r="I164" t="str">
        <f t="shared" si="35"/>
        <v>TENREIRO ARANHAALEXANDRE GUIMARÃES</v>
      </c>
      <c r="J164" t="str">
        <f t="shared" si="36"/>
        <v>ALEXANDRE GUIMARÃESTENREIRO ARANHA</v>
      </c>
      <c r="K164" s="914">
        <v>4</v>
      </c>
      <c r="L164" s="914">
        <v>4</v>
      </c>
      <c r="M164" s="914">
        <v>0</v>
      </c>
      <c r="N164" t="e">
        <f t="shared" si="37"/>
        <v>#N/A</v>
      </c>
      <c r="O164" t="e">
        <f t="shared" si="38"/>
        <v>#N/A</v>
      </c>
      <c r="P164" t="e">
        <f t="shared" si="39"/>
        <v>#N/A</v>
      </c>
      <c r="Q164" s="908">
        <f t="shared" si="40"/>
        <v>4</v>
      </c>
      <c r="R164" s="908">
        <f t="shared" si="41"/>
        <v>4</v>
      </c>
      <c r="S164" s="908">
        <f t="shared" si="42"/>
        <v>0</v>
      </c>
    </row>
    <row r="165" spans="3:19" x14ac:dyDescent="0.25">
      <c r="C165" s="893" t="s">
        <v>437</v>
      </c>
      <c r="D165" s="893" t="s">
        <v>368</v>
      </c>
      <c r="E165" s="894">
        <v>7</v>
      </c>
      <c r="F165" s="894">
        <v>5</v>
      </c>
      <c r="G165" s="894">
        <v>0</v>
      </c>
      <c r="I165" t="str">
        <f t="shared" si="35"/>
        <v>BLACK CHARLESJATUARANA</v>
      </c>
      <c r="J165" t="str">
        <f t="shared" si="36"/>
        <v>JATUARANABLACK CHARLES</v>
      </c>
      <c r="K165" s="914">
        <v>4</v>
      </c>
      <c r="L165" s="914">
        <v>4</v>
      </c>
      <c r="M165" s="914">
        <v>0</v>
      </c>
      <c r="N165" t="e">
        <f t="shared" si="37"/>
        <v>#N/A</v>
      </c>
      <c r="O165" t="e">
        <f t="shared" si="38"/>
        <v>#N/A</v>
      </c>
      <c r="P165" t="e">
        <f t="shared" si="39"/>
        <v>#N/A</v>
      </c>
      <c r="Q165" s="908">
        <f t="shared" si="40"/>
        <v>4</v>
      </c>
      <c r="R165" s="908">
        <f t="shared" si="41"/>
        <v>4</v>
      </c>
      <c r="S165" s="908">
        <f t="shared" si="42"/>
        <v>0</v>
      </c>
    </row>
    <row r="166" spans="3:19" x14ac:dyDescent="0.25">
      <c r="C166" s="893" t="s">
        <v>386</v>
      </c>
      <c r="D166" s="893" t="s">
        <v>372</v>
      </c>
      <c r="E166" s="894">
        <v>7</v>
      </c>
      <c r="F166" s="894">
        <v>9</v>
      </c>
      <c r="G166" s="894">
        <v>0</v>
      </c>
      <c r="I166" t="str">
        <f t="shared" si="35"/>
        <v>DANIELAAMAZONAS</v>
      </c>
      <c r="J166" t="str">
        <f t="shared" si="36"/>
        <v>AMAZONASDANIELA</v>
      </c>
      <c r="K166" s="914">
        <v>4</v>
      </c>
      <c r="L166" s="914">
        <v>4</v>
      </c>
      <c r="M166" s="914">
        <v>0</v>
      </c>
      <c r="N166" t="e">
        <f t="shared" si="37"/>
        <v>#N/A</v>
      </c>
      <c r="O166" t="e">
        <f t="shared" si="38"/>
        <v>#N/A</v>
      </c>
      <c r="P166" t="e">
        <f t="shared" si="39"/>
        <v>#N/A</v>
      </c>
      <c r="Q166" s="908">
        <f t="shared" si="40"/>
        <v>4</v>
      </c>
      <c r="R166" s="908">
        <f t="shared" si="41"/>
        <v>4</v>
      </c>
      <c r="S166" s="908">
        <f t="shared" si="42"/>
        <v>0</v>
      </c>
    </row>
    <row r="167" spans="3:19" x14ac:dyDescent="0.25">
      <c r="C167" s="893" t="s">
        <v>796</v>
      </c>
      <c r="D167" s="893" t="s">
        <v>369</v>
      </c>
      <c r="E167" s="894">
        <v>7</v>
      </c>
      <c r="F167" s="894">
        <v>5</v>
      </c>
      <c r="G167" s="894">
        <v>0</v>
      </c>
      <c r="I167" t="str">
        <f t="shared" si="35"/>
        <v>GETÚLIO VARGASCARLOS GOMES</v>
      </c>
      <c r="J167" t="str">
        <f t="shared" si="36"/>
        <v>CARLOS GOMESGETÚLIO VARGAS</v>
      </c>
      <c r="K167" s="914">
        <v>4</v>
      </c>
      <c r="L167" s="914">
        <v>6</v>
      </c>
      <c r="M167" s="914">
        <v>0</v>
      </c>
      <c r="N167" t="e">
        <f t="shared" si="37"/>
        <v>#N/A</v>
      </c>
      <c r="O167" t="e">
        <f t="shared" si="38"/>
        <v>#N/A</v>
      </c>
      <c r="P167" t="e">
        <f t="shared" si="39"/>
        <v>#N/A</v>
      </c>
      <c r="Q167" s="908">
        <f t="shared" si="40"/>
        <v>4</v>
      </c>
      <c r="R167" s="908">
        <f t="shared" si="41"/>
        <v>6</v>
      </c>
      <c r="S167" s="908">
        <f t="shared" si="42"/>
        <v>0</v>
      </c>
    </row>
    <row r="168" spans="3:19" x14ac:dyDescent="0.25">
      <c r="C168" s="893" t="s">
        <v>417</v>
      </c>
      <c r="D168" s="893" t="s">
        <v>373</v>
      </c>
      <c r="E168" s="894">
        <v>7</v>
      </c>
      <c r="F168" s="894">
        <v>8</v>
      </c>
      <c r="G168" s="894">
        <v>0</v>
      </c>
      <c r="I168" t="str">
        <f t="shared" si="35"/>
        <v>GONÇALVES DIASPINHEIRO MACHADO</v>
      </c>
      <c r="J168" t="str">
        <f t="shared" si="36"/>
        <v>PINHEIRO MACHADOGONÇALVES DIAS</v>
      </c>
      <c r="K168" s="914">
        <v>4</v>
      </c>
      <c r="L168" s="914">
        <v>6</v>
      </c>
      <c r="M168" s="914">
        <v>0</v>
      </c>
      <c r="N168" t="e">
        <f t="shared" si="37"/>
        <v>#N/A</v>
      </c>
      <c r="O168" t="e">
        <f t="shared" si="38"/>
        <v>#N/A</v>
      </c>
      <c r="P168" t="e">
        <f t="shared" si="39"/>
        <v>#N/A</v>
      </c>
      <c r="Q168" s="908">
        <f t="shared" si="40"/>
        <v>4</v>
      </c>
      <c r="R168" s="908">
        <f t="shared" si="41"/>
        <v>6</v>
      </c>
      <c r="S168" s="908">
        <f t="shared" si="42"/>
        <v>0</v>
      </c>
    </row>
    <row r="169" spans="3:19" x14ac:dyDescent="0.25">
      <c r="C169" s="895" t="s">
        <v>802</v>
      </c>
      <c r="D169" s="895" t="s">
        <v>373</v>
      </c>
      <c r="E169" s="896">
        <v>7</v>
      </c>
      <c r="F169" s="896">
        <v>9</v>
      </c>
      <c r="G169" s="896">
        <v>0</v>
      </c>
      <c r="I169" t="str">
        <f t="shared" si="35"/>
        <v>JOÃO GOULARTPINHEIRO MACHADO</v>
      </c>
      <c r="J169" t="str">
        <f t="shared" si="36"/>
        <v>PINHEIRO MACHADOJOÃO GOULART</v>
      </c>
      <c r="K169" s="914">
        <v>4</v>
      </c>
      <c r="L169" s="914">
        <v>2</v>
      </c>
      <c r="M169" s="914">
        <v>0</v>
      </c>
      <c r="N169" t="e">
        <f t="shared" si="37"/>
        <v>#N/A</v>
      </c>
      <c r="O169" t="e">
        <f t="shared" si="38"/>
        <v>#N/A</v>
      </c>
      <c r="P169" t="e">
        <f t="shared" si="39"/>
        <v>#N/A</v>
      </c>
      <c r="Q169" s="908">
        <f t="shared" si="40"/>
        <v>4</v>
      </c>
      <c r="R169" s="908">
        <f t="shared" si="41"/>
        <v>2</v>
      </c>
      <c r="S169" s="908">
        <f t="shared" si="42"/>
        <v>0</v>
      </c>
    </row>
    <row r="170" spans="3:19" x14ac:dyDescent="0.25">
      <c r="C170" s="895" t="s">
        <v>781</v>
      </c>
      <c r="D170" s="895" t="s">
        <v>791</v>
      </c>
      <c r="E170" s="896">
        <v>7</v>
      </c>
      <c r="F170" s="896">
        <v>9</v>
      </c>
      <c r="G170" s="896">
        <v>0</v>
      </c>
      <c r="I170" t="str">
        <f t="shared" si="35"/>
        <v>JOSÉ AMADOR DOS REISMÁRIO ANDREAZZA</v>
      </c>
      <c r="J170" t="str">
        <f t="shared" si="36"/>
        <v>MÁRIO ANDREAZZAJOSÉ AMADOR DOS REIS</v>
      </c>
      <c r="K170" s="914">
        <v>4</v>
      </c>
      <c r="L170" s="914">
        <v>6</v>
      </c>
      <c r="M170" s="914">
        <v>0</v>
      </c>
      <c r="N170" t="e">
        <f t="shared" si="37"/>
        <v>#N/A</v>
      </c>
      <c r="O170" t="e">
        <f t="shared" si="38"/>
        <v>#N/A</v>
      </c>
      <c r="P170" t="e">
        <f t="shared" si="39"/>
        <v>#N/A</v>
      </c>
      <c r="Q170" s="908">
        <f t="shared" si="40"/>
        <v>4</v>
      </c>
      <c r="R170" s="908">
        <f t="shared" si="41"/>
        <v>6</v>
      </c>
      <c r="S170" s="908">
        <f t="shared" si="42"/>
        <v>0</v>
      </c>
    </row>
    <row r="171" spans="3:19" x14ac:dyDescent="0.25">
      <c r="C171" s="897" t="s">
        <v>398</v>
      </c>
      <c r="D171" s="897" t="s">
        <v>407</v>
      </c>
      <c r="E171" s="898">
        <v>7</v>
      </c>
      <c r="F171" s="898">
        <v>11</v>
      </c>
      <c r="G171" s="898">
        <v>0</v>
      </c>
      <c r="I171" t="str">
        <f t="shared" si="35"/>
        <v>MARECHAL DEODOROABUNÃ</v>
      </c>
      <c r="J171" t="str">
        <f t="shared" si="36"/>
        <v>ABUNÃMARECHAL DEODORO</v>
      </c>
      <c r="K171" s="914">
        <v>4</v>
      </c>
      <c r="L171" s="914">
        <v>6</v>
      </c>
      <c r="M171" s="914">
        <v>0</v>
      </c>
      <c r="N171" t="e">
        <f t="shared" si="37"/>
        <v>#N/A</v>
      </c>
      <c r="O171" t="e">
        <f t="shared" si="38"/>
        <v>#N/A</v>
      </c>
      <c r="P171" t="e">
        <f t="shared" si="39"/>
        <v>#N/A</v>
      </c>
      <c r="Q171" s="908">
        <f t="shared" si="40"/>
        <v>4</v>
      </c>
      <c r="R171" s="908">
        <f t="shared" si="41"/>
        <v>6</v>
      </c>
      <c r="S171" s="908">
        <f t="shared" si="42"/>
        <v>0</v>
      </c>
    </row>
    <row r="172" spans="3:19" x14ac:dyDescent="0.25">
      <c r="C172" s="897" t="s">
        <v>440</v>
      </c>
      <c r="D172" s="897" t="s">
        <v>398</v>
      </c>
      <c r="E172" s="898">
        <v>7</v>
      </c>
      <c r="F172" s="898">
        <v>6</v>
      </c>
      <c r="G172" s="898">
        <v>0</v>
      </c>
      <c r="I172" t="str">
        <f t="shared" si="35"/>
        <v>PAULO LEALMARECHAL DEODORO</v>
      </c>
      <c r="J172" t="str">
        <f t="shared" si="36"/>
        <v>MARECHAL DEODOROPAULO LEAL</v>
      </c>
      <c r="K172" s="914">
        <v>4</v>
      </c>
      <c r="L172" s="914">
        <v>4</v>
      </c>
      <c r="M172" s="914">
        <v>0</v>
      </c>
      <c r="N172" t="e">
        <f t="shared" si="37"/>
        <v>#N/A</v>
      </c>
      <c r="O172" t="e">
        <f t="shared" si="38"/>
        <v>#N/A</v>
      </c>
      <c r="P172" t="e">
        <f t="shared" si="39"/>
        <v>#N/A</v>
      </c>
      <c r="Q172" s="908">
        <f t="shared" si="40"/>
        <v>4</v>
      </c>
      <c r="R172" s="908">
        <f t="shared" si="41"/>
        <v>4</v>
      </c>
      <c r="S172" s="908">
        <f t="shared" si="42"/>
        <v>0</v>
      </c>
    </row>
    <row r="173" spans="3:19" x14ac:dyDescent="0.25">
      <c r="C173" s="897" t="s">
        <v>452</v>
      </c>
      <c r="D173" s="897" t="s">
        <v>381</v>
      </c>
      <c r="E173" s="898">
        <v>7</v>
      </c>
      <c r="F173" s="898">
        <v>7</v>
      </c>
      <c r="G173" s="898">
        <v>0</v>
      </c>
      <c r="I173" t="str">
        <f t="shared" si="35"/>
        <v>TAMAREIRAGERALDO SIQUEIRA</v>
      </c>
      <c r="J173" t="str">
        <f t="shared" si="36"/>
        <v>GERALDO SIQUEIRATAMAREIRA</v>
      </c>
      <c r="K173" s="914">
        <v>4</v>
      </c>
      <c r="L173" s="914">
        <v>6</v>
      </c>
      <c r="M173" s="914">
        <v>0</v>
      </c>
      <c r="N173" t="e">
        <f t="shared" si="37"/>
        <v>#N/A</v>
      </c>
      <c r="O173" t="e">
        <f t="shared" si="38"/>
        <v>#N/A</v>
      </c>
      <c r="P173" t="e">
        <f t="shared" si="39"/>
        <v>#N/A</v>
      </c>
      <c r="Q173" s="908">
        <f t="shared" si="40"/>
        <v>4</v>
      </c>
      <c r="R173" s="908">
        <f t="shared" si="41"/>
        <v>6</v>
      </c>
      <c r="S173" s="908">
        <f t="shared" si="42"/>
        <v>0</v>
      </c>
    </row>
    <row r="174" spans="3:19" x14ac:dyDescent="0.25">
      <c r="C174" s="897" t="s">
        <v>392</v>
      </c>
      <c r="D174" s="897" t="s">
        <v>780</v>
      </c>
      <c r="E174" s="898">
        <v>7</v>
      </c>
      <c r="F174" s="898">
        <v>4</v>
      </c>
      <c r="G174" s="898">
        <v>0</v>
      </c>
      <c r="I174" t="str">
        <f t="shared" si="35"/>
        <v>TENREIRO ARANHASETE DE SETEMBRO</v>
      </c>
      <c r="J174" t="str">
        <f t="shared" si="36"/>
        <v>SETE DE SETEMBROTENREIRO ARANHA</v>
      </c>
      <c r="K174" s="915">
        <v>4</v>
      </c>
      <c r="L174" s="915">
        <v>6</v>
      </c>
      <c r="M174" s="915">
        <v>0</v>
      </c>
      <c r="N174" t="e">
        <f t="shared" si="37"/>
        <v>#N/A</v>
      </c>
      <c r="O174" t="e">
        <f t="shared" si="38"/>
        <v>#N/A</v>
      </c>
      <c r="P174" t="e">
        <f t="shared" si="39"/>
        <v>#N/A</v>
      </c>
      <c r="Q174" s="908">
        <f t="shared" si="40"/>
        <v>4</v>
      </c>
      <c r="R174" s="908">
        <f t="shared" si="41"/>
        <v>6</v>
      </c>
      <c r="S174" s="908">
        <f t="shared" si="42"/>
        <v>0</v>
      </c>
    </row>
    <row r="175" spans="3:19" x14ac:dyDescent="0.25">
      <c r="C175" t="s">
        <v>404</v>
      </c>
      <c r="E175">
        <v>6</v>
      </c>
      <c r="F175">
        <v>9</v>
      </c>
      <c r="G175">
        <v>0</v>
      </c>
    </row>
    <row r="176" spans="3:19" x14ac:dyDescent="0.25">
      <c r="C176" t="s">
        <v>416</v>
      </c>
      <c r="E176">
        <v>6</v>
      </c>
      <c r="F176">
        <v>8</v>
      </c>
      <c r="G176">
        <v>0</v>
      </c>
    </row>
    <row r="177" spans="3:19" x14ac:dyDescent="0.25">
      <c r="C177" t="s">
        <v>394</v>
      </c>
      <c r="E177">
        <v>6</v>
      </c>
      <c r="F177">
        <v>6</v>
      </c>
      <c r="G177">
        <v>0</v>
      </c>
    </row>
    <row r="178" spans="3:19" x14ac:dyDescent="0.25">
      <c r="C178" t="s">
        <v>420</v>
      </c>
      <c r="E178">
        <v>6</v>
      </c>
      <c r="F178">
        <v>4</v>
      </c>
      <c r="G178">
        <v>0</v>
      </c>
    </row>
    <row r="179" spans="3:19" x14ac:dyDescent="0.25">
      <c r="C179" t="s">
        <v>541</v>
      </c>
      <c r="E179">
        <v>6</v>
      </c>
      <c r="F179">
        <v>5</v>
      </c>
      <c r="G179">
        <v>0</v>
      </c>
    </row>
    <row r="180" spans="3:19" x14ac:dyDescent="0.25">
      <c r="C180" t="s">
        <v>810</v>
      </c>
      <c r="E180">
        <v>6</v>
      </c>
      <c r="F180">
        <v>3</v>
      </c>
      <c r="G180">
        <v>0</v>
      </c>
    </row>
    <row r="181" spans="3:19" x14ac:dyDescent="0.25">
      <c r="C181" t="s">
        <v>406</v>
      </c>
      <c r="E181">
        <v>6</v>
      </c>
      <c r="F181">
        <v>3</v>
      </c>
      <c r="G181">
        <v>0</v>
      </c>
    </row>
    <row r="182" spans="3:19" x14ac:dyDescent="0.25">
      <c r="C182" s="893" t="s">
        <v>407</v>
      </c>
      <c r="D182" s="893" t="s">
        <v>417</v>
      </c>
      <c r="E182" s="894">
        <v>6</v>
      </c>
      <c r="F182" s="894">
        <v>3</v>
      </c>
      <c r="G182" s="894">
        <v>0</v>
      </c>
      <c r="I182" t="str">
        <f t="shared" ref="I182:I222" si="43">C182&amp;D182</f>
        <v>ABUNÃGONÇALVES DIAS</v>
      </c>
      <c r="J182" t="str">
        <f t="shared" ref="J182:J222" si="44">D182&amp;C182</f>
        <v>GONÇALVES DIASABUNÃ</v>
      </c>
      <c r="K182" s="915">
        <v>4</v>
      </c>
      <c r="L182" s="915">
        <v>5</v>
      </c>
      <c r="M182" s="915">
        <v>0</v>
      </c>
      <c r="N182" t="e">
        <f t="shared" ref="N182:N222" si="45">VLOOKUP(I182,$J$367:$M$1643,2,FALSE)</f>
        <v>#N/A</v>
      </c>
      <c r="O182" t="e">
        <f t="shared" ref="O182:O222" si="46">VLOOKUP(I182,$J$367:$M$1643,3,FALSE)</f>
        <v>#N/A</v>
      </c>
      <c r="P182" t="e">
        <f t="shared" ref="P182:P222" si="47">VLOOKUP(I182,$J$367:$M$1643,4,FALSE)</f>
        <v>#N/A</v>
      </c>
      <c r="Q182" s="908">
        <f t="shared" ref="Q182:Q222" si="48">IF(ISERROR(N182)=TRUE,K182, (K182+N182))</f>
        <v>4</v>
      </c>
      <c r="R182" s="908">
        <f t="shared" ref="R182:R222" si="49">IF(ISERROR(O182)=TRUE,L182, (L182+O182))</f>
        <v>5</v>
      </c>
      <c r="S182" s="908">
        <f t="shared" ref="S182:S222" si="50">IF(ISERROR(P182)=TRUE,M182, (M182+P182))</f>
        <v>0</v>
      </c>
    </row>
    <row r="183" spans="3:19" x14ac:dyDescent="0.25">
      <c r="C183" s="893" t="s">
        <v>372</v>
      </c>
      <c r="D183" s="893" t="s">
        <v>450</v>
      </c>
      <c r="E183" s="894">
        <v>6</v>
      </c>
      <c r="F183" s="894">
        <v>5</v>
      </c>
      <c r="G183" s="894">
        <v>0</v>
      </c>
      <c r="I183" t="str">
        <f t="shared" si="43"/>
        <v>AMAZONASIDALVA FRAGA MOREIRA</v>
      </c>
      <c r="J183" t="str">
        <f t="shared" si="44"/>
        <v>IDALVA FRAGA MOREIRAAMAZONAS</v>
      </c>
      <c r="K183" s="915">
        <v>4</v>
      </c>
      <c r="L183" s="915">
        <v>3</v>
      </c>
      <c r="M183" s="915">
        <v>0</v>
      </c>
      <c r="N183" t="e">
        <f t="shared" si="45"/>
        <v>#N/A</v>
      </c>
      <c r="O183" t="e">
        <f t="shared" si="46"/>
        <v>#N/A</v>
      </c>
      <c r="P183" t="e">
        <f t="shared" si="47"/>
        <v>#N/A</v>
      </c>
      <c r="Q183" s="908">
        <f t="shared" si="48"/>
        <v>4</v>
      </c>
      <c r="R183" s="908">
        <f t="shared" si="49"/>
        <v>3</v>
      </c>
      <c r="S183" s="908">
        <f t="shared" si="50"/>
        <v>0</v>
      </c>
    </row>
    <row r="184" spans="3:19" x14ac:dyDescent="0.25">
      <c r="C184" s="893" t="s">
        <v>366</v>
      </c>
      <c r="D184" s="893" t="s">
        <v>434</v>
      </c>
      <c r="E184" s="894">
        <v>6</v>
      </c>
      <c r="F184" s="894">
        <v>6</v>
      </c>
      <c r="G184" s="894">
        <v>0</v>
      </c>
      <c r="I184" t="str">
        <f t="shared" si="43"/>
        <v>CAMPOS SALESJOÃO PAULO I</v>
      </c>
      <c r="J184" t="str">
        <f t="shared" si="44"/>
        <v>JOÃO PAULO ICAMPOS SALES</v>
      </c>
      <c r="K184" s="915">
        <v>4</v>
      </c>
      <c r="L184" s="915">
        <v>3</v>
      </c>
      <c r="M184" s="915">
        <v>0</v>
      </c>
      <c r="N184" t="e">
        <f t="shared" si="45"/>
        <v>#N/A</v>
      </c>
      <c r="O184" t="e">
        <f t="shared" si="46"/>
        <v>#N/A</v>
      </c>
      <c r="P184" t="e">
        <f t="shared" si="47"/>
        <v>#N/A</v>
      </c>
      <c r="Q184" s="908">
        <f t="shared" si="48"/>
        <v>4</v>
      </c>
      <c r="R184" s="908">
        <f t="shared" si="49"/>
        <v>3</v>
      </c>
      <c r="S184" s="908">
        <f t="shared" si="50"/>
        <v>0</v>
      </c>
    </row>
    <row r="185" spans="3:19" x14ac:dyDescent="0.25">
      <c r="C185" s="893" t="s">
        <v>368</v>
      </c>
      <c r="D185" s="893" t="s">
        <v>327</v>
      </c>
      <c r="E185" s="894">
        <v>6</v>
      </c>
      <c r="F185" s="894">
        <v>7</v>
      </c>
      <c r="G185" s="894">
        <v>0</v>
      </c>
      <c r="I185" t="str">
        <f t="shared" si="43"/>
        <v>JATUARANANOVA ESPERANÇA</v>
      </c>
      <c r="J185" t="str">
        <f t="shared" si="44"/>
        <v>NOVA ESPERANÇAJATUARANA</v>
      </c>
      <c r="K185" s="915">
        <v>4</v>
      </c>
      <c r="L185" s="915">
        <v>3</v>
      </c>
      <c r="M185" s="915">
        <v>0</v>
      </c>
      <c r="N185" t="e">
        <f t="shared" si="45"/>
        <v>#N/A</v>
      </c>
      <c r="O185" t="e">
        <f t="shared" si="46"/>
        <v>#N/A</v>
      </c>
      <c r="P185" t="e">
        <f t="shared" si="47"/>
        <v>#N/A</v>
      </c>
      <c r="Q185" s="908">
        <f t="shared" si="48"/>
        <v>4</v>
      </c>
      <c r="R185" s="908">
        <f t="shared" si="49"/>
        <v>3</v>
      </c>
      <c r="S185" s="908">
        <f t="shared" si="50"/>
        <v>0</v>
      </c>
    </row>
    <row r="186" spans="3:19" x14ac:dyDescent="0.25">
      <c r="C186" s="893" t="s">
        <v>374</v>
      </c>
      <c r="D186" s="893" t="s">
        <v>808</v>
      </c>
      <c r="E186" s="894">
        <v>6</v>
      </c>
      <c r="F186" s="894">
        <v>10</v>
      </c>
      <c r="G186" s="894">
        <v>0</v>
      </c>
      <c r="I186" t="str">
        <f t="shared" si="43"/>
        <v>JOSÉ VIEIRA CAULAAGENOR MARTINS DE CARVALHO</v>
      </c>
      <c r="J186" t="str">
        <f t="shared" si="44"/>
        <v>AGENOR MARTINS DE CARVALHOJOSÉ VIEIRA CAULA</v>
      </c>
      <c r="K186" s="914">
        <v>4</v>
      </c>
      <c r="L186" s="914">
        <v>4</v>
      </c>
      <c r="M186" s="914">
        <v>0</v>
      </c>
      <c r="N186" t="e">
        <f t="shared" si="45"/>
        <v>#N/A</v>
      </c>
      <c r="O186" t="e">
        <f t="shared" si="46"/>
        <v>#N/A</v>
      </c>
      <c r="P186" t="e">
        <f t="shared" si="47"/>
        <v>#N/A</v>
      </c>
      <c r="Q186" s="908">
        <f t="shared" si="48"/>
        <v>4</v>
      </c>
      <c r="R186" s="908">
        <f t="shared" si="49"/>
        <v>4</v>
      </c>
      <c r="S186" s="908">
        <f t="shared" si="50"/>
        <v>0</v>
      </c>
    </row>
    <row r="187" spans="3:19" x14ac:dyDescent="0.25">
      <c r="C187" s="893" t="s">
        <v>380</v>
      </c>
      <c r="D187" s="893" t="s">
        <v>809</v>
      </c>
      <c r="E187" s="894">
        <v>6</v>
      </c>
      <c r="F187" s="894">
        <v>9</v>
      </c>
      <c r="G187" s="894">
        <v>0</v>
      </c>
      <c r="I187" t="str">
        <f t="shared" si="43"/>
        <v>PAU FERROBAOBÁ</v>
      </c>
      <c r="J187" t="str">
        <f t="shared" si="44"/>
        <v>BAOBÁPAU FERRO</v>
      </c>
      <c r="K187" s="914">
        <v>4</v>
      </c>
      <c r="L187" s="914">
        <v>5</v>
      </c>
      <c r="M187" s="914">
        <v>0</v>
      </c>
      <c r="N187" t="e">
        <f t="shared" si="45"/>
        <v>#N/A</v>
      </c>
      <c r="O187" t="e">
        <f t="shared" si="46"/>
        <v>#N/A</v>
      </c>
      <c r="P187" t="e">
        <f t="shared" si="47"/>
        <v>#N/A</v>
      </c>
      <c r="Q187" s="908">
        <f t="shared" si="48"/>
        <v>4</v>
      </c>
      <c r="R187" s="908">
        <f t="shared" si="49"/>
        <v>5</v>
      </c>
      <c r="S187" s="908">
        <f t="shared" si="50"/>
        <v>0</v>
      </c>
    </row>
    <row r="188" spans="3:19" x14ac:dyDescent="0.25">
      <c r="C188" s="893" t="s">
        <v>779</v>
      </c>
      <c r="D188" s="893" t="s">
        <v>386</v>
      </c>
      <c r="E188" s="894">
        <v>6</v>
      </c>
      <c r="F188" s="894">
        <v>12</v>
      </c>
      <c r="G188" s="894">
        <v>0</v>
      </c>
      <c r="I188" t="str">
        <f t="shared" si="43"/>
        <v>RAIMUNDO CANTUÁRIADANIELA</v>
      </c>
      <c r="J188" t="str">
        <f t="shared" si="44"/>
        <v>DANIELARAIMUNDO CANTUÁRIA</v>
      </c>
      <c r="K188" s="914">
        <v>4</v>
      </c>
      <c r="L188" s="914">
        <v>2</v>
      </c>
      <c r="M188" s="914">
        <v>0</v>
      </c>
      <c r="N188" t="e">
        <f t="shared" si="45"/>
        <v>#N/A</v>
      </c>
      <c r="O188" t="e">
        <f t="shared" si="46"/>
        <v>#N/A</v>
      </c>
      <c r="P188" t="e">
        <f t="shared" si="47"/>
        <v>#N/A</v>
      </c>
      <c r="Q188" s="908">
        <f t="shared" si="48"/>
        <v>4</v>
      </c>
      <c r="R188" s="908">
        <f t="shared" si="49"/>
        <v>2</v>
      </c>
      <c r="S188" s="908">
        <f t="shared" si="50"/>
        <v>0</v>
      </c>
    </row>
    <row r="189" spans="3:19" x14ac:dyDescent="0.25">
      <c r="C189" s="893" t="s">
        <v>779</v>
      </c>
      <c r="D189" s="893" t="s">
        <v>403</v>
      </c>
      <c r="E189" s="894">
        <v>6</v>
      </c>
      <c r="F189" s="894">
        <v>5</v>
      </c>
      <c r="G189" s="894">
        <v>0</v>
      </c>
      <c r="I189" t="str">
        <f t="shared" si="43"/>
        <v>RAIMUNDO CANTUÁRIAJOÃO PEDRO DA ROCHA</v>
      </c>
      <c r="J189" t="str">
        <f t="shared" si="44"/>
        <v>JOÃO PEDRO DA ROCHARAIMUNDO CANTUÁRIA</v>
      </c>
      <c r="K189" s="914">
        <v>4</v>
      </c>
      <c r="L189" s="914">
        <v>4</v>
      </c>
      <c r="M189" s="914">
        <v>0</v>
      </c>
      <c r="N189" t="e">
        <f t="shared" si="45"/>
        <v>#N/A</v>
      </c>
      <c r="O189" t="e">
        <f t="shared" si="46"/>
        <v>#N/A</v>
      </c>
      <c r="P189" t="e">
        <f t="shared" si="47"/>
        <v>#N/A</v>
      </c>
      <c r="Q189" s="908">
        <f t="shared" si="48"/>
        <v>4</v>
      </c>
      <c r="R189" s="908">
        <f t="shared" si="49"/>
        <v>4</v>
      </c>
      <c r="S189" s="908">
        <f t="shared" si="50"/>
        <v>0</v>
      </c>
    </row>
    <row r="190" spans="3:19" x14ac:dyDescent="0.25">
      <c r="C190" s="893" t="s">
        <v>341</v>
      </c>
      <c r="D190" s="893" t="s">
        <v>457</v>
      </c>
      <c r="E190" s="894">
        <v>6</v>
      </c>
      <c r="F190" s="894">
        <v>7</v>
      </c>
      <c r="G190" s="894">
        <v>0</v>
      </c>
      <c r="I190" t="str">
        <f t="shared" si="43"/>
        <v>RIO MADEIRACAPARARI</v>
      </c>
      <c r="J190" t="str">
        <f t="shared" si="44"/>
        <v>CAPARARIRIO MADEIRA</v>
      </c>
      <c r="K190" s="914">
        <v>4</v>
      </c>
      <c r="L190" s="914">
        <v>4</v>
      </c>
      <c r="M190" s="914">
        <v>0</v>
      </c>
      <c r="N190" t="e">
        <f t="shared" si="45"/>
        <v>#N/A</v>
      </c>
      <c r="O190" t="e">
        <f t="shared" si="46"/>
        <v>#N/A</v>
      </c>
      <c r="P190" t="e">
        <f t="shared" si="47"/>
        <v>#N/A</v>
      </c>
      <c r="Q190" s="908">
        <f t="shared" si="48"/>
        <v>4</v>
      </c>
      <c r="R190" s="908">
        <f t="shared" si="49"/>
        <v>4</v>
      </c>
      <c r="S190" s="908">
        <f t="shared" si="50"/>
        <v>0</v>
      </c>
    </row>
    <row r="191" spans="3:19" x14ac:dyDescent="0.25">
      <c r="C191" s="893" t="s">
        <v>780</v>
      </c>
      <c r="D191" s="893" t="s">
        <v>431</v>
      </c>
      <c r="E191" s="894">
        <v>6</v>
      </c>
      <c r="F191" s="894">
        <v>12</v>
      </c>
      <c r="G191" s="894">
        <v>0</v>
      </c>
      <c r="I191" t="str">
        <f t="shared" si="43"/>
        <v>SETE DE SETEMBROANA NERY</v>
      </c>
      <c r="J191" t="str">
        <f t="shared" si="44"/>
        <v>ANA NERYSETE DE SETEMBRO</v>
      </c>
      <c r="K191" s="914">
        <v>4</v>
      </c>
      <c r="L191" s="914">
        <v>5</v>
      </c>
      <c r="M191" s="914">
        <v>0</v>
      </c>
      <c r="N191" t="e">
        <f t="shared" si="45"/>
        <v>#N/A</v>
      </c>
      <c r="O191" t="e">
        <f t="shared" si="46"/>
        <v>#N/A</v>
      </c>
      <c r="P191" t="e">
        <f t="shared" si="47"/>
        <v>#N/A</v>
      </c>
      <c r="Q191" s="908">
        <f t="shared" si="48"/>
        <v>4</v>
      </c>
      <c r="R191" s="908">
        <f t="shared" si="49"/>
        <v>5</v>
      </c>
      <c r="S191" s="908">
        <f t="shared" si="50"/>
        <v>0</v>
      </c>
    </row>
    <row r="192" spans="3:19" x14ac:dyDescent="0.25">
      <c r="C192" s="893" t="s">
        <v>780</v>
      </c>
      <c r="D192" s="893" t="s">
        <v>366</v>
      </c>
      <c r="E192" s="894">
        <v>6</v>
      </c>
      <c r="F192" s="894">
        <v>4</v>
      </c>
      <c r="G192" s="894">
        <v>0</v>
      </c>
      <c r="I192" t="str">
        <f t="shared" si="43"/>
        <v>SETE DE SETEMBROCAMPOS SALES</v>
      </c>
      <c r="J192" t="str">
        <f t="shared" si="44"/>
        <v>CAMPOS SALESSETE DE SETEMBRO</v>
      </c>
      <c r="K192" s="914">
        <v>4</v>
      </c>
      <c r="L192" s="914">
        <v>5</v>
      </c>
      <c r="M192" s="914">
        <v>0</v>
      </c>
      <c r="N192" t="e">
        <f t="shared" si="45"/>
        <v>#N/A</v>
      </c>
      <c r="O192" t="e">
        <f t="shared" si="46"/>
        <v>#N/A</v>
      </c>
      <c r="P192" t="e">
        <f t="shared" si="47"/>
        <v>#N/A</v>
      </c>
      <c r="Q192" s="908">
        <f t="shared" si="48"/>
        <v>4</v>
      </c>
      <c r="R192" s="908">
        <f t="shared" si="49"/>
        <v>5</v>
      </c>
      <c r="S192" s="908">
        <f t="shared" si="50"/>
        <v>0</v>
      </c>
    </row>
    <row r="193" spans="3:19" x14ac:dyDescent="0.25">
      <c r="C193" s="893" t="s">
        <v>390</v>
      </c>
      <c r="D193" s="893" t="s">
        <v>400</v>
      </c>
      <c r="E193" s="894">
        <v>6</v>
      </c>
      <c r="F193" s="894">
        <v>2</v>
      </c>
      <c r="G193" s="894">
        <v>0</v>
      </c>
      <c r="I193" t="str">
        <f t="shared" si="43"/>
        <v>SUCUPIRAMONTE AZUL</v>
      </c>
      <c r="J193" t="str">
        <f t="shared" si="44"/>
        <v>MONTE AZULSUCUPIRA</v>
      </c>
      <c r="K193" s="914">
        <v>4</v>
      </c>
      <c r="L193" s="914">
        <v>5</v>
      </c>
      <c r="M193" s="914">
        <v>0</v>
      </c>
      <c r="N193" t="e">
        <f t="shared" si="45"/>
        <v>#N/A</v>
      </c>
      <c r="O193" t="e">
        <f t="shared" si="46"/>
        <v>#N/A</v>
      </c>
      <c r="P193" t="e">
        <f t="shared" si="47"/>
        <v>#N/A</v>
      </c>
      <c r="Q193" s="908">
        <f t="shared" si="48"/>
        <v>4</v>
      </c>
      <c r="R193" s="908">
        <f t="shared" si="49"/>
        <v>5</v>
      </c>
      <c r="S193" s="908">
        <f t="shared" si="50"/>
        <v>0</v>
      </c>
    </row>
    <row r="194" spans="3:19" x14ac:dyDescent="0.25">
      <c r="C194" s="893" t="s">
        <v>396</v>
      </c>
      <c r="D194" s="895" t="s">
        <v>376</v>
      </c>
      <c r="E194" s="894">
        <v>6</v>
      </c>
      <c r="F194" s="894">
        <v>9</v>
      </c>
      <c r="G194" s="894">
        <v>0</v>
      </c>
      <c r="I194" t="str">
        <f t="shared" si="43"/>
        <v>BRASÍLIAALEXANDRE GUIMARÃES</v>
      </c>
      <c r="J194" t="str">
        <f t="shared" si="44"/>
        <v>ALEXANDRE GUIMARÃESBRASÍLIA</v>
      </c>
      <c r="K194" s="914">
        <v>4</v>
      </c>
      <c r="L194" s="914">
        <v>6</v>
      </c>
      <c r="M194" s="914">
        <v>0</v>
      </c>
      <c r="N194" t="e">
        <f t="shared" si="45"/>
        <v>#N/A</v>
      </c>
      <c r="O194" t="e">
        <f t="shared" si="46"/>
        <v>#N/A</v>
      </c>
      <c r="P194" t="e">
        <f t="shared" si="47"/>
        <v>#N/A</v>
      </c>
      <c r="Q194" s="908">
        <f t="shared" si="48"/>
        <v>4</v>
      </c>
      <c r="R194" s="908">
        <f t="shared" si="49"/>
        <v>6</v>
      </c>
      <c r="S194" s="908">
        <f t="shared" si="50"/>
        <v>0</v>
      </c>
    </row>
    <row r="195" spans="3:19" x14ac:dyDescent="0.25">
      <c r="C195" s="893" t="s">
        <v>778</v>
      </c>
      <c r="D195" s="895" t="s">
        <v>784</v>
      </c>
      <c r="E195" s="894">
        <v>6</v>
      </c>
      <c r="F195" s="894">
        <v>7</v>
      </c>
      <c r="G195" s="894">
        <v>0</v>
      </c>
      <c r="I195" t="str">
        <f t="shared" si="43"/>
        <v>DOS IMIGRANTESDA PENAL</v>
      </c>
      <c r="J195" t="str">
        <f t="shared" si="44"/>
        <v>DA PENALDOS IMIGRANTES</v>
      </c>
      <c r="K195" s="914">
        <v>4</v>
      </c>
      <c r="L195" s="914">
        <v>4</v>
      </c>
      <c r="M195" s="914">
        <v>0</v>
      </c>
      <c r="N195" t="e">
        <f t="shared" si="45"/>
        <v>#N/A</v>
      </c>
      <c r="O195" t="e">
        <f t="shared" si="46"/>
        <v>#N/A</v>
      </c>
      <c r="P195" t="e">
        <f t="shared" si="47"/>
        <v>#N/A</v>
      </c>
      <c r="Q195" s="908">
        <f t="shared" si="48"/>
        <v>4</v>
      </c>
      <c r="R195" s="908">
        <f t="shared" si="49"/>
        <v>4</v>
      </c>
      <c r="S195" s="908">
        <f t="shared" si="50"/>
        <v>0</v>
      </c>
    </row>
    <row r="196" spans="3:19" x14ac:dyDescent="0.25">
      <c r="C196" s="893" t="s">
        <v>375</v>
      </c>
      <c r="D196" s="893" t="s">
        <v>376</v>
      </c>
      <c r="E196" s="894">
        <v>6</v>
      </c>
      <c r="F196" s="894">
        <v>6</v>
      </c>
      <c r="G196" s="894">
        <v>0</v>
      </c>
      <c r="I196" t="str">
        <f t="shared" si="43"/>
        <v>GUAPORÉALEXANDRE GUIMARÃES</v>
      </c>
      <c r="J196" t="str">
        <f t="shared" si="44"/>
        <v>ALEXANDRE GUIMARÃESGUAPORÉ</v>
      </c>
      <c r="K196" s="914">
        <v>4</v>
      </c>
      <c r="L196" s="914">
        <v>4</v>
      </c>
      <c r="M196" s="914">
        <v>0</v>
      </c>
      <c r="N196" t="e">
        <f t="shared" si="45"/>
        <v>#N/A</v>
      </c>
      <c r="O196" t="e">
        <f t="shared" si="46"/>
        <v>#N/A</v>
      </c>
      <c r="P196" t="e">
        <f t="shared" si="47"/>
        <v>#N/A</v>
      </c>
      <c r="Q196" s="908">
        <f t="shared" si="48"/>
        <v>4</v>
      </c>
      <c r="R196" s="908">
        <f t="shared" si="49"/>
        <v>4</v>
      </c>
      <c r="S196" s="908">
        <f t="shared" si="50"/>
        <v>0</v>
      </c>
    </row>
    <row r="197" spans="3:19" x14ac:dyDescent="0.25">
      <c r="C197" s="893" t="s">
        <v>375</v>
      </c>
      <c r="D197" s="895" t="s">
        <v>372</v>
      </c>
      <c r="E197" s="894">
        <v>6</v>
      </c>
      <c r="F197" s="894">
        <v>4</v>
      </c>
      <c r="G197" s="894">
        <v>0</v>
      </c>
      <c r="I197" t="str">
        <f t="shared" si="43"/>
        <v>GUAPORÉAMAZONAS</v>
      </c>
      <c r="J197" t="str">
        <f t="shared" si="44"/>
        <v>AMAZONASGUAPORÉ</v>
      </c>
      <c r="K197" s="914">
        <v>4</v>
      </c>
      <c r="L197" s="914">
        <v>2</v>
      </c>
      <c r="M197" s="914">
        <v>0</v>
      </c>
      <c r="N197" t="e">
        <f t="shared" si="45"/>
        <v>#N/A</v>
      </c>
      <c r="O197" t="e">
        <f t="shared" si="46"/>
        <v>#N/A</v>
      </c>
      <c r="P197" t="e">
        <f t="shared" si="47"/>
        <v>#N/A</v>
      </c>
      <c r="Q197" s="908">
        <f t="shared" si="48"/>
        <v>4</v>
      </c>
      <c r="R197" s="908">
        <f t="shared" si="49"/>
        <v>2</v>
      </c>
      <c r="S197" s="908">
        <f t="shared" si="50"/>
        <v>0</v>
      </c>
    </row>
    <row r="198" spans="3:19" x14ac:dyDescent="0.25">
      <c r="C198" s="893" t="s">
        <v>370</v>
      </c>
      <c r="D198" s="895" t="s">
        <v>396</v>
      </c>
      <c r="E198" s="894">
        <v>6</v>
      </c>
      <c r="F198" s="894">
        <v>4</v>
      </c>
      <c r="G198" s="894">
        <v>0</v>
      </c>
      <c r="I198" t="str">
        <f t="shared" si="43"/>
        <v>RIO DE JANEIROBRASÍLIA</v>
      </c>
      <c r="J198" t="str">
        <f t="shared" si="44"/>
        <v>BRASÍLIARIO DE JANEIRO</v>
      </c>
      <c r="K198" s="914">
        <v>4</v>
      </c>
      <c r="L198" s="914">
        <v>4</v>
      </c>
      <c r="M198" s="914">
        <v>0</v>
      </c>
      <c r="N198" t="e">
        <f t="shared" si="45"/>
        <v>#N/A</v>
      </c>
      <c r="O198" t="e">
        <f t="shared" si="46"/>
        <v>#N/A</v>
      </c>
      <c r="P198" t="e">
        <f t="shared" si="47"/>
        <v>#N/A</v>
      </c>
      <c r="Q198" s="908">
        <f t="shared" si="48"/>
        <v>4</v>
      </c>
      <c r="R198" s="908">
        <f t="shared" si="49"/>
        <v>4</v>
      </c>
      <c r="S198" s="908">
        <f t="shared" si="50"/>
        <v>0</v>
      </c>
    </row>
    <row r="199" spans="3:19" x14ac:dyDescent="0.25">
      <c r="C199" s="893" t="s">
        <v>341</v>
      </c>
      <c r="D199" s="893" t="s">
        <v>373</v>
      </c>
      <c r="E199" s="894">
        <v>6</v>
      </c>
      <c r="F199" s="894">
        <v>7</v>
      </c>
      <c r="G199" s="894">
        <v>0</v>
      </c>
      <c r="I199" t="str">
        <f t="shared" si="43"/>
        <v>RIO MADEIRAPINHEIRO MACHADO</v>
      </c>
      <c r="J199" t="str">
        <f t="shared" si="44"/>
        <v>PINHEIRO MACHADORIO MADEIRA</v>
      </c>
      <c r="K199" s="914">
        <v>4</v>
      </c>
      <c r="L199" s="914">
        <v>6</v>
      </c>
      <c r="M199" s="914">
        <v>0</v>
      </c>
      <c r="N199" t="e">
        <f t="shared" si="45"/>
        <v>#N/A</v>
      </c>
      <c r="O199" t="e">
        <f t="shared" si="46"/>
        <v>#N/A</v>
      </c>
      <c r="P199" t="e">
        <f t="shared" si="47"/>
        <v>#N/A</v>
      </c>
      <c r="Q199" s="908">
        <f t="shared" si="48"/>
        <v>4</v>
      </c>
      <c r="R199" s="908">
        <f t="shared" si="49"/>
        <v>6</v>
      </c>
      <c r="S199" s="908">
        <f t="shared" si="50"/>
        <v>0</v>
      </c>
    </row>
    <row r="200" spans="3:19" x14ac:dyDescent="0.25">
      <c r="C200" s="893" t="s">
        <v>780</v>
      </c>
      <c r="D200" s="893" t="s">
        <v>412</v>
      </c>
      <c r="E200" s="894">
        <v>6</v>
      </c>
      <c r="F200" s="894">
        <v>5</v>
      </c>
      <c r="G200" s="894">
        <v>0</v>
      </c>
      <c r="I200" t="str">
        <f t="shared" si="43"/>
        <v>SETE DE SETEMBROJOSÉ DE ALENCAR</v>
      </c>
      <c r="J200" t="str">
        <f t="shared" si="44"/>
        <v>JOSÉ DE ALENCARSETE DE SETEMBRO</v>
      </c>
      <c r="K200" s="914">
        <v>4</v>
      </c>
      <c r="L200" s="914">
        <v>5</v>
      </c>
      <c r="M200" s="914">
        <v>0</v>
      </c>
      <c r="N200" t="e">
        <f t="shared" si="45"/>
        <v>#N/A</v>
      </c>
      <c r="O200" t="e">
        <f t="shared" si="46"/>
        <v>#N/A</v>
      </c>
      <c r="P200" t="e">
        <f t="shared" si="47"/>
        <v>#N/A</v>
      </c>
      <c r="Q200" s="908">
        <f t="shared" si="48"/>
        <v>4</v>
      </c>
      <c r="R200" s="908">
        <f t="shared" si="49"/>
        <v>5</v>
      </c>
      <c r="S200" s="908">
        <f t="shared" si="50"/>
        <v>0</v>
      </c>
    </row>
    <row r="201" spans="3:19" x14ac:dyDescent="0.25">
      <c r="C201" s="893" t="s">
        <v>780</v>
      </c>
      <c r="D201" s="893" t="s">
        <v>341</v>
      </c>
      <c r="E201" s="894">
        <v>6</v>
      </c>
      <c r="F201" s="894">
        <v>11</v>
      </c>
      <c r="G201" s="894">
        <v>0</v>
      </c>
      <c r="I201" t="str">
        <f t="shared" si="43"/>
        <v>SETE DE SETEMBRORIO MADEIRA</v>
      </c>
      <c r="J201" t="str">
        <f t="shared" si="44"/>
        <v>RIO MADEIRASETE DE SETEMBRO</v>
      </c>
      <c r="K201" s="914">
        <v>4</v>
      </c>
      <c r="L201" s="914">
        <v>4</v>
      </c>
      <c r="M201" s="914">
        <v>0</v>
      </c>
      <c r="N201" t="e">
        <f t="shared" si="45"/>
        <v>#N/A</v>
      </c>
      <c r="O201" t="e">
        <f t="shared" si="46"/>
        <v>#N/A</v>
      </c>
      <c r="P201" t="e">
        <f t="shared" si="47"/>
        <v>#N/A</v>
      </c>
      <c r="Q201" s="908">
        <f t="shared" si="48"/>
        <v>4</v>
      </c>
      <c r="R201" s="908">
        <f t="shared" si="49"/>
        <v>4</v>
      </c>
      <c r="S201" s="908">
        <f t="shared" si="50"/>
        <v>0</v>
      </c>
    </row>
    <row r="202" spans="3:19" x14ac:dyDescent="0.25">
      <c r="C202" s="893" t="s">
        <v>790</v>
      </c>
      <c r="D202" s="893" t="s">
        <v>368</v>
      </c>
      <c r="E202" s="894">
        <v>6</v>
      </c>
      <c r="F202" s="894">
        <v>2</v>
      </c>
      <c r="G202" s="894">
        <v>0</v>
      </c>
      <c r="I202" t="str">
        <f t="shared" si="43"/>
        <v>DA BEIRA EJATUARANA</v>
      </c>
      <c r="J202" t="str">
        <f t="shared" si="44"/>
        <v>JATUARANADA BEIRA E</v>
      </c>
      <c r="K202" s="914">
        <v>4</v>
      </c>
      <c r="L202" s="914">
        <v>4</v>
      </c>
      <c r="M202" s="914">
        <v>0</v>
      </c>
      <c r="N202" t="e">
        <f t="shared" si="45"/>
        <v>#N/A</v>
      </c>
      <c r="O202" t="e">
        <f t="shared" si="46"/>
        <v>#N/A</v>
      </c>
      <c r="P202" t="e">
        <f t="shared" si="47"/>
        <v>#N/A</v>
      </c>
      <c r="Q202" s="908">
        <f t="shared" si="48"/>
        <v>4</v>
      </c>
      <c r="R202" s="908">
        <f t="shared" si="49"/>
        <v>4</v>
      </c>
      <c r="S202" s="908">
        <f t="shared" si="50"/>
        <v>0</v>
      </c>
    </row>
    <row r="203" spans="3:19" x14ac:dyDescent="0.25">
      <c r="C203" s="893" t="s">
        <v>428</v>
      </c>
      <c r="D203" s="895" t="s">
        <v>818</v>
      </c>
      <c r="E203" s="894">
        <v>6</v>
      </c>
      <c r="F203" s="894">
        <v>7</v>
      </c>
      <c r="G203" s="894">
        <v>0</v>
      </c>
      <c r="I203" t="str">
        <f t="shared" si="43"/>
        <v>DUQUE DE CAXIASJÚLIO DE CASTILHOS</v>
      </c>
      <c r="J203" t="str">
        <f t="shared" si="44"/>
        <v>JÚLIO DE CASTILHOSDUQUE DE CAXIAS</v>
      </c>
      <c r="K203" s="914">
        <v>4</v>
      </c>
      <c r="L203" s="914">
        <v>9</v>
      </c>
      <c r="M203" s="914">
        <v>0</v>
      </c>
      <c r="N203" t="e">
        <f t="shared" si="45"/>
        <v>#N/A</v>
      </c>
      <c r="O203" t="e">
        <f t="shared" si="46"/>
        <v>#N/A</v>
      </c>
      <c r="P203" t="e">
        <f t="shared" si="47"/>
        <v>#N/A</v>
      </c>
      <c r="Q203" s="908">
        <f t="shared" si="48"/>
        <v>4</v>
      </c>
      <c r="R203" s="908">
        <f t="shared" si="49"/>
        <v>9</v>
      </c>
      <c r="S203" s="908">
        <f t="shared" si="50"/>
        <v>0</v>
      </c>
    </row>
    <row r="204" spans="3:19" x14ac:dyDescent="0.25">
      <c r="C204" s="893" t="s">
        <v>782</v>
      </c>
      <c r="D204" s="893" t="s">
        <v>778</v>
      </c>
      <c r="E204" s="894">
        <v>6</v>
      </c>
      <c r="F204" s="894">
        <v>5</v>
      </c>
      <c r="G204" s="894">
        <v>0</v>
      </c>
      <c r="I204" t="str">
        <f t="shared" si="43"/>
        <v>FARQHUARDOS IMIGRANTES</v>
      </c>
      <c r="J204" t="str">
        <f t="shared" si="44"/>
        <v>DOS IMIGRANTESFARQHUAR</v>
      </c>
      <c r="K204" s="914">
        <v>4</v>
      </c>
      <c r="L204" s="914">
        <v>4</v>
      </c>
      <c r="M204" s="914">
        <v>0</v>
      </c>
      <c r="N204" t="e">
        <f t="shared" si="45"/>
        <v>#N/A</v>
      </c>
      <c r="O204" t="e">
        <f t="shared" si="46"/>
        <v>#N/A</v>
      </c>
      <c r="P204" t="e">
        <f t="shared" si="47"/>
        <v>#N/A</v>
      </c>
      <c r="Q204" s="908">
        <f t="shared" si="48"/>
        <v>4</v>
      </c>
      <c r="R204" s="908">
        <f t="shared" si="49"/>
        <v>4</v>
      </c>
      <c r="S204" s="908">
        <f t="shared" si="50"/>
        <v>0</v>
      </c>
    </row>
    <row r="205" spans="3:19" x14ac:dyDescent="0.25">
      <c r="C205" s="893" t="s">
        <v>394</v>
      </c>
      <c r="D205" s="893" t="s">
        <v>376</v>
      </c>
      <c r="E205" s="894">
        <v>6</v>
      </c>
      <c r="F205" s="894">
        <v>5</v>
      </c>
      <c r="G205" s="894">
        <v>0</v>
      </c>
      <c r="I205" t="str">
        <f t="shared" si="43"/>
        <v>JOAQUIM NABUCOALEXANDRE GUIMARÃES</v>
      </c>
      <c r="J205" t="str">
        <f t="shared" si="44"/>
        <v>ALEXANDRE GUIMARÃESJOAQUIM NABUCO</v>
      </c>
      <c r="K205" s="914">
        <v>3</v>
      </c>
      <c r="L205" s="914">
        <v>7</v>
      </c>
      <c r="M205" s="914">
        <v>0</v>
      </c>
      <c r="N205" t="e">
        <f t="shared" si="45"/>
        <v>#N/A</v>
      </c>
      <c r="O205" t="e">
        <f t="shared" si="46"/>
        <v>#N/A</v>
      </c>
      <c r="P205" t="e">
        <f t="shared" si="47"/>
        <v>#N/A</v>
      </c>
      <c r="Q205" s="908">
        <f t="shared" si="48"/>
        <v>3</v>
      </c>
      <c r="R205" s="908">
        <f t="shared" si="49"/>
        <v>7</v>
      </c>
      <c r="S205" s="908">
        <f t="shared" si="50"/>
        <v>0</v>
      </c>
    </row>
    <row r="206" spans="3:19" x14ac:dyDescent="0.25">
      <c r="C206" s="893" t="s">
        <v>394</v>
      </c>
      <c r="D206" s="893" t="s">
        <v>780</v>
      </c>
      <c r="E206" s="894">
        <v>6</v>
      </c>
      <c r="F206" s="894">
        <v>4</v>
      </c>
      <c r="G206" s="894">
        <v>0</v>
      </c>
      <c r="I206" t="str">
        <f t="shared" si="43"/>
        <v>JOAQUIM NABUCOSETE DE SETEMBRO</v>
      </c>
      <c r="J206" t="str">
        <f t="shared" si="44"/>
        <v>SETE DE SETEMBROJOAQUIM NABUCO</v>
      </c>
      <c r="K206" s="914">
        <v>3</v>
      </c>
      <c r="L206" s="914">
        <v>3</v>
      </c>
      <c r="M206" s="914">
        <v>0</v>
      </c>
      <c r="N206" t="e">
        <f t="shared" si="45"/>
        <v>#N/A</v>
      </c>
      <c r="O206" t="e">
        <f t="shared" si="46"/>
        <v>#N/A</v>
      </c>
      <c r="P206" t="e">
        <f t="shared" si="47"/>
        <v>#N/A</v>
      </c>
      <c r="Q206" s="908">
        <f t="shared" si="48"/>
        <v>3</v>
      </c>
      <c r="R206" s="908">
        <f t="shared" si="49"/>
        <v>3</v>
      </c>
      <c r="S206" s="908">
        <f t="shared" si="50"/>
        <v>0</v>
      </c>
    </row>
    <row r="207" spans="3:19" x14ac:dyDescent="0.25">
      <c r="C207" s="893" t="s">
        <v>401</v>
      </c>
      <c r="D207" s="895" t="s">
        <v>372</v>
      </c>
      <c r="E207" s="894">
        <v>6</v>
      </c>
      <c r="F207" s="894">
        <v>8</v>
      </c>
      <c r="G207" s="894">
        <v>0</v>
      </c>
      <c r="I207" t="str">
        <f t="shared" si="43"/>
        <v>RAFAEL VAZ E SILVAAMAZONAS</v>
      </c>
      <c r="J207" t="str">
        <f t="shared" si="44"/>
        <v>AMAZONASRAFAEL VAZ E SILVA</v>
      </c>
      <c r="K207" s="914">
        <v>3</v>
      </c>
      <c r="L207" s="914">
        <v>2</v>
      </c>
      <c r="M207" s="914">
        <v>0</v>
      </c>
      <c r="N207" t="e">
        <f t="shared" si="45"/>
        <v>#N/A</v>
      </c>
      <c r="O207" t="e">
        <f t="shared" si="46"/>
        <v>#N/A</v>
      </c>
      <c r="P207" t="e">
        <f t="shared" si="47"/>
        <v>#N/A</v>
      </c>
      <c r="Q207" s="908">
        <f t="shared" si="48"/>
        <v>3</v>
      </c>
      <c r="R207" s="908">
        <f t="shared" si="49"/>
        <v>2</v>
      </c>
      <c r="S207" s="908">
        <f t="shared" si="50"/>
        <v>0</v>
      </c>
    </row>
    <row r="208" spans="3:19" x14ac:dyDescent="0.25">
      <c r="C208" s="893" t="s">
        <v>794</v>
      </c>
      <c r="D208" s="893" t="s">
        <v>372</v>
      </c>
      <c r="E208" s="894">
        <v>6</v>
      </c>
      <c r="F208" s="894">
        <v>8</v>
      </c>
      <c r="G208" s="894">
        <v>0</v>
      </c>
      <c r="I208" t="str">
        <f t="shared" si="43"/>
        <v>ANANIAS FERREIRA DE ANDRADEAMAZONAS</v>
      </c>
      <c r="J208" t="str">
        <f t="shared" si="44"/>
        <v>AMAZONASANANIAS FERREIRA DE ANDRADE</v>
      </c>
      <c r="K208" s="914">
        <v>3</v>
      </c>
      <c r="L208" s="914">
        <v>2</v>
      </c>
      <c r="M208" s="914">
        <v>0</v>
      </c>
      <c r="N208" t="e">
        <f t="shared" si="45"/>
        <v>#N/A</v>
      </c>
      <c r="O208" t="e">
        <f t="shared" si="46"/>
        <v>#N/A</v>
      </c>
      <c r="P208" t="e">
        <f t="shared" si="47"/>
        <v>#N/A</v>
      </c>
      <c r="Q208" s="908">
        <f t="shared" si="48"/>
        <v>3</v>
      </c>
      <c r="R208" s="908">
        <f t="shared" si="49"/>
        <v>2</v>
      </c>
      <c r="S208" s="908">
        <f t="shared" si="50"/>
        <v>0</v>
      </c>
    </row>
    <row r="209" spans="3:19" x14ac:dyDescent="0.25">
      <c r="C209" s="893" t="s">
        <v>794</v>
      </c>
      <c r="D209" s="893" t="s">
        <v>373</v>
      </c>
      <c r="E209" s="894">
        <v>6</v>
      </c>
      <c r="F209" s="894">
        <v>11</v>
      </c>
      <c r="G209" s="894">
        <v>0</v>
      </c>
      <c r="I209" t="str">
        <f t="shared" si="43"/>
        <v>ANANIAS FERREIRA DE ANDRADEPINHEIRO MACHADO</v>
      </c>
      <c r="J209" t="str">
        <f t="shared" si="44"/>
        <v>PINHEIRO MACHADOANANIAS FERREIRA DE ANDRADE</v>
      </c>
      <c r="K209" s="914">
        <v>3</v>
      </c>
      <c r="L209" s="914">
        <v>3</v>
      </c>
      <c r="M209" s="914">
        <v>0</v>
      </c>
      <c r="N209" t="e">
        <f t="shared" si="45"/>
        <v>#N/A</v>
      </c>
      <c r="O209" t="e">
        <f t="shared" si="46"/>
        <v>#N/A</v>
      </c>
      <c r="P209" t="e">
        <f t="shared" si="47"/>
        <v>#N/A</v>
      </c>
      <c r="Q209" s="908">
        <f t="shared" si="48"/>
        <v>3</v>
      </c>
      <c r="R209" s="908">
        <f t="shared" si="49"/>
        <v>3</v>
      </c>
      <c r="S209" s="908">
        <f t="shared" si="50"/>
        <v>0</v>
      </c>
    </row>
    <row r="210" spans="3:19" x14ac:dyDescent="0.25">
      <c r="C210" s="893" t="s">
        <v>798</v>
      </c>
      <c r="D210" s="893" t="s">
        <v>787</v>
      </c>
      <c r="E210" s="894">
        <v>6</v>
      </c>
      <c r="F210" s="894">
        <v>9</v>
      </c>
      <c r="G210" s="894">
        <v>0</v>
      </c>
      <c r="I210" t="str">
        <f t="shared" si="43"/>
        <v>ANTÔNIO FRAGA MOREIRAPLÁCIDO DE CASTRO</v>
      </c>
      <c r="J210" t="str">
        <f t="shared" si="44"/>
        <v>PLÁCIDO DE CASTROANTÔNIO FRAGA MOREIRA</v>
      </c>
      <c r="K210" s="914">
        <v>3</v>
      </c>
      <c r="L210" s="914">
        <v>4</v>
      </c>
      <c r="M210" s="914">
        <v>0</v>
      </c>
      <c r="N210" t="e">
        <f t="shared" si="45"/>
        <v>#N/A</v>
      </c>
      <c r="O210" t="e">
        <f t="shared" si="46"/>
        <v>#N/A</v>
      </c>
      <c r="P210" t="e">
        <f t="shared" si="47"/>
        <v>#N/A</v>
      </c>
      <c r="Q210" s="908">
        <f t="shared" si="48"/>
        <v>3</v>
      </c>
      <c r="R210" s="908">
        <f t="shared" si="49"/>
        <v>4</v>
      </c>
      <c r="S210" s="908">
        <f t="shared" si="50"/>
        <v>0</v>
      </c>
    </row>
    <row r="211" spans="3:19" x14ac:dyDescent="0.25">
      <c r="C211" s="893" t="s">
        <v>386</v>
      </c>
      <c r="D211" s="893" t="s">
        <v>367</v>
      </c>
      <c r="E211" s="894">
        <v>6</v>
      </c>
      <c r="F211" s="894">
        <v>8</v>
      </c>
      <c r="G211" s="894">
        <v>0</v>
      </c>
      <c r="I211" t="str">
        <f t="shared" si="43"/>
        <v>DANIELACALAMA</v>
      </c>
      <c r="J211" t="str">
        <f t="shared" si="44"/>
        <v>CALAMADANIELA</v>
      </c>
      <c r="K211" s="914">
        <v>3</v>
      </c>
      <c r="L211" s="914">
        <v>1</v>
      </c>
      <c r="M211" s="914">
        <v>0</v>
      </c>
      <c r="N211" t="e">
        <f t="shared" si="45"/>
        <v>#N/A</v>
      </c>
      <c r="O211" t="e">
        <f t="shared" si="46"/>
        <v>#N/A</v>
      </c>
      <c r="P211" t="e">
        <f t="shared" si="47"/>
        <v>#N/A</v>
      </c>
      <c r="Q211" s="908">
        <f t="shared" si="48"/>
        <v>3</v>
      </c>
      <c r="R211" s="908">
        <f t="shared" si="49"/>
        <v>1</v>
      </c>
      <c r="S211" s="908">
        <f t="shared" si="50"/>
        <v>0</v>
      </c>
    </row>
    <row r="212" spans="3:19" x14ac:dyDescent="0.25">
      <c r="C212" s="893" t="s">
        <v>428</v>
      </c>
      <c r="D212" s="893" t="s">
        <v>398</v>
      </c>
      <c r="E212" s="894">
        <v>6</v>
      </c>
      <c r="F212" s="894">
        <v>8</v>
      </c>
      <c r="G212" s="894">
        <v>0</v>
      </c>
      <c r="I212" t="str">
        <f t="shared" si="43"/>
        <v>DUQUE DE CAXIASMARECHAL DEODORO</v>
      </c>
      <c r="J212" t="str">
        <f t="shared" si="44"/>
        <v>MARECHAL DEODORODUQUE DE CAXIAS</v>
      </c>
      <c r="K212" s="914">
        <v>3</v>
      </c>
      <c r="L212" s="914">
        <v>2</v>
      </c>
      <c r="M212" s="914">
        <v>0</v>
      </c>
      <c r="N212" t="e">
        <f t="shared" si="45"/>
        <v>#N/A</v>
      </c>
      <c r="O212" t="e">
        <f t="shared" si="46"/>
        <v>#N/A</v>
      </c>
      <c r="P212" t="e">
        <f t="shared" si="47"/>
        <v>#N/A</v>
      </c>
      <c r="Q212" s="908">
        <f t="shared" si="48"/>
        <v>3</v>
      </c>
      <c r="R212" s="908">
        <f t="shared" si="49"/>
        <v>2</v>
      </c>
      <c r="S212" s="908">
        <f t="shared" si="50"/>
        <v>0</v>
      </c>
    </row>
    <row r="213" spans="3:19" x14ac:dyDescent="0.25">
      <c r="C213" s="893" t="s">
        <v>416</v>
      </c>
      <c r="D213" s="893" t="s">
        <v>393</v>
      </c>
      <c r="E213" s="894">
        <v>6</v>
      </c>
      <c r="F213" s="894">
        <v>5</v>
      </c>
      <c r="G213" s="894">
        <v>0</v>
      </c>
      <c r="I213" t="str">
        <f t="shared" si="43"/>
        <v>ELIAS GORAYEBALMIRANTE BARROSO</v>
      </c>
      <c r="J213" t="str">
        <f t="shared" si="44"/>
        <v>ALMIRANTE BARROSOELIAS GORAYEB</v>
      </c>
      <c r="K213" s="914">
        <v>3</v>
      </c>
      <c r="L213" s="914">
        <v>4</v>
      </c>
      <c r="M213" s="914">
        <v>0</v>
      </c>
      <c r="N213" t="e">
        <f t="shared" si="45"/>
        <v>#N/A</v>
      </c>
      <c r="O213" t="e">
        <f t="shared" si="46"/>
        <v>#N/A</v>
      </c>
      <c r="P213" t="e">
        <f t="shared" si="47"/>
        <v>#N/A</v>
      </c>
      <c r="Q213" s="908">
        <f t="shared" si="48"/>
        <v>3</v>
      </c>
      <c r="R213" s="908">
        <f t="shared" si="49"/>
        <v>4</v>
      </c>
      <c r="S213" s="908">
        <f t="shared" si="50"/>
        <v>0</v>
      </c>
    </row>
    <row r="214" spans="3:19" x14ac:dyDescent="0.25">
      <c r="C214" s="893" t="s">
        <v>416</v>
      </c>
      <c r="D214" s="895" t="s">
        <v>369</v>
      </c>
      <c r="E214" s="894">
        <v>6</v>
      </c>
      <c r="F214" s="894">
        <v>5</v>
      </c>
      <c r="G214" s="894">
        <v>0</v>
      </c>
      <c r="I214" t="str">
        <f t="shared" si="43"/>
        <v>ELIAS GORAYEBCARLOS GOMES</v>
      </c>
      <c r="J214" t="str">
        <f t="shared" si="44"/>
        <v>CARLOS GOMESELIAS GORAYEB</v>
      </c>
      <c r="K214" s="914">
        <v>3</v>
      </c>
      <c r="L214" s="914">
        <v>4</v>
      </c>
      <c r="M214" s="914">
        <v>0</v>
      </c>
      <c r="N214" t="e">
        <f t="shared" si="45"/>
        <v>#N/A</v>
      </c>
      <c r="O214" t="e">
        <f t="shared" si="46"/>
        <v>#N/A</v>
      </c>
      <c r="P214" t="e">
        <f t="shared" si="47"/>
        <v>#N/A</v>
      </c>
      <c r="Q214" s="908">
        <f t="shared" si="48"/>
        <v>3</v>
      </c>
      <c r="R214" s="908">
        <f t="shared" si="49"/>
        <v>4</v>
      </c>
      <c r="S214" s="908">
        <f t="shared" si="50"/>
        <v>0</v>
      </c>
    </row>
    <row r="215" spans="3:19" x14ac:dyDescent="0.25">
      <c r="C215" s="895" t="s">
        <v>480</v>
      </c>
      <c r="D215" s="895" t="s">
        <v>475</v>
      </c>
      <c r="E215" s="896">
        <v>6</v>
      </c>
      <c r="F215" s="896">
        <v>3</v>
      </c>
      <c r="G215" s="896">
        <v>0</v>
      </c>
      <c r="I215" t="str">
        <f t="shared" si="43"/>
        <v>JOÃO ALFREDOEUCLIDES DA CUNHA</v>
      </c>
      <c r="J215" t="str">
        <f t="shared" si="44"/>
        <v>EUCLIDES DA CUNHAJOÃO ALFREDO</v>
      </c>
      <c r="K215" s="914">
        <v>3</v>
      </c>
      <c r="L215" s="914">
        <v>3</v>
      </c>
      <c r="M215" s="914">
        <v>0</v>
      </c>
      <c r="N215" t="e">
        <f t="shared" si="45"/>
        <v>#N/A</v>
      </c>
      <c r="O215" t="e">
        <f t="shared" si="46"/>
        <v>#N/A</v>
      </c>
      <c r="P215" t="e">
        <f t="shared" si="47"/>
        <v>#N/A</v>
      </c>
      <c r="Q215" s="908">
        <f t="shared" si="48"/>
        <v>3</v>
      </c>
      <c r="R215" s="908">
        <f t="shared" si="49"/>
        <v>3</v>
      </c>
      <c r="S215" s="908">
        <f t="shared" si="50"/>
        <v>0</v>
      </c>
    </row>
    <row r="216" spans="3:19" x14ac:dyDescent="0.25">
      <c r="C216" s="895" t="s">
        <v>802</v>
      </c>
      <c r="D216" s="895" t="s">
        <v>428</v>
      </c>
      <c r="E216" s="896">
        <v>6</v>
      </c>
      <c r="F216" s="896">
        <v>6</v>
      </c>
      <c r="G216" s="896">
        <v>0</v>
      </c>
      <c r="I216" t="str">
        <f t="shared" si="43"/>
        <v>JOÃO GOULARTDUQUE DE CAXIAS</v>
      </c>
      <c r="J216" t="str">
        <f t="shared" si="44"/>
        <v>DUQUE DE CAXIASJOÃO GOULART</v>
      </c>
      <c r="K216" s="914">
        <v>3</v>
      </c>
      <c r="L216" s="914">
        <v>2</v>
      </c>
      <c r="M216" s="914">
        <v>0</v>
      </c>
      <c r="N216" t="e">
        <f t="shared" si="45"/>
        <v>#N/A</v>
      </c>
      <c r="O216" t="e">
        <f t="shared" si="46"/>
        <v>#N/A</v>
      </c>
      <c r="P216" t="e">
        <f t="shared" si="47"/>
        <v>#N/A</v>
      </c>
      <c r="Q216" s="908">
        <f t="shared" si="48"/>
        <v>3</v>
      </c>
      <c r="R216" s="908">
        <f t="shared" si="49"/>
        <v>2</v>
      </c>
      <c r="S216" s="908">
        <f t="shared" si="50"/>
        <v>0</v>
      </c>
    </row>
    <row r="217" spans="3:19" x14ac:dyDescent="0.25">
      <c r="C217" s="895" t="s">
        <v>781</v>
      </c>
      <c r="D217" s="895" t="s">
        <v>376</v>
      </c>
      <c r="E217" s="896">
        <v>6</v>
      </c>
      <c r="F217" s="896">
        <v>5</v>
      </c>
      <c r="G217" s="896">
        <v>0</v>
      </c>
      <c r="I217" t="str">
        <f t="shared" si="43"/>
        <v>JOSÉ AMADOR DOS REISALEXANDRE GUIMARÃES</v>
      </c>
      <c r="J217" t="str">
        <f t="shared" si="44"/>
        <v>ALEXANDRE GUIMARÃESJOSÉ AMADOR DOS REIS</v>
      </c>
      <c r="K217" s="914">
        <v>3</v>
      </c>
      <c r="L217" s="914">
        <v>1</v>
      </c>
      <c r="M217" s="914">
        <v>0</v>
      </c>
      <c r="N217" t="e">
        <f t="shared" si="45"/>
        <v>#N/A</v>
      </c>
      <c r="O217" t="e">
        <f t="shared" si="46"/>
        <v>#N/A</v>
      </c>
      <c r="P217" t="e">
        <f t="shared" si="47"/>
        <v>#N/A</v>
      </c>
      <c r="Q217" s="908">
        <f t="shared" si="48"/>
        <v>3</v>
      </c>
      <c r="R217" s="908">
        <f t="shared" si="49"/>
        <v>1</v>
      </c>
      <c r="S217" s="908">
        <f t="shared" si="50"/>
        <v>0</v>
      </c>
    </row>
    <row r="218" spans="3:19" x14ac:dyDescent="0.25">
      <c r="C218" s="897" t="s">
        <v>400</v>
      </c>
      <c r="D218" s="897" t="s">
        <v>368</v>
      </c>
      <c r="E218" s="898">
        <v>6</v>
      </c>
      <c r="F218" s="898">
        <v>7</v>
      </c>
      <c r="G218" s="898">
        <v>0</v>
      </c>
      <c r="I218" t="str">
        <f t="shared" si="43"/>
        <v>MONTE AZULJATUARANA</v>
      </c>
      <c r="J218" t="str">
        <f t="shared" si="44"/>
        <v>JATUARANAMONTE AZUL</v>
      </c>
      <c r="K218" s="914">
        <v>3</v>
      </c>
      <c r="L218" s="914">
        <v>4</v>
      </c>
      <c r="M218" s="914">
        <v>0</v>
      </c>
      <c r="N218" t="e">
        <f t="shared" si="45"/>
        <v>#N/A</v>
      </c>
      <c r="O218" t="e">
        <f t="shared" si="46"/>
        <v>#N/A</v>
      </c>
      <c r="P218" t="e">
        <f t="shared" si="47"/>
        <v>#N/A</v>
      </c>
      <c r="Q218" s="908">
        <f t="shared" si="48"/>
        <v>3</v>
      </c>
      <c r="R218" s="908">
        <f t="shared" si="49"/>
        <v>4</v>
      </c>
      <c r="S218" s="908">
        <f t="shared" si="50"/>
        <v>0</v>
      </c>
    </row>
    <row r="219" spans="3:19" x14ac:dyDescent="0.25">
      <c r="C219" s="897" t="s">
        <v>541</v>
      </c>
      <c r="D219" s="897" t="s">
        <v>375</v>
      </c>
      <c r="E219" s="898">
        <v>6</v>
      </c>
      <c r="F219" s="898">
        <v>6</v>
      </c>
      <c r="G219" s="898">
        <v>0</v>
      </c>
      <c r="I219" t="str">
        <f t="shared" si="43"/>
        <v>PIRAPITINGAGUAPORÉ</v>
      </c>
      <c r="J219" t="str">
        <f t="shared" si="44"/>
        <v>GUAPORÉPIRAPITINGA</v>
      </c>
      <c r="K219" s="914">
        <v>3</v>
      </c>
      <c r="L219" s="914">
        <v>2</v>
      </c>
      <c r="M219" s="914">
        <v>0</v>
      </c>
      <c r="N219" t="e">
        <f t="shared" si="45"/>
        <v>#N/A</v>
      </c>
      <c r="O219" t="e">
        <f t="shared" si="46"/>
        <v>#N/A</v>
      </c>
      <c r="P219" t="e">
        <f t="shared" si="47"/>
        <v>#N/A</v>
      </c>
      <c r="Q219" s="908">
        <f t="shared" si="48"/>
        <v>3</v>
      </c>
      <c r="R219" s="908">
        <f t="shared" si="49"/>
        <v>2</v>
      </c>
      <c r="S219" s="908">
        <f t="shared" si="50"/>
        <v>0</v>
      </c>
    </row>
    <row r="220" spans="3:19" x14ac:dyDescent="0.25">
      <c r="C220" s="897" t="s">
        <v>787</v>
      </c>
      <c r="D220" s="897" t="s">
        <v>371</v>
      </c>
      <c r="E220" s="898">
        <v>6</v>
      </c>
      <c r="F220" s="898">
        <v>7</v>
      </c>
      <c r="G220" s="898">
        <v>0</v>
      </c>
      <c r="I220" t="str">
        <f t="shared" si="43"/>
        <v>PLÁCIDO DE CASTROMAMORÉ</v>
      </c>
      <c r="J220" t="str">
        <f t="shared" si="44"/>
        <v>MAMORÉPLÁCIDO DE CASTRO</v>
      </c>
      <c r="K220" s="914">
        <v>3</v>
      </c>
      <c r="L220" s="914">
        <v>2</v>
      </c>
      <c r="M220" s="914">
        <v>0</v>
      </c>
      <c r="N220" t="e">
        <f t="shared" si="45"/>
        <v>#N/A</v>
      </c>
      <c r="O220" t="e">
        <f t="shared" si="46"/>
        <v>#N/A</v>
      </c>
      <c r="P220" t="e">
        <f t="shared" si="47"/>
        <v>#N/A</v>
      </c>
      <c r="Q220" s="908">
        <f t="shared" si="48"/>
        <v>3</v>
      </c>
      <c r="R220" s="908">
        <f t="shared" si="49"/>
        <v>2</v>
      </c>
      <c r="S220" s="908">
        <f t="shared" si="50"/>
        <v>0</v>
      </c>
    </row>
    <row r="221" spans="3:19" x14ac:dyDescent="0.25">
      <c r="C221" s="897" t="s">
        <v>810</v>
      </c>
      <c r="D221" s="897" t="s">
        <v>392</v>
      </c>
      <c r="E221" s="898">
        <v>6</v>
      </c>
      <c r="F221" s="898">
        <v>8</v>
      </c>
      <c r="G221" s="898">
        <v>0</v>
      </c>
      <c r="I221" t="str">
        <f t="shared" si="43"/>
        <v>QUINTINO BOCAIÚVATENREIRO ARANHA</v>
      </c>
      <c r="J221" t="str">
        <f t="shared" si="44"/>
        <v>TENREIRO ARANHAQUINTINO BOCAIÚVA</v>
      </c>
      <c r="K221" s="914">
        <v>3</v>
      </c>
      <c r="L221" s="914">
        <v>3</v>
      </c>
      <c r="M221" s="914">
        <v>0</v>
      </c>
      <c r="N221" t="e">
        <f t="shared" si="45"/>
        <v>#N/A</v>
      </c>
      <c r="O221" t="e">
        <f t="shared" si="46"/>
        <v>#N/A</v>
      </c>
      <c r="P221" t="e">
        <f t="shared" si="47"/>
        <v>#N/A</v>
      </c>
      <c r="Q221" s="908">
        <f t="shared" si="48"/>
        <v>3</v>
      </c>
      <c r="R221" s="908">
        <f t="shared" si="49"/>
        <v>3</v>
      </c>
      <c r="S221" s="908">
        <f t="shared" si="50"/>
        <v>0</v>
      </c>
    </row>
    <row r="222" spans="3:19" x14ac:dyDescent="0.25">
      <c r="C222" s="897" t="s">
        <v>370</v>
      </c>
      <c r="D222" s="897" t="s">
        <v>366</v>
      </c>
      <c r="E222" s="898">
        <v>6</v>
      </c>
      <c r="F222" s="898">
        <v>9</v>
      </c>
      <c r="G222" s="898">
        <v>0</v>
      </c>
      <c r="I222" t="str">
        <f t="shared" si="43"/>
        <v>RIO DE JANEIROCAMPOS SALES</v>
      </c>
      <c r="J222" t="str">
        <f t="shared" si="44"/>
        <v>CAMPOS SALESRIO DE JANEIRO</v>
      </c>
      <c r="K222" s="914">
        <v>3</v>
      </c>
      <c r="L222" s="914">
        <v>3</v>
      </c>
      <c r="M222" s="914">
        <v>0</v>
      </c>
      <c r="N222" t="e">
        <f t="shared" si="45"/>
        <v>#N/A</v>
      </c>
      <c r="O222" t="e">
        <f t="shared" si="46"/>
        <v>#N/A</v>
      </c>
      <c r="P222" t="e">
        <f t="shared" si="47"/>
        <v>#N/A</v>
      </c>
      <c r="Q222" s="908">
        <f t="shared" si="48"/>
        <v>3</v>
      </c>
      <c r="R222" s="908">
        <f t="shared" si="49"/>
        <v>3</v>
      </c>
      <c r="S222" s="908">
        <f t="shared" si="50"/>
        <v>0</v>
      </c>
    </row>
    <row r="223" spans="3:19" x14ac:dyDescent="0.25">
      <c r="C223" t="s">
        <v>418</v>
      </c>
      <c r="E223">
        <v>5</v>
      </c>
      <c r="F223">
        <v>4</v>
      </c>
      <c r="G223">
        <v>0</v>
      </c>
    </row>
    <row r="224" spans="3:19" x14ac:dyDescent="0.25">
      <c r="C224" t="s">
        <v>429</v>
      </c>
      <c r="E224">
        <v>5</v>
      </c>
      <c r="F224">
        <v>3</v>
      </c>
      <c r="G224">
        <v>0</v>
      </c>
    </row>
    <row r="225" spans="3:19" x14ac:dyDescent="0.25">
      <c r="C225" t="s">
        <v>802</v>
      </c>
      <c r="E225">
        <v>5</v>
      </c>
      <c r="F225">
        <v>4</v>
      </c>
      <c r="G225">
        <v>0</v>
      </c>
    </row>
    <row r="226" spans="3:19" x14ac:dyDescent="0.25">
      <c r="C226" t="s">
        <v>799</v>
      </c>
      <c r="E226">
        <v>5</v>
      </c>
      <c r="F226">
        <v>2</v>
      </c>
      <c r="G226">
        <v>0</v>
      </c>
    </row>
    <row r="227" spans="3:19" x14ac:dyDescent="0.25">
      <c r="C227" t="s">
        <v>526</v>
      </c>
      <c r="E227">
        <v>5</v>
      </c>
      <c r="F227">
        <v>4</v>
      </c>
      <c r="G227">
        <v>0</v>
      </c>
    </row>
    <row r="228" spans="3:19" x14ac:dyDescent="0.25">
      <c r="C228" t="s">
        <v>576</v>
      </c>
      <c r="E228">
        <v>5</v>
      </c>
      <c r="F228">
        <v>6</v>
      </c>
      <c r="G228">
        <v>0</v>
      </c>
    </row>
    <row r="229" spans="3:19" x14ac:dyDescent="0.25">
      <c r="C229" s="893" t="s">
        <v>376</v>
      </c>
      <c r="D229" s="893" t="s">
        <v>798</v>
      </c>
      <c r="E229" s="894">
        <v>5</v>
      </c>
      <c r="F229" s="894">
        <v>8</v>
      </c>
      <c r="G229" s="894">
        <v>0</v>
      </c>
      <c r="I229" t="str">
        <f t="shared" ref="I229:I276" si="51">C229&amp;D229</f>
        <v>ALEXANDRE GUIMARÃESANTÔNIO FRAGA MOREIRA</v>
      </c>
      <c r="J229" t="str">
        <f t="shared" ref="J229:J276" si="52">D229&amp;C229</f>
        <v>ANTÔNIO FRAGA MOREIRAALEXANDRE GUIMARÃES</v>
      </c>
      <c r="K229" s="914">
        <v>3</v>
      </c>
      <c r="L229" s="914">
        <v>2</v>
      </c>
      <c r="M229" s="914">
        <v>0</v>
      </c>
      <c r="N229" t="e">
        <f t="shared" ref="N229:N276" si="53">VLOOKUP(I229,$J$367:$M$1643,2,FALSE)</f>
        <v>#N/A</v>
      </c>
      <c r="O229" t="e">
        <f t="shared" ref="O229:O276" si="54">VLOOKUP(I229,$J$367:$M$1643,3,FALSE)</f>
        <v>#N/A</v>
      </c>
      <c r="P229" t="e">
        <f t="shared" ref="P229:P276" si="55">VLOOKUP(I229,$J$367:$M$1643,4,FALSE)</f>
        <v>#N/A</v>
      </c>
      <c r="Q229" s="908">
        <f t="shared" ref="Q229:Q276" si="56">IF(ISERROR(N229)=TRUE,K229, (K229+N229))</f>
        <v>3</v>
      </c>
      <c r="R229" s="908">
        <f t="shared" ref="R229:R276" si="57">IF(ISERROR(O229)=TRUE,L229, (L229+O229))</f>
        <v>2</v>
      </c>
      <c r="S229" s="908">
        <f t="shared" ref="S229:S276" si="58">IF(ISERROR(P229)=TRUE,M229, (M229+P229))</f>
        <v>0</v>
      </c>
    </row>
    <row r="230" spans="3:19" x14ac:dyDescent="0.25">
      <c r="C230" s="895" t="s">
        <v>376</v>
      </c>
      <c r="D230" s="895" t="s">
        <v>450</v>
      </c>
      <c r="E230" s="896">
        <v>5</v>
      </c>
      <c r="F230" s="896">
        <v>7</v>
      </c>
      <c r="G230" s="896">
        <v>0</v>
      </c>
      <c r="I230" t="str">
        <f t="shared" si="51"/>
        <v>ALEXANDRE GUIMARÃESIDALVA FRAGA MOREIRA</v>
      </c>
      <c r="J230" t="str">
        <f t="shared" si="52"/>
        <v>IDALVA FRAGA MOREIRAALEXANDRE GUIMARÃES</v>
      </c>
      <c r="K230" s="914">
        <v>3</v>
      </c>
      <c r="L230" s="914">
        <v>4</v>
      </c>
      <c r="M230" s="914">
        <v>0</v>
      </c>
      <c r="N230" t="e">
        <f t="shared" si="53"/>
        <v>#N/A</v>
      </c>
      <c r="O230" t="e">
        <f t="shared" si="54"/>
        <v>#N/A</v>
      </c>
      <c r="P230" t="e">
        <f t="shared" si="55"/>
        <v>#N/A</v>
      </c>
      <c r="Q230" s="908">
        <f t="shared" si="56"/>
        <v>3</v>
      </c>
      <c r="R230" s="908">
        <f t="shared" si="57"/>
        <v>4</v>
      </c>
      <c r="S230" s="908">
        <f t="shared" si="58"/>
        <v>0</v>
      </c>
    </row>
    <row r="231" spans="3:19" x14ac:dyDescent="0.25">
      <c r="C231" s="895" t="s">
        <v>376</v>
      </c>
      <c r="D231" s="895" t="s">
        <v>449</v>
      </c>
      <c r="E231" s="896">
        <v>5</v>
      </c>
      <c r="F231" s="896">
        <v>7</v>
      </c>
      <c r="G231" s="896">
        <v>0</v>
      </c>
      <c r="I231" t="str">
        <f t="shared" si="51"/>
        <v>ALEXANDRE GUIMARÃESNEUZIRA GUEDES</v>
      </c>
      <c r="J231" t="str">
        <f t="shared" si="52"/>
        <v>NEUZIRA GUEDESALEXANDRE GUIMARÃES</v>
      </c>
      <c r="K231" s="914">
        <v>3</v>
      </c>
      <c r="L231" s="914">
        <v>4</v>
      </c>
      <c r="M231" s="914">
        <v>0</v>
      </c>
      <c r="N231" t="e">
        <f t="shared" si="53"/>
        <v>#N/A</v>
      </c>
      <c r="O231" t="e">
        <f t="shared" si="54"/>
        <v>#N/A</v>
      </c>
      <c r="P231" t="e">
        <f t="shared" si="55"/>
        <v>#N/A</v>
      </c>
      <c r="Q231" s="908">
        <f t="shared" si="56"/>
        <v>3</v>
      </c>
      <c r="R231" s="908">
        <f t="shared" si="57"/>
        <v>4</v>
      </c>
      <c r="S231" s="908">
        <f t="shared" si="58"/>
        <v>0</v>
      </c>
    </row>
    <row r="232" spans="3:19" x14ac:dyDescent="0.25">
      <c r="C232" s="895" t="s">
        <v>372</v>
      </c>
      <c r="D232" s="895" t="s">
        <v>402</v>
      </c>
      <c r="E232" s="896">
        <v>5</v>
      </c>
      <c r="F232" s="896">
        <v>5</v>
      </c>
      <c r="G232" s="896">
        <v>0</v>
      </c>
      <c r="I232" t="str">
        <f t="shared" si="51"/>
        <v>AMAZONASURUGUAI</v>
      </c>
      <c r="J232" t="str">
        <f t="shared" si="52"/>
        <v>URUGUAIAMAZONAS</v>
      </c>
      <c r="K232" s="914">
        <v>3</v>
      </c>
      <c r="L232" s="914">
        <v>3</v>
      </c>
      <c r="M232" s="914">
        <v>0</v>
      </c>
      <c r="N232" t="e">
        <f t="shared" si="53"/>
        <v>#N/A</v>
      </c>
      <c r="O232" t="e">
        <f t="shared" si="54"/>
        <v>#N/A</v>
      </c>
      <c r="P232" t="e">
        <f t="shared" si="55"/>
        <v>#N/A</v>
      </c>
      <c r="Q232" s="908">
        <f t="shared" si="56"/>
        <v>3</v>
      </c>
      <c r="R232" s="908">
        <f t="shared" si="57"/>
        <v>3</v>
      </c>
      <c r="S232" s="908">
        <f t="shared" si="58"/>
        <v>0</v>
      </c>
    </row>
    <row r="233" spans="3:19" x14ac:dyDescent="0.25">
      <c r="C233" s="893" t="s">
        <v>410</v>
      </c>
      <c r="D233" s="895" t="s">
        <v>488</v>
      </c>
      <c r="E233" s="894">
        <v>5</v>
      </c>
      <c r="F233" s="894">
        <v>8</v>
      </c>
      <c r="G233" s="894">
        <v>0</v>
      </c>
      <c r="I233" t="str">
        <f t="shared" si="51"/>
        <v>ANGICOCAETANO</v>
      </c>
      <c r="J233" t="str">
        <f t="shared" si="52"/>
        <v>CAETANOANGICO</v>
      </c>
      <c r="K233" s="914">
        <v>3</v>
      </c>
      <c r="L233" s="914">
        <v>2</v>
      </c>
      <c r="M233" s="914">
        <v>0</v>
      </c>
      <c r="N233" t="e">
        <f t="shared" si="53"/>
        <v>#N/A</v>
      </c>
      <c r="O233" t="e">
        <f t="shared" si="54"/>
        <v>#N/A</v>
      </c>
      <c r="P233" t="e">
        <f t="shared" si="55"/>
        <v>#N/A</v>
      </c>
      <c r="Q233" s="908">
        <f t="shared" si="56"/>
        <v>3</v>
      </c>
      <c r="R233" s="908">
        <f t="shared" si="57"/>
        <v>2</v>
      </c>
      <c r="S233" s="908">
        <f t="shared" si="58"/>
        <v>0</v>
      </c>
    </row>
    <row r="234" spans="3:19" x14ac:dyDescent="0.25">
      <c r="C234" s="893" t="s">
        <v>367</v>
      </c>
      <c r="D234" s="895" t="s">
        <v>802</v>
      </c>
      <c r="E234" s="894">
        <v>5</v>
      </c>
      <c r="F234" s="894">
        <v>4</v>
      </c>
      <c r="G234" s="894">
        <v>0</v>
      </c>
      <c r="I234" t="str">
        <f t="shared" si="51"/>
        <v>CALAMAJOÃO GOULART</v>
      </c>
      <c r="J234" t="str">
        <f t="shared" si="52"/>
        <v>JOÃO GOULARTCALAMA</v>
      </c>
      <c r="K234" s="914">
        <v>3</v>
      </c>
      <c r="L234" s="914">
        <v>3</v>
      </c>
      <c r="M234" s="914">
        <v>0</v>
      </c>
      <c r="N234" t="e">
        <f t="shared" si="53"/>
        <v>#N/A</v>
      </c>
      <c r="O234" t="e">
        <f t="shared" si="54"/>
        <v>#N/A</v>
      </c>
      <c r="P234" t="e">
        <f t="shared" si="55"/>
        <v>#N/A</v>
      </c>
      <c r="Q234" s="908">
        <f t="shared" si="56"/>
        <v>3</v>
      </c>
      <c r="R234" s="908">
        <f t="shared" si="57"/>
        <v>3</v>
      </c>
      <c r="S234" s="908">
        <f t="shared" si="58"/>
        <v>0</v>
      </c>
    </row>
    <row r="235" spans="3:19" x14ac:dyDescent="0.25">
      <c r="C235" s="893" t="s">
        <v>367</v>
      </c>
      <c r="D235" s="895" t="s">
        <v>807</v>
      </c>
      <c r="E235" s="894">
        <v>5</v>
      </c>
      <c r="F235" s="894">
        <v>5</v>
      </c>
      <c r="G235" s="894">
        <v>0</v>
      </c>
      <c r="I235" t="str">
        <f t="shared" si="51"/>
        <v>CALAMAMIGUEL CHAKIAN</v>
      </c>
      <c r="J235" t="str">
        <f t="shared" si="52"/>
        <v>MIGUEL CHAKIANCALAMA</v>
      </c>
      <c r="K235" s="914">
        <v>3</v>
      </c>
      <c r="L235" s="914">
        <v>3</v>
      </c>
      <c r="M235" s="914">
        <v>0</v>
      </c>
      <c r="N235" t="e">
        <f t="shared" si="53"/>
        <v>#N/A</v>
      </c>
      <c r="O235" t="e">
        <f t="shared" si="54"/>
        <v>#N/A</v>
      </c>
      <c r="P235" t="e">
        <f t="shared" si="55"/>
        <v>#N/A</v>
      </c>
      <c r="Q235" s="908">
        <f t="shared" si="56"/>
        <v>3</v>
      </c>
      <c r="R235" s="908">
        <f t="shared" si="57"/>
        <v>3</v>
      </c>
      <c r="S235" s="908">
        <f t="shared" si="58"/>
        <v>0</v>
      </c>
    </row>
    <row r="236" spans="3:19" x14ac:dyDescent="0.25">
      <c r="C236" s="893" t="s">
        <v>367</v>
      </c>
      <c r="D236" s="893" t="s">
        <v>811</v>
      </c>
      <c r="E236" s="894">
        <v>5</v>
      </c>
      <c r="F236" s="894">
        <v>3</v>
      </c>
      <c r="G236" s="894">
        <v>0</v>
      </c>
      <c r="I236" t="str">
        <f t="shared" si="51"/>
        <v>CALAMASILAS SHOCKNESS</v>
      </c>
      <c r="J236" t="str">
        <f t="shared" si="52"/>
        <v>SILAS SHOCKNESSCALAMA</v>
      </c>
      <c r="K236" s="914">
        <v>3</v>
      </c>
      <c r="L236" s="914">
        <v>0</v>
      </c>
      <c r="M236" s="914">
        <v>0</v>
      </c>
      <c r="N236" t="e">
        <f t="shared" si="53"/>
        <v>#N/A</v>
      </c>
      <c r="O236" t="e">
        <f t="shared" si="54"/>
        <v>#N/A</v>
      </c>
      <c r="P236" t="e">
        <f t="shared" si="55"/>
        <v>#N/A</v>
      </c>
      <c r="Q236" s="908">
        <f t="shared" si="56"/>
        <v>3</v>
      </c>
      <c r="R236" s="908">
        <f t="shared" si="57"/>
        <v>0</v>
      </c>
      <c r="S236" s="908">
        <f t="shared" si="58"/>
        <v>0</v>
      </c>
    </row>
    <row r="237" spans="3:19" x14ac:dyDescent="0.25">
      <c r="C237" s="893" t="s">
        <v>366</v>
      </c>
      <c r="D237" s="893" t="s">
        <v>435</v>
      </c>
      <c r="E237" s="894">
        <v>5</v>
      </c>
      <c r="F237" s="894">
        <v>5</v>
      </c>
      <c r="G237" s="894">
        <v>0</v>
      </c>
      <c r="I237" t="str">
        <f t="shared" si="51"/>
        <v>CAMPOS SALESTILÁPIA</v>
      </c>
      <c r="J237" t="str">
        <f t="shared" si="52"/>
        <v>TILÁPIACAMPOS SALES</v>
      </c>
      <c r="K237" s="914">
        <v>3</v>
      </c>
      <c r="L237" s="914">
        <v>3</v>
      </c>
      <c r="M237" s="914">
        <v>0</v>
      </c>
      <c r="N237" t="e">
        <f t="shared" si="53"/>
        <v>#N/A</v>
      </c>
      <c r="O237" t="e">
        <f t="shared" si="54"/>
        <v>#N/A</v>
      </c>
      <c r="P237" t="e">
        <f t="shared" si="55"/>
        <v>#N/A</v>
      </c>
      <c r="Q237" s="908">
        <f t="shared" si="56"/>
        <v>3</v>
      </c>
      <c r="R237" s="908">
        <f t="shared" si="57"/>
        <v>3</v>
      </c>
      <c r="S237" s="908">
        <f t="shared" si="58"/>
        <v>0</v>
      </c>
    </row>
    <row r="238" spans="3:19" x14ac:dyDescent="0.25">
      <c r="C238" s="893" t="s">
        <v>366</v>
      </c>
      <c r="D238" s="893" t="s">
        <v>812</v>
      </c>
      <c r="E238" s="894">
        <v>5</v>
      </c>
      <c r="F238" s="894">
        <v>7</v>
      </c>
      <c r="G238" s="894">
        <v>0</v>
      </c>
      <c r="I238" t="str">
        <f t="shared" si="51"/>
        <v>CAMPOS SALESTUTÓIA</v>
      </c>
      <c r="J238" t="str">
        <f t="shared" si="52"/>
        <v>TUTÓIACAMPOS SALES</v>
      </c>
      <c r="K238" s="914">
        <v>3</v>
      </c>
      <c r="L238" s="914">
        <v>3</v>
      </c>
      <c r="M238" s="914">
        <v>0</v>
      </c>
      <c r="N238" t="e">
        <f t="shared" si="53"/>
        <v>#N/A</v>
      </c>
      <c r="O238" t="e">
        <f t="shared" si="54"/>
        <v>#N/A</v>
      </c>
      <c r="P238" t="e">
        <f t="shared" si="55"/>
        <v>#N/A</v>
      </c>
      <c r="Q238" s="908">
        <f t="shared" si="56"/>
        <v>3</v>
      </c>
      <c r="R238" s="908">
        <f t="shared" si="57"/>
        <v>3</v>
      </c>
      <c r="S238" s="908">
        <f t="shared" si="58"/>
        <v>0</v>
      </c>
    </row>
    <row r="239" spans="3:19" x14ac:dyDescent="0.25">
      <c r="C239" s="893" t="s">
        <v>369</v>
      </c>
      <c r="D239" s="893" t="s">
        <v>399</v>
      </c>
      <c r="E239" s="894">
        <v>5</v>
      </c>
      <c r="F239" s="894">
        <v>4</v>
      </c>
      <c r="G239" s="894">
        <v>0</v>
      </c>
      <c r="I239" t="str">
        <f t="shared" si="51"/>
        <v>CARLOS GOMESGUANABARA</v>
      </c>
      <c r="J239" t="str">
        <f t="shared" si="52"/>
        <v>GUANABARACARLOS GOMES</v>
      </c>
      <c r="K239" s="914">
        <v>3</v>
      </c>
      <c r="L239" s="914">
        <v>2</v>
      </c>
      <c r="M239" s="914">
        <v>0</v>
      </c>
      <c r="N239" t="e">
        <f t="shared" si="53"/>
        <v>#N/A</v>
      </c>
      <c r="O239" t="e">
        <f t="shared" si="54"/>
        <v>#N/A</v>
      </c>
      <c r="P239" t="e">
        <f t="shared" si="55"/>
        <v>#N/A</v>
      </c>
      <c r="Q239" s="908">
        <f t="shared" si="56"/>
        <v>3</v>
      </c>
      <c r="R239" s="908">
        <f t="shared" si="57"/>
        <v>2</v>
      </c>
      <c r="S239" s="908">
        <f t="shared" si="58"/>
        <v>0</v>
      </c>
    </row>
    <row r="240" spans="3:19" x14ac:dyDescent="0.25">
      <c r="C240" s="893" t="s">
        <v>778</v>
      </c>
      <c r="D240" s="893" t="s">
        <v>813</v>
      </c>
      <c r="E240" s="894">
        <v>5</v>
      </c>
      <c r="F240" s="894">
        <v>4</v>
      </c>
      <c r="G240" s="894">
        <v>1</v>
      </c>
      <c r="I240" t="str">
        <f t="shared" si="51"/>
        <v>DOS IMIGRANTESPROF. CEVANES MONTEIRO</v>
      </c>
      <c r="J240" t="str">
        <f t="shared" si="52"/>
        <v>PROF. CEVANES MONTEIRODOS IMIGRANTES</v>
      </c>
      <c r="K240" s="914">
        <v>3</v>
      </c>
      <c r="L240" s="914">
        <v>3</v>
      </c>
      <c r="M240" s="914">
        <v>0</v>
      </c>
      <c r="N240" t="e">
        <f t="shared" si="53"/>
        <v>#N/A</v>
      </c>
      <c r="O240" t="e">
        <f t="shared" si="54"/>
        <v>#N/A</v>
      </c>
      <c r="P240" t="e">
        <f t="shared" si="55"/>
        <v>#N/A</v>
      </c>
      <c r="Q240" s="908">
        <f t="shared" si="56"/>
        <v>3</v>
      </c>
      <c r="R240" s="908">
        <f t="shared" si="57"/>
        <v>3</v>
      </c>
      <c r="S240" s="908">
        <f t="shared" si="58"/>
        <v>0</v>
      </c>
    </row>
    <row r="241" spans="3:19" x14ac:dyDescent="0.25">
      <c r="C241" s="893" t="s">
        <v>782</v>
      </c>
      <c r="D241" s="893" t="s">
        <v>428</v>
      </c>
      <c r="E241" s="894">
        <v>5</v>
      </c>
      <c r="F241" s="894">
        <v>8</v>
      </c>
      <c r="G241" s="894">
        <v>0</v>
      </c>
      <c r="I241" t="str">
        <f t="shared" si="51"/>
        <v>FARQHUARDUQUE DE CAXIAS</v>
      </c>
      <c r="J241" t="str">
        <f t="shared" si="52"/>
        <v>DUQUE DE CAXIASFARQHUAR</v>
      </c>
      <c r="K241" s="914">
        <v>3</v>
      </c>
      <c r="L241" s="914">
        <v>2</v>
      </c>
      <c r="M241" s="914">
        <v>0</v>
      </c>
      <c r="N241" t="e">
        <f t="shared" si="53"/>
        <v>#N/A</v>
      </c>
      <c r="O241" t="e">
        <f t="shared" si="54"/>
        <v>#N/A</v>
      </c>
      <c r="P241" t="e">
        <f t="shared" si="55"/>
        <v>#N/A</v>
      </c>
      <c r="Q241" s="908">
        <f t="shared" si="56"/>
        <v>3</v>
      </c>
      <c r="R241" s="908">
        <f t="shared" si="57"/>
        <v>2</v>
      </c>
      <c r="S241" s="908">
        <f t="shared" si="58"/>
        <v>0</v>
      </c>
    </row>
    <row r="242" spans="3:19" x14ac:dyDescent="0.25">
      <c r="C242" s="893" t="s">
        <v>375</v>
      </c>
      <c r="D242" s="893" t="s">
        <v>418</v>
      </c>
      <c r="E242" s="894">
        <v>5</v>
      </c>
      <c r="F242" s="894">
        <v>3</v>
      </c>
      <c r="G242" s="894">
        <v>2</v>
      </c>
      <c r="I242" t="str">
        <f t="shared" si="51"/>
        <v>GUAPORÉATLAS</v>
      </c>
      <c r="J242" t="str">
        <f t="shared" si="52"/>
        <v>ATLASGUAPORÉ</v>
      </c>
      <c r="K242" s="914">
        <v>3</v>
      </c>
      <c r="L242" s="914">
        <v>2</v>
      </c>
      <c r="M242" s="914">
        <v>0</v>
      </c>
      <c r="N242" t="e">
        <f t="shared" si="53"/>
        <v>#N/A</v>
      </c>
      <c r="O242" t="e">
        <f t="shared" si="54"/>
        <v>#N/A</v>
      </c>
      <c r="P242" t="e">
        <f t="shared" si="55"/>
        <v>#N/A</v>
      </c>
      <c r="Q242" s="908">
        <f t="shared" si="56"/>
        <v>3</v>
      </c>
      <c r="R242" s="908">
        <f t="shared" si="57"/>
        <v>2</v>
      </c>
      <c r="S242" s="908">
        <f t="shared" si="58"/>
        <v>0</v>
      </c>
    </row>
    <row r="243" spans="3:19" x14ac:dyDescent="0.25">
      <c r="C243" s="893" t="s">
        <v>368</v>
      </c>
      <c r="D243" s="893" t="s">
        <v>795</v>
      </c>
      <c r="E243" s="894">
        <v>5</v>
      </c>
      <c r="F243" s="894">
        <v>9</v>
      </c>
      <c r="G243" s="894">
        <v>0</v>
      </c>
      <c r="I243" t="str">
        <f t="shared" si="51"/>
        <v>JATUARANAMIGUEL CALMON</v>
      </c>
      <c r="J243" t="str">
        <f t="shared" si="52"/>
        <v>MIGUEL CALMONJATUARANA</v>
      </c>
      <c r="K243" s="914">
        <v>3</v>
      </c>
      <c r="L243" s="914">
        <v>4</v>
      </c>
      <c r="M243" s="914">
        <v>0</v>
      </c>
      <c r="N243" t="e">
        <f t="shared" si="53"/>
        <v>#N/A</v>
      </c>
      <c r="O243" t="e">
        <f t="shared" si="54"/>
        <v>#N/A</v>
      </c>
      <c r="P243" t="e">
        <f t="shared" si="55"/>
        <v>#N/A</v>
      </c>
      <c r="Q243" s="908">
        <f t="shared" si="56"/>
        <v>3</v>
      </c>
      <c r="R243" s="908">
        <f t="shared" si="57"/>
        <v>4</v>
      </c>
      <c r="S243" s="908">
        <f t="shared" si="58"/>
        <v>0</v>
      </c>
    </row>
    <row r="244" spans="3:19" x14ac:dyDescent="0.25">
      <c r="C244" s="893" t="s">
        <v>374</v>
      </c>
      <c r="D244" s="893" t="s">
        <v>805</v>
      </c>
      <c r="E244" s="894">
        <v>5</v>
      </c>
      <c r="F244" s="894">
        <v>5</v>
      </c>
      <c r="G244" s="894">
        <v>0</v>
      </c>
      <c r="I244" t="str">
        <f t="shared" si="51"/>
        <v>JOSÉ VIEIRA CAULAANDRÉA</v>
      </c>
      <c r="J244" t="str">
        <f t="shared" si="52"/>
        <v>ANDRÉAJOSÉ VIEIRA CAULA</v>
      </c>
      <c r="K244" s="914">
        <v>3</v>
      </c>
      <c r="L244" s="914">
        <v>2</v>
      </c>
      <c r="M244" s="914">
        <v>0</v>
      </c>
      <c r="N244" t="e">
        <f t="shared" si="53"/>
        <v>#N/A</v>
      </c>
      <c r="O244" t="e">
        <f t="shared" si="54"/>
        <v>#N/A</v>
      </c>
      <c r="P244" t="e">
        <f t="shared" si="55"/>
        <v>#N/A</v>
      </c>
      <c r="Q244" s="908">
        <f t="shared" si="56"/>
        <v>3</v>
      </c>
      <c r="R244" s="908">
        <f t="shared" si="57"/>
        <v>2</v>
      </c>
      <c r="S244" s="908">
        <f t="shared" si="58"/>
        <v>0</v>
      </c>
    </row>
    <row r="245" spans="3:19" x14ac:dyDescent="0.25">
      <c r="C245" s="893" t="s">
        <v>374</v>
      </c>
      <c r="D245" s="893" t="s">
        <v>797</v>
      </c>
      <c r="E245" s="894">
        <v>5</v>
      </c>
      <c r="F245" s="894">
        <v>6</v>
      </c>
      <c r="G245" s="894">
        <v>0</v>
      </c>
      <c r="I245" t="str">
        <f t="shared" si="51"/>
        <v>JOSÉ VIEIRA CAULAGOV.ARI MARCOS</v>
      </c>
      <c r="J245" t="str">
        <f t="shared" si="52"/>
        <v>GOV.ARI MARCOSJOSÉ VIEIRA CAULA</v>
      </c>
      <c r="K245" s="914">
        <v>3</v>
      </c>
      <c r="L245" s="914">
        <v>6</v>
      </c>
      <c r="M245" s="914">
        <v>0</v>
      </c>
      <c r="N245" t="e">
        <f t="shared" si="53"/>
        <v>#N/A</v>
      </c>
      <c r="O245" t="e">
        <f t="shared" si="54"/>
        <v>#N/A</v>
      </c>
      <c r="P245" t="e">
        <f t="shared" si="55"/>
        <v>#N/A</v>
      </c>
      <c r="Q245" s="908">
        <f t="shared" si="56"/>
        <v>3</v>
      </c>
      <c r="R245" s="908">
        <f t="shared" si="57"/>
        <v>6</v>
      </c>
      <c r="S245" s="908">
        <f t="shared" si="58"/>
        <v>0</v>
      </c>
    </row>
    <row r="246" spans="3:19" x14ac:dyDescent="0.25">
      <c r="C246" s="893" t="s">
        <v>371</v>
      </c>
      <c r="D246" s="893" t="s">
        <v>814</v>
      </c>
      <c r="E246" s="894">
        <v>5</v>
      </c>
      <c r="F246" s="894">
        <v>6</v>
      </c>
      <c r="G246" s="894">
        <v>0</v>
      </c>
      <c r="I246" t="str">
        <f t="shared" si="51"/>
        <v>MAMORÉAMÉRICA DO NORTE</v>
      </c>
      <c r="J246" t="str">
        <f t="shared" si="52"/>
        <v>AMÉRICA DO NORTEMAMORÉ</v>
      </c>
      <c r="K246" s="914">
        <v>3</v>
      </c>
      <c r="L246" s="914">
        <v>2</v>
      </c>
      <c r="M246" s="914">
        <v>0</v>
      </c>
      <c r="N246" t="e">
        <f t="shared" si="53"/>
        <v>#N/A</v>
      </c>
      <c r="O246" t="e">
        <f t="shared" si="54"/>
        <v>#N/A</v>
      </c>
      <c r="P246" t="e">
        <f t="shared" si="55"/>
        <v>#N/A</v>
      </c>
      <c r="Q246" s="908">
        <f t="shared" si="56"/>
        <v>3</v>
      </c>
      <c r="R246" s="908">
        <f t="shared" si="57"/>
        <v>2</v>
      </c>
      <c r="S246" s="908">
        <f t="shared" si="58"/>
        <v>0</v>
      </c>
    </row>
    <row r="247" spans="3:19" x14ac:dyDescent="0.25">
      <c r="C247" s="893" t="s">
        <v>401</v>
      </c>
      <c r="D247" s="893" t="s">
        <v>423</v>
      </c>
      <c r="E247" s="894">
        <v>5</v>
      </c>
      <c r="F247" s="894">
        <v>2</v>
      </c>
      <c r="G247" s="894">
        <v>0</v>
      </c>
      <c r="I247" t="str">
        <f t="shared" si="51"/>
        <v>RAFAEL VAZ E SILVAAFONSO PENA</v>
      </c>
      <c r="J247" t="str">
        <f t="shared" si="52"/>
        <v>AFONSO PENARAFAEL VAZ E SILVA</v>
      </c>
      <c r="K247" s="914">
        <v>3</v>
      </c>
      <c r="L247" s="914">
        <v>0</v>
      </c>
      <c r="M247" s="914">
        <v>0</v>
      </c>
      <c r="N247" t="e">
        <f t="shared" si="53"/>
        <v>#N/A</v>
      </c>
      <c r="O247" t="e">
        <f t="shared" si="54"/>
        <v>#N/A</v>
      </c>
      <c r="P247" t="e">
        <f t="shared" si="55"/>
        <v>#N/A</v>
      </c>
      <c r="Q247" s="908">
        <f t="shared" si="56"/>
        <v>3</v>
      </c>
      <c r="R247" s="908">
        <f t="shared" si="57"/>
        <v>0</v>
      </c>
      <c r="S247" s="908">
        <f t="shared" si="58"/>
        <v>0</v>
      </c>
    </row>
    <row r="248" spans="3:19" x14ac:dyDescent="0.25">
      <c r="C248" s="893" t="s">
        <v>370</v>
      </c>
      <c r="D248" s="893" t="s">
        <v>815</v>
      </c>
      <c r="E248" s="894">
        <v>5</v>
      </c>
      <c r="F248" s="894">
        <v>4</v>
      </c>
      <c r="G248" s="894">
        <v>0</v>
      </c>
      <c r="I248" t="str">
        <f t="shared" si="51"/>
        <v>RIO DE JANEIROESTHER SALES</v>
      </c>
      <c r="J248" t="str">
        <f t="shared" si="52"/>
        <v>ESTHER SALESRIO DE JANEIRO</v>
      </c>
      <c r="K248" s="914">
        <v>3</v>
      </c>
      <c r="L248" s="914">
        <v>4</v>
      </c>
      <c r="M248" s="914">
        <v>0</v>
      </c>
      <c r="N248" t="e">
        <f t="shared" si="53"/>
        <v>#N/A</v>
      </c>
      <c r="O248" t="e">
        <f t="shared" si="54"/>
        <v>#N/A</v>
      </c>
      <c r="P248" t="e">
        <f t="shared" si="55"/>
        <v>#N/A</v>
      </c>
      <c r="Q248" s="908">
        <f t="shared" si="56"/>
        <v>3</v>
      </c>
      <c r="R248" s="908">
        <f t="shared" si="57"/>
        <v>4</v>
      </c>
      <c r="S248" s="908">
        <f t="shared" si="58"/>
        <v>0</v>
      </c>
    </row>
    <row r="249" spans="3:19" x14ac:dyDescent="0.25">
      <c r="C249" s="893" t="s">
        <v>370</v>
      </c>
      <c r="D249" s="893" t="s">
        <v>439</v>
      </c>
      <c r="E249" s="894">
        <v>5</v>
      </c>
      <c r="F249" s="894">
        <v>6</v>
      </c>
      <c r="G249" s="894">
        <v>0</v>
      </c>
      <c r="I249" t="str">
        <f t="shared" si="51"/>
        <v>RIO DE JANEIROMANOEL LAURENTINO DE SOUZA</v>
      </c>
      <c r="J249" t="str">
        <f t="shared" si="52"/>
        <v>MANOEL LAURENTINO DE SOUZARIO DE JANEIRO</v>
      </c>
      <c r="K249" s="914">
        <v>3</v>
      </c>
      <c r="L249" s="914">
        <v>5</v>
      </c>
      <c r="M249" s="914">
        <v>0</v>
      </c>
      <c r="N249" t="e">
        <f t="shared" si="53"/>
        <v>#N/A</v>
      </c>
      <c r="O249" t="e">
        <f t="shared" si="54"/>
        <v>#N/A</v>
      </c>
      <c r="P249" t="e">
        <f t="shared" si="55"/>
        <v>#N/A</v>
      </c>
      <c r="Q249" s="908">
        <f t="shared" si="56"/>
        <v>3</v>
      </c>
      <c r="R249" s="908">
        <f t="shared" si="57"/>
        <v>5</v>
      </c>
      <c r="S249" s="908">
        <f t="shared" si="58"/>
        <v>0</v>
      </c>
    </row>
    <row r="250" spans="3:19" x14ac:dyDescent="0.25">
      <c r="C250" s="893" t="s">
        <v>788</v>
      </c>
      <c r="D250" s="893" t="s">
        <v>414</v>
      </c>
      <c r="E250" s="894">
        <v>5</v>
      </c>
      <c r="F250" s="894">
        <v>4</v>
      </c>
      <c r="G250" s="894">
        <v>0</v>
      </c>
      <c r="I250" t="str">
        <f t="shared" si="51"/>
        <v>ROGÉRIO WEBERHENRIQUE DIAS</v>
      </c>
      <c r="J250" t="str">
        <f t="shared" si="52"/>
        <v>HENRIQUE DIASROGÉRIO WEBER</v>
      </c>
      <c r="K250" s="914">
        <v>3</v>
      </c>
      <c r="L250" s="914">
        <v>2</v>
      </c>
      <c r="M250" s="914">
        <v>0</v>
      </c>
      <c r="N250" t="e">
        <f t="shared" si="53"/>
        <v>#N/A</v>
      </c>
      <c r="O250" t="e">
        <f t="shared" si="54"/>
        <v>#N/A</v>
      </c>
      <c r="P250" t="e">
        <f t="shared" si="55"/>
        <v>#N/A</v>
      </c>
      <c r="Q250" s="908">
        <f t="shared" si="56"/>
        <v>3</v>
      </c>
      <c r="R250" s="908">
        <f t="shared" si="57"/>
        <v>2</v>
      </c>
      <c r="S250" s="908">
        <f t="shared" si="58"/>
        <v>0</v>
      </c>
    </row>
    <row r="251" spans="3:19" x14ac:dyDescent="0.25">
      <c r="C251" s="893" t="s">
        <v>780</v>
      </c>
      <c r="D251" s="893" t="s">
        <v>429</v>
      </c>
      <c r="E251" s="894">
        <v>5</v>
      </c>
      <c r="F251" s="894">
        <v>5</v>
      </c>
      <c r="G251" s="894">
        <v>0</v>
      </c>
      <c r="I251" t="str">
        <f t="shared" si="51"/>
        <v>SETE DE SETEMBROEDUARDO LIMA E SILVA</v>
      </c>
      <c r="J251" t="str">
        <f t="shared" si="52"/>
        <v>EDUARDO LIMA E SILVASETE DE SETEMBRO</v>
      </c>
      <c r="K251" s="914">
        <v>3</v>
      </c>
      <c r="L251" s="914">
        <v>1</v>
      </c>
      <c r="M251" s="914">
        <v>0</v>
      </c>
      <c r="N251" t="e">
        <f t="shared" si="53"/>
        <v>#N/A</v>
      </c>
      <c r="O251" t="e">
        <f t="shared" si="54"/>
        <v>#N/A</v>
      </c>
      <c r="P251" t="e">
        <f t="shared" si="55"/>
        <v>#N/A</v>
      </c>
      <c r="Q251" s="908">
        <f t="shared" si="56"/>
        <v>3</v>
      </c>
      <c r="R251" s="908">
        <f t="shared" si="57"/>
        <v>1</v>
      </c>
      <c r="S251" s="908">
        <f t="shared" si="58"/>
        <v>0</v>
      </c>
    </row>
    <row r="252" spans="3:19" x14ac:dyDescent="0.25">
      <c r="C252" s="893" t="s">
        <v>780</v>
      </c>
      <c r="D252" s="893" t="s">
        <v>402</v>
      </c>
      <c r="E252" s="894">
        <v>5</v>
      </c>
      <c r="F252" s="894">
        <v>7</v>
      </c>
      <c r="G252" s="894">
        <v>1</v>
      </c>
      <c r="I252" t="str">
        <f t="shared" si="51"/>
        <v>SETE DE SETEMBROURUGUAI</v>
      </c>
      <c r="J252" t="str">
        <f t="shared" si="52"/>
        <v>URUGUAISETE DE SETEMBRO</v>
      </c>
      <c r="K252" s="914">
        <v>3</v>
      </c>
      <c r="L252" s="914">
        <v>3</v>
      </c>
      <c r="M252" s="914">
        <v>0</v>
      </c>
      <c r="N252" t="e">
        <f t="shared" si="53"/>
        <v>#N/A</v>
      </c>
      <c r="O252" t="e">
        <f t="shared" si="54"/>
        <v>#N/A</v>
      </c>
      <c r="P252" t="e">
        <f t="shared" si="55"/>
        <v>#N/A</v>
      </c>
      <c r="Q252" s="908">
        <f t="shared" si="56"/>
        <v>3</v>
      </c>
      <c r="R252" s="908">
        <f t="shared" si="57"/>
        <v>3</v>
      </c>
      <c r="S252" s="908">
        <f t="shared" si="58"/>
        <v>0</v>
      </c>
    </row>
    <row r="253" spans="3:19" x14ac:dyDescent="0.25">
      <c r="C253" s="893" t="s">
        <v>390</v>
      </c>
      <c r="D253" s="895" t="s">
        <v>426</v>
      </c>
      <c r="E253" s="894">
        <v>5</v>
      </c>
      <c r="F253" s="894">
        <v>6</v>
      </c>
      <c r="G253" s="894">
        <v>0</v>
      </c>
      <c r="I253" t="str">
        <f t="shared" si="51"/>
        <v>SUCUPIRAPAULO FRANCIS</v>
      </c>
      <c r="J253" t="str">
        <f t="shared" si="52"/>
        <v>PAULO FRANCISSUCUPIRA</v>
      </c>
      <c r="K253" s="914">
        <v>3</v>
      </c>
      <c r="L253" s="914">
        <v>1</v>
      </c>
      <c r="M253" s="914">
        <v>0</v>
      </c>
      <c r="N253" t="e">
        <f t="shared" si="53"/>
        <v>#N/A</v>
      </c>
      <c r="O253" t="e">
        <f t="shared" si="54"/>
        <v>#N/A</v>
      </c>
      <c r="P253" t="e">
        <f t="shared" si="55"/>
        <v>#N/A</v>
      </c>
      <c r="Q253" s="908">
        <f t="shared" si="56"/>
        <v>3</v>
      </c>
      <c r="R253" s="908">
        <f t="shared" si="57"/>
        <v>1</v>
      </c>
      <c r="S253" s="908">
        <f t="shared" si="58"/>
        <v>0</v>
      </c>
    </row>
    <row r="254" spans="3:19" x14ac:dyDescent="0.25">
      <c r="C254" s="893" t="s">
        <v>410</v>
      </c>
      <c r="D254" s="895" t="s">
        <v>400</v>
      </c>
      <c r="E254" s="894">
        <v>5</v>
      </c>
      <c r="F254" s="894">
        <v>7</v>
      </c>
      <c r="G254" s="894">
        <v>0</v>
      </c>
      <c r="I254" t="str">
        <f t="shared" si="51"/>
        <v>ANGICOMONTE AZUL</v>
      </c>
      <c r="J254" t="str">
        <f t="shared" si="52"/>
        <v>MONTE AZULANGICO</v>
      </c>
      <c r="K254" s="914">
        <v>3</v>
      </c>
      <c r="L254" s="914">
        <v>2</v>
      </c>
      <c r="M254" s="914">
        <v>0</v>
      </c>
      <c r="N254" t="e">
        <f t="shared" si="53"/>
        <v>#N/A</v>
      </c>
      <c r="O254" t="e">
        <f t="shared" si="54"/>
        <v>#N/A</v>
      </c>
      <c r="P254" t="e">
        <f t="shared" si="55"/>
        <v>#N/A</v>
      </c>
      <c r="Q254" s="908">
        <f t="shared" si="56"/>
        <v>3</v>
      </c>
      <c r="R254" s="908">
        <f t="shared" si="57"/>
        <v>2</v>
      </c>
      <c r="S254" s="908">
        <f t="shared" si="58"/>
        <v>0</v>
      </c>
    </row>
    <row r="255" spans="3:19" x14ac:dyDescent="0.25">
      <c r="C255" s="893" t="s">
        <v>395</v>
      </c>
      <c r="D255" s="893" t="s">
        <v>376</v>
      </c>
      <c r="E255" s="894">
        <v>5</v>
      </c>
      <c r="F255" s="894">
        <v>6</v>
      </c>
      <c r="G255" s="894">
        <v>0</v>
      </c>
      <c r="I255" t="str">
        <f t="shared" si="51"/>
        <v>BUENOS AIRESALEXANDRE GUIMARÃES</v>
      </c>
      <c r="J255" t="str">
        <f t="shared" si="52"/>
        <v>ALEXANDRE GUIMARÃESBUENOS AIRES</v>
      </c>
      <c r="K255" s="914">
        <v>3</v>
      </c>
      <c r="L255" s="914">
        <v>2</v>
      </c>
      <c r="M255" s="914">
        <v>0</v>
      </c>
      <c r="N255" t="e">
        <f t="shared" si="53"/>
        <v>#N/A</v>
      </c>
      <c r="O255" t="e">
        <f t="shared" si="54"/>
        <v>#N/A</v>
      </c>
      <c r="P255" t="e">
        <f t="shared" si="55"/>
        <v>#N/A</v>
      </c>
      <c r="Q255" s="908">
        <f t="shared" si="56"/>
        <v>3</v>
      </c>
      <c r="R255" s="908">
        <f t="shared" si="57"/>
        <v>2</v>
      </c>
      <c r="S255" s="908">
        <f t="shared" si="58"/>
        <v>0</v>
      </c>
    </row>
    <row r="256" spans="3:19" x14ac:dyDescent="0.25">
      <c r="C256" s="893" t="s">
        <v>792</v>
      </c>
      <c r="D256" s="893" t="s">
        <v>788</v>
      </c>
      <c r="E256" s="894">
        <v>5</v>
      </c>
      <c r="F256" s="894">
        <v>4</v>
      </c>
      <c r="G256" s="894">
        <v>0</v>
      </c>
      <c r="I256" t="str">
        <f t="shared" si="51"/>
        <v>DE SANTO ANTÔNIOROGÉRIO WEBER</v>
      </c>
      <c r="J256" t="str">
        <f t="shared" si="52"/>
        <v>ROGÉRIO WEBERDE SANTO ANTÔNIO</v>
      </c>
      <c r="K256" s="914">
        <v>3</v>
      </c>
      <c r="L256" s="914">
        <v>1</v>
      </c>
      <c r="M256" s="914">
        <v>0</v>
      </c>
      <c r="N256" t="e">
        <f t="shared" si="53"/>
        <v>#N/A</v>
      </c>
      <c r="O256" t="e">
        <f t="shared" si="54"/>
        <v>#N/A</v>
      </c>
      <c r="P256" t="e">
        <f t="shared" si="55"/>
        <v>#N/A</v>
      </c>
      <c r="Q256" s="908">
        <f t="shared" si="56"/>
        <v>3</v>
      </c>
      <c r="R256" s="908">
        <f t="shared" si="57"/>
        <v>1</v>
      </c>
      <c r="S256" s="908">
        <f t="shared" si="58"/>
        <v>0</v>
      </c>
    </row>
    <row r="257" spans="3:19" x14ac:dyDescent="0.25">
      <c r="C257" s="893" t="s">
        <v>428</v>
      </c>
      <c r="D257" s="893" t="s">
        <v>384</v>
      </c>
      <c r="E257" s="894">
        <v>5</v>
      </c>
      <c r="F257" s="894">
        <v>6</v>
      </c>
      <c r="G257" s="894">
        <v>0</v>
      </c>
      <c r="I257" t="str">
        <f t="shared" si="51"/>
        <v>DUQUE DE CAXIASPRESIDENTE DUTRA</v>
      </c>
      <c r="J257" t="str">
        <f t="shared" si="52"/>
        <v>PRESIDENTE DUTRADUQUE DE CAXIAS</v>
      </c>
      <c r="K257" s="914">
        <v>3</v>
      </c>
      <c r="L257" s="914">
        <v>5</v>
      </c>
      <c r="M257" s="914">
        <v>0</v>
      </c>
      <c r="N257" t="e">
        <f t="shared" si="53"/>
        <v>#N/A</v>
      </c>
      <c r="O257" t="e">
        <f t="shared" si="54"/>
        <v>#N/A</v>
      </c>
      <c r="P257" t="e">
        <f t="shared" si="55"/>
        <v>#N/A</v>
      </c>
      <c r="Q257" s="908">
        <f t="shared" si="56"/>
        <v>3</v>
      </c>
      <c r="R257" s="908">
        <f t="shared" si="57"/>
        <v>5</v>
      </c>
      <c r="S257" s="908">
        <f t="shared" si="58"/>
        <v>0</v>
      </c>
    </row>
    <row r="258" spans="3:19" x14ac:dyDescent="0.25">
      <c r="C258" s="893" t="s">
        <v>375</v>
      </c>
      <c r="D258" s="893" t="s">
        <v>778</v>
      </c>
      <c r="E258" s="894">
        <v>5</v>
      </c>
      <c r="F258" s="894">
        <v>8</v>
      </c>
      <c r="G258" s="894">
        <v>0</v>
      </c>
      <c r="I258" t="str">
        <f t="shared" si="51"/>
        <v>GUAPORÉDOS IMIGRANTES</v>
      </c>
      <c r="J258" t="str">
        <f t="shared" si="52"/>
        <v>DOS IMIGRANTESGUAPORÉ</v>
      </c>
      <c r="K258" s="914">
        <v>3</v>
      </c>
      <c r="L258" s="914">
        <v>2</v>
      </c>
      <c r="M258" s="914">
        <v>0</v>
      </c>
      <c r="N258" t="e">
        <f t="shared" si="53"/>
        <v>#N/A</v>
      </c>
      <c r="O258" t="e">
        <f t="shared" si="54"/>
        <v>#N/A</v>
      </c>
      <c r="P258" t="e">
        <f t="shared" si="55"/>
        <v>#N/A</v>
      </c>
      <c r="Q258" s="908">
        <f t="shared" si="56"/>
        <v>3</v>
      </c>
      <c r="R258" s="908">
        <f t="shared" si="57"/>
        <v>2</v>
      </c>
      <c r="S258" s="908">
        <f t="shared" si="58"/>
        <v>0</v>
      </c>
    </row>
    <row r="259" spans="3:19" x14ac:dyDescent="0.25">
      <c r="C259" s="893" t="s">
        <v>375</v>
      </c>
      <c r="D259" s="893" t="s">
        <v>779</v>
      </c>
      <c r="E259" s="894">
        <v>5</v>
      </c>
      <c r="F259" s="894">
        <v>10</v>
      </c>
      <c r="G259" s="894">
        <v>0</v>
      </c>
      <c r="I259" t="str">
        <f t="shared" si="51"/>
        <v>GUAPORÉRAIMUNDO CANTUÁRIA</v>
      </c>
      <c r="J259" t="str">
        <f t="shared" si="52"/>
        <v>RAIMUNDO CANTUÁRIAGUAPORÉ</v>
      </c>
      <c r="K259" s="914">
        <v>3</v>
      </c>
      <c r="L259" s="914">
        <v>5</v>
      </c>
      <c r="M259" s="914">
        <v>0</v>
      </c>
      <c r="N259" t="e">
        <f t="shared" si="53"/>
        <v>#N/A</v>
      </c>
      <c r="O259" t="e">
        <f t="shared" si="54"/>
        <v>#N/A</v>
      </c>
      <c r="P259" t="e">
        <f t="shared" si="55"/>
        <v>#N/A</v>
      </c>
      <c r="Q259" s="908">
        <f t="shared" si="56"/>
        <v>3</v>
      </c>
      <c r="R259" s="908">
        <f t="shared" si="57"/>
        <v>5</v>
      </c>
      <c r="S259" s="908">
        <f t="shared" si="58"/>
        <v>0</v>
      </c>
    </row>
    <row r="260" spans="3:19" x14ac:dyDescent="0.25">
      <c r="C260" s="893" t="s">
        <v>438</v>
      </c>
      <c r="D260" s="893" t="s">
        <v>836</v>
      </c>
      <c r="E260" s="894">
        <v>5</v>
      </c>
      <c r="F260" s="894">
        <v>9</v>
      </c>
      <c r="G260" s="894">
        <v>0</v>
      </c>
      <c r="I260" t="str">
        <f t="shared" si="51"/>
        <v>JOÃO ELIAS DE SOUZAPERCY HOLDER</v>
      </c>
      <c r="J260" t="str">
        <f t="shared" si="52"/>
        <v>PERCY HOLDERJOÃO ELIAS DE SOUZA</v>
      </c>
      <c r="K260" s="914">
        <v>3</v>
      </c>
      <c r="L260" s="914">
        <v>4</v>
      </c>
      <c r="M260" s="914">
        <v>0</v>
      </c>
      <c r="N260" t="e">
        <f t="shared" si="53"/>
        <v>#N/A</v>
      </c>
      <c r="O260" t="e">
        <f t="shared" si="54"/>
        <v>#N/A</v>
      </c>
      <c r="P260" t="e">
        <f t="shared" si="55"/>
        <v>#N/A</v>
      </c>
      <c r="Q260" s="908">
        <f t="shared" si="56"/>
        <v>3</v>
      </c>
      <c r="R260" s="908">
        <f t="shared" si="57"/>
        <v>4</v>
      </c>
      <c r="S260" s="908">
        <f t="shared" si="58"/>
        <v>0</v>
      </c>
    </row>
    <row r="261" spans="3:19" x14ac:dyDescent="0.25">
      <c r="C261" s="893" t="s">
        <v>426</v>
      </c>
      <c r="D261" s="893" t="s">
        <v>468</v>
      </c>
      <c r="E261" s="894">
        <v>5</v>
      </c>
      <c r="F261" s="894">
        <v>6</v>
      </c>
      <c r="G261" s="894">
        <v>0</v>
      </c>
      <c r="I261" t="str">
        <f t="shared" si="51"/>
        <v>PAULO FRANCISFERNANDO DE NORONHA</v>
      </c>
      <c r="J261" t="str">
        <f t="shared" si="52"/>
        <v>FERNANDO DE NORONHAPAULO FRANCIS</v>
      </c>
      <c r="K261" s="914">
        <v>3</v>
      </c>
      <c r="L261" s="914">
        <v>4</v>
      </c>
      <c r="M261" s="914">
        <v>0</v>
      </c>
      <c r="N261" t="e">
        <f t="shared" si="53"/>
        <v>#N/A</v>
      </c>
      <c r="O261" t="e">
        <f t="shared" si="54"/>
        <v>#N/A</v>
      </c>
      <c r="P261" t="e">
        <f t="shared" si="55"/>
        <v>#N/A</v>
      </c>
      <c r="Q261" s="908">
        <f t="shared" si="56"/>
        <v>3</v>
      </c>
      <c r="R261" s="908">
        <f t="shared" si="57"/>
        <v>4</v>
      </c>
      <c r="S261" s="908">
        <f t="shared" si="58"/>
        <v>0</v>
      </c>
    </row>
    <row r="262" spans="3:19" x14ac:dyDescent="0.25">
      <c r="C262" s="893" t="s">
        <v>405</v>
      </c>
      <c r="D262" s="893" t="s">
        <v>370</v>
      </c>
      <c r="E262" s="894">
        <v>5</v>
      </c>
      <c r="F262" s="894">
        <v>7</v>
      </c>
      <c r="G262" s="894">
        <v>0</v>
      </c>
      <c r="I262" t="str">
        <f t="shared" si="51"/>
        <v>PRUDENTE DE  MORAESRIO DE JANEIRO</v>
      </c>
      <c r="J262" t="str">
        <f t="shared" si="52"/>
        <v>RIO DE JANEIROPRUDENTE DE  MORAES</v>
      </c>
      <c r="K262" s="914">
        <v>3</v>
      </c>
      <c r="L262" s="914">
        <v>4</v>
      </c>
      <c r="M262" s="914">
        <v>0</v>
      </c>
      <c r="N262" t="e">
        <f t="shared" si="53"/>
        <v>#N/A</v>
      </c>
      <c r="O262" t="e">
        <f t="shared" si="54"/>
        <v>#N/A</v>
      </c>
      <c r="P262" t="e">
        <f t="shared" si="55"/>
        <v>#N/A</v>
      </c>
      <c r="Q262" s="908">
        <f t="shared" si="56"/>
        <v>3</v>
      </c>
      <c r="R262" s="908">
        <f t="shared" si="57"/>
        <v>4</v>
      </c>
      <c r="S262" s="908">
        <f t="shared" si="58"/>
        <v>0</v>
      </c>
    </row>
    <row r="263" spans="3:19" x14ac:dyDescent="0.25">
      <c r="C263" s="893" t="s">
        <v>341</v>
      </c>
      <c r="D263" s="895" t="s">
        <v>328</v>
      </c>
      <c r="E263" s="894">
        <v>5</v>
      </c>
      <c r="F263" s="894">
        <v>3</v>
      </c>
      <c r="G263" s="894">
        <v>0</v>
      </c>
      <c r="I263" t="str">
        <f t="shared" si="51"/>
        <v>RIO MADEIRATIRADENTES</v>
      </c>
      <c r="J263" t="str">
        <f t="shared" si="52"/>
        <v>TIRADENTESRIO MADEIRA</v>
      </c>
      <c r="K263" s="914">
        <v>3</v>
      </c>
      <c r="L263" s="914">
        <v>1</v>
      </c>
      <c r="M263" s="914">
        <v>0</v>
      </c>
      <c r="N263" t="e">
        <f t="shared" si="53"/>
        <v>#N/A</v>
      </c>
      <c r="O263" t="e">
        <f t="shared" si="54"/>
        <v>#N/A</v>
      </c>
      <c r="P263" t="e">
        <f t="shared" si="55"/>
        <v>#N/A</v>
      </c>
      <c r="Q263" s="908">
        <f t="shared" si="56"/>
        <v>3</v>
      </c>
      <c r="R263" s="908">
        <f t="shared" si="57"/>
        <v>1</v>
      </c>
      <c r="S263" s="908">
        <f t="shared" si="58"/>
        <v>0</v>
      </c>
    </row>
    <row r="264" spans="3:19" x14ac:dyDescent="0.25">
      <c r="C264" s="893" t="s">
        <v>788</v>
      </c>
      <c r="D264" s="893" t="s">
        <v>393</v>
      </c>
      <c r="E264" s="894">
        <v>5</v>
      </c>
      <c r="F264" s="894">
        <v>6</v>
      </c>
      <c r="G264" s="894">
        <v>0</v>
      </c>
      <c r="I264" t="str">
        <f t="shared" si="51"/>
        <v>ROGÉRIO WEBERALMIRANTE BARROSO</v>
      </c>
      <c r="J264" t="str">
        <f t="shared" si="52"/>
        <v>ALMIRANTE BARROSOROGÉRIO WEBER</v>
      </c>
      <c r="K264" s="914">
        <v>3</v>
      </c>
      <c r="L264" s="914">
        <v>4</v>
      </c>
      <c r="M264" s="914">
        <v>0</v>
      </c>
      <c r="N264" t="e">
        <f t="shared" si="53"/>
        <v>#N/A</v>
      </c>
      <c r="O264" t="e">
        <f t="shared" si="54"/>
        <v>#N/A</v>
      </c>
      <c r="P264" t="e">
        <f t="shared" si="55"/>
        <v>#N/A</v>
      </c>
      <c r="Q264" s="908">
        <f t="shared" si="56"/>
        <v>3</v>
      </c>
      <c r="R264" s="908">
        <f t="shared" si="57"/>
        <v>4</v>
      </c>
      <c r="S264" s="908">
        <f t="shared" si="58"/>
        <v>0</v>
      </c>
    </row>
    <row r="265" spans="3:19" x14ac:dyDescent="0.25">
      <c r="C265" s="893" t="s">
        <v>407</v>
      </c>
      <c r="D265" s="893" t="s">
        <v>782</v>
      </c>
      <c r="E265" s="894">
        <v>5</v>
      </c>
      <c r="F265" s="894">
        <v>7</v>
      </c>
      <c r="G265" s="894">
        <v>0</v>
      </c>
      <c r="I265" t="str">
        <f t="shared" si="51"/>
        <v>ABUNÃFARQHUAR</v>
      </c>
      <c r="J265" t="str">
        <f t="shared" si="52"/>
        <v>FARQHUARABUNÃ</v>
      </c>
      <c r="K265" s="914">
        <v>3</v>
      </c>
      <c r="L265" s="914">
        <v>5</v>
      </c>
      <c r="M265" s="914">
        <v>0</v>
      </c>
      <c r="N265" t="e">
        <f t="shared" si="53"/>
        <v>#N/A</v>
      </c>
      <c r="O265" t="e">
        <f t="shared" si="54"/>
        <v>#N/A</v>
      </c>
      <c r="P265" t="e">
        <f t="shared" si="55"/>
        <v>#N/A</v>
      </c>
      <c r="Q265" s="908">
        <f t="shared" si="56"/>
        <v>3</v>
      </c>
      <c r="R265" s="908">
        <f t="shared" si="57"/>
        <v>5</v>
      </c>
      <c r="S265" s="908">
        <f t="shared" si="58"/>
        <v>0</v>
      </c>
    </row>
    <row r="266" spans="3:19" x14ac:dyDescent="0.25">
      <c r="C266" s="893" t="s">
        <v>396</v>
      </c>
      <c r="D266" s="893" t="s">
        <v>393</v>
      </c>
      <c r="E266" s="894">
        <v>5</v>
      </c>
      <c r="F266" s="894">
        <v>5</v>
      </c>
      <c r="G266" s="894">
        <v>0</v>
      </c>
      <c r="I266" t="str">
        <f t="shared" si="51"/>
        <v>BRASÍLIAALMIRANTE BARROSO</v>
      </c>
      <c r="J266" t="str">
        <f t="shared" si="52"/>
        <v>ALMIRANTE BARROSOBRASÍLIA</v>
      </c>
      <c r="K266" s="914">
        <v>3</v>
      </c>
      <c r="L266" s="914">
        <v>4</v>
      </c>
      <c r="M266" s="914">
        <v>0</v>
      </c>
      <c r="N266" t="e">
        <f t="shared" si="53"/>
        <v>#N/A</v>
      </c>
      <c r="O266" t="e">
        <f t="shared" si="54"/>
        <v>#N/A</v>
      </c>
      <c r="P266" t="e">
        <f t="shared" si="55"/>
        <v>#N/A</v>
      </c>
      <c r="Q266" s="908">
        <f t="shared" si="56"/>
        <v>3</v>
      </c>
      <c r="R266" s="908">
        <f t="shared" si="57"/>
        <v>4</v>
      </c>
      <c r="S266" s="908">
        <f t="shared" si="58"/>
        <v>0</v>
      </c>
    </row>
    <row r="267" spans="3:19" x14ac:dyDescent="0.25">
      <c r="C267" s="893" t="s">
        <v>366</v>
      </c>
      <c r="D267" s="893" t="s">
        <v>368</v>
      </c>
      <c r="E267" s="894">
        <v>5</v>
      </c>
      <c r="F267" s="894">
        <v>5</v>
      </c>
      <c r="G267" s="894">
        <v>0</v>
      </c>
      <c r="I267" t="str">
        <f t="shared" si="51"/>
        <v>CAMPOS SALESJATUARANA</v>
      </c>
      <c r="J267" t="str">
        <f t="shared" si="52"/>
        <v>JATUARANACAMPOS SALES</v>
      </c>
      <c r="K267" s="914">
        <v>3</v>
      </c>
      <c r="L267" s="914">
        <v>6</v>
      </c>
      <c r="M267" s="914">
        <v>0</v>
      </c>
      <c r="N267" t="e">
        <f t="shared" si="53"/>
        <v>#N/A</v>
      </c>
      <c r="O267" t="e">
        <f t="shared" si="54"/>
        <v>#N/A</v>
      </c>
      <c r="P267" t="e">
        <f t="shared" si="55"/>
        <v>#N/A</v>
      </c>
      <c r="Q267" s="908">
        <f t="shared" si="56"/>
        <v>3</v>
      </c>
      <c r="R267" s="908">
        <f t="shared" si="57"/>
        <v>6</v>
      </c>
      <c r="S267" s="908">
        <f t="shared" si="58"/>
        <v>0</v>
      </c>
    </row>
    <row r="268" spans="3:19" x14ac:dyDescent="0.25">
      <c r="C268" s="893" t="s">
        <v>821</v>
      </c>
      <c r="D268" s="895" t="s">
        <v>795</v>
      </c>
      <c r="E268" s="894">
        <v>5</v>
      </c>
      <c r="F268" s="894">
        <v>5</v>
      </c>
      <c r="G268" s="894">
        <v>0</v>
      </c>
      <c r="I268" t="str">
        <f t="shared" si="51"/>
        <v>DEZOITO DE JANEIROMIGUEL CALMON</v>
      </c>
      <c r="J268" t="str">
        <f t="shared" si="52"/>
        <v>MIGUEL CALMONDEZOITO DE JANEIRO</v>
      </c>
      <c r="K268" s="914">
        <v>3</v>
      </c>
      <c r="L268" s="914">
        <v>7</v>
      </c>
      <c r="M268" s="914">
        <v>0</v>
      </c>
      <c r="N268" t="e">
        <f t="shared" si="53"/>
        <v>#N/A</v>
      </c>
      <c r="O268" t="e">
        <f t="shared" si="54"/>
        <v>#N/A</v>
      </c>
      <c r="P268" t="e">
        <f t="shared" si="55"/>
        <v>#N/A</v>
      </c>
      <c r="Q268" s="908">
        <f t="shared" si="56"/>
        <v>3</v>
      </c>
      <c r="R268" s="908">
        <f t="shared" si="57"/>
        <v>7</v>
      </c>
      <c r="S268" s="908">
        <f t="shared" si="58"/>
        <v>0</v>
      </c>
    </row>
    <row r="269" spans="3:19" x14ac:dyDescent="0.25">
      <c r="C269" s="893" t="s">
        <v>796</v>
      </c>
      <c r="D269" s="893" t="s">
        <v>367</v>
      </c>
      <c r="E269" s="894">
        <v>5</v>
      </c>
      <c r="F269" s="894">
        <v>3</v>
      </c>
      <c r="G269" s="894">
        <v>0</v>
      </c>
      <c r="I269" t="str">
        <f t="shared" si="51"/>
        <v>GETÚLIO VARGASCALAMA</v>
      </c>
      <c r="J269" t="str">
        <f t="shared" si="52"/>
        <v>CALAMAGETÚLIO VARGAS</v>
      </c>
      <c r="K269" s="914">
        <v>3</v>
      </c>
      <c r="L269" s="914">
        <v>2</v>
      </c>
      <c r="M269" s="914">
        <v>0</v>
      </c>
      <c r="N269" t="e">
        <f t="shared" si="53"/>
        <v>#N/A</v>
      </c>
      <c r="O269" t="e">
        <f t="shared" si="54"/>
        <v>#N/A</v>
      </c>
      <c r="P269" t="e">
        <f t="shared" si="55"/>
        <v>#N/A</v>
      </c>
      <c r="Q269" s="908">
        <f t="shared" si="56"/>
        <v>3</v>
      </c>
      <c r="R269" s="908">
        <f t="shared" si="57"/>
        <v>2</v>
      </c>
      <c r="S269" s="908">
        <f t="shared" si="58"/>
        <v>0</v>
      </c>
    </row>
    <row r="270" spans="3:19" x14ac:dyDescent="0.25">
      <c r="C270" s="895" t="s">
        <v>359</v>
      </c>
      <c r="D270" s="895" t="s">
        <v>395</v>
      </c>
      <c r="E270" s="896">
        <v>5</v>
      </c>
      <c r="F270" s="896">
        <v>8</v>
      </c>
      <c r="G270" s="896">
        <v>0</v>
      </c>
      <c r="I270" t="str">
        <f t="shared" si="51"/>
        <v>JACY PARANÁBUENOS AIRES</v>
      </c>
      <c r="J270" t="str">
        <f t="shared" si="52"/>
        <v>BUENOS AIRESJACY PARANÁ</v>
      </c>
      <c r="K270" s="914">
        <v>3</v>
      </c>
      <c r="L270" s="914">
        <v>5</v>
      </c>
      <c r="M270" s="914">
        <v>0</v>
      </c>
      <c r="N270" t="e">
        <f t="shared" si="53"/>
        <v>#N/A</v>
      </c>
      <c r="O270" t="e">
        <f t="shared" si="54"/>
        <v>#N/A</v>
      </c>
      <c r="P270" t="e">
        <f t="shared" si="55"/>
        <v>#N/A</v>
      </c>
      <c r="Q270" s="908">
        <f t="shared" si="56"/>
        <v>3</v>
      </c>
      <c r="R270" s="908">
        <f t="shared" si="57"/>
        <v>5</v>
      </c>
      <c r="S270" s="908">
        <f t="shared" si="58"/>
        <v>0</v>
      </c>
    </row>
    <row r="271" spans="3:19" x14ac:dyDescent="0.25">
      <c r="C271" s="895" t="s">
        <v>802</v>
      </c>
      <c r="D271" s="895" t="s">
        <v>783</v>
      </c>
      <c r="E271" s="896">
        <v>5</v>
      </c>
      <c r="F271" s="896">
        <v>6</v>
      </c>
      <c r="G271" s="896">
        <v>0</v>
      </c>
      <c r="I271" t="str">
        <f t="shared" si="51"/>
        <v>JOÃO GOULARTD. PEDRO II</v>
      </c>
      <c r="J271" t="str">
        <f t="shared" si="52"/>
        <v>D. PEDRO IIJOÃO GOULART</v>
      </c>
      <c r="K271" s="914">
        <v>3</v>
      </c>
      <c r="L271" s="914">
        <v>3</v>
      </c>
      <c r="M271" s="914">
        <v>0</v>
      </c>
      <c r="N271" t="e">
        <f t="shared" si="53"/>
        <v>#N/A</v>
      </c>
      <c r="O271" t="e">
        <f t="shared" si="54"/>
        <v>#N/A</v>
      </c>
      <c r="P271" t="e">
        <f t="shared" si="55"/>
        <v>#N/A</v>
      </c>
      <c r="Q271" s="908">
        <f t="shared" si="56"/>
        <v>3</v>
      </c>
      <c r="R271" s="908">
        <f t="shared" si="57"/>
        <v>3</v>
      </c>
      <c r="S271" s="908">
        <f t="shared" si="58"/>
        <v>0</v>
      </c>
    </row>
    <row r="272" spans="3:19" x14ac:dyDescent="0.25">
      <c r="C272" s="897" t="s">
        <v>795</v>
      </c>
      <c r="D272" s="897" t="s">
        <v>387</v>
      </c>
      <c r="E272" s="898">
        <v>5</v>
      </c>
      <c r="F272" s="898">
        <v>6</v>
      </c>
      <c r="G272" s="898">
        <v>0</v>
      </c>
      <c r="I272" t="str">
        <f t="shared" si="51"/>
        <v>MIGUEL CALMONALGODOEIRO</v>
      </c>
      <c r="J272" t="str">
        <f t="shared" si="52"/>
        <v>ALGODOEIROMIGUEL CALMON</v>
      </c>
      <c r="K272" s="914">
        <v>3</v>
      </c>
      <c r="L272" s="914">
        <v>5</v>
      </c>
      <c r="M272" s="914">
        <v>0</v>
      </c>
      <c r="N272" t="e">
        <f t="shared" si="53"/>
        <v>#N/A</v>
      </c>
      <c r="O272" t="e">
        <f t="shared" si="54"/>
        <v>#N/A</v>
      </c>
      <c r="P272" t="e">
        <f t="shared" si="55"/>
        <v>#N/A</v>
      </c>
      <c r="Q272" s="908">
        <f t="shared" si="56"/>
        <v>3</v>
      </c>
      <c r="R272" s="908">
        <f t="shared" si="57"/>
        <v>5</v>
      </c>
      <c r="S272" s="908">
        <f t="shared" si="58"/>
        <v>0</v>
      </c>
    </row>
    <row r="273" spans="3:19" x14ac:dyDescent="0.25">
      <c r="C273" s="897" t="s">
        <v>461</v>
      </c>
      <c r="D273" s="897" t="s">
        <v>371</v>
      </c>
      <c r="E273" s="898">
        <v>5</v>
      </c>
      <c r="F273" s="898">
        <v>6</v>
      </c>
      <c r="G273" s="898">
        <v>0</v>
      </c>
      <c r="I273" t="str">
        <f t="shared" si="51"/>
        <v>PIMENTEIRAMAMORÉ</v>
      </c>
      <c r="J273" t="str">
        <f t="shared" si="52"/>
        <v>MAMORÉPIMENTEIRA</v>
      </c>
      <c r="K273" s="914">
        <v>3</v>
      </c>
      <c r="L273" s="914">
        <v>3</v>
      </c>
      <c r="M273" s="914">
        <v>0</v>
      </c>
      <c r="N273" t="e">
        <f t="shared" si="53"/>
        <v>#N/A</v>
      </c>
      <c r="O273" t="e">
        <f t="shared" si="54"/>
        <v>#N/A</v>
      </c>
      <c r="P273" t="e">
        <f t="shared" si="55"/>
        <v>#N/A</v>
      </c>
      <c r="Q273" s="908">
        <f t="shared" si="56"/>
        <v>3</v>
      </c>
      <c r="R273" s="908">
        <f t="shared" si="57"/>
        <v>3</v>
      </c>
      <c r="S273" s="908">
        <f t="shared" si="58"/>
        <v>0</v>
      </c>
    </row>
    <row r="274" spans="3:19" x14ac:dyDescent="0.25">
      <c r="C274" s="897" t="s">
        <v>373</v>
      </c>
      <c r="D274" s="897" t="s">
        <v>371</v>
      </c>
      <c r="E274" s="898">
        <v>5</v>
      </c>
      <c r="F274" s="898">
        <v>5</v>
      </c>
      <c r="G274" s="898">
        <v>0</v>
      </c>
      <c r="I274" t="str">
        <f t="shared" si="51"/>
        <v>PINHEIRO MACHADOMAMORÉ</v>
      </c>
      <c r="J274" t="str">
        <f t="shared" si="52"/>
        <v>MAMORÉPINHEIRO MACHADO</v>
      </c>
      <c r="K274" s="914">
        <v>3</v>
      </c>
      <c r="L274" s="914">
        <v>4</v>
      </c>
      <c r="M274" s="914">
        <v>0</v>
      </c>
      <c r="N274" t="e">
        <f t="shared" si="53"/>
        <v>#N/A</v>
      </c>
      <c r="O274" t="e">
        <f t="shared" si="54"/>
        <v>#N/A</v>
      </c>
      <c r="P274" t="e">
        <f t="shared" si="55"/>
        <v>#N/A</v>
      </c>
      <c r="Q274" s="908">
        <f t="shared" si="56"/>
        <v>3</v>
      </c>
      <c r="R274" s="908">
        <f t="shared" si="57"/>
        <v>4</v>
      </c>
      <c r="S274" s="908">
        <f t="shared" si="58"/>
        <v>0</v>
      </c>
    </row>
    <row r="275" spans="3:19" x14ac:dyDescent="0.25">
      <c r="C275" s="897" t="s">
        <v>779</v>
      </c>
      <c r="D275" s="897" t="s">
        <v>781</v>
      </c>
      <c r="E275" s="898">
        <v>5</v>
      </c>
      <c r="F275" s="898">
        <v>8</v>
      </c>
      <c r="G275" s="898">
        <v>0</v>
      </c>
      <c r="I275" t="str">
        <f t="shared" si="51"/>
        <v>RAIMUNDO CANTUÁRIAJOSÉ AMADOR DOS REIS</v>
      </c>
      <c r="J275" t="str">
        <f t="shared" si="52"/>
        <v>JOSÉ AMADOR DOS REISRAIMUNDO CANTUÁRIA</v>
      </c>
      <c r="K275" s="914">
        <v>3</v>
      </c>
      <c r="L275" s="914">
        <v>3</v>
      </c>
      <c r="M275" s="914">
        <v>0</v>
      </c>
      <c r="N275" t="e">
        <f t="shared" si="53"/>
        <v>#N/A</v>
      </c>
      <c r="O275" t="e">
        <f t="shared" si="54"/>
        <v>#N/A</v>
      </c>
      <c r="P275" t="e">
        <f t="shared" si="55"/>
        <v>#N/A</v>
      </c>
      <c r="Q275" s="908">
        <f t="shared" si="56"/>
        <v>3</v>
      </c>
      <c r="R275" s="908">
        <f t="shared" si="57"/>
        <v>3</v>
      </c>
      <c r="S275" s="908">
        <f t="shared" si="58"/>
        <v>0</v>
      </c>
    </row>
    <row r="276" spans="3:19" x14ac:dyDescent="0.25">
      <c r="C276" s="897" t="s">
        <v>391</v>
      </c>
      <c r="D276" s="897" t="s">
        <v>374</v>
      </c>
      <c r="E276" s="898">
        <v>5</v>
      </c>
      <c r="F276" s="898">
        <v>6</v>
      </c>
      <c r="G276" s="898">
        <v>0</v>
      </c>
      <c r="I276" t="str">
        <f t="shared" si="51"/>
        <v>VENEZUELAJOSÉ VIEIRA CAULA</v>
      </c>
      <c r="J276" t="str">
        <f t="shared" si="52"/>
        <v>JOSÉ VIEIRA CAULAVENEZUELA</v>
      </c>
      <c r="K276" s="914">
        <v>3</v>
      </c>
      <c r="L276" s="914">
        <v>3</v>
      </c>
      <c r="M276" s="914">
        <v>0</v>
      </c>
      <c r="N276" t="e">
        <f t="shared" si="53"/>
        <v>#N/A</v>
      </c>
      <c r="O276" t="e">
        <f t="shared" si="54"/>
        <v>#N/A</v>
      </c>
      <c r="P276" t="e">
        <f t="shared" si="55"/>
        <v>#N/A</v>
      </c>
      <c r="Q276" s="908">
        <f t="shared" si="56"/>
        <v>3</v>
      </c>
      <c r="R276" s="908">
        <f t="shared" si="57"/>
        <v>3</v>
      </c>
      <c r="S276" s="908">
        <f t="shared" si="58"/>
        <v>0</v>
      </c>
    </row>
    <row r="277" spans="3:19" x14ac:dyDescent="0.25">
      <c r="C277" t="s">
        <v>805</v>
      </c>
      <c r="E277">
        <v>4</v>
      </c>
      <c r="F277">
        <v>5</v>
      </c>
      <c r="G277">
        <v>0</v>
      </c>
    </row>
    <row r="278" spans="3:19" x14ac:dyDescent="0.25">
      <c r="C278" t="s">
        <v>465</v>
      </c>
      <c r="E278">
        <v>4</v>
      </c>
      <c r="F278">
        <v>5</v>
      </c>
      <c r="G278">
        <v>0</v>
      </c>
    </row>
    <row r="279" spans="3:19" x14ac:dyDescent="0.25">
      <c r="C279" t="s">
        <v>491</v>
      </c>
      <c r="E279">
        <v>4</v>
      </c>
      <c r="F279">
        <v>6</v>
      </c>
      <c r="G279">
        <v>0</v>
      </c>
    </row>
    <row r="280" spans="3:19" x14ac:dyDescent="0.25">
      <c r="C280" t="s">
        <v>377</v>
      </c>
      <c r="E280">
        <v>4</v>
      </c>
      <c r="F280">
        <v>5</v>
      </c>
      <c r="G280">
        <v>0</v>
      </c>
    </row>
    <row r="281" spans="3:19" x14ac:dyDescent="0.25">
      <c r="C281" t="s">
        <v>421</v>
      </c>
      <c r="E281">
        <v>4</v>
      </c>
      <c r="F281">
        <v>4</v>
      </c>
      <c r="G281">
        <v>0</v>
      </c>
    </row>
    <row r="282" spans="3:19" x14ac:dyDescent="0.25">
      <c r="C282" t="s">
        <v>438</v>
      </c>
      <c r="E282">
        <v>4</v>
      </c>
      <c r="F282">
        <v>2</v>
      </c>
      <c r="G282">
        <v>0</v>
      </c>
    </row>
    <row r="283" spans="3:19" x14ac:dyDescent="0.25">
      <c r="C283" t="s">
        <v>819</v>
      </c>
      <c r="E283">
        <v>4</v>
      </c>
      <c r="F283">
        <v>4</v>
      </c>
      <c r="G283">
        <v>2</v>
      </c>
    </row>
    <row r="284" spans="3:19" x14ac:dyDescent="0.25">
      <c r="C284" t="s">
        <v>351</v>
      </c>
      <c r="E284">
        <v>4</v>
      </c>
      <c r="F284">
        <v>2</v>
      </c>
      <c r="G284">
        <v>0</v>
      </c>
    </row>
    <row r="285" spans="3:19" x14ac:dyDescent="0.25">
      <c r="C285" t="s">
        <v>449</v>
      </c>
      <c r="E285">
        <v>4</v>
      </c>
      <c r="F285">
        <v>3</v>
      </c>
      <c r="G285">
        <v>0</v>
      </c>
    </row>
    <row r="286" spans="3:19" x14ac:dyDescent="0.25">
      <c r="C286" t="s">
        <v>822</v>
      </c>
      <c r="E286">
        <v>4</v>
      </c>
      <c r="F286">
        <v>4</v>
      </c>
      <c r="G286">
        <v>0</v>
      </c>
    </row>
    <row r="287" spans="3:19" x14ac:dyDescent="0.25">
      <c r="C287" s="893" t="s">
        <v>407</v>
      </c>
      <c r="D287" s="893" t="s">
        <v>412</v>
      </c>
      <c r="E287" s="894">
        <v>4</v>
      </c>
      <c r="F287" s="894">
        <v>2</v>
      </c>
      <c r="G287" s="894">
        <v>1</v>
      </c>
      <c r="I287" t="str">
        <f t="shared" ref="I287:I318" si="59">C287&amp;D287</f>
        <v>ABUNÃJOSÉ DE ALENCAR</v>
      </c>
      <c r="J287" t="str">
        <f t="shared" ref="J287:J318" si="60">D287&amp;C287</f>
        <v>JOSÉ DE ALENCARABUNÃ</v>
      </c>
      <c r="K287" s="914">
        <v>3</v>
      </c>
      <c r="L287" s="914">
        <v>2</v>
      </c>
      <c r="M287" s="914">
        <v>0</v>
      </c>
      <c r="N287" t="e">
        <f t="shared" ref="N287:N318" si="61">VLOOKUP(I287,$J$367:$M$1643,2,FALSE)</f>
        <v>#N/A</v>
      </c>
      <c r="O287" t="e">
        <f t="shared" ref="O287:O318" si="62">VLOOKUP(I287,$J$367:$M$1643,3,FALSE)</f>
        <v>#N/A</v>
      </c>
      <c r="P287" t="e">
        <f t="shared" ref="P287:P318" si="63">VLOOKUP(I287,$J$367:$M$1643,4,FALSE)</f>
        <v>#N/A</v>
      </c>
      <c r="Q287" s="908">
        <f t="shared" ref="Q287:Q318" si="64">IF(ISERROR(N287)=TRUE,K287, (K287+N287))</f>
        <v>3</v>
      </c>
      <c r="R287" s="908">
        <f t="shared" ref="R287:R318" si="65">IF(ISERROR(O287)=TRUE,L287, (L287+O287))</f>
        <v>2</v>
      </c>
      <c r="S287" s="908">
        <f t="shared" ref="S287:S318" si="66">IF(ISERROR(P287)=TRUE,M287, (M287+P287))</f>
        <v>0</v>
      </c>
    </row>
    <row r="288" spans="3:19" x14ac:dyDescent="0.25">
      <c r="C288" s="893" t="s">
        <v>407</v>
      </c>
      <c r="D288" s="893" t="s">
        <v>406</v>
      </c>
      <c r="E288" s="894">
        <v>4</v>
      </c>
      <c r="F288" s="894">
        <v>4</v>
      </c>
      <c r="G288" s="894">
        <v>0</v>
      </c>
      <c r="I288" t="str">
        <f t="shared" si="59"/>
        <v>ABUNÃSALGADO FILHO</v>
      </c>
      <c r="J288" t="str">
        <f t="shared" si="60"/>
        <v>SALGADO FILHOABUNÃ</v>
      </c>
      <c r="K288" s="914">
        <v>3</v>
      </c>
      <c r="L288" s="914">
        <v>4</v>
      </c>
      <c r="M288" s="914">
        <v>0</v>
      </c>
      <c r="N288" t="e">
        <f t="shared" si="61"/>
        <v>#N/A</v>
      </c>
      <c r="O288" t="e">
        <f t="shared" si="62"/>
        <v>#N/A</v>
      </c>
      <c r="P288" t="e">
        <f t="shared" si="63"/>
        <v>#N/A</v>
      </c>
      <c r="Q288" s="908">
        <f t="shared" si="64"/>
        <v>3</v>
      </c>
      <c r="R288" s="908">
        <f t="shared" si="65"/>
        <v>4</v>
      </c>
      <c r="S288" s="908">
        <f t="shared" si="66"/>
        <v>0</v>
      </c>
    </row>
    <row r="289" spans="3:19" x14ac:dyDescent="0.25">
      <c r="C289" s="893" t="s">
        <v>407</v>
      </c>
      <c r="D289" s="893" t="s">
        <v>392</v>
      </c>
      <c r="E289" s="894">
        <v>4</v>
      </c>
      <c r="F289" s="894">
        <v>2</v>
      </c>
      <c r="G289" s="894">
        <v>0</v>
      </c>
      <c r="I289" t="str">
        <f t="shared" si="59"/>
        <v>ABUNÃTENREIRO ARANHA</v>
      </c>
      <c r="J289" t="str">
        <f t="shared" si="60"/>
        <v>TENREIRO ARANHAABUNÃ</v>
      </c>
      <c r="K289" s="914">
        <v>3</v>
      </c>
      <c r="L289" s="914">
        <v>4</v>
      </c>
      <c r="M289" s="914">
        <v>0</v>
      </c>
      <c r="N289" t="e">
        <f t="shared" si="61"/>
        <v>#N/A</v>
      </c>
      <c r="O289" t="e">
        <f t="shared" si="62"/>
        <v>#N/A</v>
      </c>
      <c r="P289" t="e">
        <f t="shared" si="63"/>
        <v>#N/A</v>
      </c>
      <c r="Q289" s="908">
        <f t="shared" si="64"/>
        <v>3</v>
      </c>
      <c r="R289" s="908">
        <f t="shared" si="65"/>
        <v>4</v>
      </c>
      <c r="S289" s="908">
        <f t="shared" si="66"/>
        <v>0</v>
      </c>
    </row>
    <row r="290" spans="3:19" x14ac:dyDescent="0.25">
      <c r="C290" s="893" t="s">
        <v>376</v>
      </c>
      <c r="D290" s="893" t="s">
        <v>808</v>
      </c>
      <c r="E290" s="894">
        <v>4</v>
      </c>
      <c r="F290" s="894">
        <v>5</v>
      </c>
      <c r="G290" s="894">
        <v>0</v>
      </c>
      <c r="I290" t="str">
        <f t="shared" si="59"/>
        <v>ALEXANDRE GUIMARÃESAGENOR MARTINS DE CARVALHO</v>
      </c>
      <c r="J290" t="str">
        <f t="shared" si="60"/>
        <v>AGENOR MARTINS DE CARVALHOALEXANDRE GUIMARÃES</v>
      </c>
      <c r="K290" s="914">
        <v>3</v>
      </c>
      <c r="L290" s="914">
        <v>3</v>
      </c>
      <c r="M290" s="914">
        <v>0</v>
      </c>
      <c r="N290" t="e">
        <f t="shared" si="61"/>
        <v>#N/A</v>
      </c>
      <c r="O290" t="e">
        <f t="shared" si="62"/>
        <v>#N/A</v>
      </c>
      <c r="P290" t="e">
        <f t="shared" si="63"/>
        <v>#N/A</v>
      </c>
      <c r="Q290" s="908">
        <f t="shared" si="64"/>
        <v>3</v>
      </c>
      <c r="R290" s="908">
        <f t="shared" si="65"/>
        <v>3</v>
      </c>
      <c r="S290" s="908">
        <f t="shared" si="66"/>
        <v>0</v>
      </c>
    </row>
    <row r="291" spans="3:19" x14ac:dyDescent="0.25">
      <c r="C291" s="893" t="s">
        <v>376</v>
      </c>
      <c r="D291" s="895" t="s">
        <v>429</v>
      </c>
      <c r="E291" s="894">
        <v>4</v>
      </c>
      <c r="F291" s="894">
        <v>5</v>
      </c>
      <c r="G291" s="894">
        <v>0</v>
      </c>
      <c r="I291" t="str">
        <f t="shared" si="59"/>
        <v>ALEXANDRE GUIMARÃESEDUARDO LIMA E SILVA</v>
      </c>
      <c r="J291" t="str">
        <f t="shared" si="60"/>
        <v>EDUARDO LIMA E SILVAALEXANDRE GUIMARÃES</v>
      </c>
      <c r="K291" s="914">
        <v>3</v>
      </c>
      <c r="L291" s="914">
        <v>2</v>
      </c>
      <c r="M291" s="914">
        <v>0</v>
      </c>
      <c r="N291" t="e">
        <f t="shared" si="61"/>
        <v>#N/A</v>
      </c>
      <c r="O291" t="e">
        <f t="shared" si="62"/>
        <v>#N/A</v>
      </c>
      <c r="P291" t="e">
        <f t="shared" si="63"/>
        <v>#N/A</v>
      </c>
      <c r="Q291" s="908">
        <f t="shared" si="64"/>
        <v>3</v>
      </c>
      <c r="R291" s="908">
        <f t="shared" si="65"/>
        <v>2</v>
      </c>
      <c r="S291" s="908">
        <f t="shared" si="66"/>
        <v>0</v>
      </c>
    </row>
    <row r="292" spans="3:19" x14ac:dyDescent="0.25">
      <c r="C292" s="893" t="s">
        <v>376</v>
      </c>
      <c r="D292" s="893" t="s">
        <v>527</v>
      </c>
      <c r="E292" s="894">
        <v>4</v>
      </c>
      <c r="F292" s="894">
        <v>4</v>
      </c>
      <c r="G292" s="894">
        <v>0</v>
      </c>
      <c r="I292" t="str">
        <f t="shared" si="59"/>
        <v>ALEXANDRE GUIMARÃESTEÓFILO OTONI</v>
      </c>
      <c r="J292" t="str">
        <f t="shared" si="60"/>
        <v>TEÓFILO OTONIALEXANDRE GUIMARÃES</v>
      </c>
      <c r="K292" s="914">
        <v>3</v>
      </c>
      <c r="L292" s="914">
        <v>2</v>
      </c>
      <c r="M292" s="914">
        <v>0</v>
      </c>
      <c r="N292" t="e">
        <f t="shared" si="61"/>
        <v>#N/A</v>
      </c>
      <c r="O292" t="e">
        <f t="shared" si="62"/>
        <v>#N/A</v>
      </c>
      <c r="P292" t="e">
        <f t="shared" si="63"/>
        <v>#N/A</v>
      </c>
      <c r="Q292" s="908">
        <f t="shared" si="64"/>
        <v>3</v>
      </c>
      <c r="R292" s="908">
        <f t="shared" si="65"/>
        <v>2</v>
      </c>
      <c r="S292" s="908">
        <f t="shared" si="66"/>
        <v>0</v>
      </c>
    </row>
    <row r="293" spans="3:19" x14ac:dyDescent="0.25">
      <c r="C293" s="893" t="s">
        <v>376</v>
      </c>
      <c r="D293" s="893" t="s">
        <v>816</v>
      </c>
      <c r="E293" s="894">
        <v>4</v>
      </c>
      <c r="F293" s="894">
        <v>5</v>
      </c>
      <c r="G293" s="894">
        <v>0</v>
      </c>
      <c r="I293" t="str">
        <f t="shared" si="59"/>
        <v>ALEXANDRE GUIMARÃESVITOR FERREIRA MANAHIBA</v>
      </c>
      <c r="J293" t="str">
        <f t="shared" si="60"/>
        <v>VITOR FERREIRA MANAHIBAALEXANDRE GUIMARÃES</v>
      </c>
      <c r="K293" s="914">
        <v>3</v>
      </c>
      <c r="L293" s="914">
        <v>7</v>
      </c>
      <c r="M293" s="914">
        <v>0</v>
      </c>
      <c r="N293" t="e">
        <f t="shared" si="61"/>
        <v>#N/A</v>
      </c>
      <c r="O293" t="e">
        <f t="shared" si="62"/>
        <v>#N/A</v>
      </c>
      <c r="P293" t="e">
        <f t="shared" si="63"/>
        <v>#N/A</v>
      </c>
      <c r="Q293" s="908">
        <f t="shared" si="64"/>
        <v>3</v>
      </c>
      <c r="R293" s="908">
        <f t="shared" si="65"/>
        <v>7</v>
      </c>
      <c r="S293" s="908">
        <f t="shared" si="66"/>
        <v>0</v>
      </c>
    </row>
    <row r="294" spans="3:19" x14ac:dyDescent="0.25">
      <c r="C294" s="893" t="s">
        <v>393</v>
      </c>
      <c r="D294" s="893" t="s">
        <v>802</v>
      </c>
      <c r="E294" s="894">
        <v>4</v>
      </c>
      <c r="F294" s="894">
        <v>3</v>
      </c>
      <c r="G294" s="894">
        <v>0</v>
      </c>
      <c r="I294" t="str">
        <f t="shared" si="59"/>
        <v>ALMIRANTE BARROSOJOÃO GOULART</v>
      </c>
      <c r="J294" t="str">
        <f t="shared" si="60"/>
        <v>JOÃO GOULARTALMIRANTE BARROSO</v>
      </c>
      <c r="K294" s="914">
        <v>3</v>
      </c>
      <c r="L294" s="914">
        <v>3</v>
      </c>
      <c r="M294" s="914">
        <v>0</v>
      </c>
      <c r="N294" t="e">
        <f t="shared" si="61"/>
        <v>#N/A</v>
      </c>
      <c r="O294" t="e">
        <f t="shared" si="62"/>
        <v>#N/A</v>
      </c>
      <c r="P294" t="e">
        <f t="shared" si="63"/>
        <v>#N/A</v>
      </c>
      <c r="Q294" s="908">
        <f t="shared" si="64"/>
        <v>3</v>
      </c>
      <c r="R294" s="908">
        <f t="shared" si="65"/>
        <v>3</v>
      </c>
      <c r="S294" s="908">
        <f t="shared" si="66"/>
        <v>0</v>
      </c>
    </row>
    <row r="295" spans="3:19" x14ac:dyDescent="0.25">
      <c r="C295" s="893" t="s">
        <v>393</v>
      </c>
      <c r="D295" s="893" t="s">
        <v>378</v>
      </c>
      <c r="E295" s="894">
        <v>4</v>
      </c>
      <c r="F295" s="894">
        <v>3</v>
      </c>
      <c r="G295" s="894">
        <v>0</v>
      </c>
      <c r="I295" t="str">
        <f t="shared" si="59"/>
        <v>ALMIRANTE BARROSONAÇÕES UNIDAS</v>
      </c>
      <c r="J295" t="str">
        <f t="shared" si="60"/>
        <v>NAÇÕES UNIDASALMIRANTE BARROSO</v>
      </c>
      <c r="K295" s="914">
        <v>3</v>
      </c>
      <c r="L295" s="914">
        <v>3</v>
      </c>
      <c r="M295" s="914">
        <v>0</v>
      </c>
      <c r="N295" t="e">
        <f t="shared" si="61"/>
        <v>#N/A</v>
      </c>
      <c r="O295" t="e">
        <f t="shared" si="62"/>
        <v>#N/A</v>
      </c>
      <c r="P295" t="e">
        <f t="shared" si="63"/>
        <v>#N/A</v>
      </c>
      <c r="Q295" s="908">
        <f t="shared" si="64"/>
        <v>3</v>
      </c>
      <c r="R295" s="908">
        <f t="shared" si="65"/>
        <v>3</v>
      </c>
      <c r="S295" s="908">
        <f t="shared" si="66"/>
        <v>0</v>
      </c>
    </row>
    <row r="296" spans="3:19" x14ac:dyDescent="0.25">
      <c r="C296" s="893" t="s">
        <v>372</v>
      </c>
      <c r="D296" s="895" t="s">
        <v>419</v>
      </c>
      <c r="E296" s="894">
        <v>4</v>
      </c>
      <c r="F296" s="894">
        <v>2</v>
      </c>
      <c r="G296" s="894">
        <v>0</v>
      </c>
      <c r="I296" t="str">
        <f t="shared" si="59"/>
        <v>AMAZONASEMIDIO ALVES FEITOSA</v>
      </c>
      <c r="J296" t="str">
        <f t="shared" si="60"/>
        <v>EMIDIO ALVES FEITOSAAMAZONAS</v>
      </c>
      <c r="K296" s="914">
        <v>3</v>
      </c>
      <c r="L296" s="914">
        <v>2</v>
      </c>
      <c r="M296" s="914">
        <v>0</v>
      </c>
      <c r="N296" t="e">
        <f t="shared" si="61"/>
        <v>#N/A</v>
      </c>
      <c r="O296" t="e">
        <f t="shared" si="62"/>
        <v>#N/A</v>
      </c>
      <c r="P296" t="e">
        <f t="shared" si="63"/>
        <v>#N/A</v>
      </c>
      <c r="Q296" s="908">
        <f t="shared" si="64"/>
        <v>3</v>
      </c>
      <c r="R296" s="908">
        <f t="shared" si="65"/>
        <v>2</v>
      </c>
      <c r="S296" s="908">
        <f t="shared" si="66"/>
        <v>0</v>
      </c>
    </row>
    <row r="297" spans="3:19" x14ac:dyDescent="0.25">
      <c r="C297" s="893" t="s">
        <v>410</v>
      </c>
      <c r="D297" s="893" t="s">
        <v>426</v>
      </c>
      <c r="E297" s="894">
        <v>4</v>
      </c>
      <c r="F297" s="894">
        <v>13</v>
      </c>
      <c r="G297" s="894">
        <v>0</v>
      </c>
      <c r="I297" t="str">
        <f t="shared" si="59"/>
        <v>ANGICOPAULO FRANCIS</v>
      </c>
      <c r="J297" t="str">
        <f t="shared" si="60"/>
        <v>PAULO FRANCISANGICO</v>
      </c>
      <c r="K297" s="914">
        <v>3</v>
      </c>
      <c r="L297" s="914">
        <v>6</v>
      </c>
      <c r="M297" s="914">
        <v>0</v>
      </c>
      <c r="N297" t="e">
        <f t="shared" si="61"/>
        <v>#N/A</v>
      </c>
      <c r="O297" t="e">
        <f t="shared" si="62"/>
        <v>#N/A</v>
      </c>
      <c r="P297" t="e">
        <f t="shared" si="63"/>
        <v>#N/A</v>
      </c>
      <c r="Q297" s="908">
        <f t="shared" si="64"/>
        <v>3</v>
      </c>
      <c r="R297" s="908">
        <f t="shared" si="65"/>
        <v>6</v>
      </c>
      <c r="S297" s="908">
        <f t="shared" si="66"/>
        <v>0</v>
      </c>
    </row>
    <row r="298" spans="3:19" x14ac:dyDescent="0.25">
      <c r="C298" s="893" t="s">
        <v>803</v>
      </c>
      <c r="D298" s="893" t="s">
        <v>794</v>
      </c>
      <c r="E298" s="894">
        <v>4</v>
      </c>
      <c r="F298" s="894">
        <v>6</v>
      </c>
      <c r="G298" s="894">
        <v>0</v>
      </c>
      <c r="I298" t="str">
        <f t="shared" si="59"/>
        <v>ANTÔNIO MARIA VALENÇAANANIAS FERREIRA DE ANDRADE</v>
      </c>
      <c r="J298" t="str">
        <f t="shared" si="60"/>
        <v>ANANIAS FERREIRA DE ANDRADEANTÔNIO MARIA VALENÇA</v>
      </c>
      <c r="K298" s="914">
        <v>3</v>
      </c>
      <c r="L298" s="914">
        <v>4</v>
      </c>
      <c r="M298" s="914">
        <v>0</v>
      </c>
      <c r="N298" t="e">
        <f t="shared" si="61"/>
        <v>#N/A</v>
      </c>
      <c r="O298" t="e">
        <f t="shared" si="62"/>
        <v>#N/A</v>
      </c>
      <c r="P298" t="e">
        <f t="shared" si="63"/>
        <v>#N/A</v>
      </c>
      <c r="Q298" s="908">
        <f t="shared" si="64"/>
        <v>3</v>
      </c>
      <c r="R298" s="908">
        <f t="shared" si="65"/>
        <v>4</v>
      </c>
      <c r="S298" s="908">
        <f t="shared" si="66"/>
        <v>0</v>
      </c>
    </row>
    <row r="299" spans="3:19" x14ac:dyDescent="0.25">
      <c r="C299" s="893" t="s">
        <v>388</v>
      </c>
      <c r="D299" s="893" t="s">
        <v>449</v>
      </c>
      <c r="E299" s="894">
        <v>4</v>
      </c>
      <c r="F299" s="894">
        <v>3</v>
      </c>
      <c r="G299" s="894">
        <v>0</v>
      </c>
      <c r="I299" t="str">
        <f t="shared" si="59"/>
        <v>BENEDITO INOCÊNCIONEUZIRA GUEDES</v>
      </c>
      <c r="J299" t="str">
        <f t="shared" si="60"/>
        <v>NEUZIRA GUEDESBENEDITO INOCÊNCIO</v>
      </c>
      <c r="K299" s="914">
        <v>3</v>
      </c>
      <c r="L299" s="914">
        <v>3</v>
      </c>
      <c r="M299" s="914">
        <v>0</v>
      </c>
      <c r="N299" t="e">
        <f t="shared" si="61"/>
        <v>#N/A</v>
      </c>
      <c r="O299" t="e">
        <f t="shared" si="62"/>
        <v>#N/A</v>
      </c>
      <c r="P299" t="e">
        <f t="shared" si="63"/>
        <v>#N/A</v>
      </c>
      <c r="Q299" s="908">
        <f t="shared" si="64"/>
        <v>3</v>
      </c>
      <c r="R299" s="908">
        <f t="shared" si="65"/>
        <v>3</v>
      </c>
      <c r="S299" s="908">
        <f t="shared" si="66"/>
        <v>0</v>
      </c>
    </row>
    <row r="300" spans="3:19" x14ac:dyDescent="0.25">
      <c r="C300" s="893" t="s">
        <v>367</v>
      </c>
      <c r="D300" s="893" t="s">
        <v>683</v>
      </c>
      <c r="E300" s="894">
        <v>4</v>
      </c>
      <c r="F300" s="894">
        <v>5</v>
      </c>
      <c r="G300" s="894">
        <v>0</v>
      </c>
      <c r="I300" t="str">
        <f t="shared" si="59"/>
        <v>CALAMAAPOLO</v>
      </c>
      <c r="J300" t="str">
        <f t="shared" si="60"/>
        <v>APOLOCALAMA</v>
      </c>
      <c r="K300" s="914">
        <v>3</v>
      </c>
      <c r="L300" s="914">
        <v>2</v>
      </c>
      <c r="M300" s="914">
        <v>0</v>
      </c>
      <c r="N300" t="e">
        <f t="shared" si="61"/>
        <v>#N/A</v>
      </c>
      <c r="O300" t="e">
        <f t="shared" si="62"/>
        <v>#N/A</v>
      </c>
      <c r="P300" t="e">
        <f t="shared" si="63"/>
        <v>#N/A</v>
      </c>
      <c r="Q300" s="908">
        <f t="shared" si="64"/>
        <v>3</v>
      </c>
      <c r="R300" s="908">
        <f t="shared" si="65"/>
        <v>2</v>
      </c>
      <c r="S300" s="908">
        <f t="shared" si="66"/>
        <v>0</v>
      </c>
    </row>
    <row r="301" spans="3:19" x14ac:dyDescent="0.25">
      <c r="C301" s="893" t="s">
        <v>367</v>
      </c>
      <c r="D301" s="895" t="s">
        <v>403</v>
      </c>
      <c r="E301" s="894">
        <v>4</v>
      </c>
      <c r="F301" s="894">
        <v>3</v>
      </c>
      <c r="G301" s="894">
        <v>0</v>
      </c>
      <c r="I301" t="str">
        <f t="shared" si="59"/>
        <v>CALAMAJOÃO PEDRO DA ROCHA</v>
      </c>
      <c r="J301" t="str">
        <f t="shared" si="60"/>
        <v>JOÃO PEDRO DA ROCHACALAMA</v>
      </c>
      <c r="K301" s="914">
        <v>3</v>
      </c>
      <c r="L301" s="914">
        <v>2</v>
      </c>
      <c r="M301" s="914">
        <v>0</v>
      </c>
      <c r="N301" t="e">
        <f t="shared" si="61"/>
        <v>#N/A</v>
      </c>
      <c r="O301" t="e">
        <f t="shared" si="62"/>
        <v>#N/A</v>
      </c>
      <c r="P301" t="e">
        <f t="shared" si="63"/>
        <v>#N/A</v>
      </c>
      <c r="Q301" s="908">
        <f t="shared" si="64"/>
        <v>3</v>
      </c>
      <c r="R301" s="908">
        <f t="shared" si="65"/>
        <v>2</v>
      </c>
      <c r="S301" s="908">
        <f t="shared" si="66"/>
        <v>0</v>
      </c>
    </row>
    <row r="302" spans="3:19" x14ac:dyDescent="0.25">
      <c r="C302" s="893" t="s">
        <v>367</v>
      </c>
      <c r="D302" s="895" t="s">
        <v>412</v>
      </c>
      <c r="E302" s="894">
        <v>4</v>
      </c>
      <c r="F302" s="894">
        <v>4</v>
      </c>
      <c r="G302" s="894">
        <v>0</v>
      </c>
      <c r="I302" t="str">
        <f t="shared" si="59"/>
        <v>CALAMAJOSÉ DE ALENCAR</v>
      </c>
      <c r="J302" t="str">
        <f t="shared" si="60"/>
        <v>JOSÉ DE ALENCARCALAMA</v>
      </c>
      <c r="K302" s="914">
        <v>3</v>
      </c>
      <c r="L302" s="914">
        <v>3</v>
      </c>
      <c r="M302" s="914">
        <v>0</v>
      </c>
      <c r="N302" t="e">
        <f t="shared" si="61"/>
        <v>#N/A</v>
      </c>
      <c r="O302" t="e">
        <f t="shared" si="62"/>
        <v>#N/A</v>
      </c>
      <c r="P302" t="e">
        <f t="shared" si="63"/>
        <v>#N/A</v>
      </c>
      <c r="Q302" s="908">
        <f t="shared" si="64"/>
        <v>3</v>
      </c>
      <c r="R302" s="908">
        <f t="shared" si="65"/>
        <v>3</v>
      </c>
      <c r="S302" s="908">
        <f t="shared" si="66"/>
        <v>0</v>
      </c>
    </row>
    <row r="303" spans="3:19" x14ac:dyDescent="0.25">
      <c r="C303" s="893" t="s">
        <v>367</v>
      </c>
      <c r="D303" s="895" t="s">
        <v>467</v>
      </c>
      <c r="E303" s="894">
        <v>4</v>
      </c>
      <c r="F303" s="894">
        <v>5</v>
      </c>
      <c r="G303" s="894">
        <v>0</v>
      </c>
      <c r="I303" t="str">
        <f t="shared" si="59"/>
        <v>CALAMASALVADOR</v>
      </c>
      <c r="J303" t="str">
        <f t="shared" si="60"/>
        <v>SALVADORCALAMA</v>
      </c>
      <c r="K303" s="914">
        <v>3</v>
      </c>
      <c r="L303" s="914">
        <v>3</v>
      </c>
      <c r="M303" s="914">
        <v>0</v>
      </c>
      <c r="N303" t="e">
        <f t="shared" si="61"/>
        <v>#N/A</v>
      </c>
      <c r="O303" t="e">
        <f t="shared" si="62"/>
        <v>#N/A</v>
      </c>
      <c r="P303" t="e">
        <f t="shared" si="63"/>
        <v>#N/A</v>
      </c>
      <c r="Q303" s="908">
        <f t="shared" si="64"/>
        <v>3</v>
      </c>
      <c r="R303" s="908">
        <f t="shared" si="65"/>
        <v>3</v>
      </c>
      <c r="S303" s="908">
        <f t="shared" si="66"/>
        <v>0</v>
      </c>
    </row>
    <row r="304" spans="3:19" x14ac:dyDescent="0.25">
      <c r="C304" s="893" t="s">
        <v>367</v>
      </c>
      <c r="D304" s="893" t="s">
        <v>402</v>
      </c>
      <c r="E304" s="894">
        <v>4</v>
      </c>
      <c r="F304" s="894">
        <v>4</v>
      </c>
      <c r="G304" s="894">
        <v>0</v>
      </c>
      <c r="I304" t="str">
        <f t="shared" si="59"/>
        <v>CALAMAURUGUAI</v>
      </c>
      <c r="J304" t="str">
        <f t="shared" si="60"/>
        <v>URUGUAICALAMA</v>
      </c>
      <c r="K304" s="914">
        <v>3</v>
      </c>
      <c r="L304" s="914">
        <v>2</v>
      </c>
      <c r="M304" s="914">
        <v>0</v>
      </c>
      <c r="N304" t="e">
        <f t="shared" si="61"/>
        <v>#N/A</v>
      </c>
      <c r="O304" t="e">
        <f t="shared" si="62"/>
        <v>#N/A</v>
      </c>
      <c r="P304" t="e">
        <f t="shared" si="63"/>
        <v>#N/A</v>
      </c>
      <c r="Q304" s="908">
        <f t="shared" si="64"/>
        <v>3</v>
      </c>
      <c r="R304" s="908">
        <f t="shared" si="65"/>
        <v>2</v>
      </c>
      <c r="S304" s="908">
        <f t="shared" si="66"/>
        <v>0</v>
      </c>
    </row>
    <row r="305" spans="3:19" x14ac:dyDescent="0.25">
      <c r="C305" s="893" t="s">
        <v>366</v>
      </c>
      <c r="D305" s="893" t="s">
        <v>377</v>
      </c>
      <c r="E305" s="894">
        <v>4</v>
      </c>
      <c r="F305" s="894">
        <v>4</v>
      </c>
      <c r="G305" s="894">
        <v>0</v>
      </c>
      <c r="I305" t="str">
        <f t="shared" si="59"/>
        <v>CAMPOS SALESBR 364</v>
      </c>
      <c r="J305" t="str">
        <f t="shared" si="60"/>
        <v>BR 364CAMPOS SALES</v>
      </c>
      <c r="K305" s="914">
        <v>3</v>
      </c>
      <c r="L305" s="914">
        <v>5</v>
      </c>
      <c r="M305" s="914">
        <v>0</v>
      </c>
      <c r="N305" t="e">
        <f t="shared" si="61"/>
        <v>#N/A</v>
      </c>
      <c r="O305" t="e">
        <f t="shared" si="62"/>
        <v>#N/A</v>
      </c>
      <c r="P305" t="e">
        <f t="shared" si="63"/>
        <v>#N/A</v>
      </c>
      <c r="Q305" s="908">
        <f t="shared" si="64"/>
        <v>3</v>
      </c>
      <c r="R305" s="908">
        <f t="shared" si="65"/>
        <v>5</v>
      </c>
      <c r="S305" s="908">
        <f t="shared" si="66"/>
        <v>0</v>
      </c>
    </row>
    <row r="306" spans="3:19" x14ac:dyDescent="0.25">
      <c r="C306" s="893" t="s">
        <v>366</v>
      </c>
      <c r="D306" s="893" t="s">
        <v>553</v>
      </c>
      <c r="E306" s="894">
        <v>4</v>
      </c>
      <c r="F306" s="894">
        <v>6</v>
      </c>
      <c r="G306" s="894">
        <v>0</v>
      </c>
      <c r="I306" t="str">
        <f t="shared" si="59"/>
        <v>CAMPOS SALESPETRÓPOLIS</v>
      </c>
      <c r="J306" t="str">
        <f t="shared" si="60"/>
        <v>PETRÓPOLISCAMPOS SALES</v>
      </c>
      <c r="K306" s="914">
        <v>3</v>
      </c>
      <c r="L306" s="914">
        <v>4</v>
      </c>
      <c r="M306" s="914">
        <v>0</v>
      </c>
      <c r="N306" t="e">
        <f t="shared" si="61"/>
        <v>#N/A</v>
      </c>
      <c r="O306" t="e">
        <f t="shared" si="62"/>
        <v>#N/A</v>
      </c>
      <c r="P306" t="e">
        <f t="shared" si="63"/>
        <v>#N/A</v>
      </c>
      <c r="Q306" s="908">
        <f t="shared" si="64"/>
        <v>3</v>
      </c>
      <c r="R306" s="908">
        <f t="shared" si="65"/>
        <v>4</v>
      </c>
      <c r="S306" s="908">
        <f t="shared" si="66"/>
        <v>0</v>
      </c>
    </row>
    <row r="307" spans="3:19" x14ac:dyDescent="0.25">
      <c r="C307" s="893" t="s">
        <v>369</v>
      </c>
      <c r="D307" s="893" t="s">
        <v>402</v>
      </c>
      <c r="E307" s="894">
        <v>4</v>
      </c>
      <c r="F307" s="894">
        <v>6</v>
      </c>
      <c r="G307" s="894">
        <v>0</v>
      </c>
      <c r="I307" t="str">
        <f t="shared" si="59"/>
        <v>CARLOS GOMESURUGUAI</v>
      </c>
      <c r="J307" t="str">
        <f t="shared" si="60"/>
        <v>URUGUAICARLOS GOMES</v>
      </c>
      <c r="K307" s="914">
        <v>3</v>
      </c>
      <c r="L307" s="914">
        <v>4</v>
      </c>
      <c r="M307" s="914">
        <v>0</v>
      </c>
      <c r="N307" t="e">
        <f t="shared" si="61"/>
        <v>#N/A</v>
      </c>
      <c r="O307" t="e">
        <f t="shared" si="62"/>
        <v>#N/A</v>
      </c>
      <c r="P307" t="e">
        <f t="shared" si="63"/>
        <v>#N/A</v>
      </c>
      <c r="Q307" s="908">
        <f t="shared" si="64"/>
        <v>3</v>
      </c>
      <c r="R307" s="908">
        <f t="shared" si="65"/>
        <v>4</v>
      </c>
      <c r="S307" s="908">
        <f t="shared" si="66"/>
        <v>0</v>
      </c>
    </row>
    <row r="308" spans="3:19" x14ac:dyDescent="0.25">
      <c r="C308" s="893" t="s">
        <v>783</v>
      </c>
      <c r="D308" s="893" t="s">
        <v>366</v>
      </c>
      <c r="E308" s="894">
        <v>4</v>
      </c>
      <c r="F308" s="894">
        <v>2</v>
      </c>
      <c r="G308" s="894">
        <v>0</v>
      </c>
      <c r="I308" t="str">
        <f t="shared" si="59"/>
        <v>D. PEDRO IICAMPOS SALES</v>
      </c>
      <c r="J308" t="str">
        <f t="shared" si="60"/>
        <v>CAMPOS SALESD. PEDRO II</v>
      </c>
      <c r="K308" s="914">
        <v>3</v>
      </c>
      <c r="L308" s="914">
        <v>2</v>
      </c>
      <c r="M308" s="914">
        <v>0</v>
      </c>
      <c r="N308" t="e">
        <f t="shared" si="61"/>
        <v>#N/A</v>
      </c>
      <c r="O308" t="e">
        <f t="shared" si="62"/>
        <v>#N/A</v>
      </c>
      <c r="P308" t="e">
        <f t="shared" si="63"/>
        <v>#N/A</v>
      </c>
      <c r="Q308" s="908">
        <f t="shared" si="64"/>
        <v>3</v>
      </c>
      <c r="R308" s="908">
        <f t="shared" si="65"/>
        <v>2</v>
      </c>
      <c r="S308" s="908">
        <f t="shared" si="66"/>
        <v>0</v>
      </c>
    </row>
    <row r="309" spans="3:19" x14ac:dyDescent="0.25">
      <c r="C309" s="893" t="s">
        <v>783</v>
      </c>
      <c r="D309" s="893" t="s">
        <v>416</v>
      </c>
      <c r="E309" s="894">
        <v>4</v>
      </c>
      <c r="F309" s="894">
        <v>6</v>
      </c>
      <c r="G309" s="894">
        <v>0</v>
      </c>
      <c r="I309" t="str">
        <f t="shared" si="59"/>
        <v>D. PEDRO IIELIAS GORAYEB</v>
      </c>
      <c r="J309" t="str">
        <f t="shared" si="60"/>
        <v>ELIAS GORAYEBD. PEDRO II</v>
      </c>
      <c r="K309" s="914">
        <v>3</v>
      </c>
      <c r="L309" s="914">
        <v>8</v>
      </c>
      <c r="M309" s="914">
        <v>0</v>
      </c>
      <c r="N309" t="e">
        <f t="shared" si="61"/>
        <v>#N/A</v>
      </c>
      <c r="O309" t="e">
        <f t="shared" si="62"/>
        <v>#N/A</v>
      </c>
      <c r="P309" t="e">
        <f t="shared" si="63"/>
        <v>#N/A</v>
      </c>
      <c r="Q309" s="908">
        <f t="shared" si="64"/>
        <v>3</v>
      </c>
      <c r="R309" s="908">
        <f t="shared" si="65"/>
        <v>8</v>
      </c>
      <c r="S309" s="908">
        <f t="shared" si="66"/>
        <v>0</v>
      </c>
    </row>
    <row r="310" spans="3:19" x14ac:dyDescent="0.25">
      <c r="C310" s="893" t="s">
        <v>784</v>
      </c>
      <c r="D310" s="895" t="s">
        <v>721</v>
      </c>
      <c r="E310" s="894">
        <v>4</v>
      </c>
      <c r="F310" s="894">
        <v>6</v>
      </c>
      <c r="G310" s="894">
        <v>0</v>
      </c>
      <c r="I310" t="str">
        <f t="shared" si="59"/>
        <v>DA PENALDÉCIMA AVENIDA</v>
      </c>
      <c r="J310" t="str">
        <f t="shared" si="60"/>
        <v>DÉCIMA AVENIDADA PENAL</v>
      </c>
      <c r="K310" s="914">
        <v>3</v>
      </c>
      <c r="L310" s="914">
        <v>4</v>
      </c>
      <c r="M310" s="914">
        <v>0</v>
      </c>
      <c r="N310" t="e">
        <f t="shared" si="61"/>
        <v>#N/A</v>
      </c>
      <c r="O310" t="e">
        <f t="shared" si="62"/>
        <v>#N/A</v>
      </c>
      <c r="P310" t="e">
        <f t="shared" si="63"/>
        <v>#N/A</v>
      </c>
      <c r="Q310" s="908">
        <f t="shared" si="64"/>
        <v>3</v>
      </c>
      <c r="R310" s="908">
        <f t="shared" si="65"/>
        <v>4</v>
      </c>
      <c r="S310" s="908">
        <f t="shared" si="66"/>
        <v>0</v>
      </c>
    </row>
    <row r="311" spans="3:19" x14ac:dyDescent="0.25">
      <c r="C311" s="893" t="s">
        <v>386</v>
      </c>
      <c r="D311" s="893" t="s">
        <v>492</v>
      </c>
      <c r="E311" s="894">
        <v>4</v>
      </c>
      <c r="F311" s="894">
        <v>4</v>
      </c>
      <c r="G311" s="894">
        <v>0</v>
      </c>
      <c r="I311" t="str">
        <f t="shared" si="59"/>
        <v>DANIELABIDU SAIÃO</v>
      </c>
      <c r="J311" t="str">
        <f t="shared" si="60"/>
        <v>BIDU SAIÃODANIELA</v>
      </c>
      <c r="K311" s="914">
        <v>3</v>
      </c>
      <c r="L311" s="914">
        <v>3</v>
      </c>
      <c r="M311" s="914">
        <v>0</v>
      </c>
      <c r="N311" t="e">
        <f t="shared" si="61"/>
        <v>#N/A</v>
      </c>
      <c r="O311" t="e">
        <f t="shared" si="62"/>
        <v>#N/A</v>
      </c>
      <c r="P311" t="e">
        <f t="shared" si="63"/>
        <v>#N/A</v>
      </c>
      <c r="Q311" s="908">
        <f t="shared" si="64"/>
        <v>3</v>
      </c>
      <c r="R311" s="908">
        <f t="shared" si="65"/>
        <v>3</v>
      </c>
      <c r="S311" s="908">
        <f t="shared" si="66"/>
        <v>0</v>
      </c>
    </row>
    <row r="312" spans="3:19" x14ac:dyDescent="0.25">
      <c r="C312" s="893" t="s">
        <v>386</v>
      </c>
      <c r="D312" s="893" t="s">
        <v>533</v>
      </c>
      <c r="E312" s="894">
        <v>4</v>
      </c>
      <c r="F312" s="894">
        <v>6</v>
      </c>
      <c r="G312" s="894">
        <v>0</v>
      </c>
      <c r="I312" t="str">
        <f t="shared" si="59"/>
        <v>DANIELAPAULO FORTES</v>
      </c>
      <c r="J312" t="str">
        <f t="shared" si="60"/>
        <v>PAULO FORTESDANIELA</v>
      </c>
      <c r="K312" s="914">
        <v>3</v>
      </c>
      <c r="L312" s="914">
        <v>1</v>
      </c>
      <c r="M312" s="914">
        <v>0</v>
      </c>
      <c r="N312" t="e">
        <f t="shared" si="61"/>
        <v>#N/A</v>
      </c>
      <c r="O312" t="e">
        <f t="shared" si="62"/>
        <v>#N/A</v>
      </c>
      <c r="P312" t="e">
        <f t="shared" si="63"/>
        <v>#N/A</v>
      </c>
      <c r="Q312" s="908">
        <f t="shared" si="64"/>
        <v>3</v>
      </c>
      <c r="R312" s="908">
        <f t="shared" si="65"/>
        <v>1</v>
      </c>
      <c r="S312" s="908">
        <f t="shared" si="66"/>
        <v>0</v>
      </c>
    </row>
    <row r="313" spans="3:19" x14ac:dyDescent="0.25">
      <c r="C313" s="895" t="s">
        <v>778</v>
      </c>
      <c r="D313" s="895" t="s">
        <v>481</v>
      </c>
      <c r="E313" s="896">
        <v>4</v>
      </c>
      <c r="F313" s="896">
        <v>6</v>
      </c>
      <c r="G313" s="896">
        <v>0</v>
      </c>
      <c r="I313" t="str">
        <f t="shared" si="59"/>
        <v>DOS IMIGRANTESALBA</v>
      </c>
      <c r="J313" t="str">
        <f t="shared" si="60"/>
        <v>ALBADOS IMIGRANTES</v>
      </c>
      <c r="K313" s="914">
        <v>3</v>
      </c>
      <c r="L313" s="914">
        <v>5</v>
      </c>
      <c r="M313" s="914">
        <v>0</v>
      </c>
      <c r="N313" t="e">
        <f t="shared" si="61"/>
        <v>#N/A</v>
      </c>
      <c r="O313" t="e">
        <f t="shared" si="62"/>
        <v>#N/A</v>
      </c>
      <c r="P313" t="e">
        <f t="shared" si="63"/>
        <v>#N/A</v>
      </c>
      <c r="Q313" s="908">
        <f t="shared" si="64"/>
        <v>3</v>
      </c>
      <c r="R313" s="908">
        <f t="shared" si="65"/>
        <v>5</v>
      </c>
      <c r="S313" s="908">
        <f t="shared" si="66"/>
        <v>0</v>
      </c>
    </row>
    <row r="314" spans="3:19" x14ac:dyDescent="0.25">
      <c r="C314" s="895" t="s">
        <v>381</v>
      </c>
      <c r="D314" s="895" t="s">
        <v>717</v>
      </c>
      <c r="E314" s="896">
        <v>4</v>
      </c>
      <c r="F314" s="896">
        <v>5</v>
      </c>
      <c r="G314" s="896">
        <v>0</v>
      </c>
      <c r="I314" t="str">
        <f t="shared" si="59"/>
        <v>GERALDO SIQUEIRAMADAGASCAR</v>
      </c>
      <c r="J314" t="str">
        <f t="shared" si="60"/>
        <v>MADAGASCARGERALDO SIQUEIRA</v>
      </c>
      <c r="K314" s="914">
        <v>3</v>
      </c>
      <c r="L314" s="914">
        <v>3</v>
      </c>
      <c r="M314" s="914">
        <v>0</v>
      </c>
      <c r="N314" t="e">
        <f t="shared" si="61"/>
        <v>#N/A</v>
      </c>
      <c r="O314" t="e">
        <f t="shared" si="62"/>
        <v>#N/A</v>
      </c>
      <c r="P314" t="e">
        <f t="shared" si="63"/>
        <v>#N/A</v>
      </c>
      <c r="Q314" s="908">
        <f t="shared" si="64"/>
        <v>3</v>
      </c>
      <c r="R314" s="908">
        <f t="shared" si="65"/>
        <v>3</v>
      </c>
      <c r="S314" s="908">
        <f t="shared" si="66"/>
        <v>0</v>
      </c>
    </row>
    <row r="315" spans="3:19" x14ac:dyDescent="0.25">
      <c r="C315" s="895" t="s">
        <v>786</v>
      </c>
      <c r="D315" s="895" t="s">
        <v>491</v>
      </c>
      <c r="E315" s="896">
        <v>4</v>
      </c>
      <c r="F315" s="896">
        <v>3</v>
      </c>
      <c r="G315" s="896">
        <v>0</v>
      </c>
      <c r="I315" t="str">
        <f t="shared" si="59"/>
        <v>GOV. JORGE TEIXEIRABENEDITO DE SOUZA BRITO</v>
      </c>
      <c r="J315" t="str">
        <f t="shared" si="60"/>
        <v>BENEDITO DE SOUZA BRITOGOV. JORGE TEIXEIRA</v>
      </c>
      <c r="K315" s="914">
        <v>3</v>
      </c>
      <c r="L315" s="914">
        <v>7</v>
      </c>
      <c r="M315" s="914">
        <v>0</v>
      </c>
      <c r="N315" t="e">
        <f t="shared" si="61"/>
        <v>#N/A</v>
      </c>
      <c r="O315" t="e">
        <f t="shared" si="62"/>
        <v>#N/A</v>
      </c>
      <c r="P315" t="e">
        <f t="shared" si="63"/>
        <v>#N/A</v>
      </c>
      <c r="Q315" s="908">
        <f t="shared" si="64"/>
        <v>3</v>
      </c>
      <c r="R315" s="908">
        <f t="shared" si="65"/>
        <v>7</v>
      </c>
      <c r="S315" s="908">
        <f t="shared" si="66"/>
        <v>0</v>
      </c>
    </row>
    <row r="316" spans="3:19" x14ac:dyDescent="0.25">
      <c r="C316" s="895" t="s">
        <v>375</v>
      </c>
      <c r="D316" s="895" t="s">
        <v>784</v>
      </c>
      <c r="E316" s="896">
        <v>4</v>
      </c>
      <c r="F316" s="896">
        <v>3</v>
      </c>
      <c r="G316" s="896">
        <v>0</v>
      </c>
      <c r="I316" t="str">
        <f t="shared" si="59"/>
        <v>GUAPORÉDA PENAL</v>
      </c>
      <c r="J316" t="str">
        <f t="shared" si="60"/>
        <v>DA PENALGUAPORÉ</v>
      </c>
      <c r="K316" s="914">
        <v>3</v>
      </c>
      <c r="L316" s="914">
        <v>3</v>
      </c>
      <c r="M316" s="914">
        <v>0</v>
      </c>
      <c r="N316" t="e">
        <f t="shared" si="61"/>
        <v>#N/A</v>
      </c>
      <c r="O316" t="e">
        <f t="shared" si="62"/>
        <v>#N/A</v>
      </c>
      <c r="P316" t="e">
        <f t="shared" si="63"/>
        <v>#N/A</v>
      </c>
      <c r="Q316" s="908">
        <f t="shared" si="64"/>
        <v>3</v>
      </c>
      <c r="R316" s="908">
        <f t="shared" si="65"/>
        <v>3</v>
      </c>
      <c r="S316" s="908">
        <f t="shared" si="66"/>
        <v>0</v>
      </c>
    </row>
    <row r="317" spans="3:19" x14ac:dyDescent="0.25">
      <c r="C317" s="895" t="s">
        <v>375</v>
      </c>
      <c r="D317" s="895" t="s">
        <v>446</v>
      </c>
      <c r="E317" s="896">
        <v>4</v>
      </c>
      <c r="F317" s="896">
        <v>3</v>
      </c>
      <c r="G317" s="896">
        <v>0</v>
      </c>
      <c r="I317" t="str">
        <f t="shared" si="59"/>
        <v>GUAPORÉOSVALDO LACERDA</v>
      </c>
      <c r="J317" t="str">
        <f t="shared" si="60"/>
        <v>OSVALDO LACERDAGUAPORÉ</v>
      </c>
      <c r="K317" s="914">
        <v>3</v>
      </c>
      <c r="L317" s="914">
        <v>2</v>
      </c>
      <c r="M317" s="914">
        <v>0</v>
      </c>
      <c r="N317" t="e">
        <f t="shared" si="61"/>
        <v>#N/A</v>
      </c>
      <c r="O317" t="e">
        <f t="shared" si="62"/>
        <v>#N/A</v>
      </c>
      <c r="P317" t="e">
        <f t="shared" si="63"/>
        <v>#N/A</v>
      </c>
      <c r="Q317" s="908">
        <f t="shared" si="64"/>
        <v>3</v>
      </c>
      <c r="R317" s="908">
        <f t="shared" si="65"/>
        <v>2</v>
      </c>
      <c r="S317" s="908">
        <f t="shared" si="66"/>
        <v>0</v>
      </c>
    </row>
    <row r="318" spans="3:19" x14ac:dyDescent="0.25">
      <c r="C318" s="893" t="s">
        <v>359</v>
      </c>
      <c r="D318" s="895" t="s">
        <v>402</v>
      </c>
      <c r="E318" s="894">
        <v>4</v>
      </c>
      <c r="F318" s="894">
        <v>4</v>
      </c>
      <c r="G318" s="894">
        <v>0</v>
      </c>
      <c r="I318" t="str">
        <f t="shared" si="59"/>
        <v>JACY PARANÁURUGUAI</v>
      </c>
      <c r="J318" t="str">
        <f t="shared" si="60"/>
        <v>URUGUAIJACY PARANÁ</v>
      </c>
      <c r="K318" s="914">
        <v>3</v>
      </c>
      <c r="L318" s="914">
        <v>5</v>
      </c>
      <c r="M318" s="914">
        <v>0</v>
      </c>
      <c r="N318" t="e">
        <f t="shared" si="61"/>
        <v>#N/A</v>
      </c>
      <c r="O318" t="e">
        <f t="shared" si="62"/>
        <v>#N/A</v>
      </c>
      <c r="P318" t="e">
        <f t="shared" si="63"/>
        <v>#N/A</v>
      </c>
      <c r="Q318" s="908">
        <f t="shared" si="64"/>
        <v>3</v>
      </c>
      <c r="R318" s="908">
        <f t="shared" si="65"/>
        <v>5</v>
      </c>
      <c r="S318" s="908">
        <f t="shared" si="66"/>
        <v>0</v>
      </c>
    </row>
    <row r="319" spans="3:19" x14ac:dyDescent="0.25">
      <c r="C319" s="893" t="s">
        <v>368</v>
      </c>
      <c r="D319" s="895" t="s">
        <v>817</v>
      </c>
      <c r="E319" s="894">
        <v>4</v>
      </c>
      <c r="F319" s="894">
        <v>5</v>
      </c>
      <c r="G319" s="894">
        <v>0</v>
      </c>
      <c r="I319" t="str">
        <f t="shared" ref="I319:I350" si="67">C319&amp;D319</f>
        <v>JATUARANAAVAÍ</v>
      </c>
      <c r="J319" t="str">
        <f t="shared" ref="J319:J350" si="68">D319&amp;C319</f>
        <v>AVAÍJATUARANA</v>
      </c>
      <c r="K319" s="914">
        <v>3</v>
      </c>
      <c r="L319" s="914">
        <v>2</v>
      </c>
      <c r="M319" s="914">
        <v>0</v>
      </c>
      <c r="N319" t="e">
        <f t="shared" ref="N319:N350" si="69">VLOOKUP(I319,$J$367:$M$1643,2,FALSE)</f>
        <v>#N/A</v>
      </c>
      <c r="O319" t="e">
        <f t="shared" ref="O319:O350" si="70">VLOOKUP(I319,$J$367:$M$1643,3,FALSE)</f>
        <v>#N/A</v>
      </c>
      <c r="P319" t="e">
        <f t="shared" ref="P319:P350" si="71">VLOOKUP(I319,$J$367:$M$1643,4,FALSE)</f>
        <v>#N/A</v>
      </c>
      <c r="Q319" s="908">
        <f t="shared" ref="Q319:Q350" si="72">IF(ISERROR(N319)=TRUE,K319, (K319+N319))</f>
        <v>3</v>
      </c>
      <c r="R319" s="908">
        <f t="shared" ref="R319:R350" si="73">IF(ISERROR(O319)=TRUE,L319, (L319+O319))</f>
        <v>2</v>
      </c>
      <c r="S319" s="908">
        <f t="shared" ref="S319:S350" si="74">IF(ISERROR(P319)=TRUE,M319, (M319+P319))</f>
        <v>0</v>
      </c>
    </row>
    <row r="320" spans="3:19" x14ac:dyDescent="0.25">
      <c r="C320" s="893" t="s">
        <v>368</v>
      </c>
      <c r="D320" s="893" t="s">
        <v>458</v>
      </c>
      <c r="E320" s="894">
        <v>4</v>
      </c>
      <c r="F320" s="894">
        <v>2</v>
      </c>
      <c r="G320" s="894">
        <v>0</v>
      </c>
      <c r="I320" t="str">
        <f t="shared" si="67"/>
        <v>JATUARANADOM JOAQUIM</v>
      </c>
      <c r="J320" t="str">
        <f t="shared" si="68"/>
        <v>DOM JOAQUIMJATUARANA</v>
      </c>
      <c r="K320" s="914">
        <v>3</v>
      </c>
      <c r="L320" s="914">
        <v>3</v>
      </c>
      <c r="M320" s="914">
        <v>0</v>
      </c>
      <c r="N320" t="e">
        <f t="shared" si="69"/>
        <v>#N/A</v>
      </c>
      <c r="O320" t="e">
        <f t="shared" si="70"/>
        <v>#N/A</v>
      </c>
      <c r="P320" t="e">
        <f t="shared" si="71"/>
        <v>#N/A</v>
      </c>
      <c r="Q320" s="908">
        <f t="shared" si="72"/>
        <v>3</v>
      </c>
      <c r="R320" s="908">
        <f t="shared" si="73"/>
        <v>3</v>
      </c>
      <c r="S320" s="908">
        <f t="shared" si="74"/>
        <v>0</v>
      </c>
    </row>
    <row r="321" spans="3:19" x14ac:dyDescent="0.25">
      <c r="C321" s="893" t="s">
        <v>374</v>
      </c>
      <c r="D321" s="893" t="s">
        <v>439</v>
      </c>
      <c r="E321" s="894">
        <v>4</v>
      </c>
      <c r="F321" s="894">
        <v>4</v>
      </c>
      <c r="G321" s="894">
        <v>0</v>
      </c>
      <c r="I321" t="str">
        <f t="shared" si="67"/>
        <v>JOSÉ VIEIRA CAULAMANOEL LAURENTINO DE SOUZA</v>
      </c>
      <c r="J321" t="str">
        <f t="shared" si="68"/>
        <v>MANOEL LAURENTINO DE SOUZAJOSÉ VIEIRA CAULA</v>
      </c>
      <c r="K321" s="914">
        <v>3</v>
      </c>
      <c r="L321" s="914">
        <v>8</v>
      </c>
      <c r="M321" s="914">
        <v>0</v>
      </c>
      <c r="N321" t="e">
        <f t="shared" si="69"/>
        <v>#N/A</v>
      </c>
      <c r="O321" t="e">
        <f t="shared" si="70"/>
        <v>#N/A</v>
      </c>
      <c r="P321" t="e">
        <f t="shared" si="71"/>
        <v>#N/A</v>
      </c>
      <c r="Q321" s="908">
        <f t="shared" si="72"/>
        <v>3</v>
      </c>
      <c r="R321" s="908">
        <f t="shared" si="73"/>
        <v>8</v>
      </c>
      <c r="S321" s="908">
        <f t="shared" si="74"/>
        <v>0</v>
      </c>
    </row>
    <row r="322" spans="3:19" x14ac:dyDescent="0.25">
      <c r="C322" s="893" t="s">
        <v>374</v>
      </c>
      <c r="D322" s="895" t="s">
        <v>420</v>
      </c>
      <c r="E322" s="894">
        <v>4</v>
      </c>
      <c r="F322" s="894">
        <v>4</v>
      </c>
      <c r="G322" s="894">
        <v>0</v>
      </c>
      <c r="I322" t="str">
        <f t="shared" si="67"/>
        <v>JOSÉ VIEIRA CAULAMÉXICO</v>
      </c>
      <c r="J322" t="str">
        <f t="shared" si="68"/>
        <v>MÉXICOJOSÉ VIEIRA CAULA</v>
      </c>
      <c r="K322" s="914">
        <v>2</v>
      </c>
      <c r="L322" s="914">
        <v>3</v>
      </c>
      <c r="M322" s="914">
        <v>0</v>
      </c>
      <c r="N322" t="e">
        <f t="shared" si="69"/>
        <v>#N/A</v>
      </c>
      <c r="O322" t="e">
        <f t="shared" si="70"/>
        <v>#N/A</v>
      </c>
      <c r="P322" t="e">
        <f t="shared" si="71"/>
        <v>#N/A</v>
      </c>
      <c r="Q322" s="908">
        <f t="shared" si="72"/>
        <v>2</v>
      </c>
      <c r="R322" s="908">
        <f t="shared" si="73"/>
        <v>3</v>
      </c>
      <c r="S322" s="908">
        <f t="shared" si="74"/>
        <v>0</v>
      </c>
    </row>
    <row r="323" spans="3:19" x14ac:dyDescent="0.25">
      <c r="C323" s="893" t="s">
        <v>374</v>
      </c>
      <c r="D323" s="893" t="s">
        <v>707</v>
      </c>
      <c r="E323" s="894">
        <v>4</v>
      </c>
      <c r="F323" s="894">
        <v>5</v>
      </c>
      <c r="G323" s="894">
        <v>0</v>
      </c>
      <c r="I323" t="str">
        <f t="shared" si="67"/>
        <v>JOSÉ VIEIRA CAULAPASTOR EURICO ALFREDO NELSON</v>
      </c>
      <c r="J323" t="str">
        <f t="shared" si="68"/>
        <v>PASTOR EURICO ALFREDO NELSONJOSÉ VIEIRA CAULA</v>
      </c>
      <c r="K323" s="915">
        <v>2</v>
      </c>
      <c r="L323" s="915">
        <v>3</v>
      </c>
      <c r="M323" s="915">
        <v>0</v>
      </c>
      <c r="N323" t="e">
        <f t="shared" si="69"/>
        <v>#N/A</v>
      </c>
      <c r="O323" t="e">
        <f t="shared" si="70"/>
        <v>#N/A</v>
      </c>
      <c r="P323" t="e">
        <f t="shared" si="71"/>
        <v>#N/A</v>
      </c>
      <c r="Q323" s="908">
        <f t="shared" si="72"/>
        <v>2</v>
      </c>
      <c r="R323" s="908">
        <f t="shared" si="73"/>
        <v>3</v>
      </c>
      <c r="S323" s="908">
        <f t="shared" si="74"/>
        <v>0</v>
      </c>
    </row>
    <row r="324" spans="3:19" x14ac:dyDescent="0.25">
      <c r="C324" s="893" t="s">
        <v>371</v>
      </c>
      <c r="D324" s="895" t="s">
        <v>524</v>
      </c>
      <c r="E324" s="894">
        <v>4</v>
      </c>
      <c r="F324" s="894">
        <v>5</v>
      </c>
      <c r="G324" s="894">
        <v>0</v>
      </c>
      <c r="I324" t="str">
        <f t="shared" si="67"/>
        <v>MAMORÉITATIAIA</v>
      </c>
      <c r="J324" t="str">
        <f t="shared" si="68"/>
        <v>ITATIAIAMAMORÉ</v>
      </c>
      <c r="K324" s="915">
        <v>2</v>
      </c>
      <c r="L324" s="915">
        <v>3</v>
      </c>
      <c r="M324" s="915">
        <v>0</v>
      </c>
      <c r="N324" t="e">
        <f t="shared" si="69"/>
        <v>#N/A</v>
      </c>
      <c r="O324" t="e">
        <f t="shared" si="70"/>
        <v>#N/A</v>
      </c>
      <c r="P324" t="e">
        <f t="shared" si="71"/>
        <v>#N/A</v>
      </c>
      <c r="Q324" s="908">
        <f t="shared" si="72"/>
        <v>2</v>
      </c>
      <c r="R324" s="908">
        <f t="shared" si="73"/>
        <v>3</v>
      </c>
      <c r="S324" s="908">
        <f t="shared" si="74"/>
        <v>0</v>
      </c>
    </row>
    <row r="325" spans="3:19" x14ac:dyDescent="0.25">
      <c r="C325" s="893" t="s">
        <v>371</v>
      </c>
      <c r="D325" s="895" t="s">
        <v>482</v>
      </c>
      <c r="E325" s="894">
        <v>4</v>
      </c>
      <c r="F325" s="894">
        <v>5</v>
      </c>
      <c r="G325" s="894">
        <v>0</v>
      </c>
      <c r="I325" t="str">
        <f t="shared" si="67"/>
        <v>MAMORÉMARIA DE LOURDES</v>
      </c>
      <c r="J325" t="str">
        <f t="shared" si="68"/>
        <v>MARIA DE LOURDESMAMORÉ</v>
      </c>
      <c r="K325" s="915">
        <v>2</v>
      </c>
      <c r="L325" s="915">
        <v>2</v>
      </c>
      <c r="M325" s="915">
        <v>0</v>
      </c>
      <c r="N325" t="e">
        <f t="shared" si="69"/>
        <v>#N/A</v>
      </c>
      <c r="O325" t="e">
        <f t="shared" si="70"/>
        <v>#N/A</v>
      </c>
      <c r="P325" t="e">
        <f t="shared" si="71"/>
        <v>#N/A</v>
      </c>
      <c r="Q325" s="908">
        <f t="shared" si="72"/>
        <v>2</v>
      </c>
      <c r="R325" s="908">
        <f t="shared" si="73"/>
        <v>2</v>
      </c>
      <c r="S325" s="908">
        <f t="shared" si="74"/>
        <v>0</v>
      </c>
    </row>
    <row r="326" spans="3:19" x14ac:dyDescent="0.25">
      <c r="C326" s="893" t="s">
        <v>371</v>
      </c>
      <c r="D326" s="895" t="s">
        <v>820</v>
      </c>
      <c r="E326" s="894">
        <v>4</v>
      </c>
      <c r="F326" s="894">
        <v>6</v>
      </c>
      <c r="G326" s="894">
        <v>0</v>
      </c>
      <c r="I326" t="str">
        <f t="shared" si="67"/>
        <v>MAMORÉMIGUEL ÂNGELO</v>
      </c>
      <c r="J326" t="str">
        <f t="shared" si="68"/>
        <v>MIGUEL ÂNGELOMAMORÉ</v>
      </c>
      <c r="K326" s="915">
        <v>2</v>
      </c>
      <c r="L326" s="915">
        <v>1</v>
      </c>
      <c r="M326" s="915">
        <v>0</v>
      </c>
      <c r="N326" t="e">
        <f t="shared" si="69"/>
        <v>#N/A</v>
      </c>
      <c r="O326" t="e">
        <f t="shared" si="70"/>
        <v>#N/A</v>
      </c>
      <c r="P326" t="e">
        <f t="shared" si="71"/>
        <v>#N/A</v>
      </c>
      <c r="Q326" s="908">
        <f t="shared" si="72"/>
        <v>2</v>
      </c>
      <c r="R326" s="908">
        <f t="shared" si="73"/>
        <v>1</v>
      </c>
      <c r="S326" s="908">
        <f t="shared" si="74"/>
        <v>0</v>
      </c>
    </row>
    <row r="327" spans="3:19" x14ac:dyDescent="0.25">
      <c r="C327" s="893" t="s">
        <v>378</v>
      </c>
      <c r="D327" s="893" t="s">
        <v>779</v>
      </c>
      <c r="E327" s="894">
        <v>4</v>
      </c>
      <c r="F327" s="894">
        <v>4</v>
      </c>
      <c r="G327" s="894">
        <v>0</v>
      </c>
      <c r="I327" t="str">
        <f t="shared" si="67"/>
        <v>NAÇÕES UNIDASRAIMUNDO CANTUÁRIA</v>
      </c>
      <c r="J327" t="str">
        <f t="shared" si="68"/>
        <v>RAIMUNDO CANTUÁRIANAÇÕES UNIDAS</v>
      </c>
      <c r="K327" s="915">
        <v>2</v>
      </c>
      <c r="L327" s="915">
        <v>2</v>
      </c>
      <c r="M327" s="915">
        <v>0</v>
      </c>
      <c r="N327" t="e">
        <f t="shared" si="69"/>
        <v>#N/A</v>
      </c>
      <c r="O327" t="e">
        <f t="shared" si="70"/>
        <v>#N/A</v>
      </c>
      <c r="P327" t="e">
        <f t="shared" si="71"/>
        <v>#N/A</v>
      </c>
      <c r="Q327" s="908">
        <f t="shared" si="72"/>
        <v>2</v>
      </c>
      <c r="R327" s="908">
        <f t="shared" si="73"/>
        <v>2</v>
      </c>
      <c r="S327" s="908">
        <f t="shared" si="74"/>
        <v>0</v>
      </c>
    </row>
    <row r="328" spans="3:19" x14ac:dyDescent="0.25">
      <c r="C328" s="893" t="s">
        <v>373</v>
      </c>
      <c r="D328" s="895" t="s">
        <v>805</v>
      </c>
      <c r="E328" s="894">
        <v>4</v>
      </c>
      <c r="F328" s="894">
        <v>4</v>
      </c>
      <c r="G328" s="894">
        <v>0</v>
      </c>
      <c r="I328" t="str">
        <f t="shared" si="67"/>
        <v>PINHEIRO MACHADOANDRÉA</v>
      </c>
      <c r="J328" t="str">
        <f t="shared" si="68"/>
        <v>ANDRÉAPINHEIRO MACHADO</v>
      </c>
      <c r="K328" s="915">
        <v>2</v>
      </c>
      <c r="L328" s="915">
        <v>2</v>
      </c>
      <c r="M328" s="915">
        <v>0</v>
      </c>
      <c r="N328" t="e">
        <f t="shared" si="69"/>
        <v>#N/A</v>
      </c>
      <c r="O328" t="e">
        <f t="shared" si="70"/>
        <v>#N/A</v>
      </c>
      <c r="P328" t="e">
        <f t="shared" si="71"/>
        <v>#N/A</v>
      </c>
      <c r="Q328" s="908">
        <f t="shared" si="72"/>
        <v>2</v>
      </c>
      <c r="R328" s="908">
        <f t="shared" si="73"/>
        <v>2</v>
      </c>
      <c r="S328" s="908">
        <f t="shared" si="74"/>
        <v>0</v>
      </c>
    </row>
    <row r="329" spans="3:19" x14ac:dyDescent="0.25">
      <c r="C329" s="893" t="s">
        <v>779</v>
      </c>
      <c r="D329" s="895" t="s">
        <v>442</v>
      </c>
      <c r="E329" s="894">
        <v>4</v>
      </c>
      <c r="F329" s="894">
        <v>2</v>
      </c>
      <c r="G329" s="894">
        <v>0</v>
      </c>
      <c r="I329" t="str">
        <f t="shared" si="67"/>
        <v>RAIMUNDO CANTUÁRIAEQUADOR</v>
      </c>
      <c r="J329" t="str">
        <f t="shared" si="68"/>
        <v>EQUADORRAIMUNDO CANTUÁRIA</v>
      </c>
      <c r="K329" s="915">
        <v>2</v>
      </c>
      <c r="L329" s="915">
        <v>2</v>
      </c>
      <c r="M329" s="915">
        <v>0</v>
      </c>
      <c r="N329" t="e">
        <f t="shared" si="69"/>
        <v>#N/A</v>
      </c>
      <c r="O329" t="e">
        <f t="shared" si="70"/>
        <v>#N/A</v>
      </c>
      <c r="P329" t="e">
        <f t="shared" si="71"/>
        <v>#N/A</v>
      </c>
      <c r="Q329" s="908">
        <f t="shared" si="72"/>
        <v>2</v>
      </c>
      <c r="R329" s="908">
        <f t="shared" si="73"/>
        <v>2</v>
      </c>
      <c r="S329" s="908">
        <f t="shared" si="74"/>
        <v>0</v>
      </c>
    </row>
    <row r="330" spans="3:19" x14ac:dyDescent="0.25">
      <c r="C330" s="893" t="s">
        <v>779</v>
      </c>
      <c r="D330" s="893" t="s">
        <v>391</v>
      </c>
      <c r="E330" s="894">
        <v>4</v>
      </c>
      <c r="F330" s="894">
        <v>4</v>
      </c>
      <c r="G330" s="894">
        <v>0</v>
      </c>
      <c r="I330" t="str">
        <f t="shared" si="67"/>
        <v>RAIMUNDO CANTUÁRIAVENEZUELA</v>
      </c>
      <c r="J330" t="str">
        <f t="shared" si="68"/>
        <v>VENEZUELARAIMUNDO CANTUÁRIA</v>
      </c>
      <c r="K330" s="915">
        <v>2</v>
      </c>
      <c r="L330" s="915">
        <v>3</v>
      </c>
      <c r="M330" s="915">
        <v>0</v>
      </c>
      <c r="N330" t="e">
        <f t="shared" si="69"/>
        <v>#N/A</v>
      </c>
      <c r="O330" t="e">
        <f t="shared" si="70"/>
        <v>#N/A</v>
      </c>
      <c r="P330" t="e">
        <f t="shared" si="71"/>
        <v>#N/A</v>
      </c>
      <c r="Q330" s="908">
        <f t="shared" si="72"/>
        <v>2</v>
      </c>
      <c r="R330" s="908">
        <f t="shared" si="73"/>
        <v>3</v>
      </c>
      <c r="S330" s="908">
        <f t="shared" si="74"/>
        <v>0</v>
      </c>
    </row>
    <row r="331" spans="3:19" x14ac:dyDescent="0.25">
      <c r="C331" s="893" t="s">
        <v>370</v>
      </c>
      <c r="D331" s="893" t="s">
        <v>808</v>
      </c>
      <c r="E331" s="894">
        <v>4</v>
      </c>
      <c r="F331" s="894">
        <v>6</v>
      </c>
      <c r="G331" s="894">
        <v>0</v>
      </c>
      <c r="I331" t="str">
        <f t="shared" si="67"/>
        <v>RIO DE JANEIROAGENOR MARTINS DE CARVALHO</v>
      </c>
      <c r="J331" t="str">
        <f t="shared" si="68"/>
        <v>AGENOR MARTINS DE CARVALHORIO DE JANEIRO</v>
      </c>
      <c r="K331" s="915">
        <v>2</v>
      </c>
      <c r="L331" s="915">
        <v>2</v>
      </c>
      <c r="M331" s="915">
        <v>0</v>
      </c>
      <c r="N331" t="e">
        <f t="shared" si="69"/>
        <v>#N/A</v>
      </c>
      <c r="O331" t="e">
        <f t="shared" si="70"/>
        <v>#N/A</v>
      </c>
      <c r="P331" t="e">
        <f t="shared" si="71"/>
        <v>#N/A</v>
      </c>
      <c r="Q331" s="908">
        <f t="shared" si="72"/>
        <v>2</v>
      </c>
      <c r="R331" s="908">
        <f t="shared" si="73"/>
        <v>2</v>
      </c>
      <c r="S331" s="908">
        <f t="shared" si="74"/>
        <v>0</v>
      </c>
    </row>
    <row r="332" spans="3:19" x14ac:dyDescent="0.25">
      <c r="C332" s="893" t="s">
        <v>370</v>
      </c>
      <c r="D332" s="893" t="s">
        <v>449</v>
      </c>
      <c r="E332" s="894">
        <v>4</v>
      </c>
      <c r="F332" s="894">
        <v>5</v>
      </c>
      <c r="G332" s="894">
        <v>0</v>
      </c>
      <c r="I332" t="str">
        <f t="shared" si="67"/>
        <v>RIO DE JANEIRONEUZIRA GUEDES</v>
      </c>
      <c r="J332" t="str">
        <f t="shared" si="68"/>
        <v>NEUZIRA GUEDESRIO DE JANEIRO</v>
      </c>
      <c r="K332" s="915">
        <v>2</v>
      </c>
      <c r="L332" s="915">
        <v>3</v>
      </c>
      <c r="M332" s="915">
        <v>0</v>
      </c>
      <c r="N332" t="e">
        <f t="shared" si="69"/>
        <v>#N/A</v>
      </c>
      <c r="O332" t="e">
        <f t="shared" si="70"/>
        <v>#N/A</v>
      </c>
      <c r="P332" t="e">
        <f t="shared" si="71"/>
        <v>#N/A</v>
      </c>
      <c r="Q332" s="908">
        <f t="shared" si="72"/>
        <v>2</v>
      </c>
      <c r="R332" s="908">
        <f t="shared" si="73"/>
        <v>3</v>
      </c>
      <c r="S332" s="908">
        <f t="shared" si="74"/>
        <v>0</v>
      </c>
    </row>
    <row r="333" spans="3:19" x14ac:dyDescent="0.25">
      <c r="C333" s="893" t="s">
        <v>370</v>
      </c>
      <c r="D333" s="893" t="s">
        <v>541</v>
      </c>
      <c r="E333" s="894">
        <v>4</v>
      </c>
      <c r="F333" s="894">
        <v>4</v>
      </c>
      <c r="G333" s="894">
        <v>0</v>
      </c>
      <c r="I333" t="str">
        <f t="shared" si="67"/>
        <v>RIO DE JANEIROPIRAPITINGA</v>
      </c>
      <c r="J333" t="str">
        <f t="shared" si="68"/>
        <v>PIRAPITINGARIO DE JANEIRO</v>
      </c>
      <c r="K333" s="915">
        <v>2</v>
      </c>
      <c r="L333" s="915">
        <v>3</v>
      </c>
      <c r="M333" s="915">
        <v>0</v>
      </c>
      <c r="N333" t="e">
        <f t="shared" si="69"/>
        <v>#N/A</v>
      </c>
      <c r="O333" t="e">
        <f t="shared" si="70"/>
        <v>#N/A</v>
      </c>
      <c r="P333" t="e">
        <f t="shared" si="71"/>
        <v>#N/A</v>
      </c>
      <c r="Q333" s="908">
        <f t="shared" si="72"/>
        <v>2</v>
      </c>
      <c r="R333" s="908">
        <f t="shared" si="73"/>
        <v>3</v>
      </c>
      <c r="S333" s="908">
        <f t="shared" si="74"/>
        <v>0</v>
      </c>
    </row>
    <row r="334" spans="3:19" x14ac:dyDescent="0.25">
      <c r="C334" s="893" t="s">
        <v>406</v>
      </c>
      <c r="D334" s="893" t="s">
        <v>359</v>
      </c>
      <c r="E334" s="894">
        <v>4</v>
      </c>
      <c r="F334" s="894">
        <v>4</v>
      </c>
      <c r="G334" s="894">
        <v>0</v>
      </c>
      <c r="I334" t="str">
        <f t="shared" si="67"/>
        <v>SALGADO FILHOJACY PARANÁ</v>
      </c>
      <c r="J334" t="str">
        <f t="shared" si="68"/>
        <v>JACY PARANÁSALGADO FILHO</v>
      </c>
      <c r="K334" s="915">
        <v>2</v>
      </c>
      <c r="L334" s="915">
        <v>3</v>
      </c>
      <c r="M334" s="915">
        <v>0</v>
      </c>
      <c r="N334" t="e">
        <f t="shared" si="69"/>
        <v>#N/A</v>
      </c>
      <c r="O334" t="e">
        <f t="shared" si="70"/>
        <v>#N/A</v>
      </c>
      <c r="P334" t="e">
        <f t="shared" si="71"/>
        <v>#N/A</v>
      </c>
      <c r="Q334" s="908">
        <f t="shared" si="72"/>
        <v>2</v>
      </c>
      <c r="R334" s="908">
        <f t="shared" si="73"/>
        <v>3</v>
      </c>
      <c r="S334" s="908">
        <f t="shared" si="74"/>
        <v>0</v>
      </c>
    </row>
    <row r="335" spans="3:19" x14ac:dyDescent="0.25">
      <c r="C335" s="893" t="s">
        <v>780</v>
      </c>
      <c r="D335" s="893" t="s">
        <v>805</v>
      </c>
      <c r="E335" s="894">
        <v>4</v>
      </c>
      <c r="F335" s="894">
        <v>9</v>
      </c>
      <c r="G335" s="894">
        <v>0</v>
      </c>
      <c r="I335" t="str">
        <f t="shared" si="67"/>
        <v>SETE DE SETEMBROANDRÉA</v>
      </c>
      <c r="J335" t="str">
        <f t="shared" si="68"/>
        <v>ANDRÉASETE DE SETEMBRO</v>
      </c>
      <c r="K335" s="915">
        <v>2</v>
      </c>
      <c r="L335" s="915">
        <v>1</v>
      </c>
      <c r="M335" s="915">
        <v>0</v>
      </c>
      <c r="N335" t="e">
        <f t="shared" si="69"/>
        <v>#N/A</v>
      </c>
      <c r="O335" t="e">
        <f t="shared" si="70"/>
        <v>#N/A</v>
      </c>
      <c r="P335" t="e">
        <f t="shared" si="71"/>
        <v>#N/A</v>
      </c>
      <c r="Q335" s="908">
        <f t="shared" si="72"/>
        <v>2</v>
      </c>
      <c r="R335" s="908">
        <f t="shared" si="73"/>
        <v>1</v>
      </c>
      <c r="S335" s="908">
        <f t="shared" si="74"/>
        <v>0</v>
      </c>
    </row>
    <row r="336" spans="3:19" x14ac:dyDescent="0.25">
      <c r="C336" s="893" t="s">
        <v>390</v>
      </c>
      <c r="D336" s="895" t="s">
        <v>310</v>
      </c>
      <c r="E336" s="894">
        <v>4</v>
      </c>
      <c r="F336" s="894">
        <v>4</v>
      </c>
      <c r="G336" s="894">
        <v>0</v>
      </c>
      <c r="I336" t="str">
        <f t="shared" si="67"/>
        <v>SUCUPIRATANCREDO NEVES</v>
      </c>
      <c r="J336" t="str">
        <f t="shared" si="68"/>
        <v>TANCREDO NEVESSUCUPIRA</v>
      </c>
      <c r="K336" s="915">
        <v>2</v>
      </c>
      <c r="L336" s="915">
        <v>3</v>
      </c>
      <c r="M336" s="915">
        <v>0</v>
      </c>
      <c r="N336" t="e">
        <f t="shared" si="69"/>
        <v>#N/A</v>
      </c>
      <c r="O336" t="e">
        <f t="shared" si="70"/>
        <v>#N/A</v>
      </c>
      <c r="P336" t="e">
        <f t="shared" si="71"/>
        <v>#N/A</v>
      </c>
      <c r="Q336" s="908">
        <f t="shared" si="72"/>
        <v>2</v>
      </c>
      <c r="R336" s="908">
        <f t="shared" si="73"/>
        <v>3</v>
      </c>
      <c r="S336" s="908">
        <f t="shared" si="74"/>
        <v>0</v>
      </c>
    </row>
    <row r="337" spans="3:19" x14ac:dyDescent="0.25">
      <c r="C337" s="893" t="s">
        <v>458</v>
      </c>
      <c r="D337" s="893" t="s">
        <v>410</v>
      </c>
      <c r="E337" s="894">
        <v>4</v>
      </c>
      <c r="F337" s="894">
        <v>8</v>
      </c>
      <c r="G337" s="894">
        <v>0</v>
      </c>
      <c r="I337" t="str">
        <f t="shared" si="67"/>
        <v>DOM JOAQUIMANGICO</v>
      </c>
      <c r="J337" t="str">
        <f t="shared" si="68"/>
        <v>ANGICODOM JOAQUIM</v>
      </c>
      <c r="K337" s="914">
        <v>2</v>
      </c>
      <c r="L337" s="914">
        <v>2</v>
      </c>
      <c r="M337" s="914">
        <v>0</v>
      </c>
      <c r="N337" t="e">
        <f t="shared" si="69"/>
        <v>#N/A</v>
      </c>
      <c r="O337" t="e">
        <f t="shared" si="70"/>
        <v>#N/A</v>
      </c>
      <c r="P337" t="e">
        <f t="shared" si="71"/>
        <v>#N/A</v>
      </c>
      <c r="Q337" s="908">
        <f t="shared" si="72"/>
        <v>2</v>
      </c>
      <c r="R337" s="908">
        <f t="shared" si="73"/>
        <v>2</v>
      </c>
      <c r="S337" s="908">
        <f t="shared" si="74"/>
        <v>0</v>
      </c>
    </row>
    <row r="338" spans="3:19" x14ac:dyDescent="0.25">
      <c r="C338" s="893" t="s">
        <v>468</v>
      </c>
      <c r="D338" s="893" t="s">
        <v>854</v>
      </c>
      <c r="E338" s="894">
        <v>4</v>
      </c>
      <c r="F338" s="894">
        <v>8</v>
      </c>
      <c r="G338" s="894">
        <v>0</v>
      </c>
      <c r="I338" t="str">
        <f t="shared" si="67"/>
        <v>FERNANDO DE NORONHACOQUEIRO</v>
      </c>
      <c r="J338" t="str">
        <f t="shared" si="68"/>
        <v>COQUEIROFERNANDO DE NORONHA</v>
      </c>
      <c r="K338" s="914">
        <v>2</v>
      </c>
      <c r="L338" s="914">
        <v>3</v>
      </c>
      <c r="M338" s="914">
        <v>0</v>
      </c>
      <c r="N338" t="e">
        <f t="shared" si="69"/>
        <v>#N/A</v>
      </c>
      <c r="O338" t="e">
        <f t="shared" si="70"/>
        <v>#N/A</v>
      </c>
      <c r="P338" t="e">
        <f t="shared" si="71"/>
        <v>#N/A</v>
      </c>
      <c r="Q338" s="908">
        <f t="shared" si="72"/>
        <v>2</v>
      </c>
      <c r="R338" s="908">
        <f t="shared" si="73"/>
        <v>3</v>
      </c>
      <c r="S338" s="908">
        <f t="shared" si="74"/>
        <v>0</v>
      </c>
    </row>
    <row r="339" spans="3:19" x14ac:dyDescent="0.25">
      <c r="C339" s="893" t="s">
        <v>796</v>
      </c>
      <c r="D339" s="893" t="s">
        <v>428</v>
      </c>
      <c r="E339" s="894">
        <v>4</v>
      </c>
      <c r="F339" s="894">
        <v>1</v>
      </c>
      <c r="G339" s="894">
        <v>0</v>
      </c>
      <c r="I339" t="str">
        <f t="shared" si="67"/>
        <v>GETÚLIO VARGASDUQUE DE CAXIAS</v>
      </c>
      <c r="J339" t="str">
        <f t="shared" si="68"/>
        <v>DUQUE DE CAXIASGETÚLIO VARGAS</v>
      </c>
      <c r="K339" s="914">
        <v>2</v>
      </c>
      <c r="L339" s="914">
        <v>3</v>
      </c>
      <c r="M339" s="914">
        <v>0</v>
      </c>
      <c r="N339" t="e">
        <f t="shared" si="69"/>
        <v>#N/A</v>
      </c>
      <c r="O339" t="e">
        <f t="shared" si="70"/>
        <v>#N/A</v>
      </c>
      <c r="P339" t="e">
        <f t="shared" si="71"/>
        <v>#N/A</v>
      </c>
      <c r="Q339" s="908">
        <f t="shared" si="72"/>
        <v>2</v>
      </c>
      <c r="R339" s="908">
        <f t="shared" si="73"/>
        <v>3</v>
      </c>
      <c r="S339" s="908">
        <f t="shared" si="74"/>
        <v>0</v>
      </c>
    </row>
    <row r="340" spans="3:19" x14ac:dyDescent="0.25">
      <c r="C340" s="893" t="s">
        <v>786</v>
      </c>
      <c r="D340" s="893" t="s">
        <v>824</v>
      </c>
      <c r="E340" s="894">
        <v>4</v>
      </c>
      <c r="F340" s="894">
        <v>3</v>
      </c>
      <c r="G340" s="894">
        <v>0</v>
      </c>
      <c r="I340" t="str">
        <f t="shared" si="67"/>
        <v>GOV. JORGE TEIXEIRAAPARÍCIO MORAES</v>
      </c>
      <c r="J340" t="str">
        <f t="shared" si="68"/>
        <v>APARÍCIO MORAESGOV. JORGE TEIXEIRA</v>
      </c>
      <c r="K340" s="914">
        <v>2</v>
      </c>
      <c r="L340" s="914">
        <v>3</v>
      </c>
      <c r="M340" s="914">
        <v>0</v>
      </c>
      <c r="N340" t="e">
        <f t="shared" si="69"/>
        <v>#N/A</v>
      </c>
      <c r="O340" t="e">
        <f t="shared" si="70"/>
        <v>#N/A</v>
      </c>
      <c r="P340" t="e">
        <f t="shared" si="71"/>
        <v>#N/A</v>
      </c>
      <c r="Q340" s="908">
        <f t="shared" si="72"/>
        <v>2</v>
      </c>
      <c r="R340" s="908">
        <f t="shared" si="73"/>
        <v>3</v>
      </c>
      <c r="S340" s="908">
        <f t="shared" si="74"/>
        <v>0</v>
      </c>
    </row>
    <row r="341" spans="3:19" x14ac:dyDescent="0.25">
      <c r="C341" s="893" t="s">
        <v>786</v>
      </c>
      <c r="D341" s="893" t="s">
        <v>367</v>
      </c>
      <c r="E341" s="894">
        <v>4</v>
      </c>
      <c r="F341" s="894">
        <v>3</v>
      </c>
      <c r="G341" s="894">
        <v>0</v>
      </c>
      <c r="I341" t="str">
        <f t="shared" si="67"/>
        <v>GOV. JORGE TEIXEIRACALAMA</v>
      </c>
      <c r="J341" t="str">
        <f t="shared" si="68"/>
        <v>CALAMAGOV. JORGE TEIXEIRA</v>
      </c>
      <c r="K341" s="914">
        <v>2</v>
      </c>
      <c r="L341" s="914">
        <v>3</v>
      </c>
      <c r="M341" s="914">
        <v>0</v>
      </c>
      <c r="N341" t="e">
        <f t="shared" si="69"/>
        <v>#N/A</v>
      </c>
      <c r="O341" t="e">
        <f t="shared" si="70"/>
        <v>#N/A</v>
      </c>
      <c r="P341" t="e">
        <f t="shared" si="71"/>
        <v>#N/A</v>
      </c>
      <c r="Q341" s="908">
        <f t="shared" si="72"/>
        <v>2</v>
      </c>
      <c r="R341" s="908">
        <f t="shared" si="73"/>
        <v>3</v>
      </c>
      <c r="S341" s="908">
        <f t="shared" si="74"/>
        <v>0</v>
      </c>
    </row>
    <row r="342" spans="3:19" x14ac:dyDescent="0.25">
      <c r="C342" s="893" t="s">
        <v>359</v>
      </c>
      <c r="D342" s="893" t="s">
        <v>416</v>
      </c>
      <c r="E342" s="894">
        <v>4</v>
      </c>
      <c r="F342" s="894">
        <v>2</v>
      </c>
      <c r="G342" s="894">
        <v>0</v>
      </c>
      <c r="I342" t="str">
        <f t="shared" si="67"/>
        <v>JACY PARANÁELIAS GORAYEB</v>
      </c>
      <c r="J342" t="str">
        <f t="shared" si="68"/>
        <v>ELIAS GORAYEBJACY PARANÁ</v>
      </c>
      <c r="K342" s="914">
        <v>2</v>
      </c>
      <c r="L342" s="914">
        <v>2</v>
      </c>
      <c r="M342" s="914">
        <v>0</v>
      </c>
      <c r="N342" t="e">
        <f t="shared" si="69"/>
        <v>#N/A</v>
      </c>
      <c r="O342" t="e">
        <f t="shared" si="70"/>
        <v>#N/A</v>
      </c>
      <c r="P342" t="e">
        <f t="shared" si="71"/>
        <v>#N/A</v>
      </c>
      <c r="Q342" s="908">
        <f t="shared" si="72"/>
        <v>2</v>
      </c>
      <c r="R342" s="908">
        <f t="shared" si="73"/>
        <v>2</v>
      </c>
      <c r="S342" s="908">
        <f t="shared" si="74"/>
        <v>0</v>
      </c>
    </row>
    <row r="343" spans="3:19" x14ac:dyDescent="0.25">
      <c r="C343" s="893" t="s">
        <v>403</v>
      </c>
      <c r="D343" s="893" t="s">
        <v>376</v>
      </c>
      <c r="E343" s="894">
        <v>4</v>
      </c>
      <c r="F343" s="894">
        <v>2</v>
      </c>
      <c r="G343" s="894">
        <v>0</v>
      </c>
      <c r="I343" t="str">
        <f t="shared" si="67"/>
        <v>JOÃO PEDRO DA ROCHAALEXANDRE GUIMARÃES</v>
      </c>
      <c r="J343" t="str">
        <f t="shared" si="68"/>
        <v>ALEXANDRE GUIMARÃESJOÃO PEDRO DA ROCHA</v>
      </c>
      <c r="K343" s="914">
        <v>2</v>
      </c>
      <c r="L343" s="914">
        <v>2</v>
      </c>
      <c r="M343" s="914">
        <v>0</v>
      </c>
      <c r="N343" t="e">
        <f t="shared" si="69"/>
        <v>#N/A</v>
      </c>
      <c r="O343" t="e">
        <f t="shared" si="70"/>
        <v>#N/A</v>
      </c>
      <c r="P343" t="e">
        <f t="shared" si="71"/>
        <v>#N/A</v>
      </c>
      <c r="Q343" s="908">
        <f t="shared" si="72"/>
        <v>2</v>
      </c>
      <c r="R343" s="908">
        <f t="shared" si="73"/>
        <v>2</v>
      </c>
      <c r="S343" s="908">
        <f t="shared" si="74"/>
        <v>0</v>
      </c>
    </row>
    <row r="344" spans="3:19" x14ac:dyDescent="0.25">
      <c r="C344" s="893" t="s">
        <v>799</v>
      </c>
      <c r="D344" s="893" t="s">
        <v>407</v>
      </c>
      <c r="E344" s="894">
        <v>4</v>
      </c>
      <c r="F344" s="894">
        <v>2</v>
      </c>
      <c r="G344" s="894">
        <v>0</v>
      </c>
      <c r="I344" t="str">
        <f t="shared" si="67"/>
        <v>JOSÉ BONIFÁCIOABUNÃ</v>
      </c>
      <c r="J344" t="str">
        <f t="shared" si="68"/>
        <v>ABUNÃJOSÉ BONIFÁCIO</v>
      </c>
      <c r="K344" s="914">
        <v>2</v>
      </c>
      <c r="L344" s="914">
        <v>2</v>
      </c>
      <c r="M344" s="914">
        <v>0</v>
      </c>
      <c r="N344" t="e">
        <f t="shared" si="69"/>
        <v>#N/A</v>
      </c>
      <c r="O344" t="e">
        <f t="shared" si="70"/>
        <v>#N/A</v>
      </c>
      <c r="P344" t="e">
        <f t="shared" si="71"/>
        <v>#N/A</v>
      </c>
      <c r="Q344" s="908">
        <f t="shared" si="72"/>
        <v>2</v>
      </c>
      <c r="R344" s="908">
        <f t="shared" si="73"/>
        <v>2</v>
      </c>
      <c r="S344" s="908">
        <f t="shared" si="74"/>
        <v>0</v>
      </c>
    </row>
    <row r="345" spans="3:19" x14ac:dyDescent="0.25">
      <c r="C345" s="893" t="s">
        <v>818</v>
      </c>
      <c r="D345" s="893" t="s">
        <v>369</v>
      </c>
      <c r="E345" s="894">
        <v>4</v>
      </c>
      <c r="F345" s="894">
        <v>3</v>
      </c>
      <c r="G345" s="894">
        <v>0</v>
      </c>
      <c r="I345" t="str">
        <f t="shared" si="67"/>
        <v>JÚLIO DE CASTILHOSCARLOS GOMES</v>
      </c>
      <c r="J345" t="str">
        <f t="shared" si="68"/>
        <v>CARLOS GOMESJÚLIO DE CASTILHOS</v>
      </c>
      <c r="K345" s="914">
        <v>2</v>
      </c>
      <c r="L345" s="914">
        <v>4</v>
      </c>
      <c r="M345" s="914">
        <v>0</v>
      </c>
      <c r="N345" t="e">
        <f t="shared" si="69"/>
        <v>#N/A</v>
      </c>
      <c r="O345" t="e">
        <f t="shared" si="70"/>
        <v>#N/A</v>
      </c>
      <c r="P345" t="e">
        <f t="shared" si="71"/>
        <v>#N/A</v>
      </c>
      <c r="Q345" s="908">
        <f t="shared" si="72"/>
        <v>2</v>
      </c>
      <c r="R345" s="908">
        <f t="shared" si="73"/>
        <v>4</v>
      </c>
      <c r="S345" s="908">
        <f t="shared" si="74"/>
        <v>0</v>
      </c>
    </row>
    <row r="346" spans="3:19" x14ac:dyDescent="0.25">
      <c r="C346" s="893" t="s">
        <v>806</v>
      </c>
      <c r="D346" s="893" t="s">
        <v>457</v>
      </c>
      <c r="E346" s="894">
        <v>4</v>
      </c>
      <c r="F346" s="894">
        <v>7</v>
      </c>
      <c r="G346" s="894">
        <v>0</v>
      </c>
      <c r="I346" t="str">
        <f t="shared" si="67"/>
        <v>MATRINCHÃCAPARARI</v>
      </c>
      <c r="J346" t="str">
        <f t="shared" si="68"/>
        <v>CAPARARIMATRINCHÃ</v>
      </c>
      <c r="K346" s="914">
        <v>2</v>
      </c>
      <c r="L346" s="914">
        <v>2</v>
      </c>
      <c r="M346" s="914">
        <v>0</v>
      </c>
      <c r="N346" t="e">
        <f t="shared" si="69"/>
        <v>#N/A</v>
      </c>
      <c r="O346" t="e">
        <f t="shared" si="70"/>
        <v>#N/A</v>
      </c>
      <c r="P346" t="e">
        <f t="shared" si="71"/>
        <v>#N/A</v>
      </c>
      <c r="Q346" s="908">
        <f t="shared" si="72"/>
        <v>2</v>
      </c>
      <c r="R346" s="908">
        <f t="shared" si="73"/>
        <v>2</v>
      </c>
      <c r="S346" s="908">
        <f t="shared" si="74"/>
        <v>0</v>
      </c>
    </row>
    <row r="347" spans="3:19" x14ac:dyDescent="0.25">
      <c r="C347" s="893" t="s">
        <v>373</v>
      </c>
      <c r="D347" s="893" t="s">
        <v>375</v>
      </c>
      <c r="E347" s="894">
        <v>4</v>
      </c>
      <c r="F347" s="894">
        <v>4</v>
      </c>
      <c r="G347" s="894">
        <v>0</v>
      </c>
      <c r="I347" t="str">
        <f t="shared" si="67"/>
        <v>PINHEIRO MACHADOGUAPORÉ</v>
      </c>
      <c r="J347" t="str">
        <f t="shared" si="68"/>
        <v>GUAPORÉPINHEIRO MACHADO</v>
      </c>
      <c r="K347" s="914">
        <v>2</v>
      </c>
      <c r="L347" s="914">
        <v>3</v>
      </c>
      <c r="M347" s="914">
        <v>0</v>
      </c>
      <c r="N347" t="e">
        <f t="shared" si="69"/>
        <v>#N/A</v>
      </c>
      <c r="O347" t="e">
        <f t="shared" si="70"/>
        <v>#N/A</v>
      </c>
      <c r="P347" t="e">
        <f t="shared" si="71"/>
        <v>#N/A</v>
      </c>
      <c r="Q347" s="908">
        <f t="shared" si="72"/>
        <v>2</v>
      </c>
      <c r="R347" s="908">
        <f t="shared" si="73"/>
        <v>3</v>
      </c>
      <c r="S347" s="908">
        <f t="shared" si="74"/>
        <v>0</v>
      </c>
    </row>
    <row r="348" spans="3:19" x14ac:dyDescent="0.25">
      <c r="C348" s="893" t="s">
        <v>341</v>
      </c>
      <c r="D348" s="893" t="s">
        <v>790</v>
      </c>
      <c r="E348" s="894">
        <v>4</v>
      </c>
      <c r="F348" s="894">
        <v>1</v>
      </c>
      <c r="G348" s="894">
        <v>0</v>
      </c>
      <c r="I348" t="str">
        <f t="shared" si="67"/>
        <v>RIO MADEIRADA BEIRA E</v>
      </c>
      <c r="J348" t="str">
        <f t="shared" si="68"/>
        <v>DA BEIRA ERIO MADEIRA</v>
      </c>
      <c r="K348" s="914">
        <v>2</v>
      </c>
      <c r="L348" s="914">
        <v>4</v>
      </c>
      <c r="M348" s="914">
        <v>0</v>
      </c>
      <c r="N348" t="e">
        <f t="shared" si="69"/>
        <v>#N/A</v>
      </c>
      <c r="O348" t="e">
        <f t="shared" si="70"/>
        <v>#N/A</v>
      </c>
      <c r="P348" t="e">
        <f t="shared" si="71"/>
        <v>#N/A</v>
      </c>
      <c r="Q348" s="908">
        <f t="shared" si="72"/>
        <v>2</v>
      </c>
      <c r="R348" s="908">
        <f t="shared" si="73"/>
        <v>4</v>
      </c>
      <c r="S348" s="908">
        <f t="shared" si="74"/>
        <v>0</v>
      </c>
    </row>
    <row r="349" spans="3:19" x14ac:dyDescent="0.25">
      <c r="C349" s="893" t="s">
        <v>788</v>
      </c>
      <c r="D349" s="893" t="s">
        <v>376</v>
      </c>
      <c r="E349" s="894">
        <v>4</v>
      </c>
      <c r="F349" s="894">
        <v>3</v>
      </c>
      <c r="G349" s="894">
        <v>0</v>
      </c>
      <c r="I349" t="str">
        <f t="shared" si="67"/>
        <v>ROGÉRIO WEBERALEXANDRE GUIMARÃES</v>
      </c>
      <c r="J349" t="str">
        <f t="shared" si="68"/>
        <v>ALEXANDRE GUIMARÃESROGÉRIO WEBER</v>
      </c>
      <c r="K349" s="914">
        <v>2</v>
      </c>
      <c r="L349" s="914">
        <v>2</v>
      </c>
      <c r="M349" s="914">
        <v>0</v>
      </c>
      <c r="N349" t="e">
        <f t="shared" si="69"/>
        <v>#N/A</v>
      </c>
      <c r="O349" t="e">
        <f t="shared" si="70"/>
        <v>#N/A</v>
      </c>
      <c r="P349" t="e">
        <f t="shared" si="71"/>
        <v>#N/A</v>
      </c>
      <c r="Q349" s="908">
        <f t="shared" si="72"/>
        <v>2</v>
      </c>
      <c r="R349" s="908">
        <f t="shared" si="73"/>
        <v>2</v>
      </c>
      <c r="S349" s="908">
        <f t="shared" si="74"/>
        <v>0</v>
      </c>
    </row>
    <row r="350" spans="3:19" x14ac:dyDescent="0.25">
      <c r="C350" s="893" t="s">
        <v>407</v>
      </c>
      <c r="D350" s="893" t="s">
        <v>786</v>
      </c>
      <c r="E350" s="894">
        <v>4</v>
      </c>
      <c r="F350" s="894">
        <v>3</v>
      </c>
      <c r="G350" s="894">
        <v>1</v>
      </c>
      <c r="I350" t="str">
        <f t="shared" si="67"/>
        <v>ABUNÃGOV. JORGE TEIXEIRA</v>
      </c>
      <c r="J350" t="str">
        <f t="shared" si="68"/>
        <v>GOV. JORGE TEIXEIRAABUNÃ</v>
      </c>
      <c r="K350" s="914">
        <v>2</v>
      </c>
      <c r="L350" s="914">
        <v>2</v>
      </c>
      <c r="M350" s="914">
        <v>0</v>
      </c>
      <c r="N350" t="e">
        <f t="shared" si="69"/>
        <v>#N/A</v>
      </c>
      <c r="O350" t="e">
        <f t="shared" si="70"/>
        <v>#N/A</v>
      </c>
      <c r="P350" t="e">
        <f t="shared" si="71"/>
        <v>#N/A</v>
      </c>
      <c r="Q350" s="908">
        <f t="shared" si="72"/>
        <v>2</v>
      </c>
      <c r="R350" s="908">
        <f t="shared" si="73"/>
        <v>2</v>
      </c>
      <c r="S350" s="908">
        <f t="shared" si="74"/>
        <v>0</v>
      </c>
    </row>
    <row r="351" spans="3:19" x14ac:dyDescent="0.25">
      <c r="C351" s="893" t="s">
        <v>808</v>
      </c>
      <c r="D351" s="893" t="s">
        <v>372</v>
      </c>
      <c r="E351" s="894">
        <v>4</v>
      </c>
      <c r="F351" s="894">
        <v>4</v>
      </c>
      <c r="G351" s="894">
        <v>1</v>
      </c>
      <c r="I351" t="str">
        <f t="shared" ref="I351:I374" si="75">C351&amp;D351</f>
        <v>AGENOR MARTINS DE CARVALHOAMAZONAS</v>
      </c>
      <c r="J351" t="str">
        <f t="shared" ref="J351:J374" si="76">D351&amp;C351</f>
        <v>AMAZONASAGENOR MARTINS DE CARVALHO</v>
      </c>
      <c r="K351" s="914">
        <v>2</v>
      </c>
      <c r="L351" s="914">
        <v>3</v>
      </c>
      <c r="M351" s="914">
        <v>0</v>
      </c>
      <c r="N351" t="e">
        <f t="shared" ref="N351:N374" si="77">VLOOKUP(I351,$J$367:$M$1643,2,FALSE)</f>
        <v>#N/A</v>
      </c>
      <c r="O351" t="e">
        <f t="shared" ref="O351:O374" si="78">VLOOKUP(I351,$J$367:$M$1643,3,FALSE)</f>
        <v>#N/A</v>
      </c>
      <c r="P351" t="e">
        <f t="shared" ref="P351:P374" si="79">VLOOKUP(I351,$J$367:$M$1643,4,FALSE)</f>
        <v>#N/A</v>
      </c>
      <c r="Q351" s="908">
        <f t="shared" ref="Q351:Q374" si="80">IF(ISERROR(N351)=TRUE,K351, (K351+N351))</f>
        <v>2</v>
      </c>
      <c r="R351" s="908">
        <f t="shared" ref="R351:R374" si="81">IF(ISERROR(O351)=TRUE,L351, (L351+O351))</f>
        <v>3</v>
      </c>
      <c r="S351" s="908">
        <f t="shared" ref="S351:S374" si="82">IF(ISERROR(P351)=TRUE,M351, (M351+P351))</f>
        <v>0</v>
      </c>
    </row>
    <row r="352" spans="3:19" x14ac:dyDescent="0.25">
      <c r="C352" s="893" t="s">
        <v>481</v>
      </c>
      <c r="D352" s="893" t="s">
        <v>374</v>
      </c>
      <c r="E352" s="894">
        <v>4</v>
      </c>
      <c r="F352" s="894">
        <v>3</v>
      </c>
      <c r="G352" s="894">
        <v>0</v>
      </c>
      <c r="I352" t="str">
        <f t="shared" si="75"/>
        <v>ALBAJOSÉ VIEIRA CAULA</v>
      </c>
      <c r="J352" t="str">
        <f t="shared" si="76"/>
        <v>JOSÉ VIEIRA CAULAALBA</v>
      </c>
      <c r="K352" s="914">
        <v>2</v>
      </c>
      <c r="L352" s="914">
        <v>4</v>
      </c>
      <c r="M352" s="914">
        <v>0</v>
      </c>
      <c r="N352" t="e">
        <f t="shared" si="77"/>
        <v>#N/A</v>
      </c>
      <c r="O352" t="e">
        <f t="shared" si="78"/>
        <v>#N/A</v>
      </c>
      <c r="P352" t="e">
        <f t="shared" si="79"/>
        <v>#N/A</v>
      </c>
      <c r="Q352" s="908">
        <f t="shared" si="80"/>
        <v>2</v>
      </c>
      <c r="R352" s="908">
        <f t="shared" si="81"/>
        <v>4</v>
      </c>
      <c r="S352" s="908">
        <f t="shared" si="82"/>
        <v>0</v>
      </c>
    </row>
    <row r="353" spans="3:19" x14ac:dyDescent="0.25">
      <c r="C353" s="893" t="s">
        <v>491</v>
      </c>
      <c r="D353" s="893" t="s">
        <v>341</v>
      </c>
      <c r="E353" s="894">
        <v>4</v>
      </c>
      <c r="F353" s="894">
        <v>5</v>
      </c>
      <c r="G353" s="894">
        <v>1</v>
      </c>
      <c r="I353" t="str">
        <f t="shared" si="75"/>
        <v>BENEDITO DE SOUZA BRITORIO MADEIRA</v>
      </c>
      <c r="J353" t="str">
        <f t="shared" si="76"/>
        <v>RIO MADEIRABENEDITO DE SOUZA BRITO</v>
      </c>
      <c r="K353" s="914">
        <v>2</v>
      </c>
      <c r="L353" s="914">
        <v>4</v>
      </c>
      <c r="M353" s="914">
        <v>0</v>
      </c>
      <c r="N353" t="e">
        <f t="shared" si="77"/>
        <v>#N/A</v>
      </c>
      <c r="O353" t="e">
        <f t="shared" si="78"/>
        <v>#N/A</v>
      </c>
      <c r="P353" t="e">
        <f t="shared" si="79"/>
        <v>#N/A</v>
      </c>
      <c r="Q353" s="908">
        <f t="shared" si="80"/>
        <v>2</v>
      </c>
      <c r="R353" s="908">
        <f t="shared" si="81"/>
        <v>4</v>
      </c>
      <c r="S353" s="908">
        <f t="shared" si="82"/>
        <v>0</v>
      </c>
    </row>
    <row r="354" spans="3:19" x14ac:dyDescent="0.25">
      <c r="C354" s="893" t="s">
        <v>369</v>
      </c>
      <c r="D354" s="895" t="s">
        <v>395</v>
      </c>
      <c r="E354" s="894">
        <v>4</v>
      </c>
      <c r="F354" s="894">
        <v>5</v>
      </c>
      <c r="G354" s="894">
        <v>0</v>
      </c>
      <c r="I354" t="str">
        <f t="shared" si="75"/>
        <v>CARLOS GOMESBUENOS AIRES</v>
      </c>
      <c r="J354" t="str">
        <f t="shared" si="76"/>
        <v>BUENOS AIRESCARLOS GOMES</v>
      </c>
      <c r="K354" s="914">
        <v>2</v>
      </c>
      <c r="L354" s="914">
        <v>3</v>
      </c>
      <c r="M354" s="914">
        <v>0</v>
      </c>
      <c r="N354" t="e">
        <f t="shared" si="77"/>
        <v>#N/A</v>
      </c>
      <c r="O354" t="e">
        <f t="shared" si="78"/>
        <v>#N/A</v>
      </c>
      <c r="P354" t="e">
        <f t="shared" si="79"/>
        <v>#N/A</v>
      </c>
      <c r="Q354" s="908">
        <f t="shared" si="80"/>
        <v>2</v>
      </c>
      <c r="R354" s="908">
        <f t="shared" si="81"/>
        <v>3</v>
      </c>
      <c r="S354" s="908">
        <f t="shared" si="82"/>
        <v>0</v>
      </c>
    </row>
    <row r="355" spans="3:19" x14ac:dyDescent="0.25">
      <c r="C355" s="893" t="s">
        <v>778</v>
      </c>
      <c r="D355" s="893" t="s">
        <v>786</v>
      </c>
      <c r="E355" s="894">
        <v>4</v>
      </c>
      <c r="F355" s="894">
        <v>5</v>
      </c>
      <c r="G355" s="894">
        <v>0</v>
      </c>
      <c r="I355" t="str">
        <f t="shared" si="75"/>
        <v>DOS IMIGRANTESGOV. JORGE TEIXEIRA</v>
      </c>
      <c r="J355" t="str">
        <f t="shared" si="76"/>
        <v>GOV. JORGE TEIXEIRADOS IMIGRANTES</v>
      </c>
      <c r="K355" s="914">
        <v>2</v>
      </c>
      <c r="L355" s="914">
        <v>3</v>
      </c>
      <c r="M355" s="914">
        <v>0</v>
      </c>
      <c r="N355" t="e">
        <f t="shared" si="77"/>
        <v>#N/A</v>
      </c>
      <c r="O355" t="e">
        <f t="shared" si="78"/>
        <v>#N/A</v>
      </c>
      <c r="P355" t="e">
        <f t="shared" si="79"/>
        <v>#N/A</v>
      </c>
      <c r="Q355" s="908">
        <f t="shared" si="80"/>
        <v>2</v>
      </c>
      <c r="R355" s="908">
        <f t="shared" si="81"/>
        <v>3</v>
      </c>
      <c r="S355" s="908">
        <f t="shared" si="82"/>
        <v>0</v>
      </c>
    </row>
    <row r="356" spans="3:19" x14ac:dyDescent="0.25">
      <c r="C356" s="893" t="s">
        <v>381</v>
      </c>
      <c r="D356" s="893" t="s">
        <v>368</v>
      </c>
      <c r="E356" s="894">
        <v>4</v>
      </c>
      <c r="F356" s="894">
        <v>3</v>
      </c>
      <c r="G356" s="894">
        <v>0</v>
      </c>
      <c r="I356" t="str">
        <f t="shared" si="75"/>
        <v>GERALDO SIQUEIRAJATUARANA</v>
      </c>
      <c r="J356" t="str">
        <f t="shared" si="76"/>
        <v>JATUARANAGERALDO SIQUEIRA</v>
      </c>
      <c r="K356" s="914">
        <v>2</v>
      </c>
      <c r="L356" s="914">
        <v>4</v>
      </c>
      <c r="M356" s="914">
        <v>0</v>
      </c>
      <c r="N356" t="e">
        <f t="shared" si="77"/>
        <v>#N/A</v>
      </c>
      <c r="O356" t="e">
        <f t="shared" si="78"/>
        <v>#N/A</v>
      </c>
      <c r="P356" t="e">
        <f t="shared" si="79"/>
        <v>#N/A</v>
      </c>
      <c r="Q356" s="908">
        <f t="shared" si="80"/>
        <v>2</v>
      </c>
      <c r="R356" s="908">
        <f t="shared" si="81"/>
        <v>4</v>
      </c>
      <c r="S356" s="908">
        <f t="shared" si="82"/>
        <v>0</v>
      </c>
    </row>
    <row r="357" spans="3:19" x14ac:dyDescent="0.25">
      <c r="C357" s="893" t="s">
        <v>796</v>
      </c>
      <c r="D357" s="893" t="s">
        <v>407</v>
      </c>
      <c r="E357" s="894">
        <v>4</v>
      </c>
      <c r="F357" s="894">
        <v>7</v>
      </c>
      <c r="G357" s="894">
        <v>0</v>
      </c>
      <c r="I357" t="str">
        <f t="shared" si="75"/>
        <v>GETÚLIO VARGASABUNÃ</v>
      </c>
      <c r="J357" t="str">
        <f t="shared" si="76"/>
        <v>ABUNÃGETÚLIO VARGAS</v>
      </c>
      <c r="K357" s="914">
        <v>2</v>
      </c>
      <c r="L357" s="914">
        <v>0</v>
      </c>
      <c r="M357" s="914">
        <v>0</v>
      </c>
      <c r="N357" t="e">
        <f t="shared" si="77"/>
        <v>#N/A</v>
      </c>
      <c r="O357" t="e">
        <f t="shared" si="78"/>
        <v>#N/A</v>
      </c>
      <c r="P357" t="e">
        <f t="shared" si="79"/>
        <v>#N/A</v>
      </c>
      <c r="Q357" s="908">
        <f t="shared" si="80"/>
        <v>2</v>
      </c>
      <c r="R357" s="908">
        <f t="shared" si="81"/>
        <v>0</v>
      </c>
      <c r="S357" s="908">
        <f t="shared" si="82"/>
        <v>0</v>
      </c>
    </row>
    <row r="358" spans="3:19" x14ac:dyDescent="0.25">
      <c r="C358" s="893" t="s">
        <v>796</v>
      </c>
      <c r="D358" s="893" t="s">
        <v>783</v>
      </c>
      <c r="E358" s="894">
        <v>4</v>
      </c>
      <c r="F358" s="894">
        <v>2</v>
      </c>
      <c r="G358" s="894">
        <v>0</v>
      </c>
      <c r="I358" t="str">
        <f t="shared" si="75"/>
        <v>GETÚLIO VARGASD. PEDRO II</v>
      </c>
      <c r="J358" t="str">
        <f t="shared" si="76"/>
        <v>D. PEDRO IIGETÚLIO VARGAS</v>
      </c>
      <c r="K358" s="914">
        <v>2</v>
      </c>
      <c r="L358" s="914">
        <v>2</v>
      </c>
      <c r="M358" s="914">
        <v>0</v>
      </c>
      <c r="N358" t="e">
        <f t="shared" si="77"/>
        <v>#N/A</v>
      </c>
      <c r="O358" t="e">
        <f t="shared" si="78"/>
        <v>#N/A</v>
      </c>
      <c r="P358" t="e">
        <f t="shared" si="79"/>
        <v>#N/A</v>
      </c>
      <c r="Q358" s="908">
        <f t="shared" si="80"/>
        <v>2</v>
      </c>
      <c r="R358" s="908">
        <f t="shared" si="81"/>
        <v>2</v>
      </c>
      <c r="S358" s="908">
        <f t="shared" si="82"/>
        <v>0</v>
      </c>
    </row>
    <row r="359" spans="3:19" x14ac:dyDescent="0.25">
      <c r="C359" s="893" t="s">
        <v>399</v>
      </c>
      <c r="D359" s="895" t="s">
        <v>423</v>
      </c>
      <c r="E359" s="894">
        <v>4</v>
      </c>
      <c r="F359" s="894">
        <v>5</v>
      </c>
      <c r="G359" s="894">
        <v>0</v>
      </c>
      <c r="I359" t="str">
        <f t="shared" si="75"/>
        <v>GUANABARAAFONSO PENA</v>
      </c>
      <c r="J359" t="str">
        <f t="shared" si="76"/>
        <v>AFONSO PENAGUANABARA</v>
      </c>
      <c r="K359" s="914">
        <v>2</v>
      </c>
      <c r="L359" s="914">
        <v>2</v>
      </c>
      <c r="M359" s="914">
        <v>0</v>
      </c>
      <c r="N359" t="e">
        <f t="shared" si="77"/>
        <v>#N/A</v>
      </c>
      <c r="O359" t="e">
        <f t="shared" si="78"/>
        <v>#N/A</v>
      </c>
      <c r="P359" t="e">
        <f t="shared" si="79"/>
        <v>#N/A</v>
      </c>
      <c r="Q359" s="908">
        <f t="shared" si="80"/>
        <v>2</v>
      </c>
      <c r="R359" s="908">
        <f t="shared" si="81"/>
        <v>2</v>
      </c>
      <c r="S359" s="908">
        <f t="shared" si="82"/>
        <v>0</v>
      </c>
    </row>
    <row r="360" spans="3:19" x14ac:dyDescent="0.25">
      <c r="C360" s="893" t="s">
        <v>399</v>
      </c>
      <c r="D360" s="893" t="s">
        <v>367</v>
      </c>
      <c r="E360" s="894">
        <v>4</v>
      </c>
      <c r="F360" s="894">
        <v>5</v>
      </c>
      <c r="G360" s="894">
        <v>0</v>
      </c>
      <c r="I360" t="str">
        <f t="shared" si="75"/>
        <v>GUANABARACALAMA</v>
      </c>
      <c r="J360" t="str">
        <f t="shared" si="76"/>
        <v>CALAMAGUANABARA</v>
      </c>
      <c r="K360" s="914">
        <v>2</v>
      </c>
      <c r="L360" s="914">
        <v>3</v>
      </c>
      <c r="M360" s="914">
        <v>0</v>
      </c>
      <c r="N360" t="e">
        <f t="shared" si="77"/>
        <v>#N/A</v>
      </c>
      <c r="O360" t="e">
        <f t="shared" si="78"/>
        <v>#N/A</v>
      </c>
      <c r="P360" t="e">
        <f t="shared" si="79"/>
        <v>#N/A</v>
      </c>
      <c r="Q360" s="908">
        <f t="shared" si="80"/>
        <v>2</v>
      </c>
      <c r="R360" s="908">
        <f t="shared" si="81"/>
        <v>3</v>
      </c>
      <c r="S360" s="908">
        <f t="shared" si="82"/>
        <v>0</v>
      </c>
    </row>
    <row r="361" spans="3:19" x14ac:dyDescent="0.25">
      <c r="C361" s="893" t="s">
        <v>399</v>
      </c>
      <c r="D361" s="895" t="s">
        <v>783</v>
      </c>
      <c r="E361" s="894">
        <v>4</v>
      </c>
      <c r="F361" s="894">
        <v>4</v>
      </c>
      <c r="G361" s="894">
        <v>0</v>
      </c>
      <c r="I361" t="str">
        <f t="shared" si="75"/>
        <v>GUANABARAD. PEDRO II</v>
      </c>
      <c r="J361" t="str">
        <f t="shared" si="76"/>
        <v>D. PEDRO IIGUANABARA</v>
      </c>
      <c r="K361" s="914">
        <v>2</v>
      </c>
      <c r="L361" s="914">
        <v>1</v>
      </c>
      <c r="M361" s="914">
        <v>0</v>
      </c>
      <c r="N361" t="e">
        <f t="shared" si="77"/>
        <v>#N/A</v>
      </c>
      <c r="O361" t="e">
        <f t="shared" si="78"/>
        <v>#N/A</v>
      </c>
      <c r="P361" t="e">
        <f t="shared" si="79"/>
        <v>#N/A</v>
      </c>
      <c r="Q361" s="908">
        <f t="shared" si="80"/>
        <v>2</v>
      </c>
      <c r="R361" s="908">
        <f t="shared" si="81"/>
        <v>1</v>
      </c>
      <c r="S361" s="908">
        <f t="shared" si="82"/>
        <v>0</v>
      </c>
    </row>
    <row r="362" spans="3:19" x14ac:dyDescent="0.25">
      <c r="C362" s="895" t="s">
        <v>827</v>
      </c>
      <c r="D362" s="895" t="s">
        <v>796</v>
      </c>
      <c r="E362" s="896">
        <v>4</v>
      </c>
      <c r="F362" s="896">
        <v>2</v>
      </c>
      <c r="G362" s="896">
        <v>0</v>
      </c>
      <c r="I362" t="str">
        <f t="shared" si="75"/>
        <v>HERBERT DE AZEVEDOGETÚLIO VARGAS</v>
      </c>
      <c r="J362" t="str">
        <f t="shared" si="76"/>
        <v>GETÚLIO VARGASHERBERT DE AZEVEDO</v>
      </c>
      <c r="K362" s="914">
        <v>2</v>
      </c>
      <c r="L362" s="914">
        <v>4</v>
      </c>
      <c r="M362" s="914">
        <v>0</v>
      </c>
      <c r="N362" t="e">
        <f t="shared" si="77"/>
        <v>#N/A</v>
      </c>
      <c r="O362" t="e">
        <f t="shared" si="78"/>
        <v>#N/A</v>
      </c>
      <c r="P362" t="e">
        <f t="shared" si="79"/>
        <v>#N/A</v>
      </c>
      <c r="Q362" s="908">
        <f t="shared" si="80"/>
        <v>2</v>
      </c>
      <c r="R362" s="908">
        <f t="shared" si="81"/>
        <v>4</v>
      </c>
      <c r="S362" s="908">
        <f t="shared" si="82"/>
        <v>0</v>
      </c>
    </row>
    <row r="363" spans="3:19" x14ac:dyDescent="0.25">
      <c r="C363" s="895" t="s">
        <v>830</v>
      </c>
      <c r="D363" s="895" t="s">
        <v>781</v>
      </c>
      <c r="E363" s="896">
        <v>4</v>
      </c>
      <c r="F363" s="896">
        <v>4</v>
      </c>
      <c r="G363" s="896">
        <v>0</v>
      </c>
      <c r="I363" t="str">
        <f t="shared" si="75"/>
        <v>INÁCIO MENDESJOSÉ AMADOR DOS REIS</v>
      </c>
      <c r="J363" t="str">
        <f t="shared" si="76"/>
        <v>JOSÉ AMADOR DOS REISINÁCIO MENDES</v>
      </c>
      <c r="K363" s="914">
        <v>2</v>
      </c>
      <c r="L363" s="914">
        <v>0</v>
      </c>
      <c r="M363" s="914">
        <v>0</v>
      </c>
      <c r="N363" t="e">
        <f t="shared" si="77"/>
        <v>#N/A</v>
      </c>
      <c r="O363" t="e">
        <f t="shared" si="78"/>
        <v>#N/A</v>
      </c>
      <c r="P363" t="e">
        <f t="shared" si="79"/>
        <v>#N/A</v>
      </c>
      <c r="Q363" s="908">
        <f t="shared" si="80"/>
        <v>2</v>
      </c>
      <c r="R363" s="908">
        <f t="shared" si="81"/>
        <v>0</v>
      </c>
      <c r="S363" s="908">
        <f t="shared" si="82"/>
        <v>0</v>
      </c>
    </row>
    <row r="364" spans="3:19" x14ac:dyDescent="0.25">
      <c r="C364" s="895" t="s">
        <v>411</v>
      </c>
      <c r="D364" s="895" t="s">
        <v>795</v>
      </c>
      <c r="E364" s="896">
        <v>4</v>
      </c>
      <c r="F364" s="896">
        <v>2</v>
      </c>
      <c r="G364" s="896">
        <v>0</v>
      </c>
      <c r="I364" t="str">
        <f t="shared" si="75"/>
        <v>JOAQUIM DA ROCHAMIGUEL CALMON</v>
      </c>
      <c r="J364" t="str">
        <f t="shared" si="76"/>
        <v>MIGUEL CALMONJOAQUIM DA ROCHA</v>
      </c>
      <c r="K364" s="914">
        <v>2</v>
      </c>
      <c r="L364" s="914">
        <v>1</v>
      </c>
      <c r="M364" s="914">
        <v>0</v>
      </c>
      <c r="N364" t="e">
        <f t="shared" si="77"/>
        <v>#N/A</v>
      </c>
      <c r="O364" t="e">
        <f t="shared" si="78"/>
        <v>#N/A</v>
      </c>
      <c r="P364" t="e">
        <f t="shared" si="79"/>
        <v>#N/A</v>
      </c>
      <c r="Q364" s="908">
        <f t="shared" si="80"/>
        <v>2</v>
      </c>
      <c r="R364" s="908">
        <f t="shared" si="81"/>
        <v>1</v>
      </c>
      <c r="S364" s="908">
        <f t="shared" si="82"/>
        <v>0</v>
      </c>
    </row>
    <row r="365" spans="3:19" x14ac:dyDescent="0.25">
      <c r="C365" s="895" t="s">
        <v>394</v>
      </c>
      <c r="D365" s="895" t="s">
        <v>369</v>
      </c>
      <c r="E365" s="896">
        <v>4</v>
      </c>
      <c r="F365" s="896">
        <v>3</v>
      </c>
      <c r="G365" s="896">
        <v>0</v>
      </c>
      <c r="I365" t="str">
        <f t="shared" si="75"/>
        <v>JOAQUIM NABUCOCARLOS GOMES</v>
      </c>
      <c r="J365" t="str">
        <f t="shared" si="76"/>
        <v>CARLOS GOMESJOAQUIM NABUCO</v>
      </c>
      <c r="K365" s="914">
        <v>2</v>
      </c>
      <c r="L365" s="914">
        <v>3</v>
      </c>
      <c r="M365" s="914">
        <v>0</v>
      </c>
      <c r="N365" t="e">
        <f t="shared" si="77"/>
        <v>#N/A</v>
      </c>
      <c r="O365" t="e">
        <f t="shared" si="78"/>
        <v>#N/A</v>
      </c>
      <c r="P365" t="e">
        <f t="shared" si="79"/>
        <v>#N/A</v>
      </c>
      <c r="Q365" s="908">
        <f t="shared" si="80"/>
        <v>2</v>
      </c>
      <c r="R365" s="908">
        <f t="shared" si="81"/>
        <v>3</v>
      </c>
      <c r="S365" s="908">
        <f t="shared" si="82"/>
        <v>0</v>
      </c>
    </row>
    <row r="366" spans="3:19" x14ac:dyDescent="0.25">
      <c r="C366" s="897" t="s">
        <v>398</v>
      </c>
      <c r="D366" s="897" t="s">
        <v>780</v>
      </c>
      <c r="E366" s="898">
        <v>4</v>
      </c>
      <c r="F366" s="898">
        <v>5</v>
      </c>
      <c r="G366" s="898">
        <v>0</v>
      </c>
      <c r="I366" t="str">
        <f t="shared" si="75"/>
        <v>MARECHAL DEODOROSETE DE SETEMBRO</v>
      </c>
      <c r="J366" t="str">
        <f t="shared" si="76"/>
        <v>SETE DE SETEMBROMARECHAL DEODORO</v>
      </c>
      <c r="K366" s="914">
        <v>2</v>
      </c>
      <c r="L366" s="914">
        <v>3</v>
      </c>
      <c r="M366" s="914">
        <v>0</v>
      </c>
      <c r="N366" t="e">
        <f t="shared" si="77"/>
        <v>#N/A</v>
      </c>
      <c r="O366" t="e">
        <f t="shared" si="78"/>
        <v>#N/A</v>
      </c>
      <c r="P366" t="e">
        <f t="shared" si="79"/>
        <v>#N/A</v>
      </c>
      <c r="Q366" s="908">
        <f t="shared" si="80"/>
        <v>2</v>
      </c>
      <c r="R366" s="908">
        <f t="shared" si="81"/>
        <v>3</v>
      </c>
      <c r="S366" s="908">
        <f t="shared" si="82"/>
        <v>0</v>
      </c>
    </row>
    <row r="367" spans="3:19" x14ac:dyDescent="0.25">
      <c r="C367" s="217" t="s">
        <v>422</v>
      </c>
      <c r="D367" s="218" t="s">
        <v>367</v>
      </c>
      <c r="E367" s="219">
        <v>4</v>
      </c>
      <c r="F367" s="220">
        <v>1</v>
      </c>
      <c r="G367" s="221">
        <v>0</v>
      </c>
      <c r="I367" t="str">
        <f t="shared" si="75"/>
        <v>NICARÁGUACALAMA</v>
      </c>
      <c r="J367" t="str">
        <f t="shared" si="76"/>
        <v>CALAMANICARÁGUA</v>
      </c>
      <c r="K367" s="899">
        <v>2</v>
      </c>
      <c r="L367" s="900">
        <v>2</v>
      </c>
      <c r="M367" s="901">
        <v>0</v>
      </c>
      <c r="N367" t="e">
        <f t="shared" si="77"/>
        <v>#N/A</v>
      </c>
      <c r="O367" t="e">
        <f t="shared" si="78"/>
        <v>#N/A</v>
      </c>
      <c r="P367" t="e">
        <f t="shared" si="79"/>
        <v>#N/A</v>
      </c>
      <c r="Q367" s="908">
        <f t="shared" si="80"/>
        <v>2</v>
      </c>
      <c r="R367" s="908">
        <f t="shared" si="81"/>
        <v>2</v>
      </c>
      <c r="S367" s="908">
        <f t="shared" si="82"/>
        <v>0</v>
      </c>
    </row>
    <row r="368" spans="3:19" x14ac:dyDescent="0.25">
      <c r="C368" s="217" t="s">
        <v>810</v>
      </c>
      <c r="D368" s="218" t="s">
        <v>394</v>
      </c>
      <c r="E368" s="219">
        <v>4</v>
      </c>
      <c r="F368" s="220">
        <v>4</v>
      </c>
      <c r="G368" s="221">
        <v>0</v>
      </c>
      <c r="I368" t="str">
        <f t="shared" si="75"/>
        <v>QUINTINO BOCAIÚVAJOAQUIM NABUCO</v>
      </c>
      <c r="J368" t="str">
        <f t="shared" si="76"/>
        <v>JOAQUIM NABUCOQUINTINO BOCAIÚVA</v>
      </c>
      <c r="K368" s="899">
        <v>2</v>
      </c>
      <c r="L368" s="900">
        <v>2</v>
      </c>
      <c r="M368" s="901">
        <v>0</v>
      </c>
      <c r="N368" t="e">
        <f t="shared" si="77"/>
        <v>#N/A</v>
      </c>
      <c r="O368" t="e">
        <f t="shared" si="78"/>
        <v>#N/A</v>
      </c>
      <c r="P368" t="e">
        <f t="shared" si="79"/>
        <v>#N/A</v>
      </c>
      <c r="Q368" s="908">
        <f t="shared" si="80"/>
        <v>2</v>
      </c>
      <c r="R368" s="908">
        <f t="shared" si="81"/>
        <v>2</v>
      </c>
      <c r="S368" s="908">
        <f t="shared" si="82"/>
        <v>0</v>
      </c>
    </row>
    <row r="369" spans="3:19" x14ac:dyDescent="0.25">
      <c r="C369" s="217" t="s">
        <v>788</v>
      </c>
      <c r="D369" s="218" t="s">
        <v>780</v>
      </c>
      <c r="E369" s="219">
        <v>4</v>
      </c>
      <c r="F369" s="220">
        <v>5</v>
      </c>
      <c r="G369" s="221">
        <v>0</v>
      </c>
      <c r="I369" t="str">
        <f t="shared" si="75"/>
        <v>ROGÉRIO WEBERSETE DE SETEMBRO</v>
      </c>
      <c r="J369" t="str">
        <f t="shared" si="76"/>
        <v>SETE DE SETEMBROROGÉRIO WEBER</v>
      </c>
      <c r="K369" s="899">
        <v>2</v>
      </c>
      <c r="L369" s="900">
        <v>2</v>
      </c>
      <c r="M369" s="901">
        <v>0</v>
      </c>
      <c r="N369" t="e">
        <f t="shared" si="77"/>
        <v>#N/A</v>
      </c>
      <c r="O369" t="e">
        <f t="shared" si="78"/>
        <v>#N/A</v>
      </c>
      <c r="P369" t="e">
        <f t="shared" si="79"/>
        <v>#N/A</v>
      </c>
      <c r="Q369" s="908">
        <f t="shared" si="80"/>
        <v>2</v>
      </c>
      <c r="R369" s="908">
        <f t="shared" si="81"/>
        <v>2</v>
      </c>
      <c r="S369" s="908">
        <f t="shared" si="82"/>
        <v>0</v>
      </c>
    </row>
    <row r="370" spans="3:19" x14ac:dyDescent="0.25">
      <c r="C370" s="217" t="s">
        <v>406</v>
      </c>
      <c r="D370" s="218" t="s">
        <v>367</v>
      </c>
      <c r="E370" s="219">
        <v>4</v>
      </c>
      <c r="F370" s="220">
        <v>3</v>
      </c>
      <c r="G370" s="221">
        <v>0</v>
      </c>
      <c r="I370" t="str">
        <f t="shared" si="75"/>
        <v>SALGADO FILHOCALAMA</v>
      </c>
      <c r="J370" t="str">
        <f t="shared" si="76"/>
        <v>CALAMASALGADO FILHO</v>
      </c>
      <c r="K370" s="899">
        <v>2</v>
      </c>
      <c r="L370" s="900">
        <v>5</v>
      </c>
      <c r="M370" s="901">
        <v>0</v>
      </c>
      <c r="N370" t="e">
        <f t="shared" si="77"/>
        <v>#N/A</v>
      </c>
      <c r="O370" t="e">
        <f t="shared" si="78"/>
        <v>#N/A</v>
      </c>
      <c r="P370" t="e">
        <f t="shared" si="79"/>
        <v>#N/A</v>
      </c>
      <c r="Q370" s="908">
        <f t="shared" si="80"/>
        <v>2</v>
      </c>
      <c r="R370" s="908">
        <f t="shared" si="81"/>
        <v>5</v>
      </c>
      <c r="S370" s="908">
        <f t="shared" si="82"/>
        <v>0</v>
      </c>
    </row>
    <row r="371" spans="3:19" x14ac:dyDescent="0.25">
      <c r="C371" s="217" t="s">
        <v>635</v>
      </c>
      <c r="D371" s="218" t="s">
        <v>491</v>
      </c>
      <c r="E371" s="219">
        <v>4</v>
      </c>
      <c r="F371" s="220">
        <v>4</v>
      </c>
      <c r="G371" s="221">
        <v>0</v>
      </c>
      <c r="I371" t="str">
        <f t="shared" si="75"/>
        <v>SANTA BÁRBARABENEDITO DE SOUZA BRITO</v>
      </c>
      <c r="J371" t="str">
        <f t="shared" si="76"/>
        <v>BENEDITO DE SOUZA BRITOSANTA BÁRBARA</v>
      </c>
      <c r="K371" s="899">
        <v>2</v>
      </c>
      <c r="L371" s="900">
        <v>3</v>
      </c>
      <c r="M371" s="901">
        <v>0</v>
      </c>
      <c r="N371" t="e">
        <f t="shared" si="77"/>
        <v>#N/A</v>
      </c>
      <c r="O371" t="e">
        <f t="shared" si="78"/>
        <v>#N/A</v>
      </c>
      <c r="P371" t="e">
        <f t="shared" si="79"/>
        <v>#N/A</v>
      </c>
      <c r="Q371" s="908">
        <f t="shared" si="80"/>
        <v>2</v>
      </c>
      <c r="R371" s="908">
        <f t="shared" si="81"/>
        <v>3</v>
      </c>
      <c r="S371" s="908">
        <f t="shared" si="82"/>
        <v>0</v>
      </c>
    </row>
    <row r="372" spans="3:19" x14ac:dyDescent="0.25">
      <c r="C372" s="217" t="s">
        <v>831</v>
      </c>
      <c r="D372" s="218" t="s">
        <v>818</v>
      </c>
      <c r="E372" s="219">
        <v>4</v>
      </c>
      <c r="F372" s="220">
        <v>3</v>
      </c>
      <c r="G372" s="221">
        <v>0</v>
      </c>
      <c r="I372" t="str">
        <f t="shared" si="75"/>
        <v>SENADOR ÁLVARO MAIAJÚLIO DE CASTILHOS</v>
      </c>
      <c r="J372" t="str">
        <f t="shared" si="76"/>
        <v>JÚLIO DE CASTILHOSSENADOR ÁLVARO MAIA</v>
      </c>
      <c r="K372" s="899">
        <v>2</v>
      </c>
      <c r="L372" s="900">
        <v>1</v>
      </c>
      <c r="M372" s="901">
        <v>0</v>
      </c>
      <c r="N372" t="e">
        <f t="shared" si="77"/>
        <v>#N/A</v>
      </c>
      <c r="O372" t="e">
        <f t="shared" si="78"/>
        <v>#N/A</v>
      </c>
      <c r="P372" t="e">
        <f t="shared" si="79"/>
        <v>#N/A</v>
      </c>
      <c r="Q372" s="908">
        <f t="shared" si="80"/>
        <v>2</v>
      </c>
      <c r="R372" s="908">
        <f t="shared" si="81"/>
        <v>1</v>
      </c>
      <c r="S372" s="908">
        <f t="shared" si="82"/>
        <v>0</v>
      </c>
    </row>
    <row r="373" spans="3:19" x14ac:dyDescent="0.25">
      <c r="C373" s="217" t="s">
        <v>392</v>
      </c>
      <c r="D373" s="218" t="s">
        <v>393</v>
      </c>
      <c r="E373" s="219">
        <v>4</v>
      </c>
      <c r="F373" s="220">
        <v>0</v>
      </c>
      <c r="G373" s="221">
        <v>0</v>
      </c>
      <c r="I373" t="str">
        <f t="shared" si="75"/>
        <v>TENREIRO ARANHAALMIRANTE BARROSO</v>
      </c>
      <c r="J373" t="str">
        <f t="shared" si="76"/>
        <v>ALMIRANTE BARROSOTENREIRO ARANHA</v>
      </c>
      <c r="K373" s="899">
        <v>2</v>
      </c>
      <c r="L373" s="900">
        <v>1</v>
      </c>
      <c r="M373" s="901">
        <v>0</v>
      </c>
      <c r="N373" t="e">
        <f t="shared" si="77"/>
        <v>#N/A</v>
      </c>
      <c r="O373" t="e">
        <f t="shared" si="78"/>
        <v>#N/A</v>
      </c>
      <c r="P373" t="e">
        <f t="shared" si="79"/>
        <v>#N/A</v>
      </c>
      <c r="Q373" s="908">
        <f t="shared" si="80"/>
        <v>2</v>
      </c>
      <c r="R373" s="908">
        <f t="shared" si="81"/>
        <v>1</v>
      </c>
      <c r="S373" s="908">
        <f t="shared" si="82"/>
        <v>0</v>
      </c>
    </row>
    <row r="374" spans="3:19" x14ac:dyDescent="0.25">
      <c r="C374" s="217" t="s">
        <v>391</v>
      </c>
      <c r="D374" s="218" t="s">
        <v>373</v>
      </c>
      <c r="E374" s="219">
        <v>4</v>
      </c>
      <c r="F374" s="220">
        <v>5</v>
      </c>
      <c r="G374" s="221">
        <v>0</v>
      </c>
      <c r="I374" t="str">
        <f t="shared" si="75"/>
        <v>VENEZUELAPINHEIRO MACHADO</v>
      </c>
      <c r="J374" t="str">
        <f t="shared" si="76"/>
        <v>PINHEIRO MACHADOVENEZUELA</v>
      </c>
      <c r="K374" s="899">
        <v>2</v>
      </c>
      <c r="L374" s="900">
        <v>1</v>
      </c>
      <c r="M374" s="901">
        <v>0</v>
      </c>
      <c r="N374" t="e">
        <f t="shared" si="77"/>
        <v>#N/A</v>
      </c>
      <c r="O374" t="e">
        <f t="shared" si="78"/>
        <v>#N/A</v>
      </c>
      <c r="P374" t="e">
        <f t="shared" si="79"/>
        <v>#N/A</v>
      </c>
      <c r="Q374" s="908">
        <f t="shared" si="80"/>
        <v>2</v>
      </c>
      <c r="R374" s="908">
        <f t="shared" si="81"/>
        <v>1</v>
      </c>
      <c r="S374" s="908">
        <f t="shared" si="82"/>
        <v>0</v>
      </c>
    </row>
    <row r="375" spans="3:19" x14ac:dyDescent="0.25">
      <c r="C375" s="910" t="s">
        <v>423</v>
      </c>
      <c r="D375" s="911"/>
      <c r="E375" s="912">
        <v>3</v>
      </c>
      <c r="F375" s="911">
        <v>1</v>
      </c>
      <c r="G375" s="913">
        <v>0</v>
      </c>
      <c r="K375" s="912"/>
      <c r="L375" s="911"/>
      <c r="M375" s="913"/>
    </row>
    <row r="376" spans="3:19" x14ac:dyDescent="0.25">
      <c r="C376" s="910" t="s">
        <v>689</v>
      </c>
      <c r="D376" s="911"/>
      <c r="E376" s="912">
        <v>3</v>
      </c>
      <c r="F376" s="911">
        <v>4</v>
      </c>
      <c r="G376" s="913">
        <v>0</v>
      </c>
      <c r="K376" s="912"/>
      <c r="L376" s="911"/>
      <c r="M376" s="913"/>
    </row>
    <row r="377" spans="3:19" x14ac:dyDescent="0.25">
      <c r="C377" s="910" t="s">
        <v>614</v>
      </c>
      <c r="D377" s="911"/>
      <c r="E377" s="912">
        <v>3</v>
      </c>
      <c r="F377" s="911">
        <v>3</v>
      </c>
      <c r="G377" s="913">
        <v>0</v>
      </c>
      <c r="K377" s="912"/>
      <c r="L377" s="911"/>
      <c r="M377" s="913"/>
    </row>
    <row r="378" spans="3:19" x14ac:dyDescent="0.25">
      <c r="C378" s="910" t="s">
        <v>798</v>
      </c>
      <c r="D378" s="911"/>
      <c r="E378" s="912">
        <v>3</v>
      </c>
      <c r="F378" s="911">
        <v>3</v>
      </c>
      <c r="G378" s="913">
        <v>0</v>
      </c>
      <c r="K378" s="912"/>
      <c r="L378" s="911"/>
      <c r="M378" s="913"/>
    </row>
    <row r="379" spans="3:19" x14ac:dyDescent="0.25">
      <c r="C379" s="910" t="s">
        <v>824</v>
      </c>
      <c r="D379" s="911"/>
      <c r="E379" s="912">
        <v>3</v>
      </c>
      <c r="F379" s="911">
        <v>3</v>
      </c>
      <c r="G379" s="913">
        <v>0</v>
      </c>
      <c r="K379" s="912"/>
      <c r="L379" s="911"/>
      <c r="M379" s="913"/>
    </row>
    <row r="380" spans="3:19" x14ac:dyDescent="0.25">
      <c r="C380" s="910" t="s">
        <v>496</v>
      </c>
      <c r="D380" s="911"/>
      <c r="E380" s="912">
        <v>3</v>
      </c>
      <c r="F380" s="911">
        <v>1</v>
      </c>
      <c r="G380" s="913">
        <v>0</v>
      </c>
      <c r="K380" s="912"/>
      <c r="L380" s="911"/>
      <c r="M380" s="913"/>
    </row>
    <row r="381" spans="3:19" x14ac:dyDescent="0.25">
      <c r="C381" s="910" t="s">
        <v>383</v>
      </c>
      <c r="D381" s="911"/>
      <c r="E381" s="912">
        <v>3</v>
      </c>
      <c r="F381" s="911">
        <v>3</v>
      </c>
      <c r="G381" s="913">
        <v>0</v>
      </c>
      <c r="K381" s="912"/>
      <c r="L381" s="911"/>
      <c r="M381" s="913"/>
    </row>
    <row r="382" spans="3:19" x14ac:dyDescent="0.25">
      <c r="C382" s="910" t="s">
        <v>512</v>
      </c>
      <c r="D382" s="911"/>
      <c r="E382" s="912">
        <v>3</v>
      </c>
      <c r="F382" s="911">
        <v>2</v>
      </c>
      <c r="G382" s="913">
        <v>1</v>
      </c>
      <c r="K382" s="912"/>
      <c r="L382" s="911"/>
      <c r="M382" s="913"/>
    </row>
    <row r="383" spans="3:19" x14ac:dyDescent="0.25">
      <c r="C383" s="910" t="s">
        <v>472</v>
      </c>
      <c r="D383" s="911"/>
      <c r="E383" s="912">
        <v>3</v>
      </c>
      <c r="F383" s="911">
        <v>5</v>
      </c>
      <c r="G383" s="913">
        <v>0</v>
      </c>
      <c r="K383" s="912"/>
      <c r="L383" s="911"/>
      <c r="M383" s="913"/>
    </row>
    <row r="384" spans="3:19" x14ac:dyDescent="0.25">
      <c r="C384" s="910" t="s">
        <v>681</v>
      </c>
      <c r="D384" s="911"/>
      <c r="E384" s="912">
        <v>3</v>
      </c>
      <c r="F384" s="911">
        <v>5</v>
      </c>
      <c r="G384" s="913">
        <v>0</v>
      </c>
      <c r="K384" s="912"/>
      <c r="L384" s="911"/>
      <c r="M384" s="913"/>
    </row>
    <row r="385" spans="3:13" x14ac:dyDescent="0.25">
      <c r="C385" s="910" t="s">
        <v>696</v>
      </c>
      <c r="D385" s="911"/>
      <c r="E385" s="912">
        <v>3</v>
      </c>
      <c r="F385" s="911">
        <v>3</v>
      </c>
      <c r="G385" s="913">
        <v>0</v>
      </c>
      <c r="K385" s="912"/>
      <c r="L385" s="911"/>
      <c r="M385" s="913"/>
    </row>
    <row r="386" spans="3:13" x14ac:dyDescent="0.25">
      <c r="C386" s="910" t="s">
        <v>826</v>
      </c>
      <c r="D386" s="911"/>
      <c r="E386" s="912">
        <v>3</v>
      </c>
      <c r="F386" s="911">
        <v>3</v>
      </c>
      <c r="G386" s="913">
        <v>0</v>
      </c>
      <c r="K386" s="912"/>
      <c r="L386" s="911"/>
      <c r="M386" s="913"/>
    </row>
    <row r="387" spans="3:13" x14ac:dyDescent="0.25">
      <c r="C387" s="910" t="s">
        <v>428</v>
      </c>
      <c r="D387" s="911"/>
      <c r="E387" s="912">
        <v>3</v>
      </c>
      <c r="F387" s="911">
        <v>1</v>
      </c>
      <c r="G387" s="913">
        <v>0</v>
      </c>
      <c r="K387" s="912"/>
      <c r="L387" s="911"/>
      <c r="M387" s="913"/>
    </row>
    <row r="388" spans="3:13" x14ac:dyDescent="0.25">
      <c r="C388" s="910" t="s">
        <v>559</v>
      </c>
      <c r="D388" s="911"/>
      <c r="E388" s="912">
        <v>3</v>
      </c>
      <c r="F388" s="911">
        <v>3</v>
      </c>
      <c r="G388" s="913">
        <v>0</v>
      </c>
      <c r="K388" s="912"/>
      <c r="L388" s="911"/>
      <c r="M388" s="913"/>
    </row>
    <row r="389" spans="3:13" x14ac:dyDescent="0.25">
      <c r="C389" s="910" t="s">
        <v>797</v>
      </c>
      <c r="D389" s="911"/>
      <c r="E389" s="912">
        <v>3</v>
      </c>
      <c r="F389" s="911">
        <v>2</v>
      </c>
      <c r="G389" s="913">
        <v>0</v>
      </c>
      <c r="K389" s="912"/>
      <c r="L389" s="911"/>
      <c r="M389" s="913"/>
    </row>
    <row r="390" spans="3:13" x14ac:dyDescent="0.25">
      <c r="C390" s="910" t="s">
        <v>480</v>
      </c>
      <c r="D390" s="911"/>
      <c r="E390" s="912">
        <v>3</v>
      </c>
      <c r="F390" s="911">
        <v>1</v>
      </c>
      <c r="G390" s="913">
        <v>0</v>
      </c>
      <c r="K390" s="912"/>
      <c r="L390" s="911"/>
      <c r="M390" s="913"/>
    </row>
    <row r="391" spans="3:13" x14ac:dyDescent="0.25">
      <c r="C391" s="910" t="s">
        <v>477</v>
      </c>
      <c r="D391" s="911"/>
      <c r="E391" s="912">
        <v>3</v>
      </c>
      <c r="F391" s="911">
        <v>4</v>
      </c>
      <c r="G391" s="913">
        <v>0</v>
      </c>
      <c r="K391" s="912"/>
      <c r="L391" s="911"/>
      <c r="M391" s="913"/>
    </row>
    <row r="392" spans="3:13" x14ac:dyDescent="0.25">
      <c r="C392" s="910" t="s">
        <v>818</v>
      </c>
      <c r="D392" s="911"/>
      <c r="E392" s="912">
        <v>3</v>
      </c>
      <c r="F392" s="911">
        <v>6</v>
      </c>
      <c r="G392" s="913">
        <v>0</v>
      </c>
      <c r="K392" s="912"/>
      <c r="L392" s="911"/>
      <c r="M392" s="913"/>
    </row>
    <row r="393" spans="3:13" x14ac:dyDescent="0.25">
      <c r="C393" s="910" t="s">
        <v>730</v>
      </c>
      <c r="D393" s="911"/>
      <c r="E393" s="912">
        <v>3</v>
      </c>
      <c r="F393" s="911">
        <v>3</v>
      </c>
      <c r="G393" s="913">
        <v>0</v>
      </c>
      <c r="K393" s="912"/>
      <c r="L393" s="911"/>
      <c r="M393" s="913"/>
    </row>
    <row r="394" spans="3:13" x14ac:dyDescent="0.25">
      <c r="C394" s="910" t="s">
        <v>447</v>
      </c>
      <c r="D394" s="911"/>
      <c r="E394" s="912">
        <v>3</v>
      </c>
      <c r="F394" s="911">
        <v>4</v>
      </c>
      <c r="G394" s="913">
        <v>0</v>
      </c>
      <c r="K394" s="912"/>
      <c r="L394" s="911"/>
      <c r="M394" s="913"/>
    </row>
    <row r="395" spans="3:13" x14ac:dyDescent="0.25">
      <c r="C395" s="910" t="s">
        <v>422</v>
      </c>
      <c r="D395" s="911"/>
      <c r="E395" s="912">
        <v>3</v>
      </c>
      <c r="F395" s="911">
        <v>2</v>
      </c>
      <c r="G395" s="913">
        <v>0</v>
      </c>
      <c r="K395" s="912"/>
      <c r="L395" s="911"/>
      <c r="M395" s="913"/>
    </row>
    <row r="396" spans="3:13" x14ac:dyDescent="0.25">
      <c r="C396" s="910" t="s">
        <v>835</v>
      </c>
      <c r="D396" s="911"/>
      <c r="E396" s="912">
        <v>3</v>
      </c>
      <c r="F396" s="911">
        <v>6</v>
      </c>
      <c r="G396" s="913">
        <v>0</v>
      </c>
      <c r="K396" s="912"/>
      <c r="L396" s="911"/>
      <c r="M396" s="913"/>
    </row>
    <row r="397" spans="3:13" x14ac:dyDescent="0.25">
      <c r="C397" s="910" t="s">
        <v>707</v>
      </c>
      <c r="D397" s="911"/>
      <c r="E397" s="912">
        <v>3</v>
      </c>
      <c r="F397" s="911">
        <v>1</v>
      </c>
      <c r="G397" s="913">
        <v>0</v>
      </c>
      <c r="K397" s="912"/>
      <c r="L397" s="911"/>
      <c r="M397" s="913"/>
    </row>
    <row r="398" spans="3:13" x14ac:dyDescent="0.25">
      <c r="C398" s="910" t="s">
        <v>445</v>
      </c>
      <c r="D398" s="911"/>
      <c r="E398" s="912">
        <v>3</v>
      </c>
      <c r="F398" s="911">
        <v>1</v>
      </c>
      <c r="G398" s="913">
        <v>0</v>
      </c>
      <c r="K398" s="912"/>
      <c r="L398" s="911"/>
      <c r="M398" s="913"/>
    </row>
    <row r="399" spans="3:13" x14ac:dyDescent="0.25">
      <c r="C399" s="910" t="s">
        <v>577</v>
      </c>
      <c r="D399" s="911"/>
      <c r="E399" s="912">
        <v>3</v>
      </c>
      <c r="F399" s="911">
        <v>5</v>
      </c>
      <c r="G399" s="913">
        <v>0</v>
      </c>
      <c r="K399" s="912"/>
      <c r="L399" s="911"/>
      <c r="M399" s="913"/>
    </row>
    <row r="400" spans="3:13" x14ac:dyDescent="0.25">
      <c r="C400" s="910" t="s">
        <v>321</v>
      </c>
      <c r="D400" s="911"/>
      <c r="E400" s="912">
        <v>3</v>
      </c>
      <c r="F400" s="911">
        <v>4</v>
      </c>
      <c r="G400" s="913">
        <v>0</v>
      </c>
      <c r="K400" s="912"/>
      <c r="L400" s="911"/>
      <c r="M400" s="913"/>
    </row>
    <row r="401" spans="3:19" x14ac:dyDescent="0.25">
      <c r="C401" s="227" t="s">
        <v>407</v>
      </c>
      <c r="D401" s="228" t="s">
        <v>395</v>
      </c>
      <c r="E401" s="229">
        <v>3</v>
      </c>
      <c r="F401" s="230">
        <v>7</v>
      </c>
      <c r="G401" s="231">
        <v>0</v>
      </c>
      <c r="I401" t="str">
        <f t="shared" ref="I401:I432" si="83">C401&amp;D401</f>
        <v>ABUNÃBUENOS AIRES</v>
      </c>
      <c r="J401" t="str">
        <f t="shared" ref="J401:J432" si="84">D401&amp;C401</f>
        <v>BUENOS AIRESABUNÃ</v>
      </c>
      <c r="K401" s="899">
        <v>2</v>
      </c>
      <c r="L401" s="900">
        <v>1</v>
      </c>
      <c r="M401" s="901">
        <v>0</v>
      </c>
      <c r="N401" t="e">
        <f t="shared" ref="N401:N432" si="85">VLOOKUP(I401,$J$367:$M$1643,2,FALSE)</f>
        <v>#N/A</v>
      </c>
      <c r="O401" t="e">
        <f t="shared" ref="O401:O432" si="86">VLOOKUP(I401,$J$367:$M$1643,3,FALSE)</f>
        <v>#N/A</v>
      </c>
      <c r="P401" t="e">
        <f t="shared" ref="P401:P432" si="87">VLOOKUP(I401,$J$367:$M$1643,4,FALSE)</f>
        <v>#N/A</v>
      </c>
      <c r="Q401" s="908">
        <f t="shared" ref="Q401:Q432" si="88">IF(ISERROR(N401)=TRUE,K401, (K401+N401))</f>
        <v>2</v>
      </c>
      <c r="R401" s="908">
        <f t="shared" ref="R401:R432" si="89">IF(ISERROR(O401)=TRUE,L401, (L401+O401))</f>
        <v>1</v>
      </c>
      <c r="S401" s="908">
        <f t="shared" ref="S401:S432" si="90">IF(ISERROR(P401)=TRUE,M401, (M401+P401))</f>
        <v>0</v>
      </c>
    </row>
    <row r="402" spans="3:19" x14ac:dyDescent="0.25">
      <c r="C402" s="227" t="s">
        <v>376</v>
      </c>
      <c r="D402" s="228" t="s">
        <v>464</v>
      </c>
      <c r="E402" s="229">
        <v>3</v>
      </c>
      <c r="F402" s="230">
        <v>3</v>
      </c>
      <c r="G402" s="231">
        <v>0</v>
      </c>
      <c r="I402" t="str">
        <f t="shared" si="83"/>
        <v>ALEXANDRE GUIMARÃESABNATAL BENTES DE LIMA</v>
      </c>
      <c r="J402" t="str">
        <f t="shared" si="84"/>
        <v>ABNATAL BENTES DE LIMAALEXANDRE GUIMARÃES</v>
      </c>
      <c r="K402" s="899">
        <v>2</v>
      </c>
      <c r="L402" s="900">
        <v>3</v>
      </c>
      <c r="M402" s="901">
        <v>0</v>
      </c>
      <c r="N402" t="e">
        <f t="shared" si="85"/>
        <v>#N/A</v>
      </c>
      <c r="O402" t="e">
        <f t="shared" si="86"/>
        <v>#N/A</v>
      </c>
      <c r="P402" t="e">
        <f t="shared" si="87"/>
        <v>#N/A</v>
      </c>
      <c r="Q402" s="908">
        <f t="shared" si="88"/>
        <v>2</v>
      </c>
      <c r="R402" s="908">
        <f t="shared" si="89"/>
        <v>3</v>
      </c>
      <c r="S402" s="908">
        <f t="shared" si="90"/>
        <v>0</v>
      </c>
    </row>
    <row r="403" spans="3:19" x14ac:dyDescent="0.25">
      <c r="C403" s="227" t="s">
        <v>376</v>
      </c>
      <c r="D403" s="213" t="s">
        <v>419</v>
      </c>
      <c r="E403" s="229">
        <v>3</v>
      </c>
      <c r="F403" s="230">
        <v>2</v>
      </c>
      <c r="G403" s="231">
        <v>0</v>
      </c>
      <c r="I403" t="str">
        <f t="shared" si="83"/>
        <v>ALEXANDRE GUIMARÃESEMIDIO ALVES FEITOSA</v>
      </c>
      <c r="J403" t="str">
        <f t="shared" si="84"/>
        <v>EMIDIO ALVES FEITOSAALEXANDRE GUIMARÃES</v>
      </c>
      <c r="K403" s="899">
        <v>2</v>
      </c>
      <c r="L403" s="900">
        <v>3</v>
      </c>
      <c r="M403" s="901">
        <v>0</v>
      </c>
      <c r="N403" t="e">
        <f t="shared" si="85"/>
        <v>#N/A</v>
      </c>
      <c r="O403" t="e">
        <f t="shared" si="86"/>
        <v>#N/A</v>
      </c>
      <c r="P403" t="e">
        <f t="shared" si="87"/>
        <v>#N/A</v>
      </c>
      <c r="Q403" s="908">
        <f t="shared" si="88"/>
        <v>2</v>
      </c>
      <c r="R403" s="908">
        <f t="shared" si="89"/>
        <v>3</v>
      </c>
      <c r="S403" s="908">
        <f t="shared" si="90"/>
        <v>0</v>
      </c>
    </row>
    <row r="404" spans="3:19" x14ac:dyDescent="0.25">
      <c r="C404" s="227" t="s">
        <v>376</v>
      </c>
      <c r="D404" s="228" t="s">
        <v>442</v>
      </c>
      <c r="E404" s="229">
        <v>3</v>
      </c>
      <c r="F404" s="230">
        <v>2</v>
      </c>
      <c r="G404" s="231">
        <v>0</v>
      </c>
      <c r="I404" t="str">
        <f t="shared" si="83"/>
        <v>ALEXANDRE GUIMARÃESEQUADOR</v>
      </c>
      <c r="J404" t="str">
        <f t="shared" si="84"/>
        <v>EQUADORALEXANDRE GUIMARÃES</v>
      </c>
      <c r="K404" s="899">
        <v>2</v>
      </c>
      <c r="L404" s="900">
        <v>3</v>
      </c>
      <c r="M404" s="901">
        <v>0</v>
      </c>
      <c r="N404" t="e">
        <f t="shared" si="85"/>
        <v>#N/A</v>
      </c>
      <c r="O404" t="e">
        <f t="shared" si="86"/>
        <v>#N/A</v>
      </c>
      <c r="P404" t="e">
        <f t="shared" si="87"/>
        <v>#N/A</v>
      </c>
      <c r="Q404" s="908">
        <f t="shared" si="88"/>
        <v>2</v>
      </c>
      <c r="R404" s="908">
        <f t="shared" si="89"/>
        <v>3</v>
      </c>
      <c r="S404" s="908">
        <f t="shared" si="90"/>
        <v>0</v>
      </c>
    </row>
    <row r="405" spans="3:19" x14ac:dyDescent="0.25">
      <c r="C405" s="227" t="s">
        <v>376</v>
      </c>
      <c r="D405" s="213" t="s">
        <v>629</v>
      </c>
      <c r="E405" s="229">
        <v>3</v>
      </c>
      <c r="F405" s="230">
        <v>3</v>
      </c>
      <c r="G405" s="231">
        <v>0</v>
      </c>
      <c r="I405" t="str">
        <f t="shared" si="83"/>
        <v>ALEXANDRE GUIMARÃESGUSTAVO MOURA</v>
      </c>
      <c r="J405" t="str">
        <f t="shared" si="84"/>
        <v>GUSTAVO MOURAALEXANDRE GUIMARÃES</v>
      </c>
      <c r="K405" s="899">
        <v>2</v>
      </c>
      <c r="L405" s="900">
        <v>1</v>
      </c>
      <c r="M405" s="901">
        <v>0</v>
      </c>
      <c r="N405" t="e">
        <f t="shared" si="85"/>
        <v>#N/A</v>
      </c>
      <c r="O405" t="e">
        <f t="shared" si="86"/>
        <v>#N/A</v>
      </c>
      <c r="P405" t="e">
        <f t="shared" si="87"/>
        <v>#N/A</v>
      </c>
      <c r="Q405" s="908">
        <f t="shared" si="88"/>
        <v>2</v>
      </c>
      <c r="R405" s="908">
        <f t="shared" si="89"/>
        <v>1</v>
      </c>
      <c r="S405" s="908">
        <f t="shared" si="90"/>
        <v>0</v>
      </c>
    </row>
    <row r="406" spans="3:19" x14ac:dyDescent="0.25">
      <c r="C406" s="227" t="s">
        <v>376</v>
      </c>
      <c r="D406" s="228" t="s">
        <v>707</v>
      </c>
      <c r="E406" s="229">
        <v>3</v>
      </c>
      <c r="F406" s="230">
        <v>4</v>
      </c>
      <c r="G406" s="231">
        <v>0</v>
      </c>
      <c r="I406" t="str">
        <f t="shared" si="83"/>
        <v>ALEXANDRE GUIMARÃESPASTOR EURICO ALFREDO NELSON</v>
      </c>
      <c r="J406" t="str">
        <f t="shared" si="84"/>
        <v>PASTOR EURICO ALFREDO NELSONALEXANDRE GUIMARÃES</v>
      </c>
      <c r="K406" s="899">
        <v>2</v>
      </c>
      <c r="L406" s="900">
        <v>3</v>
      </c>
      <c r="M406" s="901">
        <v>0</v>
      </c>
      <c r="N406" t="e">
        <f t="shared" si="85"/>
        <v>#N/A</v>
      </c>
      <c r="O406" t="e">
        <f t="shared" si="86"/>
        <v>#N/A</v>
      </c>
      <c r="P406" t="e">
        <f t="shared" si="87"/>
        <v>#N/A</v>
      </c>
      <c r="Q406" s="908">
        <f t="shared" si="88"/>
        <v>2</v>
      </c>
      <c r="R406" s="908">
        <f t="shared" si="89"/>
        <v>3</v>
      </c>
      <c r="S406" s="908">
        <f t="shared" si="90"/>
        <v>0</v>
      </c>
    </row>
    <row r="407" spans="3:19" x14ac:dyDescent="0.25">
      <c r="C407" s="227" t="s">
        <v>376</v>
      </c>
      <c r="D407" s="228" t="s">
        <v>405</v>
      </c>
      <c r="E407" s="229">
        <v>3</v>
      </c>
      <c r="F407" s="230">
        <v>1</v>
      </c>
      <c r="G407" s="231">
        <v>0</v>
      </c>
      <c r="I407" t="str">
        <f t="shared" si="83"/>
        <v>ALEXANDRE GUIMARÃESPRUDENTE DE  MORAES</v>
      </c>
      <c r="J407" t="str">
        <f t="shared" si="84"/>
        <v>PRUDENTE DE  MORAESALEXANDRE GUIMARÃES</v>
      </c>
      <c r="K407" s="899">
        <v>2</v>
      </c>
      <c r="L407" s="900">
        <v>3</v>
      </c>
      <c r="M407" s="901">
        <v>0</v>
      </c>
      <c r="N407" t="e">
        <f t="shared" si="85"/>
        <v>#N/A</v>
      </c>
      <c r="O407" t="e">
        <f t="shared" si="86"/>
        <v>#N/A</v>
      </c>
      <c r="P407" t="e">
        <f t="shared" si="87"/>
        <v>#N/A</v>
      </c>
      <c r="Q407" s="908">
        <f t="shared" si="88"/>
        <v>2</v>
      </c>
      <c r="R407" s="908">
        <f t="shared" si="89"/>
        <v>3</v>
      </c>
      <c r="S407" s="908">
        <f t="shared" si="90"/>
        <v>0</v>
      </c>
    </row>
    <row r="408" spans="3:19" x14ac:dyDescent="0.25">
      <c r="C408" s="227" t="s">
        <v>393</v>
      </c>
      <c r="D408" s="228" t="s">
        <v>399</v>
      </c>
      <c r="E408" s="229">
        <v>3</v>
      </c>
      <c r="F408" s="230">
        <v>2</v>
      </c>
      <c r="G408" s="231">
        <v>0</v>
      </c>
      <c r="I408" t="str">
        <f t="shared" si="83"/>
        <v>ALMIRANTE BARROSOGUANABARA</v>
      </c>
      <c r="J408" t="str">
        <f t="shared" si="84"/>
        <v>GUANABARAALMIRANTE BARROSO</v>
      </c>
      <c r="K408" s="899">
        <v>2</v>
      </c>
      <c r="L408" s="900">
        <v>0</v>
      </c>
      <c r="M408" s="901">
        <v>0</v>
      </c>
      <c r="N408" t="e">
        <f t="shared" si="85"/>
        <v>#N/A</v>
      </c>
      <c r="O408" t="e">
        <f t="shared" si="86"/>
        <v>#N/A</v>
      </c>
      <c r="P408" t="e">
        <f t="shared" si="87"/>
        <v>#N/A</v>
      </c>
      <c r="Q408" s="908">
        <f t="shared" si="88"/>
        <v>2</v>
      </c>
      <c r="R408" s="908">
        <f t="shared" si="89"/>
        <v>0</v>
      </c>
      <c r="S408" s="908">
        <f t="shared" si="90"/>
        <v>0</v>
      </c>
    </row>
    <row r="409" spans="3:19" x14ac:dyDescent="0.25">
      <c r="C409" s="227" t="s">
        <v>393</v>
      </c>
      <c r="D409" s="228" t="s">
        <v>398</v>
      </c>
      <c r="E409" s="229">
        <v>3</v>
      </c>
      <c r="F409" s="230">
        <v>4</v>
      </c>
      <c r="G409" s="231">
        <v>0</v>
      </c>
      <c r="I409" t="str">
        <f t="shared" si="83"/>
        <v>ALMIRANTE BARROSOMARECHAL DEODORO</v>
      </c>
      <c r="J409" t="str">
        <f t="shared" si="84"/>
        <v>MARECHAL DEODOROALMIRANTE BARROSO</v>
      </c>
      <c r="K409" s="899">
        <v>2</v>
      </c>
      <c r="L409" s="900">
        <v>2</v>
      </c>
      <c r="M409" s="901">
        <v>0</v>
      </c>
      <c r="N409" t="e">
        <f t="shared" si="85"/>
        <v>#N/A</v>
      </c>
      <c r="O409" t="e">
        <f t="shared" si="86"/>
        <v>#N/A</v>
      </c>
      <c r="P409" t="e">
        <f t="shared" si="87"/>
        <v>#N/A</v>
      </c>
      <c r="Q409" s="908">
        <f t="shared" si="88"/>
        <v>2</v>
      </c>
      <c r="R409" s="908">
        <f t="shared" si="89"/>
        <v>2</v>
      </c>
      <c r="S409" s="908">
        <f t="shared" si="90"/>
        <v>0</v>
      </c>
    </row>
    <row r="410" spans="3:19" x14ac:dyDescent="0.25">
      <c r="C410" s="227" t="s">
        <v>393</v>
      </c>
      <c r="D410" s="228" t="s">
        <v>406</v>
      </c>
      <c r="E410" s="229">
        <v>3</v>
      </c>
      <c r="F410" s="230">
        <v>4</v>
      </c>
      <c r="G410" s="231">
        <v>0</v>
      </c>
      <c r="I410" t="str">
        <f t="shared" si="83"/>
        <v>ALMIRANTE BARROSOSALGADO FILHO</v>
      </c>
      <c r="J410" t="str">
        <f t="shared" si="84"/>
        <v>SALGADO FILHOALMIRANTE BARROSO</v>
      </c>
      <c r="K410" s="899">
        <v>2</v>
      </c>
      <c r="L410" s="900">
        <v>1</v>
      </c>
      <c r="M410" s="901">
        <v>0</v>
      </c>
      <c r="N410" t="e">
        <f t="shared" si="85"/>
        <v>#N/A</v>
      </c>
      <c r="O410" t="e">
        <f t="shared" si="86"/>
        <v>#N/A</v>
      </c>
      <c r="P410" t="e">
        <f t="shared" si="87"/>
        <v>#N/A</v>
      </c>
      <c r="Q410" s="908">
        <f t="shared" si="88"/>
        <v>2</v>
      </c>
      <c r="R410" s="908">
        <f t="shared" si="89"/>
        <v>1</v>
      </c>
      <c r="S410" s="908">
        <f t="shared" si="90"/>
        <v>0</v>
      </c>
    </row>
    <row r="411" spans="3:19" x14ac:dyDescent="0.25">
      <c r="C411" s="227" t="s">
        <v>372</v>
      </c>
      <c r="D411" s="228" t="s">
        <v>442</v>
      </c>
      <c r="E411" s="229">
        <v>3</v>
      </c>
      <c r="F411" s="230">
        <v>3</v>
      </c>
      <c r="G411" s="231">
        <v>0</v>
      </c>
      <c r="I411" t="str">
        <f t="shared" si="83"/>
        <v>AMAZONASEQUADOR</v>
      </c>
      <c r="J411" t="str">
        <f t="shared" si="84"/>
        <v>EQUADORAMAZONAS</v>
      </c>
      <c r="K411" s="899">
        <v>2</v>
      </c>
      <c r="L411" s="900">
        <v>3</v>
      </c>
      <c r="M411" s="901">
        <v>0</v>
      </c>
      <c r="N411" t="e">
        <f t="shared" si="85"/>
        <v>#N/A</v>
      </c>
      <c r="O411" t="e">
        <f t="shared" si="86"/>
        <v>#N/A</v>
      </c>
      <c r="P411" t="e">
        <f t="shared" si="87"/>
        <v>#N/A</v>
      </c>
      <c r="Q411" s="908">
        <f t="shared" si="88"/>
        <v>2</v>
      </c>
      <c r="R411" s="908">
        <f t="shared" si="89"/>
        <v>3</v>
      </c>
      <c r="S411" s="908">
        <f t="shared" si="90"/>
        <v>0</v>
      </c>
    </row>
    <row r="412" spans="3:19" x14ac:dyDescent="0.25">
      <c r="C412" s="227" t="s">
        <v>372</v>
      </c>
      <c r="D412" s="228" t="s">
        <v>510</v>
      </c>
      <c r="E412" s="229">
        <v>3</v>
      </c>
      <c r="F412" s="230">
        <v>2</v>
      </c>
      <c r="G412" s="231">
        <v>0</v>
      </c>
      <c r="I412" t="str">
        <f t="shared" si="83"/>
        <v>AMAZONASESPLENDOR</v>
      </c>
      <c r="J412" t="str">
        <f t="shared" si="84"/>
        <v>ESPLENDORAMAZONAS</v>
      </c>
      <c r="K412" s="899">
        <v>2</v>
      </c>
      <c r="L412" s="900">
        <v>3</v>
      </c>
      <c r="M412" s="901">
        <v>0</v>
      </c>
      <c r="N412" t="e">
        <f t="shared" si="85"/>
        <v>#N/A</v>
      </c>
      <c r="O412" t="e">
        <f t="shared" si="86"/>
        <v>#N/A</v>
      </c>
      <c r="P412" t="e">
        <f t="shared" si="87"/>
        <v>#N/A</v>
      </c>
      <c r="Q412" s="908">
        <f t="shared" si="88"/>
        <v>2</v>
      </c>
      <c r="R412" s="908">
        <f t="shared" si="89"/>
        <v>3</v>
      </c>
      <c r="S412" s="908">
        <f t="shared" si="90"/>
        <v>0</v>
      </c>
    </row>
    <row r="413" spans="3:19" x14ac:dyDescent="0.25">
      <c r="C413" s="227" t="s">
        <v>372</v>
      </c>
      <c r="D413" s="228" t="s">
        <v>786</v>
      </c>
      <c r="E413" s="229">
        <v>3</v>
      </c>
      <c r="F413" s="230">
        <v>1</v>
      </c>
      <c r="G413" s="231">
        <v>0</v>
      </c>
      <c r="I413" t="str">
        <f t="shared" si="83"/>
        <v>AMAZONASGOV. JORGE TEIXEIRA</v>
      </c>
      <c r="J413" t="str">
        <f t="shared" si="84"/>
        <v>GOV. JORGE TEIXEIRAAMAZONAS</v>
      </c>
      <c r="K413" s="899">
        <v>2</v>
      </c>
      <c r="L413" s="900">
        <v>2</v>
      </c>
      <c r="M413" s="901">
        <v>0</v>
      </c>
      <c r="N413" t="e">
        <f t="shared" si="85"/>
        <v>#N/A</v>
      </c>
      <c r="O413" t="e">
        <f t="shared" si="86"/>
        <v>#N/A</v>
      </c>
      <c r="P413" t="e">
        <f t="shared" si="87"/>
        <v>#N/A</v>
      </c>
      <c r="Q413" s="908">
        <f t="shared" si="88"/>
        <v>2</v>
      </c>
      <c r="R413" s="908">
        <f t="shared" si="89"/>
        <v>2</v>
      </c>
      <c r="S413" s="908">
        <f t="shared" si="90"/>
        <v>0</v>
      </c>
    </row>
    <row r="414" spans="3:19" x14ac:dyDescent="0.25">
      <c r="C414" s="227" t="s">
        <v>372</v>
      </c>
      <c r="D414" s="228" t="s">
        <v>399</v>
      </c>
      <c r="E414" s="229">
        <v>3</v>
      </c>
      <c r="F414" s="230">
        <v>4</v>
      </c>
      <c r="G414" s="231">
        <v>0</v>
      </c>
      <c r="I414" t="str">
        <f t="shared" si="83"/>
        <v>AMAZONASGUANABARA</v>
      </c>
      <c r="J414" t="str">
        <f t="shared" si="84"/>
        <v>GUANABARAAMAZONAS</v>
      </c>
      <c r="K414" s="899">
        <v>2</v>
      </c>
      <c r="L414" s="900">
        <v>3</v>
      </c>
      <c r="M414" s="901">
        <v>0</v>
      </c>
      <c r="N414" t="e">
        <f t="shared" si="85"/>
        <v>#N/A</v>
      </c>
      <c r="O414" t="e">
        <f t="shared" si="86"/>
        <v>#N/A</v>
      </c>
      <c r="P414" t="e">
        <f t="shared" si="87"/>
        <v>#N/A</v>
      </c>
      <c r="Q414" s="908">
        <f t="shared" si="88"/>
        <v>2</v>
      </c>
      <c r="R414" s="908">
        <f t="shared" si="89"/>
        <v>3</v>
      </c>
      <c r="S414" s="908">
        <f t="shared" si="90"/>
        <v>0</v>
      </c>
    </row>
    <row r="415" spans="3:19" x14ac:dyDescent="0.25">
      <c r="C415" s="227" t="s">
        <v>372</v>
      </c>
      <c r="D415" s="228" t="s">
        <v>802</v>
      </c>
      <c r="E415" s="229">
        <v>3</v>
      </c>
      <c r="F415" s="230">
        <v>2</v>
      </c>
      <c r="G415" s="231">
        <v>0</v>
      </c>
      <c r="I415" t="str">
        <f t="shared" si="83"/>
        <v>AMAZONASJOÃO GOULART</v>
      </c>
      <c r="J415" t="str">
        <f t="shared" si="84"/>
        <v>JOÃO GOULARTAMAZONAS</v>
      </c>
      <c r="K415" s="899">
        <v>2</v>
      </c>
      <c r="L415" s="900">
        <v>2</v>
      </c>
      <c r="M415" s="901">
        <v>0</v>
      </c>
      <c r="N415" t="e">
        <f t="shared" si="85"/>
        <v>#N/A</v>
      </c>
      <c r="O415" t="e">
        <f t="shared" si="86"/>
        <v>#N/A</v>
      </c>
      <c r="P415" t="e">
        <f t="shared" si="87"/>
        <v>#N/A</v>
      </c>
      <c r="Q415" s="908">
        <f t="shared" si="88"/>
        <v>2</v>
      </c>
      <c r="R415" s="908">
        <f t="shared" si="89"/>
        <v>2</v>
      </c>
      <c r="S415" s="908">
        <f t="shared" si="90"/>
        <v>0</v>
      </c>
    </row>
    <row r="416" spans="3:19" x14ac:dyDescent="0.25">
      <c r="C416" s="227" t="s">
        <v>372</v>
      </c>
      <c r="D416" s="213" t="s">
        <v>439</v>
      </c>
      <c r="E416" s="229">
        <v>3</v>
      </c>
      <c r="F416" s="230">
        <v>2</v>
      </c>
      <c r="G416" s="231">
        <v>0</v>
      </c>
      <c r="I416" t="str">
        <f t="shared" si="83"/>
        <v>AMAZONASMANOEL LAURENTINO DE SOUZA</v>
      </c>
      <c r="J416" t="str">
        <f t="shared" si="84"/>
        <v>MANOEL LAURENTINO DE SOUZAAMAZONAS</v>
      </c>
      <c r="K416" s="899">
        <v>2</v>
      </c>
      <c r="L416" s="900">
        <v>2</v>
      </c>
      <c r="M416" s="901">
        <v>0</v>
      </c>
      <c r="N416" t="e">
        <f t="shared" si="85"/>
        <v>#N/A</v>
      </c>
      <c r="O416" t="e">
        <f t="shared" si="86"/>
        <v>#N/A</v>
      </c>
      <c r="P416" t="e">
        <f t="shared" si="87"/>
        <v>#N/A</v>
      </c>
      <c r="Q416" s="908">
        <f t="shared" si="88"/>
        <v>2</v>
      </c>
      <c r="R416" s="908">
        <f t="shared" si="89"/>
        <v>2</v>
      </c>
      <c r="S416" s="908">
        <f t="shared" si="90"/>
        <v>0</v>
      </c>
    </row>
    <row r="417" spans="3:19" x14ac:dyDescent="0.25">
      <c r="C417" s="227" t="s">
        <v>372</v>
      </c>
      <c r="D417" s="228" t="s">
        <v>462</v>
      </c>
      <c r="E417" s="229">
        <v>3</v>
      </c>
      <c r="F417" s="230">
        <v>3</v>
      </c>
      <c r="G417" s="231">
        <v>0</v>
      </c>
      <c r="I417" t="str">
        <f t="shared" si="83"/>
        <v>AMAZONASPANAMÁ</v>
      </c>
      <c r="J417" t="str">
        <f t="shared" si="84"/>
        <v>PANAMÁAMAZONAS</v>
      </c>
      <c r="K417" s="899">
        <v>2</v>
      </c>
      <c r="L417" s="900">
        <v>4</v>
      </c>
      <c r="M417" s="901">
        <v>0</v>
      </c>
      <c r="N417" t="e">
        <f t="shared" si="85"/>
        <v>#N/A</v>
      </c>
      <c r="O417" t="e">
        <f t="shared" si="86"/>
        <v>#N/A</v>
      </c>
      <c r="P417" t="e">
        <f t="shared" si="87"/>
        <v>#N/A</v>
      </c>
      <c r="Q417" s="908">
        <f t="shared" si="88"/>
        <v>2</v>
      </c>
      <c r="R417" s="908">
        <f t="shared" si="89"/>
        <v>4</v>
      </c>
      <c r="S417" s="908">
        <f t="shared" si="90"/>
        <v>0</v>
      </c>
    </row>
    <row r="418" spans="3:19" x14ac:dyDescent="0.25">
      <c r="C418" s="227" t="s">
        <v>805</v>
      </c>
      <c r="D418" s="228" t="s">
        <v>823</v>
      </c>
      <c r="E418" s="229">
        <v>3</v>
      </c>
      <c r="F418" s="230">
        <v>3</v>
      </c>
      <c r="G418" s="231">
        <v>0</v>
      </c>
      <c r="I418" t="str">
        <f t="shared" si="83"/>
        <v>ANDRÉAENRICO  CARUSO</v>
      </c>
      <c r="J418" t="str">
        <f t="shared" si="84"/>
        <v>ENRICO  CARUSOANDRÉA</v>
      </c>
      <c r="K418" s="899">
        <v>2</v>
      </c>
      <c r="L418" s="900">
        <v>2</v>
      </c>
      <c r="M418" s="901">
        <v>0</v>
      </c>
      <c r="N418" t="e">
        <f t="shared" si="85"/>
        <v>#N/A</v>
      </c>
      <c r="O418" t="e">
        <f t="shared" si="86"/>
        <v>#N/A</v>
      </c>
      <c r="P418" t="e">
        <f t="shared" si="87"/>
        <v>#N/A</v>
      </c>
      <c r="Q418" s="908">
        <f t="shared" si="88"/>
        <v>2</v>
      </c>
      <c r="R418" s="908">
        <f t="shared" si="89"/>
        <v>2</v>
      </c>
      <c r="S418" s="908">
        <f t="shared" si="90"/>
        <v>0</v>
      </c>
    </row>
    <row r="419" spans="3:19" x14ac:dyDescent="0.25">
      <c r="C419" s="227" t="s">
        <v>410</v>
      </c>
      <c r="D419" s="228" t="s">
        <v>686</v>
      </c>
      <c r="E419" s="229">
        <v>3</v>
      </c>
      <c r="F419" s="230">
        <v>2</v>
      </c>
      <c r="G419" s="231">
        <v>0</v>
      </c>
      <c r="I419" t="str">
        <f t="shared" si="83"/>
        <v>ANGICODO CRAVO</v>
      </c>
      <c r="J419" t="str">
        <f t="shared" si="84"/>
        <v>DO CRAVOANGICO</v>
      </c>
      <c r="K419" s="899">
        <v>2</v>
      </c>
      <c r="L419" s="900">
        <v>2</v>
      </c>
      <c r="M419" s="901">
        <v>0</v>
      </c>
      <c r="N419" t="e">
        <f t="shared" si="85"/>
        <v>#N/A</v>
      </c>
      <c r="O419" t="e">
        <f t="shared" si="86"/>
        <v>#N/A</v>
      </c>
      <c r="P419" t="e">
        <f t="shared" si="87"/>
        <v>#N/A</v>
      </c>
      <c r="Q419" s="908">
        <f t="shared" si="88"/>
        <v>2</v>
      </c>
      <c r="R419" s="908">
        <f t="shared" si="89"/>
        <v>2</v>
      </c>
      <c r="S419" s="908">
        <f t="shared" si="90"/>
        <v>0</v>
      </c>
    </row>
    <row r="420" spans="3:19" x14ac:dyDescent="0.25">
      <c r="C420" s="227" t="s">
        <v>491</v>
      </c>
      <c r="D420" s="228" t="s">
        <v>506</v>
      </c>
      <c r="E420" s="229">
        <v>3</v>
      </c>
      <c r="F420" s="230">
        <v>4</v>
      </c>
      <c r="G420" s="231">
        <v>0</v>
      </c>
      <c r="I420" t="str">
        <f t="shared" si="83"/>
        <v>BENEDITO DE SOUZA BRITOJAGUARÃO</v>
      </c>
      <c r="J420" t="str">
        <f t="shared" si="84"/>
        <v>JAGUARÃOBENEDITO DE SOUZA BRITO</v>
      </c>
      <c r="K420" s="899">
        <v>2</v>
      </c>
      <c r="L420" s="900">
        <v>5</v>
      </c>
      <c r="M420" s="901">
        <v>0</v>
      </c>
      <c r="N420" t="e">
        <f t="shared" si="85"/>
        <v>#N/A</v>
      </c>
      <c r="O420" t="e">
        <f t="shared" si="86"/>
        <v>#N/A</v>
      </c>
      <c r="P420" t="e">
        <f t="shared" si="87"/>
        <v>#N/A</v>
      </c>
      <c r="Q420" s="908">
        <f t="shared" si="88"/>
        <v>2</v>
      </c>
      <c r="R420" s="908">
        <f t="shared" si="89"/>
        <v>5</v>
      </c>
      <c r="S420" s="908">
        <f t="shared" si="90"/>
        <v>0</v>
      </c>
    </row>
    <row r="421" spans="3:19" x14ac:dyDescent="0.25">
      <c r="C421" s="227" t="s">
        <v>367</v>
      </c>
      <c r="D421" s="228" t="s">
        <v>396</v>
      </c>
      <c r="E421" s="229">
        <v>3</v>
      </c>
      <c r="F421" s="230">
        <v>2</v>
      </c>
      <c r="G421" s="231">
        <v>0</v>
      </c>
      <c r="I421" t="str">
        <f t="shared" si="83"/>
        <v>CALAMABRASÍLIA</v>
      </c>
      <c r="J421" t="str">
        <f t="shared" si="84"/>
        <v>BRASÍLIACALAMA</v>
      </c>
      <c r="K421" s="899">
        <v>2</v>
      </c>
      <c r="L421" s="900">
        <v>2</v>
      </c>
      <c r="M421" s="901">
        <v>0</v>
      </c>
      <c r="N421" t="e">
        <f t="shared" si="85"/>
        <v>#N/A</v>
      </c>
      <c r="O421" t="e">
        <f t="shared" si="86"/>
        <v>#N/A</v>
      </c>
      <c r="P421" t="e">
        <f t="shared" si="87"/>
        <v>#N/A</v>
      </c>
      <c r="Q421" s="908">
        <f t="shared" si="88"/>
        <v>2</v>
      </c>
      <c r="R421" s="908">
        <f t="shared" si="89"/>
        <v>2</v>
      </c>
      <c r="S421" s="908">
        <f t="shared" si="90"/>
        <v>0</v>
      </c>
    </row>
    <row r="422" spans="3:19" x14ac:dyDescent="0.25">
      <c r="C422" s="227" t="s">
        <v>367</v>
      </c>
      <c r="D422" s="228" t="s">
        <v>443</v>
      </c>
      <c r="E422" s="229">
        <v>3</v>
      </c>
      <c r="F422" s="230">
        <v>3</v>
      </c>
      <c r="G422" s="231">
        <v>0</v>
      </c>
      <c r="I422" t="str">
        <f t="shared" si="83"/>
        <v>CALAMAGIBIM</v>
      </c>
      <c r="J422" t="str">
        <f t="shared" si="84"/>
        <v>GIBIMCALAMA</v>
      </c>
      <c r="K422" s="899">
        <v>2</v>
      </c>
      <c r="L422" s="900">
        <v>2</v>
      </c>
      <c r="M422" s="901">
        <v>0</v>
      </c>
      <c r="N422" t="e">
        <f t="shared" si="85"/>
        <v>#N/A</v>
      </c>
      <c r="O422" t="e">
        <f t="shared" si="86"/>
        <v>#N/A</v>
      </c>
      <c r="P422" t="e">
        <f t="shared" si="87"/>
        <v>#N/A</v>
      </c>
      <c r="Q422" s="908">
        <f t="shared" si="88"/>
        <v>2</v>
      </c>
      <c r="R422" s="908">
        <f t="shared" si="89"/>
        <v>2</v>
      </c>
      <c r="S422" s="908">
        <f t="shared" si="90"/>
        <v>0</v>
      </c>
    </row>
    <row r="423" spans="3:19" x14ac:dyDescent="0.25">
      <c r="C423" s="227" t="s">
        <v>367</v>
      </c>
      <c r="D423" s="228" t="s">
        <v>804</v>
      </c>
      <c r="E423" s="229">
        <v>3</v>
      </c>
      <c r="F423" s="230">
        <v>3</v>
      </c>
      <c r="G423" s="231">
        <v>0</v>
      </c>
      <c r="I423" t="str">
        <f t="shared" si="83"/>
        <v>CALAMAMANOEL FALLA</v>
      </c>
      <c r="J423" t="str">
        <f t="shared" si="84"/>
        <v>MANOEL FALLACALAMA</v>
      </c>
      <c r="K423" s="899">
        <v>2</v>
      </c>
      <c r="L423" s="900">
        <v>3</v>
      </c>
      <c r="M423" s="901">
        <v>0</v>
      </c>
      <c r="N423" t="e">
        <f t="shared" si="85"/>
        <v>#N/A</v>
      </c>
      <c r="O423" t="e">
        <f t="shared" si="86"/>
        <v>#N/A</v>
      </c>
      <c r="P423" t="e">
        <f t="shared" si="87"/>
        <v>#N/A</v>
      </c>
      <c r="Q423" s="908">
        <f t="shared" si="88"/>
        <v>2</v>
      </c>
      <c r="R423" s="908">
        <f t="shared" si="89"/>
        <v>3</v>
      </c>
      <c r="S423" s="908">
        <f t="shared" si="90"/>
        <v>0</v>
      </c>
    </row>
    <row r="424" spans="3:19" x14ac:dyDescent="0.25">
      <c r="C424" s="227" t="s">
        <v>367</v>
      </c>
      <c r="D424" s="228" t="s">
        <v>384</v>
      </c>
      <c r="E424" s="229">
        <v>3</v>
      </c>
      <c r="F424" s="230">
        <v>0</v>
      </c>
      <c r="G424" s="231">
        <v>0</v>
      </c>
      <c r="I424" t="str">
        <f t="shared" si="83"/>
        <v>CALAMAPRESIDENTE DUTRA</v>
      </c>
      <c r="J424" t="str">
        <f t="shared" si="84"/>
        <v>PRESIDENTE DUTRACALAMA</v>
      </c>
      <c r="K424" s="899">
        <v>2</v>
      </c>
      <c r="L424" s="900">
        <v>2</v>
      </c>
      <c r="M424" s="901">
        <v>0</v>
      </c>
      <c r="N424" t="e">
        <f t="shared" si="85"/>
        <v>#N/A</v>
      </c>
      <c r="O424" t="e">
        <f t="shared" si="86"/>
        <v>#N/A</v>
      </c>
      <c r="P424" t="e">
        <f t="shared" si="87"/>
        <v>#N/A</v>
      </c>
      <c r="Q424" s="908">
        <f t="shared" si="88"/>
        <v>2</v>
      </c>
      <c r="R424" s="908">
        <f t="shared" si="89"/>
        <v>2</v>
      </c>
      <c r="S424" s="908">
        <f t="shared" si="90"/>
        <v>0</v>
      </c>
    </row>
    <row r="425" spans="3:19" x14ac:dyDescent="0.25">
      <c r="C425" s="227" t="s">
        <v>366</v>
      </c>
      <c r="D425" s="228" t="s">
        <v>433</v>
      </c>
      <c r="E425" s="229">
        <v>3</v>
      </c>
      <c r="F425" s="230">
        <v>3</v>
      </c>
      <c r="G425" s="231">
        <v>0</v>
      </c>
      <c r="I425" t="str">
        <f t="shared" si="83"/>
        <v>CAMPOS SALESCARAMURU</v>
      </c>
      <c r="J425" t="str">
        <f t="shared" si="84"/>
        <v>CARAMURUCAMPOS SALES</v>
      </c>
      <c r="K425" s="899">
        <v>2</v>
      </c>
      <c r="L425" s="900">
        <v>0</v>
      </c>
      <c r="M425" s="901">
        <v>0</v>
      </c>
      <c r="N425" t="e">
        <f t="shared" si="85"/>
        <v>#N/A</v>
      </c>
      <c r="O425" t="e">
        <f t="shared" si="86"/>
        <v>#N/A</v>
      </c>
      <c r="P425" t="e">
        <f t="shared" si="87"/>
        <v>#N/A</v>
      </c>
      <c r="Q425" s="908">
        <f t="shared" si="88"/>
        <v>2</v>
      </c>
      <c r="R425" s="908">
        <f t="shared" si="89"/>
        <v>0</v>
      </c>
      <c r="S425" s="908">
        <f t="shared" si="90"/>
        <v>0</v>
      </c>
    </row>
    <row r="426" spans="3:19" x14ac:dyDescent="0.25">
      <c r="C426" s="227" t="s">
        <v>366</v>
      </c>
      <c r="D426" s="228" t="s">
        <v>468</v>
      </c>
      <c r="E426" s="229">
        <v>3</v>
      </c>
      <c r="F426" s="230">
        <v>3</v>
      </c>
      <c r="G426" s="231">
        <v>0</v>
      </c>
      <c r="I426" t="str">
        <f t="shared" si="83"/>
        <v>CAMPOS SALESFERNANDO DE NORONHA</v>
      </c>
      <c r="J426" t="str">
        <f t="shared" si="84"/>
        <v>FERNANDO DE NORONHACAMPOS SALES</v>
      </c>
      <c r="K426" s="899">
        <v>2</v>
      </c>
      <c r="L426" s="900">
        <v>2</v>
      </c>
      <c r="M426" s="901">
        <v>0</v>
      </c>
      <c r="N426" t="e">
        <f t="shared" si="85"/>
        <v>#N/A</v>
      </c>
      <c r="O426" t="e">
        <f t="shared" si="86"/>
        <v>#N/A</v>
      </c>
      <c r="P426" t="e">
        <f t="shared" si="87"/>
        <v>#N/A</v>
      </c>
      <c r="Q426" s="908">
        <f t="shared" si="88"/>
        <v>2</v>
      </c>
      <c r="R426" s="908">
        <f t="shared" si="89"/>
        <v>2</v>
      </c>
      <c r="S426" s="908">
        <f t="shared" si="90"/>
        <v>0</v>
      </c>
    </row>
    <row r="427" spans="3:19" x14ac:dyDescent="0.25">
      <c r="C427" s="227" t="s">
        <v>369</v>
      </c>
      <c r="D427" s="228" t="s">
        <v>417</v>
      </c>
      <c r="E427" s="229">
        <v>3</v>
      </c>
      <c r="F427" s="230">
        <v>3</v>
      </c>
      <c r="G427" s="231">
        <v>0</v>
      </c>
      <c r="I427" t="str">
        <f t="shared" si="83"/>
        <v>CARLOS GOMESGONÇALVES DIAS</v>
      </c>
      <c r="J427" t="str">
        <f t="shared" si="84"/>
        <v>GONÇALVES DIASCARLOS GOMES</v>
      </c>
      <c r="K427" s="899">
        <v>2</v>
      </c>
      <c r="L427" s="900">
        <v>3</v>
      </c>
      <c r="M427" s="901">
        <v>0</v>
      </c>
      <c r="N427" t="e">
        <f t="shared" si="85"/>
        <v>#N/A</v>
      </c>
      <c r="O427" t="e">
        <f t="shared" si="86"/>
        <v>#N/A</v>
      </c>
      <c r="P427" t="e">
        <f t="shared" si="87"/>
        <v>#N/A</v>
      </c>
      <c r="Q427" s="908">
        <f t="shared" si="88"/>
        <v>2</v>
      </c>
      <c r="R427" s="908">
        <f t="shared" si="89"/>
        <v>3</v>
      </c>
      <c r="S427" s="908">
        <f t="shared" si="90"/>
        <v>0</v>
      </c>
    </row>
    <row r="428" spans="3:19" x14ac:dyDescent="0.25">
      <c r="C428" s="227" t="s">
        <v>369</v>
      </c>
      <c r="D428" s="228" t="s">
        <v>799</v>
      </c>
      <c r="E428" s="229">
        <v>3</v>
      </c>
      <c r="F428" s="230">
        <v>2</v>
      </c>
      <c r="G428" s="231">
        <v>0</v>
      </c>
      <c r="I428" t="str">
        <f t="shared" si="83"/>
        <v>CARLOS GOMESJOSÉ BONIFÁCIO</v>
      </c>
      <c r="J428" t="str">
        <f t="shared" si="84"/>
        <v>JOSÉ BONIFÁCIOCARLOS GOMES</v>
      </c>
      <c r="K428" s="899">
        <v>2</v>
      </c>
      <c r="L428" s="900">
        <v>4</v>
      </c>
      <c r="M428" s="901">
        <v>0</v>
      </c>
      <c r="N428" t="e">
        <f t="shared" si="85"/>
        <v>#N/A</v>
      </c>
      <c r="O428" t="e">
        <f t="shared" si="86"/>
        <v>#N/A</v>
      </c>
      <c r="P428" t="e">
        <f t="shared" si="87"/>
        <v>#N/A</v>
      </c>
      <c r="Q428" s="908">
        <f t="shared" si="88"/>
        <v>2</v>
      </c>
      <c r="R428" s="908">
        <f t="shared" si="89"/>
        <v>4</v>
      </c>
      <c r="S428" s="908">
        <f t="shared" si="90"/>
        <v>0</v>
      </c>
    </row>
    <row r="429" spans="3:19" x14ac:dyDescent="0.25">
      <c r="C429" s="227" t="s">
        <v>369</v>
      </c>
      <c r="D429" s="228" t="s">
        <v>392</v>
      </c>
      <c r="E429" s="229">
        <v>3</v>
      </c>
      <c r="F429" s="230">
        <v>2</v>
      </c>
      <c r="G429" s="231">
        <v>0</v>
      </c>
      <c r="I429" t="str">
        <f t="shared" si="83"/>
        <v>CARLOS GOMESTENREIRO ARANHA</v>
      </c>
      <c r="J429" t="str">
        <f t="shared" si="84"/>
        <v>TENREIRO ARANHACARLOS GOMES</v>
      </c>
      <c r="K429" s="899">
        <v>2</v>
      </c>
      <c r="L429" s="900">
        <v>2</v>
      </c>
      <c r="M429" s="901">
        <v>0</v>
      </c>
      <c r="N429" t="e">
        <f t="shared" si="85"/>
        <v>#N/A</v>
      </c>
      <c r="O429" t="e">
        <f t="shared" si="86"/>
        <v>#N/A</v>
      </c>
      <c r="P429" t="e">
        <f t="shared" si="87"/>
        <v>#N/A</v>
      </c>
      <c r="Q429" s="908">
        <f t="shared" si="88"/>
        <v>2</v>
      </c>
      <c r="R429" s="908">
        <f t="shared" si="89"/>
        <v>2</v>
      </c>
      <c r="S429" s="908">
        <f t="shared" si="90"/>
        <v>0</v>
      </c>
    </row>
    <row r="430" spans="3:19" x14ac:dyDescent="0.25">
      <c r="C430" s="227" t="s">
        <v>783</v>
      </c>
      <c r="D430" s="228" t="s">
        <v>394</v>
      </c>
      <c r="E430" s="229">
        <v>3</v>
      </c>
      <c r="F430" s="230">
        <v>4</v>
      </c>
      <c r="G430" s="231">
        <v>0</v>
      </c>
      <c r="I430" t="str">
        <f t="shared" si="83"/>
        <v>D. PEDRO IIJOAQUIM NABUCO</v>
      </c>
      <c r="J430" t="str">
        <f t="shared" si="84"/>
        <v>JOAQUIM NABUCOD. PEDRO II</v>
      </c>
      <c r="K430" s="899">
        <v>2</v>
      </c>
      <c r="L430" s="900">
        <v>2</v>
      </c>
      <c r="M430" s="901">
        <v>0</v>
      </c>
      <c r="N430" t="e">
        <f t="shared" si="85"/>
        <v>#N/A</v>
      </c>
      <c r="O430" t="e">
        <f t="shared" si="86"/>
        <v>#N/A</v>
      </c>
      <c r="P430" t="e">
        <f t="shared" si="87"/>
        <v>#N/A</v>
      </c>
      <c r="Q430" s="908">
        <f t="shared" si="88"/>
        <v>2</v>
      </c>
      <c r="R430" s="908">
        <f t="shared" si="89"/>
        <v>2</v>
      </c>
      <c r="S430" s="908">
        <f t="shared" si="90"/>
        <v>0</v>
      </c>
    </row>
    <row r="431" spans="3:19" x14ac:dyDescent="0.25">
      <c r="C431" s="227" t="s">
        <v>783</v>
      </c>
      <c r="D431" s="228" t="s">
        <v>818</v>
      </c>
      <c r="E431" s="229">
        <v>3</v>
      </c>
      <c r="F431" s="230">
        <v>2</v>
      </c>
      <c r="G431" s="231">
        <v>0</v>
      </c>
      <c r="I431" t="str">
        <f t="shared" si="83"/>
        <v>D. PEDRO IIJÚLIO DE CASTILHOS</v>
      </c>
      <c r="J431" t="str">
        <f t="shared" si="84"/>
        <v>JÚLIO DE CASTILHOSD. PEDRO II</v>
      </c>
      <c r="K431" s="899">
        <v>2</v>
      </c>
      <c r="L431" s="900">
        <v>1</v>
      </c>
      <c r="M431" s="901">
        <v>1</v>
      </c>
      <c r="N431" t="e">
        <f t="shared" si="85"/>
        <v>#N/A</v>
      </c>
      <c r="O431" t="e">
        <f t="shared" si="86"/>
        <v>#N/A</v>
      </c>
      <c r="P431" t="e">
        <f t="shared" si="87"/>
        <v>#N/A</v>
      </c>
      <c r="Q431" s="908">
        <f t="shared" si="88"/>
        <v>2</v>
      </c>
      <c r="R431" s="908">
        <f t="shared" si="89"/>
        <v>1</v>
      </c>
      <c r="S431" s="908">
        <f t="shared" si="90"/>
        <v>1</v>
      </c>
    </row>
    <row r="432" spans="3:19" x14ac:dyDescent="0.25">
      <c r="C432" s="227" t="s">
        <v>386</v>
      </c>
      <c r="D432" s="228" t="s">
        <v>825</v>
      </c>
      <c r="E432" s="229">
        <v>3</v>
      </c>
      <c r="F432" s="230">
        <v>6</v>
      </c>
      <c r="G432" s="231">
        <v>0</v>
      </c>
      <c r="I432" t="str">
        <f t="shared" si="83"/>
        <v>DANIELAFÁBIA</v>
      </c>
      <c r="J432" t="str">
        <f t="shared" si="84"/>
        <v>FÁBIADANIELA</v>
      </c>
      <c r="K432" s="899">
        <v>2</v>
      </c>
      <c r="L432" s="900">
        <v>0</v>
      </c>
      <c r="M432" s="901">
        <v>0</v>
      </c>
      <c r="N432" t="e">
        <f t="shared" si="85"/>
        <v>#N/A</v>
      </c>
      <c r="O432" t="e">
        <f t="shared" si="86"/>
        <v>#N/A</v>
      </c>
      <c r="P432" t="e">
        <f t="shared" si="87"/>
        <v>#N/A</v>
      </c>
      <c r="Q432" s="908">
        <f t="shared" si="88"/>
        <v>2</v>
      </c>
      <c r="R432" s="908">
        <f t="shared" si="89"/>
        <v>0</v>
      </c>
      <c r="S432" s="908">
        <f t="shared" si="90"/>
        <v>0</v>
      </c>
    </row>
    <row r="433" spans="3:19" x14ac:dyDescent="0.25">
      <c r="C433" s="227" t="s">
        <v>416</v>
      </c>
      <c r="D433" s="228" t="s">
        <v>810</v>
      </c>
      <c r="E433" s="229">
        <v>3</v>
      </c>
      <c r="F433" s="230">
        <v>0</v>
      </c>
      <c r="G433" s="231">
        <v>0</v>
      </c>
      <c r="I433" t="str">
        <f t="shared" ref="I433:I464" si="91">C433&amp;D433</f>
        <v>ELIAS GORAYEBQUINTINO BOCAIÚVA</v>
      </c>
      <c r="J433" t="str">
        <f t="shared" ref="J433:J464" si="92">D433&amp;C433</f>
        <v>QUINTINO BOCAIÚVAELIAS GORAYEB</v>
      </c>
      <c r="K433" s="899">
        <v>2</v>
      </c>
      <c r="L433" s="900">
        <v>0</v>
      </c>
      <c r="M433" s="901">
        <v>0</v>
      </c>
      <c r="N433" t="e">
        <f t="shared" ref="N433:N464" si="93">VLOOKUP(I433,$J$367:$M$1643,2,FALSE)</f>
        <v>#N/A</v>
      </c>
      <c r="O433" t="e">
        <f t="shared" ref="O433:O464" si="94">VLOOKUP(I433,$J$367:$M$1643,3,FALSE)</f>
        <v>#N/A</v>
      </c>
      <c r="P433" t="e">
        <f t="shared" ref="P433:P464" si="95">VLOOKUP(I433,$J$367:$M$1643,4,FALSE)</f>
        <v>#N/A</v>
      </c>
      <c r="Q433" s="908">
        <f t="shared" ref="Q433:Q464" si="96">IF(ISERROR(N433)=TRUE,K433, (K433+N433))</f>
        <v>2</v>
      </c>
      <c r="R433" s="908">
        <f t="shared" ref="R433:R464" si="97">IF(ISERROR(O433)=TRUE,L433, (L433+O433))</f>
        <v>0</v>
      </c>
      <c r="S433" s="908">
        <f t="shared" ref="S433:S464" si="98">IF(ISERROR(P433)=TRUE,M433, (M433+P433))</f>
        <v>0</v>
      </c>
    </row>
    <row r="434" spans="3:19" x14ac:dyDescent="0.25">
      <c r="C434" s="227" t="s">
        <v>782</v>
      </c>
      <c r="D434" s="228" t="s">
        <v>503</v>
      </c>
      <c r="E434" s="229">
        <v>3</v>
      </c>
      <c r="F434" s="230">
        <v>4</v>
      </c>
      <c r="G434" s="231">
        <v>0</v>
      </c>
      <c r="I434" t="str">
        <f t="shared" si="91"/>
        <v>FARQHUARPADRE CHIQUINHO</v>
      </c>
      <c r="J434" t="str">
        <f t="shared" si="92"/>
        <v>PADRE CHIQUINHOFARQHUAR</v>
      </c>
      <c r="K434" s="899">
        <v>2</v>
      </c>
      <c r="L434" s="900">
        <v>4</v>
      </c>
      <c r="M434" s="901">
        <v>0</v>
      </c>
      <c r="N434" t="e">
        <f t="shared" si="93"/>
        <v>#N/A</v>
      </c>
      <c r="O434" t="e">
        <f t="shared" si="94"/>
        <v>#N/A</v>
      </c>
      <c r="P434" t="e">
        <f t="shared" si="95"/>
        <v>#N/A</v>
      </c>
      <c r="Q434" s="908">
        <f t="shared" si="96"/>
        <v>2</v>
      </c>
      <c r="R434" s="908">
        <f t="shared" si="97"/>
        <v>4</v>
      </c>
      <c r="S434" s="908">
        <f t="shared" si="98"/>
        <v>0</v>
      </c>
    </row>
    <row r="435" spans="3:19" x14ac:dyDescent="0.25">
      <c r="C435" s="227" t="s">
        <v>782</v>
      </c>
      <c r="D435" s="228" t="s">
        <v>647</v>
      </c>
      <c r="E435" s="229">
        <v>3</v>
      </c>
      <c r="F435" s="230">
        <v>5</v>
      </c>
      <c r="G435" s="231">
        <v>0</v>
      </c>
      <c r="I435" t="str">
        <f t="shared" si="91"/>
        <v>FARQHUARPASQUALE DI PAOLO</v>
      </c>
      <c r="J435" t="str">
        <f t="shared" si="92"/>
        <v>PASQUALE DI PAOLOFARQHUAR</v>
      </c>
      <c r="K435" s="899">
        <v>2</v>
      </c>
      <c r="L435" s="900">
        <v>1</v>
      </c>
      <c r="M435" s="901">
        <v>0</v>
      </c>
      <c r="N435" t="e">
        <f t="shared" si="93"/>
        <v>#N/A</v>
      </c>
      <c r="O435" t="e">
        <f t="shared" si="94"/>
        <v>#N/A</v>
      </c>
      <c r="P435" t="e">
        <f t="shared" si="95"/>
        <v>#N/A</v>
      </c>
      <c r="Q435" s="908">
        <f t="shared" si="96"/>
        <v>2</v>
      </c>
      <c r="R435" s="908">
        <f t="shared" si="97"/>
        <v>1</v>
      </c>
      <c r="S435" s="908">
        <f t="shared" si="98"/>
        <v>0</v>
      </c>
    </row>
    <row r="436" spans="3:19" x14ac:dyDescent="0.25">
      <c r="C436" s="227" t="s">
        <v>368</v>
      </c>
      <c r="D436" s="213" t="s">
        <v>828</v>
      </c>
      <c r="E436" s="229">
        <v>3</v>
      </c>
      <c r="F436" s="230">
        <v>2</v>
      </c>
      <c r="G436" s="231">
        <v>0</v>
      </c>
      <c r="I436" t="str">
        <f t="shared" si="91"/>
        <v>JATUARANACRAVO DA ÍNDIA</v>
      </c>
      <c r="J436" t="str">
        <f t="shared" si="92"/>
        <v>CRAVO DA ÍNDIAJATUARANA</v>
      </c>
      <c r="K436" s="899">
        <v>2</v>
      </c>
      <c r="L436" s="900">
        <v>2</v>
      </c>
      <c r="M436" s="901">
        <v>0</v>
      </c>
      <c r="N436" t="e">
        <f t="shared" si="93"/>
        <v>#N/A</v>
      </c>
      <c r="O436" t="e">
        <f t="shared" si="94"/>
        <v>#N/A</v>
      </c>
      <c r="P436" t="e">
        <f t="shared" si="95"/>
        <v>#N/A</v>
      </c>
      <c r="Q436" s="908">
        <f t="shared" si="96"/>
        <v>2</v>
      </c>
      <c r="R436" s="908">
        <f t="shared" si="97"/>
        <v>2</v>
      </c>
      <c r="S436" s="908">
        <f t="shared" si="98"/>
        <v>0</v>
      </c>
    </row>
    <row r="437" spans="3:19" x14ac:dyDescent="0.25">
      <c r="C437" s="227" t="s">
        <v>368</v>
      </c>
      <c r="D437" s="213" t="s">
        <v>829</v>
      </c>
      <c r="E437" s="229">
        <v>3</v>
      </c>
      <c r="F437" s="230">
        <v>2</v>
      </c>
      <c r="G437" s="231">
        <v>0</v>
      </c>
      <c r="I437" t="str">
        <f t="shared" si="91"/>
        <v>JATUARANADAS ORQUÍDEAS</v>
      </c>
      <c r="J437" t="str">
        <f t="shared" si="92"/>
        <v>DAS ORQUÍDEASJATUARANA</v>
      </c>
      <c r="K437" s="899">
        <v>2</v>
      </c>
      <c r="L437" s="900">
        <v>1</v>
      </c>
      <c r="M437" s="901">
        <v>0</v>
      </c>
      <c r="N437" t="e">
        <f t="shared" si="93"/>
        <v>#N/A</v>
      </c>
      <c r="O437" t="e">
        <f t="shared" si="94"/>
        <v>#N/A</v>
      </c>
      <c r="P437" t="e">
        <f t="shared" si="95"/>
        <v>#N/A</v>
      </c>
      <c r="Q437" s="908">
        <f t="shared" si="96"/>
        <v>2</v>
      </c>
      <c r="R437" s="908">
        <f t="shared" si="97"/>
        <v>1</v>
      </c>
      <c r="S437" s="908">
        <f t="shared" si="98"/>
        <v>0</v>
      </c>
    </row>
    <row r="438" spans="3:19" x14ac:dyDescent="0.25">
      <c r="C438" s="227" t="s">
        <v>394</v>
      </c>
      <c r="D438" s="213" t="s">
        <v>423</v>
      </c>
      <c r="E438" s="229">
        <v>3</v>
      </c>
      <c r="F438" s="230">
        <v>1</v>
      </c>
      <c r="G438" s="231">
        <v>0</v>
      </c>
      <c r="I438" t="str">
        <f t="shared" si="91"/>
        <v>JOAQUIM NABUCOAFONSO PENA</v>
      </c>
      <c r="J438" t="str">
        <f t="shared" si="92"/>
        <v>AFONSO PENAJOAQUIM NABUCO</v>
      </c>
      <c r="K438" s="899">
        <v>2</v>
      </c>
      <c r="L438" s="900">
        <v>3</v>
      </c>
      <c r="M438" s="901">
        <v>0</v>
      </c>
      <c r="N438" t="e">
        <f t="shared" si="93"/>
        <v>#N/A</v>
      </c>
      <c r="O438" t="e">
        <f t="shared" si="94"/>
        <v>#N/A</v>
      </c>
      <c r="P438" t="e">
        <f t="shared" si="95"/>
        <v>#N/A</v>
      </c>
      <c r="Q438" s="908">
        <f t="shared" si="96"/>
        <v>2</v>
      </c>
      <c r="R438" s="908">
        <f t="shared" si="97"/>
        <v>3</v>
      </c>
      <c r="S438" s="908">
        <f t="shared" si="98"/>
        <v>0</v>
      </c>
    </row>
    <row r="439" spans="3:19" x14ac:dyDescent="0.25">
      <c r="C439" s="227" t="s">
        <v>394</v>
      </c>
      <c r="D439" s="228" t="s">
        <v>428</v>
      </c>
      <c r="E439" s="229">
        <v>3</v>
      </c>
      <c r="F439" s="230">
        <v>5</v>
      </c>
      <c r="G439" s="231">
        <v>0</v>
      </c>
      <c r="I439" t="str">
        <f t="shared" si="91"/>
        <v>JOAQUIM NABUCODUQUE DE CAXIAS</v>
      </c>
      <c r="J439" t="str">
        <f t="shared" si="92"/>
        <v>DUQUE DE CAXIASJOAQUIM NABUCO</v>
      </c>
      <c r="K439" s="899">
        <v>2</v>
      </c>
      <c r="L439" s="900">
        <v>4</v>
      </c>
      <c r="M439" s="901">
        <v>0</v>
      </c>
      <c r="N439" t="e">
        <f t="shared" si="93"/>
        <v>#N/A</v>
      </c>
      <c r="O439" t="e">
        <f t="shared" si="94"/>
        <v>#N/A</v>
      </c>
      <c r="P439" t="e">
        <f t="shared" si="95"/>
        <v>#N/A</v>
      </c>
      <c r="Q439" s="908">
        <f t="shared" si="96"/>
        <v>2</v>
      </c>
      <c r="R439" s="908">
        <f t="shared" si="97"/>
        <v>4</v>
      </c>
      <c r="S439" s="908">
        <f t="shared" si="98"/>
        <v>0</v>
      </c>
    </row>
    <row r="440" spans="3:19" x14ac:dyDescent="0.25">
      <c r="C440" s="227" t="s">
        <v>412</v>
      </c>
      <c r="D440" s="228" t="s">
        <v>424</v>
      </c>
      <c r="E440" s="229">
        <v>3</v>
      </c>
      <c r="F440" s="230">
        <v>2</v>
      </c>
      <c r="G440" s="231">
        <v>0</v>
      </c>
      <c r="I440" t="str">
        <f t="shared" si="91"/>
        <v>JOSÉ DE ALENCARTABAJARA</v>
      </c>
      <c r="J440" t="str">
        <f t="shared" si="92"/>
        <v>TABAJARAJOSÉ DE ALENCAR</v>
      </c>
      <c r="K440" s="899">
        <v>2</v>
      </c>
      <c r="L440" s="900">
        <v>1</v>
      </c>
      <c r="M440" s="901">
        <v>0</v>
      </c>
      <c r="N440" t="e">
        <f t="shared" si="93"/>
        <v>#N/A</v>
      </c>
      <c r="O440" t="e">
        <f t="shared" si="94"/>
        <v>#N/A</v>
      </c>
      <c r="P440" t="e">
        <f t="shared" si="95"/>
        <v>#N/A</v>
      </c>
      <c r="Q440" s="908">
        <f t="shared" si="96"/>
        <v>2</v>
      </c>
      <c r="R440" s="908">
        <f t="shared" si="97"/>
        <v>1</v>
      </c>
      <c r="S440" s="908">
        <f t="shared" si="98"/>
        <v>0</v>
      </c>
    </row>
    <row r="441" spans="3:19" x14ac:dyDescent="0.25">
      <c r="C441" s="227" t="s">
        <v>374</v>
      </c>
      <c r="D441" s="228" t="s">
        <v>556</v>
      </c>
      <c r="E441" s="229">
        <v>3</v>
      </c>
      <c r="F441" s="230">
        <v>5</v>
      </c>
      <c r="G441" s="231">
        <v>0</v>
      </c>
      <c r="I441" t="str">
        <f t="shared" si="91"/>
        <v>JOSÉ VIEIRA CAULAGERALDO FERREIRA</v>
      </c>
      <c r="J441" t="str">
        <f t="shared" si="92"/>
        <v>GERALDO FERREIRAJOSÉ VIEIRA CAULA</v>
      </c>
      <c r="K441" s="899">
        <v>2</v>
      </c>
      <c r="L441" s="900">
        <v>2</v>
      </c>
      <c r="M441" s="901">
        <v>0</v>
      </c>
      <c r="N441" t="e">
        <f t="shared" si="93"/>
        <v>#N/A</v>
      </c>
      <c r="O441" t="e">
        <f t="shared" si="94"/>
        <v>#N/A</v>
      </c>
      <c r="P441" t="e">
        <f t="shared" si="95"/>
        <v>#N/A</v>
      </c>
      <c r="Q441" s="908">
        <f t="shared" si="96"/>
        <v>2</v>
      </c>
      <c r="R441" s="908">
        <f t="shared" si="97"/>
        <v>2</v>
      </c>
      <c r="S441" s="908">
        <f t="shared" si="98"/>
        <v>0</v>
      </c>
    </row>
    <row r="442" spans="3:19" x14ac:dyDescent="0.25">
      <c r="C442" s="227" t="s">
        <v>818</v>
      </c>
      <c r="D442" s="228" t="s">
        <v>423</v>
      </c>
      <c r="E442" s="229">
        <v>3</v>
      </c>
      <c r="F442" s="230">
        <v>4</v>
      </c>
      <c r="G442" s="231">
        <v>0</v>
      </c>
      <c r="I442" t="str">
        <f t="shared" si="91"/>
        <v>JÚLIO DE CASTILHOSAFONSO PENA</v>
      </c>
      <c r="J442" t="str">
        <f t="shared" si="92"/>
        <v>AFONSO PENAJÚLIO DE CASTILHOS</v>
      </c>
      <c r="K442" s="899">
        <v>2</v>
      </c>
      <c r="L442" s="900">
        <v>2</v>
      </c>
      <c r="M442" s="901">
        <v>0</v>
      </c>
      <c r="N442" t="e">
        <f t="shared" si="93"/>
        <v>#N/A</v>
      </c>
      <c r="O442" t="e">
        <f t="shared" si="94"/>
        <v>#N/A</v>
      </c>
      <c r="P442" t="e">
        <f t="shared" si="95"/>
        <v>#N/A</v>
      </c>
      <c r="Q442" s="908">
        <f t="shared" si="96"/>
        <v>2</v>
      </c>
      <c r="R442" s="908">
        <f t="shared" si="97"/>
        <v>2</v>
      </c>
      <c r="S442" s="908">
        <f t="shared" si="98"/>
        <v>0</v>
      </c>
    </row>
    <row r="443" spans="3:19" x14ac:dyDescent="0.25">
      <c r="C443" s="227" t="s">
        <v>818</v>
      </c>
      <c r="D443" s="228" t="s">
        <v>409</v>
      </c>
      <c r="E443" s="229">
        <v>3</v>
      </c>
      <c r="F443" s="230">
        <v>4</v>
      </c>
      <c r="G443" s="231">
        <v>0</v>
      </c>
      <c r="I443" t="str">
        <f t="shared" si="91"/>
        <v>JÚLIO DE CASTILHOSBENJAMIM CONSTANT</v>
      </c>
      <c r="J443" t="str">
        <f t="shared" si="92"/>
        <v>BENJAMIM CONSTANTJÚLIO DE CASTILHOS</v>
      </c>
      <c r="K443" s="899">
        <v>2</v>
      </c>
      <c r="L443" s="900">
        <v>3</v>
      </c>
      <c r="M443" s="901">
        <v>0</v>
      </c>
      <c r="N443" t="e">
        <f t="shared" si="93"/>
        <v>#N/A</v>
      </c>
      <c r="O443" t="e">
        <f t="shared" si="94"/>
        <v>#N/A</v>
      </c>
      <c r="P443" t="e">
        <f t="shared" si="95"/>
        <v>#N/A</v>
      </c>
      <c r="Q443" s="908">
        <f t="shared" si="96"/>
        <v>2</v>
      </c>
      <c r="R443" s="908">
        <f t="shared" si="97"/>
        <v>3</v>
      </c>
      <c r="S443" s="908">
        <f t="shared" si="98"/>
        <v>0</v>
      </c>
    </row>
    <row r="444" spans="3:19" x14ac:dyDescent="0.25">
      <c r="C444" s="227" t="s">
        <v>371</v>
      </c>
      <c r="D444" s="228" t="s">
        <v>832</v>
      </c>
      <c r="E444" s="229">
        <v>3</v>
      </c>
      <c r="F444" s="230">
        <v>5</v>
      </c>
      <c r="G444" s="231">
        <v>0</v>
      </c>
      <c r="I444" t="str">
        <f t="shared" si="91"/>
        <v>MAMORÉJUAZEIRO</v>
      </c>
      <c r="J444" t="str">
        <f t="shared" si="92"/>
        <v>JUAZEIROMAMORÉ</v>
      </c>
      <c r="K444" s="899">
        <v>2</v>
      </c>
      <c r="L444" s="900">
        <v>1</v>
      </c>
      <c r="M444" s="901">
        <v>0</v>
      </c>
      <c r="N444" t="e">
        <f t="shared" si="93"/>
        <v>#N/A</v>
      </c>
      <c r="O444" t="e">
        <f t="shared" si="94"/>
        <v>#N/A</v>
      </c>
      <c r="P444" t="e">
        <f t="shared" si="95"/>
        <v>#N/A</v>
      </c>
      <c r="Q444" s="908">
        <f t="shared" si="96"/>
        <v>2</v>
      </c>
      <c r="R444" s="908">
        <f t="shared" si="97"/>
        <v>1</v>
      </c>
      <c r="S444" s="908">
        <f t="shared" si="98"/>
        <v>0</v>
      </c>
    </row>
    <row r="445" spans="3:19" x14ac:dyDescent="0.25">
      <c r="C445" s="227" t="s">
        <v>371</v>
      </c>
      <c r="D445" s="228" t="s">
        <v>833</v>
      </c>
      <c r="E445" s="229">
        <v>3</v>
      </c>
      <c r="F445" s="230">
        <v>4</v>
      </c>
      <c r="G445" s="231">
        <v>0</v>
      </c>
      <c r="I445" t="str">
        <f t="shared" si="91"/>
        <v>MAMORÉJÚLIA</v>
      </c>
      <c r="J445" t="str">
        <f t="shared" si="92"/>
        <v>JÚLIAMAMORÉ</v>
      </c>
      <c r="K445" s="899">
        <v>2</v>
      </c>
      <c r="L445" s="900">
        <v>3</v>
      </c>
      <c r="M445" s="901">
        <v>0</v>
      </c>
      <c r="N445" t="e">
        <f t="shared" si="93"/>
        <v>#N/A</v>
      </c>
      <c r="O445" t="e">
        <f t="shared" si="94"/>
        <v>#N/A</v>
      </c>
      <c r="P445" t="e">
        <f t="shared" si="95"/>
        <v>#N/A</v>
      </c>
      <c r="Q445" s="908">
        <f t="shared" si="96"/>
        <v>2</v>
      </c>
      <c r="R445" s="908">
        <f t="shared" si="97"/>
        <v>3</v>
      </c>
      <c r="S445" s="908">
        <f t="shared" si="98"/>
        <v>0</v>
      </c>
    </row>
    <row r="446" spans="3:19" x14ac:dyDescent="0.25">
      <c r="C446" s="227" t="s">
        <v>371</v>
      </c>
      <c r="D446" s="213" t="s">
        <v>791</v>
      </c>
      <c r="E446" s="229">
        <v>3</v>
      </c>
      <c r="F446" s="230">
        <v>6</v>
      </c>
      <c r="G446" s="231">
        <v>0</v>
      </c>
      <c r="I446" t="str">
        <f t="shared" si="91"/>
        <v>MAMORÉMÁRIO ANDREAZZA</v>
      </c>
      <c r="J446" t="str">
        <f t="shared" si="92"/>
        <v>MÁRIO ANDREAZZAMAMORÉ</v>
      </c>
      <c r="K446" s="899">
        <v>2</v>
      </c>
      <c r="L446" s="900">
        <v>2</v>
      </c>
      <c r="M446" s="901">
        <v>0</v>
      </c>
      <c r="N446" t="e">
        <f t="shared" si="93"/>
        <v>#N/A</v>
      </c>
      <c r="O446" t="e">
        <f t="shared" si="94"/>
        <v>#N/A</v>
      </c>
      <c r="P446" t="e">
        <f t="shared" si="95"/>
        <v>#N/A</v>
      </c>
      <c r="Q446" s="908">
        <f t="shared" si="96"/>
        <v>2</v>
      </c>
      <c r="R446" s="908">
        <f t="shared" si="97"/>
        <v>2</v>
      </c>
      <c r="S446" s="908">
        <f t="shared" si="98"/>
        <v>0</v>
      </c>
    </row>
    <row r="447" spans="3:19" x14ac:dyDescent="0.25">
      <c r="C447" s="227" t="s">
        <v>413</v>
      </c>
      <c r="D447" s="228" t="s">
        <v>376</v>
      </c>
      <c r="E447" s="229">
        <v>3</v>
      </c>
      <c r="F447" s="230">
        <v>7</v>
      </c>
      <c r="G447" s="231">
        <v>0</v>
      </c>
      <c r="I447" t="str">
        <f t="shared" si="91"/>
        <v>MANÉ GARRINCHAALEXANDRE GUIMARÃES</v>
      </c>
      <c r="J447" t="str">
        <f t="shared" si="92"/>
        <v>ALEXANDRE GUIMARÃESMANÉ GARRINCHA</v>
      </c>
      <c r="K447" s="899">
        <v>2</v>
      </c>
      <c r="L447" s="900">
        <v>2</v>
      </c>
      <c r="M447" s="901">
        <v>0</v>
      </c>
      <c r="N447" t="e">
        <f t="shared" si="93"/>
        <v>#N/A</v>
      </c>
      <c r="O447" t="e">
        <f t="shared" si="94"/>
        <v>#N/A</v>
      </c>
      <c r="P447" t="e">
        <f t="shared" si="95"/>
        <v>#N/A</v>
      </c>
      <c r="Q447" s="908">
        <f t="shared" si="96"/>
        <v>2</v>
      </c>
      <c r="R447" s="908">
        <f t="shared" si="97"/>
        <v>2</v>
      </c>
      <c r="S447" s="908">
        <f t="shared" si="98"/>
        <v>0</v>
      </c>
    </row>
    <row r="448" spans="3:19" x14ac:dyDescent="0.25">
      <c r="C448" s="227" t="s">
        <v>398</v>
      </c>
      <c r="D448" s="228" t="s">
        <v>423</v>
      </c>
      <c r="E448" s="229">
        <v>3</v>
      </c>
      <c r="F448" s="230">
        <v>2</v>
      </c>
      <c r="G448" s="231">
        <v>0</v>
      </c>
      <c r="I448" t="str">
        <f t="shared" si="91"/>
        <v>MARECHAL DEODOROAFONSO PENA</v>
      </c>
      <c r="J448" t="str">
        <f t="shared" si="92"/>
        <v>AFONSO PENAMARECHAL DEODORO</v>
      </c>
      <c r="K448" s="899">
        <v>2</v>
      </c>
      <c r="L448" s="900">
        <v>3</v>
      </c>
      <c r="M448" s="901">
        <v>0</v>
      </c>
      <c r="N448" t="e">
        <f t="shared" si="93"/>
        <v>#N/A</v>
      </c>
      <c r="O448" t="e">
        <f t="shared" si="94"/>
        <v>#N/A</v>
      </c>
      <c r="P448" t="e">
        <f t="shared" si="95"/>
        <v>#N/A</v>
      </c>
      <c r="Q448" s="908">
        <f t="shared" si="96"/>
        <v>2</v>
      </c>
      <c r="R448" s="908">
        <f t="shared" si="97"/>
        <v>3</v>
      </c>
      <c r="S448" s="908">
        <f t="shared" si="98"/>
        <v>0</v>
      </c>
    </row>
    <row r="449" spans="3:19" x14ac:dyDescent="0.25">
      <c r="C449" s="227" t="s">
        <v>398</v>
      </c>
      <c r="D449" s="228" t="s">
        <v>359</v>
      </c>
      <c r="E449" s="229">
        <v>3</v>
      </c>
      <c r="F449" s="230">
        <v>5</v>
      </c>
      <c r="G449" s="231">
        <v>0</v>
      </c>
      <c r="I449" t="str">
        <f t="shared" si="91"/>
        <v>MARECHAL DEODOROJACY PARANÁ</v>
      </c>
      <c r="J449" t="str">
        <f t="shared" si="92"/>
        <v>JACY PARANÁMARECHAL DEODORO</v>
      </c>
      <c r="K449" s="899">
        <v>2</v>
      </c>
      <c r="L449" s="900">
        <v>1</v>
      </c>
      <c r="M449" s="901">
        <v>0</v>
      </c>
      <c r="N449" t="e">
        <f t="shared" si="93"/>
        <v>#N/A</v>
      </c>
      <c r="O449" t="e">
        <f t="shared" si="94"/>
        <v>#N/A</v>
      </c>
      <c r="P449" t="e">
        <f t="shared" si="95"/>
        <v>#N/A</v>
      </c>
      <c r="Q449" s="908">
        <f t="shared" si="96"/>
        <v>2</v>
      </c>
      <c r="R449" s="908">
        <f t="shared" si="97"/>
        <v>1</v>
      </c>
      <c r="S449" s="908">
        <f t="shared" si="98"/>
        <v>0</v>
      </c>
    </row>
    <row r="450" spans="3:19" x14ac:dyDescent="0.25">
      <c r="C450" s="227" t="s">
        <v>795</v>
      </c>
      <c r="D450" s="228" t="s">
        <v>834</v>
      </c>
      <c r="E450" s="229">
        <v>3</v>
      </c>
      <c r="F450" s="230">
        <v>3</v>
      </c>
      <c r="G450" s="231">
        <v>0</v>
      </c>
      <c r="I450" t="str">
        <f t="shared" si="91"/>
        <v>MIGUEL CALMONMAGNO GUIMARÃES</v>
      </c>
      <c r="J450" t="str">
        <f t="shared" si="92"/>
        <v>MAGNO GUIMARÃESMIGUEL CALMON</v>
      </c>
      <c r="K450" s="899">
        <v>2</v>
      </c>
      <c r="L450" s="900">
        <v>3</v>
      </c>
      <c r="M450" s="901">
        <v>0</v>
      </c>
      <c r="N450" t="e">
        <f t="shared" si="93"/>
        <v>#N/A</v>
      </c>
      <c r="O450" t="e">
        <f t="shared" si="94"/>
        <v>#N/A</v>
      </c>
      <c r="P450" t="e">
        <f t="shared" si="95"/>
        <v>#N/A</v>
      </c>
      <c r="Q450" s="908">
        <f t="shared" si="96"/>
        <v>2</v>
      </c>
      <c r="R450" s="908">
        <f t="shared" si="97"/>
        <v>3</v>
      </c>
      <c r="S450" s="908">
        <f t="shared" si="98"/>
        <v>0</v>
      </c>
    </row>
    <row r="451" spans="3:19" x14ac:dyDescent="0.25">
      <c r="C451" s="227" t="s">
        <v>389</v>
      </c>
      <c r="D451" s="228" t="s">
        <v>487</v>
      </c>
      <c r="E451" s="229">
        <v>3</v>
      </c>
      <c r="F451" s="230">
        <v>5</v>
      </c>
      <c r="G451" s="231">
        <v>0</v>
      </c>
      <c r="I451" t="str">
        <f t="shared" si="91"/>
        <v>PETROLINACONSTELAÇÃO</v>
      </c>
      <c r="J451" t="str">
        <f t="shared" si="92"/>
        <v>CONSTELAÇÃOPETROLINA</v>
      </c>
      <c r="K451" s="899">
        <v>2</v>
      </c>
      <c r="L451" s="900">
        <v>1</v>
      </c>
      <c r="M451" s="901">
        <v>0</v>
      </c>
      <c r="N451" t="e">
        <f t="shared" si="93"/>
        <v>#N/A</v>
      </c>
      <c r="O451" t="e">
        <f t="shared" si="94"/>
        <v>#N/A</v>
      </c>
      <c r="P451" t="e">
        <f t="shared" si="95"/>
        <v>#N/A</v>
      </c>
      <c r="Q451" s="908">
        <f t="shared" si="96"/>
        <v>2</v>
      </c>
      <c r="R451" s="908">
        <f t="shared" si="97"/>
        <v>1</v>
      </c>
      <c r="S451" s="908">
        <f t="shared" si="98"/>
        <v>0</v>
      </c>
    </row>
    <row r="452" spans="3:19" x14ac:dyDescent="0.25">
      <c r="C452" s="227" t="s">
        <v>448</v>
      </c>
      <c r="D452" s="228" t="s">
        <v>837</v>
      </c>
      <c r="E452" s="229">
        <v>3</v>
      </c>
      <c r="F452" s="230">
        <v>3</v>
      </c>
      <c r="G452" s="231">
        <v>0</v>
      </c>
      <c r="I452" t="str">
        <f t="shared" si="91"/>
        <v>PITANGASAPOTI</v>
      </c>
      <c r="J452" t="str">
        <f t="shared" si="92"/>
        <v>SAPOTIPITANGA</v>
      </c>
      <c r="K452" s="899">
        <v>2</v>
      </c>
      <c r="L452" s="900">
        <v>3</v>
      </c>
      <c r="M452" s="901">
        <v>0</v>
      </c>
      <c r="N452" t="e">
        <f t="shared" si="93"/>
        <v>#N/A</v>
      </c>
      <c r="O452" t="e">
        <f t="shared" si="94"/>
        <v>#N/A</v>
      </c>
      <c r="P452" t="e">
        <f t="shared" si="95"/>
        <v>#N/A</v>
      </c>
      <c r="Q452" s="908">
        <f t="shared" si="96"/>
        <v>2</v>
      </c>
      <c r="R452" s="908">
        <f t="shared" si="97"/>
        <v>3</v>
      </c>
      <c r="S452" s="908">
        <f t="shared" si="98"/>
        <v>0</v>
      </c>
    </row>
    <row r="453" spans="3:19" x14ac:dyDescent="0.25">
      <c r="C453" s="227" t="s">
        <v>384</v>
      </c>
      <c r="D453" s="228" t="s">
        <v>414</v>
      </c>
      <c r="E453" s="229">
        <v>3</v>
      </c>
      <c r="F453" s="230">
        <v>4</v>
      </c>
      <c r="G453" s="231">
        <v>0</v>
      </c>
      <c r="I453" t="str">
        <f t="shared" si="91"/>
        <v>PRESIDENTE DUTRAHENRIQUE DIAS</v>
      </c>
      <c r="J453" t="str">
        <f t="shared" si="92"/>
        <v>HENRIQUE DIASPRESIDENTE DUTRA</v>
      </c>
      <c r="K453" s="899">
        <v>2</v>
      </c>
      <c r="L453" s="900">
        <v>3</v>
      </c>
      <c r="M453" s="901">
        <v>0</v>
      </c>
      <c r="N453" t="e">
        <f t="shared" si="93"/>
        <v>#N/A</v>
      </c>
      <c r="O453" t="e">
        <f t="shared" si="94"/>
        <v>#N/A</v>
      </c>
      <c r="P453" t="e">
        <f t="shared" si="95"/>
        <v>#N/A</v>
      </c>
      <c r="Q453" s="908">
        <f t="shared" si="96"/>
        <v>2</v>
      </c>
      <c r="R453" s="908">
        <f t="shared" si="97"/>
        <v>3</v>
      </c>
      <c r="S453" s="908">
        <f t="shared" si="98"/>
        <v>0</v>
      </c>
    </row>
    <row r="454" spans="3:19" x14ac:dyDescent="0.25">
      <c r="C454" s="227" t="s">
        <v>384</v>
      </c>
      <c r="D454" s="228" t="s">
        <v>827</v>
      </c>
      <c r="E454" s="229">
        <v>3</v>
      </c>
      <c r="F454" s="230">
        <v>3</v>
      </c>
      <c r="G454" s="231">
        <v>0</v>
      </c>
      <c r="I454" t="str">
        <f t="shared" si="91"/>
        <v>PRESIDENTE DUTRAHERBERT DE AZEVEDO</v>
      </c>
      <c r="J454" t="str">
        <f t="shared" si="92"/>
        <v>HERBERT DE AZEVEDOPRESIDENTE DUTRA</v>
      </c>
      <c r="K454" s="899">
        <v>2</v>
      </c>
      <c r="L454" s="900">
        <v>1</v>
      </c>
      <c r="M454" s="901">
        <v>0</v>
      </c>
      <c r="N454" t="e">
        <f t="shared" si="93"/>
        <v>#N/A</v>
      </c>
      <c r="O454" t="e">
        <f t="shared" si="94"/>
        <v>#N/A</v>
      </c>
      <c r="P454" t="e">
        <f t="shared" si="95"/>
        <v>#N/A</v>
      </c>
      <c r="Q454" s="908">
        <f t="shared" si="96"/>
        <v>2</v>
      </c>
      <c r="R454" s="908">
        <f t="shared" si="97"/>
        <v>1</v>
      </c>
      <c r="S454" s="908">
        <f t="shared" si="98"/>
        <v>0</v>
      </c>
    </row>
    <row r="455" spans="3:19" x14ac:dyDescent="0.25">
      <c r="C455" s="227" t="s">
        <v>384</v>
      </c>
      <c r="D455" s="228" t="s">
        <v>373</v>
      </c>
      <c r="E455" s="229">
        <v>3</v>
      </c>
      <c r="F455" s="230">
        <v>3</v>
      </c>
      <c r="G455" s="231">
        <v>0</v>
      </c>
      <c r="I455" t="str">
        <f t="shared" si="91"/>
        <v>PRESIDENTE DUTRAPINHEIRO MACHADO</v>
      </c>
      <c r="J455" t="str">
        <f t="shared" si="92"/>
        <v>PINHEIRO MACHADOPRESIDENTE DUTRA</v>
      </c>
      <c r="K455" s="899">
        <v>2</v>
      </c>
      <c r="L455" s="900">
        <v>2</v>
      </c>
      <c r="M455" s="901">
        <v>0</v>
      </c>
      <c r="N455" t="e">
        <f t="shared" si="93"/>
        <v>#N/A</v>
      </c>
      <c r="O455" t="e">
        <f t="shared" si="94"/>
        <v>#N/A</v>
      </c>
      <c r="P455" t="e">
        <f t="shared" si="95"/>
        <v>#N/A</v>
      </c>
      <c r="Q455" s="908">
        <f t="shared" si="96"/>
        <v>2</v>
      </c>
      <c r="R455" s="908">
        <f t="shared" si="97"/>
        <v>2</v>
      </c>
      <c r="S455" s="908">
        <f t="shared" si="98"/>
        <v>0</v>
      </c>
    </row>
    <row r="456" spans="3:19" x14ac:dyDescent="0.25">
      <c r="C456" s="227" t="s">
        <v>401</v>
      </c>
      <c r="D456" s="228" t="s">
        <v>477</v>
      </c>
      <c r="E456" s="229">
        <v>3</v>
      </c>
      <c r="F456" s="230">
        <v>2</v>
      </c>
      <c r="G456" s="231">
        <v>0</v>
      </c>
      <c r="I456" t="str">
        <f t="shared" si="91"/>
        <v>RAFAEL VAZ E SILVAJOSÉ CAMACHO</v>
      </c>
      <c r="J456" t="str">
        <f t="shared" si="92"/>
        <v>JOSÉ CAMACHORAFAEL VAZ E SILVA</v>
      </c>
      <c r="K456" s="899">
        <v>2</v>
      </c>
      <c r="L456" s="900">
        <v>4</v>
      </c>
      <c r="M456" s="901">
        <v>0</v>
      </c>
      <c r="N456" t="e">
        <f t="shared" si="93"/>
        <v>#N/A</v>
      </c>
      <c r="O456" t="e">
        <f t="shared" si="94"/>
        <v>#N/A</v>
      </c>
      <c r="P456" t="e">
        <f t="shared" si="95"/>
        <v>#N/A</v>
      </c>
      <c r="Q456" s="908">
        <f t="shared" si="96"/>
        <v>2</v>
      </c>
      <c r="R456" s="908">
        <f t="shared" si="97"/>
        <v>4</v>
      </c>
      <c r="S456" s="908">
        <f t="shared" si="98"/>
        <v>0</v>
      </c>
    </row>
    <row r="457" spans="3:19" x14ac:dyDescent="0.25">
      <c r="C457" s="227" t="s">
        <v>401</v>
      </c>
      <c r="D457" s="228" t="s">
        <v>838</v>
      </c>
      <c r="E457" s="229">
        <v>3</v>
      </c>
      <c r="F457" s="230">
        <v>4</v>
      </c>
      <c r="G457" s="231">
        <v>0</v>
      </c>
      <c r="I457" t="str">
        <f t="shared" si="91"/>
        <v>RAFAEL VAZ E SILVAPADRE AUGUSTINHO</v>
      </c>
      <c r="J457" t="str">
        <f t="shared" si="92"/>
        <v>PADRE AUGUSTINHORAFAEL VAZ E SILVA</v>
      </c>
      <c r="K457" s="899">
        <v>2</v>
      </c>
      <c r="L457" s="900">
        <v>2</v>
      </c>
      <c r="M457" s="901">
        <v>0</v>
      </c>
      <c r="N457" t="e">
        <f t="shared" si="93"/>
        <v>#N/A</v>
      </c>
      <c r="O457" t="e">
        <f t="shared" si="94"/>
        <v>#N/A</v>
      </c>
      <c r="P457" t="e">
        <f t="shared" si="95"/>
        <v>#N/A</v>
      </c>
      <c r="Q457" s="908">
        <f t="shared" si="96"/>
        <v>2</v>
      </c>
      <c r="R457" s="908">
        <f t="shared" si="97"/>
        <v>2</v>
      </c>
      <c r="S457" s="908">
        <f t="shared" si="98"/>
        <v>0</v>
      </c>
    </row>
    <row r="458" spans="3:19" x14ac:dyDescent="0.25">
      <c r="C458" s="227" t="s">
        <v>401</v>
      </c>
      <c r="D458" s="228" t="s">
        <v>503</v>
      </c>
      <c r="E458" s="229">
        <v>3</v>
      </c>
      <c r="F458" s="230">
        <v>4</v>
      </c>
      <c r="G458" s="231">
        <v>0</v>
      </c>
      <c r="I458" t="str">
        <f t="shared" si="91"/>
        <v>RAFAEL VAZ E SILVAPADRE CHIQUINHO</v>
      </c>
      <c r="J458" t="str">
        <f t="shared" si="92"/>
        <v>PADRE CHIQUINHORAFAEL VAZ E SILVA</v>
      </c>
      <c r="K458" s="899">
        <v>2</v>
      </c>
      <c r="L458" s="900">
        <v>5</v>
      </c>
      <c r="M458" s="901">
        <v>0</v>
      </c>
      <c r="N458" t="e">
        <f t="shared" si="93"/>
        <v>#N/A</v>
      </c>
      <c r="O458" t="e">
        <f t="shared" si="94"/>
        <v>#N/A</v>
      </c>
      <c r="P458" t="e">
        <f t="shared" si="95"/>
        <v>#N/A</v>
      </c>
      <c r="Q458" s="908">
        <f t="shared" si="96"/>
        <v>2</v>
      </c>
      <c r="R458" s="908">
        <f t="shared" si="97"/>
        <v>5</v>
      </c>
      <c r="S458" s="908">
        <f t="shared" si="98"/>
        <v>0</v>
      </c>
    </row>
    <row r="459" spans="3:19" x14ac:dyDescent="0.25">
      <c r="C459" s="227" t="s">
        <v>401</v>
      </c>
      <c r="D459" s="228" t="s">
        <v>810</v>
      </c>
      <c r="E459" s="229">
        <v>3</v>
      </c>
      <c r="F459" s="230">
        <v>2</v>
      </c>
      <c r="G459" s="231">
        <v>0</v>
      </c>
      <c r="I459" t="str">
        <f t="shared" si="91"/>
        <v>RAFAEL VAZ E SILVAQUINTINO BOCAIÚVA</v>
      </c>
      <c r="J459" t="str">
        <f t="shared" si="92"/>
        <v>QUINTINO BOCAIÚVARAFAEL VAZ E SILVA</v>
      </c>
      <c r="K459" s="899">
        <v>2</v>
      </c>
      <c r="L459" s="900">
        <v>2</v>
      </c>
      <c r="M459" s="901">
        <v>0</v>
      </c>
      <c r="N459" t="e">
        <f t="shared" si="93"/>
        <v>#N/A</v>
      </c>
      <c r="O459" t="e">
        <f t="shared" si="94"/>
        <v>#N/A</v>
      </c>
      <c r="P459" t="e">
        <f t="shared" si="95"/>
        <v>#N/A</v>
      </c>
      <c r="Q459" s="908">
        <f t="shared" si="96"/>
        <v>2</v>
      </c>
      <c r="R459" s="908">
        <f t="shared" si="97"/>
        <v>2</v>
      </c>
      <c r="S459" s="908">
        <f t="shared" si="98"/>
        <v>0</v>
      </c>
    </row>
    <row r="460" spans="3:19" x14ac:dyDescent="0.25">
      <c r="C460" s="227" t="s">
        <v>779</v>
      </c>
      <c r="D460" s="228" t="s">
        <v>463</v>
      </c>
      <c r="E460" s="229">
        <v>3</v>
      </c>
      <c r="F460" s="230">
        <v>2</v>
      </c>
      <c r="G460" s="231">
        <v>0</v>
      </c>
      <c r="I460" t="str">
        <f t="shared" si="91"/>
        <v>RAIMUNDO CANTUÁRIAARRUDA FONTES CABRAL</v>
      </c>
      <c r="J460" t="str">
        <f t="shared" si="92"/>
        <v>ARRUDA FONTES CABRALRAIMUNDO CANTUÁRIA</v>
      </c>
      <c r="K460" s="899">
        <v>2</v>
      </c>
      <c r="L460" s="900">
        <v>4</v>
      </c>
      <c r="M460" s="901">
        <v>0</v>
      </c>
      <c r="N460" t="e">
        <f t="shared" si="93"/>
        <v>#N/A</v>
      </c>
      <c r="O460" t="e">
        <f t="shared" si="94"/>
        <v>#N/A</v>
      </c>
      <c r="P460" t="e">
        <f t="shared" si="95"/>
        <v>#N/A</v>
      </c>
      <c r="Q460" s="908">
        <f t="shared" si="96"/>
        <v>2</v>
      </c>
      <c r="R460" s="908">
        <f t="shared" si="97"/>
        <v>4</v>
      </c>
      <c r="S460" s="908">
        <f t="shared" si="98"/>
        <v>0</v>
      </c>
    </row>
    <row r="461" spans="3:19" x14ac:dyDescent="0.25">
      <c r="C461" s="227" t="s">
        <v>779</v>
      </c>
      <c r="D461" s="228" t="s">
        <v>395</v>
      </c>
      <c r="E461" s="229">
        <v>3</v>
      </c>
      <c r="F461" s="230">
        <v>7</v>
      </c>
      <c r="G461" s="231">
        <v>0</v>
      </c>
      <c r="I461" t="str">
        <f t="shared" si="91"/>
        <v>RAIMUNDO CANTUÁRIABUENOS AIRES</v>
      </c>
      <c r="J461" t="str">
        <f t="shared" si="92"/>
        <v>BUENOS AIRESRAIMUNDO CANTUÁRIA</v>
      </c>
      <c r="K461" s="899">
        <v>2</v>
      </c>
      <c r="L461" s="900">
        <v>0</v>
      </c>
      <c r="M461" s="901">
        <v>0</v>
      </c>
      <c r="N461" t="e">
        <f t="shared" si="93"/>
        <v>#N/A</v>
      </c>
      <c r="O461" t="e">
        <f t="shared" si="94"/>
        <v>#N/A</v>
      </c>
      <c r="P461" t="e">
        <f t="shared" si="95"/>
        <v>#N/A</v>
      </c>
      <c r="Q461" s="908">
        <f t="shared" si="96"/>
        <v>2</v>
      </c>
      <c r="R461" s="908">
        <f t="shared" si="97"/>
        <v>0</v>
      </c>
      <c r="S461" s="908">
        <f t="shared" si="98"/>
        <v>0</v>
      </c>
    </row>
    <row r="462" spans="3:19" x14ac:dyDescent="0.25">
      <c r="C462" s="227" t="s">
        <v>779</v>
      </c>
      <c r="D462" s="228" t="s">
        <v>429</v>
      </c>
      <c r="E462" s="229">
        <v>3</v>
      </c>
      <c r="F462" s="230">
        <v>3</v>
      </c>
      <c r="G462" s="231">
        <v>0</v>
      </c>
      <c r="I462" t="str">
        <f t="shared" si="91"/>
        <v>RAIMUNDO CANTUÁRIAEDUARDO LIMA E SILVA</v>
      </c>
      <c r="J462" t="str">
        <f t="shared" si="92"/>
        <v>EDUARDO LIMA E SILVARAIMUNDO CANTUÁRIA</v>
      </c>
      <c r="K462" s="899">
        <v>2</v>
      </c>
      <c r="L462" s="900">
        <v>1</v>
      </c>
      <c r="M462" s="901">
        <v>0</v>
      </c>
      <c r="N462" t="e">
        <f t="shared" si="93"/>
        <v>#N/A</v>
      </c>
      <c r="O462" t="e">
        <f t="shared" si="94"/>
        <v>#N/A</v>
      </c>
      <c r="P462" t="e">
        <f t="shared" si="95"/>
        <v>#N/A</v>
      </c>
      <c r="Q462" s="908">
        <f t="shared" si="96"/>
        <v>2</v>
      </c>
      <c r="R462" s="908">
        <f t="shared" si="97"/>
        <v>1</v>
      </c>
      <c r="S462" s="908">
        <f t="shared" si="98"/>
        <v>0</v>
      </c>
    </row>
    <row r="463" spans="3:19" x14ac:dyDescent="0.25">
      <c r="C463" s="227" t="s">
        <v>779</v>
      </c>
      <c r="D463" s="228" t="s">
        <v>416</v>
      </c>
      <c r="E463" s="229">
        <v>3</v>
      </c>
      <c r="F463" s="230">
        <v>3</v>
      </c>
      <c r="G463" s="231">
        <v>0</v>
      </c>
      <c r="I463" t="str">
        <f t="shared" si="91"/>
        <v>RAIMUNDO CANTUÁRIAELIAS GORAYEB</v>
      </c>
      <c r="J463" t="str">
        <f t="shared" si="92"/>
        <v>ELIAS GORAYEBRAIMUNDO CANTUÁRIA</v>
      </c>
      <c r="K463" s="899">
        <v>2</v>
      </c>
      <c r="L463" s="900">
        <v>1</v>
      </c>
      <c r="M463" s="901">
        <v>0</v>
      </c>
      <c r="N463" t="e">
        <f t="shared" si="93"/>
        <v>#N/A</v>
      </c>
      <c r="O463" t="e">
        <f t="shared" si="94"/>
        <v>#N/A</v>
      </c>
      <c r="P463" t="e">
        <f t="shared" si="95"/>
        <v>#N/A</v>
      </c>
      <c r="Q463" s="908">
        <f t="shared" si="96"/>
        <v>2</v>
      </c>
      <c r="R463" s="908">
        <f t="shared" si="97"/>
        <v>1</v>
      </c>
      <c r="S463" s="908">
        <f t="shared" si="98"/>
        <v>0</v>
      </c>
    </row>
    <row r="464" spans="3:19" x14ac:dyDescent="0.25">
      <c r="C464" s="227" t="s">
        <v>779</v>
      </c>
      <c r="D464" s="213" t="s">
        <v>422</v>
      </c>
      <c r="E464" s="229">
        <v>3</v>
      </c>
      <c r="F464" s="230">
        <v>6</v>
      </c>
      <c r="G464" s="231">
        <v>0</v>
      </c>
      <c r="I464" t="str">
        <f t="shared" si="91"/>
        <v>RAIMUNDO CANTUÁRIANICARÁGUA</v>
      </c>
      <c r="J464" t="str">
        <f t="shared" si="92"/>
        <v>NICARÁGUARAIMUNDO CANTUÁRIA</v>
      </c>
      <c r="K464" s="899">
        <v>2</v>
      </c>
      <c r="L464" s="900">
        <v>10</v>
      </c>
      <c r="M464" s="901">
        <v>0</v>
      </c>
      <c r="N464" t="e">
        <f t="shared" si="93"/>
        <v>#N/A</v>
      </c>
      <c r="O464" t="e">
        <f t="shared" si="94"/>
        <v>#N/A</v>
      </c>
      <c r="P464" t="e">
        <f t="shared" si="95"/>
        <v>#N/A</v>
      </c>
      <c r="Q464" s="908">
        <f t="shared" si="96"/>
        <v>2</v>
      </c>
      <c r="R464" s="908">
        <f t="shared" si="97"/>
        <v>10</v>
      </c>
      <c r="S464" s="908">
        <f t="shared" si="98"/>
        <v>0</v>
      </c>
    </row>
    <row r="465" spans="3:19" x14ac:dyDescent="0.25">
      <c r="C465" s="227" t="s">
        <v>779</v>
      </c>
      <c r="D465" s="228" t="s">
        <v>402</v>
      </c>
      <c r="E465" s="229">
        <v>3</v>
      </c>
      <c r="F465" s="230">
        <v>4</v>
      </c>
      <c r="G465" s="231">
        <v>0</v>
      </c>
      <c r="I465" t="str">
        <f t="shared" ref="I465:I496" si="99">C465&amp;D465</f>
        <v>RAIMUNDO CANTUÁRIAURUGUAI</v>
      </c>
      <c r="J465" t="str">
        <f t="shared" ref="J465:J496" si="100">D465&amp;C465</f>
        <v>URUGUAIRAIMUNDO CANTUÁRIA</v>
      </c>
      <c r="K465" s="899">
        <v>2</v>
      </c>
      <c r="L465" s="900">
        <v>2</v>
      </c>
      <c r="M465" s="901">
        <v>0</v>
      </c>
      <c r="N465" t="e">
        <f t="shared" ref="N465:N496" si="101">VLOOKUP(I465,$J$367:$M$1643,2,FALSE)</f>
        <v>#N/A</v>
      </c>
      <c r="O465" t="e">
        <f t="shared" ref="O465:O496" si="102">VLOOKUP(I465,$J$367:$M$1643,3,FALSE)</f>
        <v>#N/A</v>
      </c>
      <c r="P465" t="e">
        <f t="shared" ref="P465:P496" si="103">VLOOKUP(I465,$J$367:$M$1643,4,FALSE)</f>
        <v>#N/A</v>
      </c>
      <c r="Q465" s="908">
        <f t="shared" ref="Q465:Q496" si="104">IF(ISERROR(N465)=TRUE,K465, (K465+N465))</f>
        <v>2</v>
      </c>
      <c r="R465" s="908">
        <f t="shared" ref="R465:R496" si="105">IF(ISERROR(O465)=TRUE,L465, (L465+O465))</f>
        <v>2</v>
      </c>
      <c r="S465" s="908">
        <f t="shared" ref="S465:S496" si="106">IF(ISERROR(P465)=TRUE,M465, (M465+P465))</f>
        <v>0</v>
      </c>
    </row>
    <row r="466" spans="3:19" x14ac:dyDescent="0.25">
      <c r="C466" s="227" t="s">
        <v>370</v>
      </c>
      <c r="D466" s="213" t="s">
        <v>464</v>
      </c>
      <c r="E466" s="229">
        <v>3</v>
      </c>
      <c r="F466" s="230">
        <v>3</v>
      </c>
      <c r="G466" s="231">
        <v>0</v>
      </c>
      <c r="I466" t="str">
        <f t="shared" si="99"/>
        <v>RIO DE JANEIROABNATAL BENTES DE LIMA</v>
      </c>
      <c r="J466" t="str">
        <f t="shared" si="100"/>
        <v>ABNATAL BENTES DE LIMARIO DE JANEIRO</v>
      </c>
      <c r="K466" s="899">
        <v>2</v>
      </c>
      <c r="L466" s="900">
        <v>4</v>
      </c>
      <c r="M466" s="901">
        <v>0</v>
      </c>
      <c r="N466" t="e">
        <f t="shared" si="101"/>
        <v>#N/A</v>
      </c>
      <c r="O466" t="e">
        <f t="shared" si="102"/>
        <v>#N/A</v>
      </c>
      <c r="P466" t="e">
        <f t="shared" si="103"/>
        <v>#N/A</v>
      </c>
      <c r="Q466" s="908">
        <f t="shared" si="104"/>
        <v>2</v>
      </c>
      <c r="R466" s="908">
        <f t="shared" si="105"/>
        <v>4</v>
      </c>
      <c r="S466" s="908">
        <f t="shared" si="106"/>
        <v>0</v>
      </c>
    </row>
    <row r="467" spans="3:19" x14ac:dyDescent="0.25">
      <c r="C467" s="227" t="s">
        <v>370</v>
      </c>
      <c r="D467" s="213" t="s">
        <v>463</v>
      </c>
      <c r="E467" s="229">
        <v>3</v>
      </c>
      <c r="F467" s="230">
        <v>2</v>
      </c>
      <c r="G467" s="231">
        <v>0</v>
      </c>
      <c r="I467" t="str">
        <f t="shared" si="99"/>
        <v>RIO DE JANEIROARRUDA FONTES CABRAL</v>
      </c>
      <c r="J467" t="str">
        <f t="shared" si="100"/>
        <v>ARRUDA FONTES CABRALRIO DE JANEIRO</v>
      </c>
      <c r="K467" s="899">
        <v>2</v>
      </c>
      <c r="L467" s="900">
        <v>4</v>
      </c>
      <c r="M467" s="901">
        <v>0</v>
      </c>
      <c r="N467" t="e">
        <f t="shared" si="101"/>
        <v>#N/A</v>
      </c>
      <c r="O467" t="e">
        <f t="shared" si="102"/>
        <v>#N/A</v>
      </c>
      <c r="P467" t="e">
        <f t="shared" si="103"/>
        <v>#N/A</v>
      </c>
      <c r="Q467" s="908">
        <f t="shared" si="104"/>
        <v>2</v>
      </c>
      <c r="R467" s="908">
        <f t="shared" si="105"/>
        <v>4</v>
      </c>
      <c r="S467" s="908">
        <f t="shared" si="106"/>
        <v>0</v>
      </c>
    </row>
    <row r="468" spans="3:19" x14ac:dyDescent="0.25">
      <c r="C468" s="227" t="s">
        <v>370</v>
      </c>
      <c r="D468" s="213" t="s">
        <v>382</v>
      </c>
      <c r="E468" s="229">
        <v>3</v>
      </c>
      <c r="F468" s="230">
        <v>3</v>
      </c>
      <c r="G468" s="231">
        <v>0</v>
      </c>
      <c r="I468" t="str">
        <f t="shared" si="99"/>
        <v>RIO DE JANEIROUNIÃO</v>
      </c>
      <c r="J468" t="str">
        <f t="shared" si="100"/>
        <v>UNIÃORIO DE JANEIRO</v>
      </c>
      <c r="K468" s="899">
        <v>2</v>
      </c>
      <c r="L468" s="900">
        <v>0</v>
      </c>
      <c r="M468" s="901">
        <v>0</v>
      </c>
      <c r="N468" t="e">
        <f t="shared" si="101"/>
        <v>#N/A</v>
      </c>
      <c r="O468" t="e">
        <f t="shared" si="102"/>
        <v>#N/A</v>
      </c>
      <c r="P468" t="e">
        <f t="shared" si="103"/>
        <v>#N/A</v>
      </c>
      <c r="Q468" s="908">
        <f t="shared" si="104"/>
        <v>2</v>
      </c>
      <c r="R468" s="908">
        <f t="shared" si="105"/>
        <v>0</v>
      </c>
      <c r="S468" s="908">
        <f t="shared" si="106"/>
        <v>0</v>
      </c>
    </row>
    <row r="469" spans="3:19" x14ac:dyDescent="0.25">
      <c r="C469" s="227" t="s">
        <v>341</v>
      </c>
      <c r="D469" s="228" t="s">
        <v>485</v>
      </c>
      <c r="E469" s="229">
        <v>3</v>
      </c>
      <c r="F469" s="230">
        <v>5</v>
      </c>
      <c r="G469" s="231">
        <v>0</v>
      </c>
      <c r="I469" t="str">
        <f t="shared" si="99"/>
        <v>RIO MADEIRADOURADO</v>
      </c>
      <c r="J469" t="str">
        <f t="shared" si="100"/>
        <v>DOURADORIO MADEIRA</v>
      </c>
      <c r="K469" s="899">
        <v>2</v>
      </c>
      <c r="L469" s="900">
        <v>0</v>
      </c>
      <c r="M469" s="901">
        <v>0</v>
      </c>
      <c r="N469" t="e">
        <f t="shared" si="101"/>
        <v>#N/A</v>
      </c>
      <c r="O469" t="e">
        <f t="shared" si="102"/>
        <v>#N/A</v>
      </c>
      <c r="P469" t="e">
        <f t="shared" si="103"/>
        <v>#N/A</v>
      </c>
      <c r="Q469" s="908">
        <f t="shared" si="104"/>
        <v>2</v>
      </c>
      <c r="R469" s="908">
        <f t="shared" si="105"/>
        <v>0</v>
      </c>
      <c r="S469" s="908">
        <f t="shared" si="106"/>
        <v>0</v>
      </c>
    </row>
    <row r="470" spans="3:19" x14ac:dyDescent="0.25">
      <c r="C470" s="227" t="s">
        <v>341</v>
      </c>
      <c r="D470" s="228" t="s">
        <v>660</v>
      </c>
      <c r="E470" s="229">
        <v>3</v>
      </c>
      <c r="F470" s="230">
        <v>4</v>
      </c>
      <c r="G470" s="231">
        <v>0</v>
      </c>
      <c r="I470" t="str">
        <f t="shared" si="99"/>
        <v>RIO MADEIRAMÁRIO QUINTANA</v>
      </c>
      <c r="J470" t="str">
        <f t="shared" si="100"/>
        <v>MÁRIO QUINTANARIO MADEIRA</v>
      </c>
      <c r="K470" s="899">
        <v>2</v>
      </c>
      <c r="L470" s="900">
        <v>2</v>
      </c>
      <c r="M470" s="901">
        <v>0</v>
      </c>
      <c r="N470" t="e">
        <f t="shared" si="101"/>
        <v>#N/A</v>
      </c>
      <c r="O470" t="e">
        <f t="shared" si="102"/>
        <v>#N/A</v>
      </c>
      <c r="P470" t="e">
        <f t="shared" si="103"/>
        <v>#N/A</v>
      </c>
      <c r="Q470" s="908">
        <f t="shared" si="104"/>
        <v>2</v>
      </c>
      <c r="R470" s="908">
        <f t="shared" si="105"/>
        <v>2</v>
      </c>
      <c r="S470" s="908">
        <f t="shared" si="106"/>
        <v>0</v>
      </c>
    </row>
    <row r="471" spans="3:19" x14ac:dyDescent="0.25">
      <c r="C471" s="227" t="s">
        <v>788</v>
      </c>
      <c r="D471" s="213" t="s">
        <v>428</v>
      </c>
      <c r="E471" s="229">
        <v>3</v>
      </c>
      <c r="F471" s="230">
        <v>2</v>
      </c>
      <c r="G471" s="231">
        <v>0</v>
      </c>
      <c r="I471" t="str">
        <f t="shared" si="99"/>
        <v>ROGÉRIO WEBERDUQUE DE CAXIAS</v>
      </c>
      <c r="J471" t="str">
        <f t="shared" si="100"/>
        <v>DUQUE DE CAXIASROGÉRIO WEBER</v>
      </c>
      <c r="K471" s="899">
        <v>2</v>
      </c>
      <c r="L471" s="900">
        <v>2</v>
      </c>
      <c r="M471" s="901">
        <v>0</v>
      </c>
      <c r="N471" t="e">
        <f t="shared" si="101"/>
        <v>#N/A</v>
      </c>
      <c r="O471" t="e">
        <f t="shared" si="102"/>
        <v>#N/A</v>
      </c>
      <c r="P471" t="e">
        <f t="shared" si="103"/>
        <v>#N/A</v>
      </c>
      <c r="Q471" s="908">
        <f t="shared" si="104"/>
        <v>2</v>
      </c>
      <c r="R471" s="908">
        <f t="shared" si="105"/>
        <v>2</v>
      </c>
      <c r="S471" s="908">
        <f t="shared" si="106"/>
        <v>0</v>
      </c>
    </row>
    <row r="472" spans="3:19" x14ac:dyDescent="0.25">
      <c r="C472" s="227" t="s">
        <v>406</v>
      </c>
      <c r="D472" s="228" t="s">
        <v>428</v>
      </c>
      <c r="E472" s="229">
        <v>3</v>
      </c>
      <c r="F472" s="230">
        <v>8</v>
      </c>
      <c r="G472" s="231">
        <v>0</v>
      </c>
      <c r="I472" t="str">
        <f t="shared" si="99"/>
        <v>SALGADO FILHODUQUE DE CAXIAS</v>
      </c>
      <c r="J472" t="str">
        <f t="shared" si="100"/>
        <v>DUQUE DE CAXIASSALGADO FILHO</v>
      </c>
      <c r="K472" s="899">
        <v>2</v>
      </c>
      <c r="L472" s="900">
        <v>2</v>
      </c>
      <c r="M472" s="901">
        <v>0</v>
      </c>
      <c r="N472" t="e">
        <f t="shared" si="101"/>
        <v>#N/A</v>
      </c>
      <c r="O472" t="e">
        <f t="shared" si="102"/>
        <v>#N/A</v>
      </c>
      <c r="P472" t="e">
        <f t="shared" si="103"/>
        <v>#N/A</v>
      </c>
      <c r="Q472" s="908">
        <f t="shared" si="104"/>
        <v>2</v>
      </c>
      <c r="R472" s="908">
        <f t="shared" si="105"/>
        <v>2</v>
      </c>
      <c r="S472" s="908">
        <f t="shared" si="106"/>
        <v>0</v>
      </c>
    </row>
    <row r="473" spans="3:19" x14ac:dyDescent="0.25">
      <c r="C473" s="227" t="s">
        <v>780</v>
      </c>
      <c r="D473" s="228" t="s">
        <v>510</v>
      </c>
      <c r="E473" s="229">
        <v>3</v>
      </c>
      <c r="F473" s="230">
        <v>4</v>
      </c>
      <c r="G473" s="231">
        <v>0</v>
      </c>
      <c r="I473" t="str">
        <f t="shared" si="99"/>
        <v>SETE DE SETEMBROESPLENDOR</v>
      </c>
      <c r="J473" t="str">
        <f t="shared" si="100"/>
        <v>ESPLENDORSETE DE SETEMBRO</v>
      </c>
      <c r="K473" s="899">
        <v>2</v>
      </c>
      <c r="L473" s="900">
        <v>1</v>
      </c>
      <c r="M473" s="901">
        <v>0</v>
      </c>
      <c r="N473" t="e">
        <f t="shared" si="101"/>
        <v>#N/A</v>
      </c>
      <c r="O473" t="e">
        <f t="shared" si="102"/>
        <v>#N/A</v>
      </c>
      <c r="P473" t="e">
        <f t="shared" si="103"/>
        <v>#N/A</v>
      </c>
      <c r="Q473" s="908">
        <f t="shared" si="104"/>
        <v>2</v>
      </c>
      <c r="R473" s="908">
        <f t="shared" si="105"/>
        <v>1</v>
      </c>
      <c r="S473" s="908">
        <f t="shared" si="106"/>
        <v>0</v>
      </c>
    </row>
    <row r="474" spans="3:19" x14ac:dyDescent="0.25">
      <c r="C474" s="227" t="s">
        <v>780</v>
      </c>
      <c r="D474" s="228" t="s">
        <v>384</v>
      </c>
      <c r="E474" s="229">
        <v>3</v>
      </c>
      <c r="F474" s="230">
        <v>1</v>
      </c>
      <c r="G474" s="231">
        <v>0</v>
      </c>
      <c r="I474" t="str">
        <f t="shared" si="99"/>
        <v>SETE DE SETEMBROPRESIDENTE DUTRA</v>
      </c>
      <c r="J474" t="str">
        <f t="shared" si="100"/>
        <v>PRESIDENTE DUTRASETE DE SETEMBRO</v>
      </c>
      <c r="K474" s="899">
        <v>2</v>
      </c>
      <c r="L474" s="900">
        <v>1</v>
      </c>
      <c r="M474" s="901">
        <v>0</v>
      </c>
      <c r="N474" t="e">
        <f t="shared" si="101"/>
        <v>#N/A</v>
      </c>
      <c r="O474" t="e">
        <f t="shared" si="102"/>
        <v>#N/A</v>
      </c>
      <c r="P474" t="e">
        <f t="shared" si="103"/>
        <v>#N/A</v>
      </c>
      <c r="Q474" s="908">
        <f t="shared" si="104"/>
        <v>2</v>
      </c>
      <c r="R474" s="908">
        <f t="shared" si="105"/>
        <v>1</v>
      </c>
      <c r="S474" s="908">
        <f t="shared" si="106"/>
        <v>0</v>
      </c>
    </row>
    <row r="475" spans="3:19" x14ac:dyDescent="0.25">
      <c r="C475" s="227" t="s">
        <v>780</v>
      </c>
      <c r="D475" s="228" t="s">
        <v>391</v>
      </c>
      <c r="E475" s="229">
        <v>3</v>
      </c>
      <c r="F475" s="230">
        <v>3</v>
      </c>
      <c r="G475" s="231">
        <v>0</v>
      </c>
      <c r="I475" t="str">
        <f t="shared" si="99"/>
        <v>SETE DE SETEMBROVENEZUELA</v>
      </c>
      <c r="J475" t="str">
        <f t="shared" si="100"/>
        <v>VENEZUELASETE DE SETEMBRO</v>
      </c>
      <c r="K475" s="899">
        <v>2</v>
      </c>
      <c r="L475" s="900">
        <v>1</v>
      </c>
      <c r="M475" s="901">
        <v>0</v>
      </c>
      <c r="N475" t="e">
        <f t="shared" si="101"/>
        <v>#N/A</v>
      </c>
      <c r="O475" t="e">
        <f t="shared" si="102"/>
        <v>#N/A</v>
      </c>
      <c r="P475" t="e">
        <f t="shared" si="103"/>
        <v>#N/A</v>
      </c>
      <c r="Q475" s="908">
        <f t="shared" si="104"/>
        <v>2</v>
      </c>
      <c r="R475" s="908">
        <f t="shared" si="105"/>
        <v>1</v>
      </c>
      <c r="S475" s="908">
        <f t="shared" si="106"/>
        <v>0</v>
      </c>
    </row>
    <row r="476" spans="3:19" x14ac:dyDescent="0.25">
      <c r="C476" s="227" t="s">
        <v>390</v>
      </c>
      <c r="D476" s="228" t="s">
        <v>381</v>
      </c>
      <c r="E476" s="229">
        <v>3</v>
      </c>
      <c r="F476" s="230">
        <v>7</v>
      </c>
      <c r="G476" s="231">
        <v>0</v>
      </c>
      <c r="I476" t="str">
        <f t="shared" si="99"/>
        <v>SUCUPIRAGERALDO SIQUEIRA</v>
      </c>
      <c r="J476" t="str">
        <f t="shared" si="100"/>
        <v>GERALDO SIQUEIRASUCUPIRA</v>
      </c>
      <c r="K476" s="899">
        <v>2</v>
      </c>
      <c r="L476" s="900">
        <v>3</v>
      </c>
      <c r="M476" s="901">
        <v>0</v>
      </c>
      <c r="N476" t="e">
        <f t="shared" si="101"/>
        <v>#N/A</v>
      </c>
      <c r="O476" t="e">
        <f t="shared" si="102"/>
        <v>#N/A</v>
      </c>
      <c r="P476" t="e">
        <f t="shared" si="103"/>
        <v>#N/A</v>
      </c>
      <c r="Q476" s="908">
        <f t="shared" si="104"/>
        <v>2</v>
      </c>
      <c r="R476" s="908">
        <f t="shared" si="105"/>
        <v>3</v>
      </c>
      <c r="S476" s="908">
        <f t="shared" si="106"/>
        <v>0</v>
      </c>
    </row>
    <row r="477" spans="3:19" x14ac:dyDescent="0.25">
      <c r="C477" s="227" t="s">
        <v>310</v>
      </c>
      <c r="D477" s="213" t="s">
        <v>452</v>
      </c>
      <c r="E477" s="229">
        <v>3</v>
      </c>
      <c r="F477" s="230">
        <v>3</v>
      </c>
      <c r="G477" s="231">
        <v>0</v>
      </c>
      <c r="I477" t="str">
        <f t="shared" si="99"/>
        <v>TANCREDO NEVESTAMAREIRA</v>
      </c>
      <c r="J477" t="str">
        <f t="shared" si="100"/>
        <v>TAMAREIRATANCREDO NEVES</v>
      </c>
      <c r="K477" s="899">
        <v>2</v>
      </c>
      <c r="L477" s="900">
        <v>3</v>
      </c>
      <c r="M477" s="901">
        <v>0</v>
      </c>
      <c r="N477" t="e">
        <f t="shared" si="101"/>
        <v>#N/A</v>
      </c>
      <c r="O477" t="e">
        <f t="shared" si="102"/>
        <v>#N/A</v>
      </c>
      <c r="P477" t="e">
        <f t="shared" si="103"/>
        <v>#N/A</v>
      </c>
      <c r="Q477" s="908">
        <f t="shared" si="104"/>
        <v>2</v>
      </c>
      <c r="R477" s="908">
        <f t="shared" si="105"/>
        <v>3</v>
      </c>
      <c r="S477" s="908">
        <f t="shared" si="106"/>
        <v>0</v>
      </c>
    </row>
    <row r="478" spans="3:19" x14ac:dyDescent="0.25">
      <c r="C478" s="227" t="s">
        <v>392</v>
      </c>
      <c r="D478" s="228" t="s">
        <v>428</v>
      </c>
      <c r="E478" s="229">
        <v>3</v>
      </c>
      <c r="F478" s="230">
        <v>2</v>
      </c>
      <c r="G478" s="231">
        <v>0</v>
      </c>
      <c r="I478" t="str">
        <f t="shared" si="99"/>
        <v>TENREIRO ARANHADUQUE DE CAXIAS</v>
      </c>
      <c r="J478" t="str">
        <f t="shared" si="100"/>
        <v>DUQUE DE CAXIASTENREIRO ARANHA</v>
      </c>
      <c r="K478" s="899">
        <v>2</v>
      </c>
      <c r="L478" s="900">
        <v>2</v>
      </c>
      <c r="M478" s="901">
        <v>0</v>
      </c>
      <c r="N478" t="e">
        <f t="shared" si="101"/>
        <v>#N/A</v>
      </c>
      <c r="O478" t="e">
        <f t="shared" si="102"/>
        <v>#N/A</v>
      </c>
      <c r="P478" t="e">
        <f t="shared" si="103"/>
        <v>#N/A</v>
      </c>
      <c r="Q478" s="908">
        <f t="shared" si="104"/>
        <v>2</v>
      </c>
      <c r="R478" s="908">
        <f t="shared" si="105"/>
        <v>2</v>
      </c>
      <c r="S478" s="908">
        <f t="shared" si="106"/>
        <v>0</v>
      </c>
    </row>
    <row r="479" spans="3:19" x14ac:dyDescent="0.25">
      <c r="C479" s="227" t="s">
        <v>392</v>
      </c>
      <c r="D479" s="228" t="s">
        <v>359</v>
      </c>
      <c r="E479" s="229">
        <v>3</v>
      </c>
      <c r="F479" s="230">
        <v>5</v>
      </c>
      <c r="G479" s="231">
        <v>0</v>
      </c>
      <c r="I479" t="str">
        <f t="shared" si="99"/>
        <v>TENREIRO ARANHAJACY PARANÁ</v>
      </c>
      <c r="J479" t="str">
        <f t="shared" si="100"/>
        <v>JACY PARANÁTENREIRO ARANHA</v>
      </c>
      <c r="K479" s="899">
        <v>2</v>
      </c>
      <c r="L479" s="900">
        <v>4</v>
      </c>
      <c r="M479" s="901">
        <v>0</v>
      </c>
      <c r="N479" t="e">
        <f t="shared" si="101"/>
        <v>#N/A</v>
      </c>
      <c r="O479" t="e">
        <f t="shared" si="102"/>
        <v>#N/A</v>
      </c>
      <c r="P479" t="e">
        <f t="shared" si="103"/>
        <v>#N/A</v>
      </c>
      <c r="Q479" s="908">
        <f t="shared" si="104"/>
        <v>2</v>
      </c>
      <c r="R479" s="908">
        <f t="shared" si="105"/>
        <v>4</v>
      </c>
      <c r="S479" s="908">
        <f t="shared" si="106"/>
        <v>0</v>
      </c>
    </row>
    <row r="480" spans="3:19" x14ac:dyDescent="0.25">
      <c r="C480" s="227" t="s">
        <v>392</v>
      </c>
      <c r="D480" s="228" t="s">
        <v>440</v>
      </c>
      <c r="E480" s="229">
        <v>3</v>
      </c>
      <c r="F480" s="230">
        <v>2</v>
      </c>
      <c r="G480" s="231">
        <v>0</v>
      </c>
      <c r="I480" t="str">
        <f t="shared" si="99"/>
        <v>TENREIRO ARANHAPAULO LEAL</v>
      </c>
      <c r="J480" t="str">
        <f t="shared" si="100"/>
        <v>PAULO LEALTENREIRO ARANHA</v>
      </c>
      <c r="K480" s="899">
        <v>2</v>
      </c>
      <c r="L480" s="900">
        <v>1</v>
      </c>
      <c r="M480" s="901">
        <v>1</v>
      </c>
      <c r="N480" t="e">
        <f t="shared" si="101"/>
        <v>#N/A</v>
      </c>
      <c r="O480" t="e">
        <f t="shared" si="102"/>
        <v>#N/A</v>
      </c>
      <c r="P480" t="e">
        <f t="shared" si="103"/>
        <v>#N/A</v>
      </c>
      <c r="Q480" s="908">
        <f t="shared" si="104"/>
        <v>2</v>
      </c>
      <c r="R480" s="908">
        <f t="shared" si="105"/>
        <v>1</v>
      </c>
      <c r="S480" s="908">
        <f t="shared" si="106"/>
        <v>1</v>
      </c>
    </row>
    <row r="481" spans="3:19" x14ac:dyDescent="0.25">
      <c r="C481" s="227" t="s">
        <v>392</v>
      </c>
      <c r="D481" s="213" t="s">
        <v>831</v>
      </c>
      <c r="E481" s="229">
        <v>3</v>
      </c>
      <c r="F481" s="230">
        <v>3</v>
      </c>
      <c r="G481" s="231">
        <v>0</v>
      </c>
      <c r="I481" t="str">
        <f t="shared" si="99"/>
        <v>TENREIRO ARANHASENADOR ÁLVARO MAIA</v>
      </c>
      <c r="J481" t="str">
        <f t="shared" si="100"/>
        <v>SENADOR ÁLVARO MAIATENREIRO ARANHA</v>
      </c>
      <c r="K481" s="899">
        <v>2</v>
      </c>
      <c r="L481" s="900">
        <v>1</v>
      </c>
      <c r="M481" s="901">
        <v>0</v>
      </c>
      <c r="N481" t="e">
        <f t="shared" si="101"/>
        <v>#N/A</v>
      </c>
      <c r="O481" t="e">
        <f t="shared" si="102"/>
        <v>#N/A</v>
      </c>
      <c r="P481" t="e">
        <f t="shared" si="103"/>
        <v>#N/A</v>
      </c>
      <c r="Q481" s="908">
        <f t="shared" si="104"/>
        <v>2</v>
      </c>
      <c r="R481" s="908">
        <f t="shared" si="105"/>
        <v>1</v>
      </c>
      <c r="S481" s="908">
        <f t="shared" si="106"/>
        <v>0</v>
      </c>
    </row>
    <row r="482" spans="3:19" x14ac:dyDescent="0.25">
      <c r="C482" s="227" t="s">
        <v>577</v>
      </c>
      <c r="D482" s="228" t="s">
        <v>517</v>
      </c>
      <c r="E482" s="229">
        <v>3</v>
      </c>
      <c r="F482" s="230">
        <v>8</v>
      </c>
      <c r="G482" s="231">
        <v>0</v>
      </c>
      <c r="I482" t="str">
        <f t="shared" si="99"/>
        <v>TEREZA AMÉLIAANCHIETA</v>
      </c>
      <c r="J482" t="str">
        <f t="shared" si="100"/>
        <v>ANCHIETATEREZA AMÉLIA</v>
      </c>
      <c r="K482" s="899">
        <v>2</v>
      </c>
      <c r="L482" s="900">
        <v>0</v>
      </c>
      <c r="M482" s="901">
        <v>0</v>
      </c>
      <c r="N482" t="e">
        <f t="shared" si="101"/>
        <v>#N/A</v>
      </c>
      <c r="O482" t="e">
        <f t="shared" si="102"/>
        <v>#N/A</v>
      </c>
      <c r="P482" t="e">
        <f t="shared" si="103"/>
        <v>#N/A</v>
      </c>
      <c r="Q482" s="908">
        <f t="shared" si="104"/>
        <v>2</v>
      </c>
      <c r="R482" s="908">
        <f t="shared" si="105"/>
        <v>0</v>
      </c>
      <c r="S482" s="908">
        <f t="shared" si="106"/>
        <v>0</v>
      </c>
    </row>
    <row r="483" spans="3:19" x14ac:dyDescent="0.25">
      <c r="C483" s="227" t="s">
        <v>423</v>
      </c>
      <c r="D483" s="228" t="s">
        <v>796</v>
      </c>
      <c r="E483" s="229">
        <v>3</v>
      </c>
      <c r="F483" s="230">
        <v>4</v>
      </c>
      <c r="G483" s="231">
        <v>0</v>
      </c>
      <c r="I483" t="str">
        <f t="shared" si="99"/>
        <v>AFONSO PENAGETÚLIO VARGAS</v>
      </c>
      <c r="J483" t="str">
        <f t="shared" si="100"/>
        <v>GETÚLIO VARGASAFONSO PENA</v>
      </c>
      <c r="K483" s="899">
        <v>2</v>
      </c>
      <c r="L483" s="900">
        <v>1</v>
      </c>
      <c r="M483" s="901">
        <v>0</v>
      </c>
      <c r="N483" t="e">
        <f t="shared" si="101"/>
        <v>#N/A</v>
      </c>
      <c r="O483" t="e">
        <f t="shared" si="102"/>
        <v>#N/A</v>
      </c>
      <c r="P483" t="e">
        <f t="shared" si="103"/>
        <v>#N/A</v>
      </c>
      <c r="Q483" s="908">
        <f t="shared" si="104"/>
        <v>2</v>
      </c>
      <c r="R483" s="908">
        <f t="shared" si="105"/>
        <v>1</v>
      </c>
      <c r="S483" s="908">
        <f t="shared" si="106"/>
        <v>0</v>
      </c>
    </row>
    <row r="484" spans="3:19" x14ac:dyDescent="0.25">
      <c r="C484" s="227" t="s">
        <v>855</v>
      </c>
      <c r="D484" s="228" t="s">
        <v>386</v>
      </c>
      <c r="E484" s="229">
        <v>3</v>
      </c>
      <c r="F484" s="230">
        <v>4</v>
      </c>
      <c r="G484" s="231">
        <v>0</v>
      </c>
      <c r="I484" t="str">
        <f t="shared" si="99"/>
        <v>AMÉRICADANIELA</v>
      </c>
      <c r="J484" t="str">
        <f t="shared" si="100"/>
        <v>DANIELAAMÉRICA</v>
      </c>
      <c r="K484" s="899">
        <v>2</v>
      </c>
      <c r="L484" s="900">
        <v>2</v>
      </c>
      <c r="M484" s="901">
        <v>0</v>
      </c>
      <c r="N484" t="e">
        <f t="shared" si="101"/>
        <v>#N/A</v>
      </c>
      <c r="O484" t="e">
        <f t="shared" si="102"/>
        <v>#N/A</v>
      </c>
      <c r="P484" t="e">
        <f t="shared" si="103"/>
        <v>#N/A</v>
      </c>
      <c r="Q484" s="908">
        <f t="shared" si="104"/>
        <v>2</v>
      </c>
      <c r="R484" s="908">
        <f t="shared" si="105"/>
        <v>2</v>
      </c>
      <c r="S484" s="908">
        <f t="shared" si="106"/>
        <v>0</v>
      </c>
    </row>
    <row r="485" spans="3:19" x14ac:dyDescent="0.25">
      <c r="C485" s="227" t="s">
        <v>798</v>
      </c>
      <c r="D485" s="228" t="s">
        <v>791</v>
      </c>
      <c r="E485" s="229">
        <v>3</v>
      </c>
      <c r="F485" s="230">
        <v>3</v>
      </c>
      <c r="G485" s="231">
        <v>0</v>
      </c>
      <c r="I485" t="str">
        <f t="shared" si="99"/>
        <v>ANTÔNIO FRAGA MOREIRAMÁRIO ANDREAZZA</v>
      </c>
      <c r="J485" t="str">
        <f t="shared" si="100"/>
        <v>MÁRIO ANDREAZZAANTÔNIO FRAGA MOREIRA</v>
      </c>
      <c r="K485" s="899">
        <v>2</v>
      </c>
      <c r="L485" s="900">
        <v>2</v>
      </c>
      <c r="M485" s="901">
        <v>0</v>
      </c>
      <c r="N485" t="e">
        <f t="shared" si="101"/>
        <v>#N/A</v>
      </c>
      <c r="O485" t="e">
        <f t="shared" si="102"/>
        <v>#N/A</v>
      </c>
      <c r="P485" t="e">
        <f t="shared" si="103"/>
        <v>#N/A</v>
      </c>
      <c r="Q485" s="908">
        <f t="shared" si="104"/>
        <v>2</v>
      </c>
      <c r="R485" s="908">
        <f t="shared" si="105"/>
        <v>2</v>
      </c>
      <c r="S485" s="908">
        <f t="shared" si="106"/>
        <v>0</v>
      </c>
    </row>
    <row r="486" spans="3:19" x14ac:dyDescent="0.25">
      <c r="C486" s="227" t="s">
        <v>396</v>
      </c>
      <c r="D486" s="213" t="s">
        <v>407</v>
      </c>
      <c r="E486" s="229">
        <v>3</v>
      </c>
      <c r="F486" s="230">
        <v>2</v>
      </c>
      <c r="G486" s="231">
        <v>1</v>
      </c>
      <c r="I486" t="str">
        <f t="shared" si="99"/>
        <v>BRASÍLIAABUNÃ</v>
      </c>
      <c r="J486" t="str">
        <f t="shared" si="100"/>
        <v>ABUNÃBRASÍLIA</v>
      </c>
      <c r="K486" s="899">
        <v>2</v>
      </c>
      <c r="L486" s="900">
        <v>2</v>
      </c>
      <c r="M486" s="901">
        <v>0</v>
      </c>
      <c r="N486" t="e">
        <f t="shared" si="101"/>
        <v>#N/A</v>
      </c>
      <c r="O486" t="e">
        <f t="shared" si="102"/>
        <v>#N/A</v>
      </c>
      <c r="P486" t="e">
        <f t="shared" si="103"/>
        <v>#N/A</v>
      </c>
      <c r="Q486" s="908">
        <f t="shared" si="104"/>
        <v>2</v>
      </c>
      <c r="R486" s="908">
        <f t="shared" si="105"/>
        <v>2</v>
      </c>
      <c r="S486" s="908">
        <f t="shared" si="106"/>
        <v>0</v>
      </c>
    </row>
    <row r="487" spans="3:19" x14ac:dyDescent="0.25">
      <c r="C487" s="227" t="s">
        <v>396</v>
      </c>
      <c r="D487" s="228" t="s">
        <v>783</v>
      </c>
      <c r="E487" s="229">
        <v>3</v>
      </c>
      <c r="F487" s="230">
        <v>2</v>
      </c>
      <c r="G487" s="231">
        <v>0</v>
      </c>
      <c r="I487" t="str">
        <f t="shared" si="99"/>
        <v>BRASÍLIAD. PEDRO II</v>
      </c>
      <c r="J487" t="str">
        <f t="shared" si="100"/>
        <v>D. PEDRO IIBRASÍLIA</v>
      </c>
      <c r="K487" s="899">
        <v>2</v>
      </c>
      <c r="L487" s="900">
        <v>2</v>
      </c>
      <c r="M487" s="901">
        <v>0</v>
      </c>
      <c r="N487" t="e">
        <f t="shared" si="101"/>
        <v>#N/A</v>
      </c>
      <c r="O487" t="e">
        <f t="shared" si="102"/>
        <v>#N/A</v>
      </c>
      <c r="P487" t="e">
        <f t="shared" si="103"/>
        <v>#N/A</v>
      </c>
      <c r="Q487" s="908">
        <f t="shared" si="104"/>
        <v>2</v>
      </c>
      <c r="R487" s="908">
        <f t="shared" si="105"/>
        <v>2</v>
      </c>
      <c r="S487" s="908">
        <f t="shared" si="106"/>
        <v>0</v>
      </c>
    </row>
    <row r="488" spans="3:19" x14ac:dyDescent="0.25">
      <c r="C488" s="227" t="s">
        <v>366</v>
      </c>
      <c r="D488" s="213" t="s">
        <v>376</v>
      </c>
      <c r="E488" s="229">
        <v>3</v>
      </c>
      <c r="F488" s="230">
        <v>2</v>
      </c>
      <c r="G488" s="231">
        <v>0</v>
      </c>
      <c r="I488" t="str">
        <f t="shared" si="99"/>
        <v>CAMPOS SALESALEXANDRE GUIMARÃES</v>
      </c>
      <c r="J488" t="str">
        <f t="shared" si="100"/>
        <v>ALEXANDRE GUIMARÃESCAMPOS SALES</v>
      </c>
      <c r="K488" s="899">
        <v>2</v>
      </c>
      <c r="L488" s="900">
        <v>5</v>
      </c>
      <c r="M488" s="901">
        <v>0</v>
      </c>
      <c r="N488" t="e">
        <f t="shared" si="101"/>
        <v>#N/A</v>
      </c>
      <c r="O488" t="e">
        <f t="shared" si="102"/>
        <v>#N/A</v>
      </c>
      <c r="P488" t="e">
        <f t="shared" si="103"/>
        <v>#N/A</v>
      </c>
      <c r="Q488" s="908">
        <f t="shared" si="104"/>
        <v>2</v>
      </c>
      <c r="R488" s="908">
        <f t="shared" si="105"/>
        <v>5</v>
      </c>
      <c r="S488" s="908">
        <f t="shared" si="106"/>
        <v>0</v>
      </c>
    </row>
    <row r="489" spans="3:19" x14ac:dyDescent="0.25">
      <c r="C489" s="227" t="s">
        <v>783</v>
      </c>
      <c r="D489" s="228" t="s">
        <v>782</v>
      </c>
      <c r="E489" s="229">
        <v>3</v>
      </c>
      <c r="F489" s="230">
        <v>4</v>
      </c>
      <c r="G489" s="231">
        <v>0</v>
      </c>
      <c r="I489" t="str">
        <f t="shared" si="99"/>
        <v>D. PEDRO IIFARQHUAR</v>
      </c>
      <c r="J489" t="str">
        <f t="shared" si="100"/>
        <v>FARQHUARD. PEDRO II</v>
      </c>
      <c r="K489" s="899">
        <v>2</v>
      </c>
      <c r="L489" s="900">
        <v>0</v>
      </c>
      <c r="M489" s="901">
        <v>0</v>
      </c>
      <c r="N489" t="e">
        <f t="shared" si="101"/>
        <v>#N/A</v>
      </c>
      <c r="O489" t="e">
        <f t="shared" si="102"/>
        <v>#N/A</v>
      </c>
      <c r="P489" t="e">
        <f t="shared" si="103"/>
        <v>#N/A</v>
      </c>
      <c r="Q489" s="908">
        <f t="shared" si="104"/>
        <v>2</v>
      </c>
      <c r="R489" s="908">
        <f t="shared" si="105"/>
        <v>0</v>
      </c>
      <c r="S489" s="908">
        <f t="shared" si="106"/>
        <v>0</v>
      </c>
    </row>
    <row r="490" spans="3:19" x14ac:dyDescent="0.25">
      <c r="C490" s="227" t="s">
        <v>783</v>
      </c>
      <c r="D490" s="228" t="s">
        <v>398</v>
      </c>
      <c r="E490" s="229">
        <v>3</v>
      </c>
      <c r="F490" s="230">
        <v>0</v>
      </c>
      <c r="G490" s="231">
        <v>0</v>
      </c>
      <c r="I490" t="str">
        <f t="shared" si="99"/>
        <v>D. PEDRO IIMARECHAL DEODORO</v>
      </c>
      <c r="J490" t="str">
        <f t="shared" si="100"/>
        <v>MARECHAL DEODOROD. PEDRO II</v>
      </c>
      <c r="K490" s="899">
        <v>2</v>
      </c>
      <c r="L490" s="900">
        <v>0</v>
      </c>
      <c r="M490" s="901">
        <v>0</v>
      </c>
      <c r="N490" t="e">
        <f t="shared" si="101"/>
        <v>#N/A</v>
      </c>
      <c r="O490" t="e">
        <f t="shared" si="102"/>
        <v>#N/A</v>
      </c>
      <c r="P490" t="e">
        <f t="shared" si="103"/>
        <v>#N/A</v>
      </c>
      <c r="Q490" s="908">
        <f t="shared" si="104"/>
        <v>2</v>
      </c>
      <c r="R490" s="908">
        <f t="shared" si="105"/>
        <v>0</v>
      </c>
      <c r="S490" s="908">
        <f t="shared" si="106"/>
        <v>0</v>
      </c>
    </row>
    <row r="491" spans="3:19" x14ac:dyDescent="0.25">
      <c r="C491" s="227" t="s">
        <v>505</v>
      </c>
      <c r="D491" s="228" t="s">
        <v>468</v>
      </c>
      <c r="E491" s="229">
        <v>3</v>
      </c>
      <c r="F491" s="230">
        <v>1</v>
      </c>
      <c r="G491" s="231">
        <v>0</v>
      </c>
      <c r="I491" t="str">
        <f t="shared" si="99"/>
        <v>DANIEL NERYFERNANDO DE NORONHA</v>
      </c>
      <c r="J491" t="str">
        <f t="shared" si="100"/>
        <v>FERNANDO DE NORONHADANIEL NERY</v>
      </c>
      <c r="K491" s="899">
        <v>2</v>
      </c>
      <c r="L491" s="900">
        <v>2</v>
      </c>
      <c r="M491" s="901">
        <v>0</v>
      </c>
      <c r="N491" t="e">
        <f t="shared" si="101"/>
        <v>#N/A</v>
      </c>
      <c r="O491" t="e">
        <f t="shared" si="102"/>
        <v>#N/A</v>
      </c>
      <c r="P491" t="e">
        <f t="shared" si="103"/>
        <v>#N/A</v>
      </c>
      <c r="Q491" s="908">
        <f t="shared" si="104"/>
        <v>2</v>
      </c>
      <c r="R491" s="908">
        <f t="shared" si="105"/>
        <v>2</v>
      </c>
      <c r="S491" s="908">
        <f t="shared" si="106"/>
        <v>0</v>
      </c>
    </row>
    <row r="492" spans="3:19" x14ac:dyDescent="0.25">
      <c r="C492" s="227" t="s">
        <v>428</v>
      </c>
      <c r="D492" s="228" t="s">
        <v>399</v>
      </c>
      <c r="E492" s="229">
        <v>3</v>
      </c>
      <c r="F492" s="230">
        <v>1</v>
      </c>
      <c r="G492" s="231">
        <v>0</v>
      </c>
      <c r="I492" t="str">
        <f t="shared" si="99"/>
        <v>DUQUE DE CAXIASGUANABARA</v>
      </c>
      <c r="J492" t="str">
        <f t="shared" si="100"/>
        <v>GUANABARADUQUE DE CAXIAS</v>
      </c>
      <c r="K492" s="899">
        <v>2</v>
      </c>
      <c r="L492" s="900">
        <v>4</v>
      </c>
      <c r="M492" s="901">
        <v>0</v>
      </c>
      <c r="N492" t="e">
        <f t="shared" si="101"/>
        <v>#N/A</v>
      </c>
      <c r="O492" t="e">
        <f t="shared" si="102"/>
        <v>#N/A</v>
      </c>
      <c r="P492" t="e">
        <f t="shared" si="103"/>
        <v>#N/A</v>
      </c>
      <c r="Q492" s="908">
        <f t="shared" si="104"/>
        <v>2</v>
      </c>
      <c r="R492" s="908">
        <f t="shared" si="105"/>
        <v>4</v>
      </c>
      <c r="S492" s="908">
        <f t="shared" si="106"/>
        <v>0</v>
      </c>
    </row>
    <row r="493" spans="3:19" x14ac:dyDescent="0.25">
      <c r="C493" s="227" t="s">
        <v>416</v>
      </c>
      <c r="D493" s="228" t="s">
        <v>407</v>
      </c>
      <c r="E493" s="229">
        <v>3</v>
      </c>
      <c r="F493" s="230">
        <v>3</v>
      </c>
      <c r="G493" s="231">
        <v>0</v>
      </c>
      <c r="I493" t="str">
        <f t="shared" si="99"/>
        <v>ELIAS GORAYEBABUNÃ</v>
      </c>
      <c r="J493" t="str">
        <f t="shared" si="100"/>
        <v>ABUNÃELIAS GORAYEB</v>
      </c>
      <c r="K493" s="899">
        <v>2</v>
      </c>
      <c r="L493" s="900">
        <v>6</v>
      </c>
      <c r="M493" s="901">
        <v>0</v>
      </c>
      <c r="N493" t="e">
        <f t="shared" si="101"/>
        <v>#N/A</v>
      </c>
      <c r="O493" t="e">
        <f t="shared" si="102"/>
        <v>#N/A</v>
      </c>
      <c r="P493" t="e">
        <f t="shared" si="103"/>
        <v>#N/A</v>
      </c>
      <c r="Q493" s="908">
        <f t="shared" si="104"/>
        <v>2</v>
      </c>
      <c r="R493" s="908">
        <f t="shared" si="105"/>
        <v>6</v>
      </c>
      <c r="S493" s="908">
        <f t="shared" si="106"/>
        <v>0</v>
      </c>
    </row>
    <row r="494" spans="3:19" x14ac:dyDescent="0.25">
      <c r="C494" s="227" t="s">
        <v>475</v>
      </c>
      <c r="D494" s="228" t="s">
        <v>780</v>
      </c>
      <c r="E494" s="229">
        <v>3</v>
      </c>
      <c r="F494" s="230">
        <v>2</v>
      </c>
      <c r="G494" s="231">
        <v>0</v>
      </c>
      <c r="I494" t="str">
        <f t="shared" si="99"/>
        <v>EUCLIDES DA CUNHASETE DE SETEMBRO</v>
      </c>
      <c r="J494" t="str">
        <f t="shared" si="100"/>
        <v>SETE DE SETEMBROEUCLIDES DA CUNHA</v>
      </c>
      <c r="K494" s="899">
        <v>2</v>
      </c>
      <c r="L494" s="900">
        <v>4</v>
      </c>
      <c r="M494" s="901">
        <v>0</v>
      </c>
      <c r="N494" t="e">
        <f t="shared" si="101"/>
        <v>#N/A</v>
      </c>
      <c r="O494" t="e">
        <f t="shared" si="102"/>
        <v>#N/A</v>
      </c>
      <c r="P494" t="e">
        <f t="shared" si="103"/>
        <v>#N/A</v>
      </c>
      <c r="Q494" s="908">
        <f t="shared" si="104"/>
        <v>2</v>
      </c>
      <c r="R494" s="908">
        <f t="shared" si="105"/>
        <v>4</v>
      </c>
      <c r="S494" s="908">
        <f t="shared" si="106"/>
        <v>0</v>
      </c>
    </row>
    <row r="495" spans="3:19" x14ac:dyDescent="0.25">
      <c r="C495" s="227" t="s">
        <v>797</v>
      </c>
      <c r="D495" s="228" t="s">
        <v>376</v>
      </c>
      <c r="E495" s="229">
        <v>3</v>
      </c>
      <c r="F495" s="230">
        <v>6</v>
      </c>
      <c r="G495" s="231">
        <v>0</v>
      </c>
      <c r="I495" t="str">
        <f t="shared" si="99"/>
        <v>GOV.ARI MARCOSALEXANDRE GUIMARÃES</v>
      </c>
      <c r="J495" t="str">
        <f t="shared" si="100"/>
        <v>ALEXANDRE GUIMARÃESGOV.ARI MARCOS</v>
      </c>
      <c r="K495" s="899">
        <v>2</v>
      </c>
      <c r="L495" s="900">
        <v>3</v>
      </c>
      <c r="M495" s="901">
        <v>0</v>
      </c>
      <c r="N495" t="e">
        <f t="shared" si="101"/>
        <v>#N/A</v>
      </c>
      <c r="O495" t="e">
        <f t="shared" si="102"/>
        <v>#N/A</v>
      </c>
      <c r="P495" t="e">
        <f t="shared" si="103"/>
        <v>#N/A</v>
      </c>
      <c r="Q495" s="908">
        <f t="shared" si="104"/>
        <v>2</v>
      </c>
      <c r="R495" s="908">
        <f t="shared" si="105"/>
        <v>3</v>
      </c>
      <c r="S495" s="908">
        <f t="shared" si="106"/>
        <v>0</v>
      </c>
    </row>
    <row r="496" spans="3:19" x14ac:dyDescent="0.25">
      <c r="C496" s="227" t="s">
        <v>881</v>
      </c>
      <c r="D496" s="228" t="s">
        <v>444</v>
      </c>
      <c r="E496" s="229">
        <v>3</v>
      </c>
      <c r="F496" s="230">
        <v>4</v>
      </c>
      <c r="G496" s="231">
        <v>0</v>
      </c>
      <c r="I496" t="str">
        <f t="shared" si="99"/>
        <v>GREGÓRIO ALLEGREMOZART</v>
      </c>
      <c r="J496" t="str">
        <f t="shared" si="100"/>
        <v>MOZARTGREGÓRIO ALLEGRE</v>
      </c>
      <c r="K496" s="899">
        <v>2</v>
      </c>
      <c r="L496" s="900">
        <v>2</v>
      </c>
      <c r="M496" s="901">
        <v>0</v>
      </c>
      <c r="N496" t="e">
        <f t="shared" si="101"/>
        <v>#N/A</v>
      </c>
      <c r="O496" t="e">
        <f t="shared" si="102"/>
        <v>#N/A</v>
      </c>
      <c r="P496" t="e">
        <f t="shared" si="103"/>
        <v>#N/A</v>
      </c>
      <c r="Q496" s="908">
        <f t="shared" si="104"/>
        <v>2</v>
      </c>
      <c r="R496" s="908">
        <f t="shared" si="105"/>
        <v>2</v>
      </c>
      <c r="S496" s="908">
        <f t="shared" si="106"/>
        <v>0</v>
      </c>
    </row>
    <row r="497" spans="3:19" x14ac:dyDescent="0.25">
      <c r="C497" s="227" t="s">
        <v>484</v>
      </c>
      <c r="D497" s="228" t="s">
        <v>853</v>
      </c>
      <c r="E497" s="229">
        <v>3</v>
      </c>
      <c r="F497" s="230">
        <v>0</v>
      </c>
      <c r="G497" s="231">
        <v>0</v>
      </c>
      <c r="I497" t="str">
        <f t="shared" ref="I497:I530" si="107">C497&amp;D497</f>
        <v>GUIANACOLÔMBIA</v>
      </c>
      <c r="J497" t="str">
        <f t="shared" ref="J497:J530" si="108">D497&amp;C497</f>
        <v>COLÔMBIAGUIANA</v>
      </c>
      <c r="K497" s="899">
        <v>2</v>
      </c>
      <c r="L497" s="900">
        <v>1</v>
      </c>
      <c r="M497" s="901">
        <v>0</v>
      </c>
      <c r="N497" t="e">
        <f t="shared" ref="N497:N530" si="109">VLOOKUP(I497,$J$367:$M$1643,2,FALSE)</f>
        <v>#N/A</v>
      </c>
      <c r="O497" t="e">
        <f t="shared" ref="O497:O530" si="110">VLOOKUP(I497,$J$367:$M$1643,3,FALSE)</f>
        <v>#N/A</v>
      </c>
      <c r="P497" t="e">
        <f t="shared" ref="P497:P530" si="111">VLOOKUP(I497,$J$367:$M$1643,4,FALSE)</f>
        <v>#N/A</v>
      </c>
      <c r="Q497" s="908">
        <f t="shared" ref="Q497:Q530" si="112">IF(ISERROR(N497)=TRUE,K497, (K497+N497))</f>
        <v>2</v>
      </c>
      <c r="R497" s="908">
        <f t="shared" ref="R497:R530" si="113">IF(ISERROR(O497)=TRUE,L497, (L497+O497))</f>
        <v>1</v>
      </c>
      <c r="S497" s="908">
        <f t="shared" ref="S497:S530" si="114">IF(ISERROR(P497)=TRUE,M497, (M497+P497))</f>
        <v>0</v>
      </c>
    </row>
    <row r="498" spans="3:19" x14ac:dyDescent="0.25">
      <c r="C498" s="212" t="s">
        <v>450</v>
      </c>
      <c r="D498" s="213" t="s">
        <v>388</v>
      </c>
      <c r="E498" s="214">
        <v>3</v>
      </c>
      <c r="F498" s="215">
        <v>6</v>
      </c>
      <c r="G498" s="216">
        <v>0</v>
      </c>
      <c r="I498" t="str">
        <f t="shared" si="107"/>
        <v>IDALVA FRAGA MOREIRABENEDITO INOCÊNCIO</v>
      </c>
      <c r="J498" t="str">
        <f t="shared" si="108"/>
        <v>BENEDITO INOCÊNCIOIDALVA FRAGA MOREIRA</v>
      </c>
      <c r="K498" s="899">
        <v>2</v>
      </c>
      <c r="L498" s="900">
        <v>3</v>
      </c>
      <c r="M498" s="901">
        <v>0</v>
      </c>
      <c r="N498" t="e">
        <f t="shared" si="109"/>
        <v>#N/A</v>
      </c>
      <c r="O498" t="e">
        <f t="shared" si="110"/>
        <v>#N/A</v>
      </c>
      <c r="P498" t="e">
        <f t="shared" si="111"/>
        <v>#N/A</v>
      </c>
      <c r="Q498" s="908">
        <f t="shared" si="112"/>
        <v>2</v>
      </c>
      <c r="R498" s="908">
        <f t="shared" si="113"/>
        <v>3</v>
      </c>
      <c r="S498" s="908">
        <f t="shared" si="114"/>
        <v>0</v>
      </c>
    </row>
    <row r="499" spans="3:19" x14ac:dyDescent="0.25">
      <c r="C499" s="212" t="s">
        <v>504</v>
      </c>
      <c r="D499" s="213" t="s">
        <v>367</v>
      </c>
      <c r="E499" s="214">
        <v>3</v>
      </c>
      <c r="F499" s="215">
        <v>1</v>
      </c>
      <c r="G499" s="216">
        <v>0</v>
      </c>
      <c r="I499" t="str">
        <f t="shared" si="107"/>
        <v>JAMARYCALAMA</v>
      </c>
      <c r="J499" t="str">
        <f t="shared" si="108"/>
        <v>CALAMAJAMARY</v>
      </c>
      <c r="K499" s="899">
        <v>2</v>
      </c>
      <c r="L499" s="900">
        <v>2</v>
      </c>
      <c r="M499" s="901">
        <v>0</v>
      </c>
      <c r="N499" t="e">
        <f t="shared" si="109"/>
        <v>#N/A</v>
      </c>
      <c r="O499" t="e">
        <f t="shared" si="110"/>
        <v>#N/A</v>
      </c>
      <c r="P499" t="e">
        <f t="shared" si="111"/>
        <v>#N/A</v>
      </c>
      <c r="Q499" s="908">
        <f t="shared" si="112"/>
        <v>2</v>
      </c>
      <c r="R499" s="908">
        <f t="shared" si="113"/>
        <v>2</v>
      </c>
      <c r="S499" s="908">
        <f t="shared" si="114"/>
        <v>0</v>
      </c>
    </row>
    <row r="500" spans="3:19" x14ac:dyDescent="0.25">
      <c r="C500" s="212" t="s">
        <v>368</v>
      </c>
      <c r="D500" s="213" t="s">
        <v>385</v>
      </c>
      <c r="E500" s="214">
        <v>3</v>
      </c>
      <c r="F500" s="215">
        <v>3</v>
      </c>
      <c r="G500" s="216">
        <v>0</v>
      </c>
      <c r="I500" t="str">
        <f t="shared" si="107"/>
        <v>JATUARANATRÊS E MEIO</v>
      </c>
      <c r="J500" t="str">
        <f t="shared" si="108"/>
        <v>TRÊS E MEIOJATUARANA</v>
      </c>
      <c r="K500" s="899">
        <v>2</v>
      </c>
      <c r="L500" s="900">
        <v>3</v>
      </c>
      <c r="M500" s="901">
        <v>0</v>
      </c>
      <c r="N500" t="e">
        <f t="shared" si="109"/>
        <v>#N/A</v>
      </c>
      <c r="O500" t="e">
        <f t="shared" si="110"/>
        <v>#N/A</v>
      </c>
      <c r="P500" t="e">
        <f t="shared" si="111"/>
        <v>#N/A</v>
      </c>
      <c r="Q500" s="908">
        <f t="shared" si="112"/>
        <v>2</v>
      </c>
      <c r="R500" s="908">
        <f t="shared" si="113"/>
        <v>3</v>
      </c>
      <c r="S500" s="908">
        <f t="shared" si="114"/>
        <v>0</v>
      </c>
    </row>
    <row r="501" spans="3:19" x14ac:dyDescent="0.25">
      <c r="C501" s="212" t="s">
        <v>802</v>
      </c>
      <c r="D501" s="213" t="s">
        <v>423</v>
      </c>
      <c r="E501" s="214">
        <v>3</v>
      </c>
      <c r="F501" s="215">
        <v>1</v>
      </c>
      <c r="G501" s="216">
        <v>0</v>
      </c>
      <c r="I501" t="str">
        <f t="shared" si="107"/>
        <v>JOÃO GOULARTAFONSO PENA</v>
      </c>
      <c r="J501" t="str">
        <f t="shared" si="108"/>
        <v>AFONSO PENAJOÃO GOULART</v>
      </c>
      <c r="K501" s="899">
        <v>2</v>
      </c>
      <c r="L501" s="900">
        <v>2</v>
      </c>
      <c r="M501" s="901">
        <v>0</v>
      </c>
      <c r="N501" t="e">
        <f t="shared" si="109"/>
        <v>#N/A</v>
      </c>
      <c r="O501" t="e">
        <f t="shared" si="110"/>
        <v>#N/A</v>
      </c>
      <c r="P501" t="e">
        <f t="shared" si="111"/>
        <v>#N/A</v>
      </c>
      <c r="Q501" s="908">
        <f t="shared" si="112"/>
        <v>2</v>
      </c>
      <c r="R501" s="908">
        <f t="shared" si="113"/>
        <v>2</v>
      </c>
      <c r="S501" s="908">
        <f t="shared" si="114"/>
        <v>0</v>
      </c>
    </row>
    <row r="502" spans="3:19" x14ac:dyDescent="0.25">
      <c r="C502" s="212" t="s">
        <v>802</v>
      </c>
      <c r="D502" s="213" t="s">
        <v>378</v>
      </c>
      <c r="E502" s="214">
        <v>3</v>
      </c>
      <c r="F502" s="215">
        <v>2</v>
      </c>
      <c r="G502" s="216">
        <v>0</v>
      </c>
      <c r="I502" t="str">
        <f t="shared" si="107"/>
        <v>JOÃO GOULARTNAÇÕES UNIDAS</v>
      </c>
      <c r="J502" t="str">
        <f t="shared" si="108"/>
        <v>NAÇÕES UNIDASJOÃO GOULART</v>
      </c>
      <c r="K502" s="899">
        <v>2</v>
      </c>
      <c r="L502" s="900">
        <v>4</v>
      </c>
      <c r="M502" s="901">
        <v>0</v>
      </c>
      <c r="N502" t="e">
        <f t="shared" si="109"/>
        <v>#N/A</v>
      </c>
      <c r="O502" t="e">
        <f t="shared" si="110"/>
        <v>#N/A</v>
      </c>
      <c r="P502" t="e">
        <f t="shared" si="111"/>
        <v>#N/A</v>
      </c>
      <c r="Q502" s="908">
        <f t="shared" si="112"/>
        <v>2</v>
      </c>
      <c r="R502" s="908">
        <f t="shared" si="113"/>
        <v>4</v>
      </c>
      <c r="S502" s="908">
        <f t="shared" si="114"/>
        <v>0</v>
      </c>
    </row>
    <row r="503" spans="3:19" x14ac:dyDescent="0.25">
      <c r="C503" s="212" t="s">
        <v>477</v>
      </c>
      <c r="D503" s="213" t="s">
        <v>412</v>
      </c>
      <c r="E503" s="214">
        <v>3</v>
      </c>
      <c r="F503" s="215">
        <v>4</v>
      </c>
      <c r="G503" s="216">
        <v>0</v>
      </c>
      <c r="I503" t="str">
        <f t="shared" si="107"/>
        <v>JOSÉ CAMACHOJOSÉ DE ALENCAR</v>
      </c>
      <c r="J503" t="str">
        <f t="shared" si="108"/>
        <v>JOSÉ DE ALENCARJOSÉ CAMACHO</v>
      </c>
      <c r="K503" s="899">
        <v>2</v>
      </c>
      <c r="L503" s="900">
        <v>3</v>
      </c>
      <c r="M503" s="901">
        <v>0</v>
      </c>
      <c r="N503" t="e">
        <f t="shared" si="109"/>
        <v>#N/A</v>
      </c>
      <c r="O503" t="e">
        <f t="shared" si="110"/>
        <v>#N/A</v>
      </c>
      <c r="P503" t="e">
        <f t="shared" si="111"/>
        <v>#N/A</v>
      </c>
      <c r="Q503" s="908">
        <f t="shared" si="112"/>
        <v>2</v>
      </c>
      <c r="R503" s="908">
        <f t="shared" si="113"/>
        <v>3</v>
      </c>
      <c r="S503" s="908">
        <f t="shared" si="114"/>
        <v>0</v>
      </c>
    </row>
    <row r="504" spans="3:19" x14ac:dyDescent="0.25">
      <c r="C504" s="212" t="s">
        <v>374</v>
      </c>
      <c r="D504" s="213" t="s">
        <v>395</v>
      </c>
      <c r="E504" s="214">
        <v>3</v>
      </c>
      <c r="F504" s="215">
        <v>2</v>
      </c>
      <c r="G504" s="216">
        <v>0</v>
      </c>
      <c r="I504" t="str">
        <f t="shared" si="107"/>
        <v>JOSÉ VIEIRA CAULABUENOS AIRES</v>
      </c>
      <c r="J504" t="str">
        <f t="shared" si="108"/>
        <v>BUENOS AIRESJOSÉ VIEIRA CAULA</v>
      </c>
      <c r="K504" s="899">
        <v>2</v>
      </c>
      <c r="L504" s="900">
        <v>1</v>
      </c>
      <c r="M504" s="901">
        <v>0</v>
      </c>
      <c r="N504" t="e">
        <f t="shared" si="109"/>
        <v>#N/A</v>
      </c>
      <c r="O504" t="e">
        <f t="shared" si="110"/>
        <v>#N/A</v>
      </c>
      <c r="P504" t="e">
        <f t="shared" si="111"/>
        <v>#N/A</v>
      </c>
      <c r="Q504" s="908">
        <f t="shared" si="112"/>
        <v>2</v>
      </c>
      <c r="R504" s="908">
        <f t="shared" si="113"/>
        <v>1</v>
      </c>
      <c r="S504" s="908">
        <f t="shared" si="114"/>
        <v>0</v>
      </c>
    </row>
    <row r="505" spans="3:19" x14ac:dyDescent="0.25">
      <c r="C505" s="217" t="s">
        <v>379</v>
      </c>
      <c r="D505" s="218" t="s">
        <v>367</v>
      </c>
      <c r="E505" s="219">
        <v>3</v>
      </c>
      <c r="F505" s="220">
        <v>3</v>
      </c>
      <c r="G505" s="221">
        <v>0</v>
      </c>
      <c r="I505" t="str">
        <f t="shared" si="107"/>
        <v>LAURO SODRÉCALAMA</v>
      </c>
      <c r="J505" t="str">
        <f t="shared" si="108"/>
        <v>CALAMALAURO SODRÉ</v>
      </c>
      <c r="K505" s="899">
        <v>2</v>
      </c>
      <c r="L505" s="900">
        <v>2</v>
      </c>
      <c r="M505" s="901">
        <v>1</v>
      </c>
      <c r="N505" t="e">
        <f t="shared" si="109"/>
        <v>#N/A</v>
      </c>
      <c r="O505" t="e">
        <f t="shared" si="110"/>
        <v>#N/A</v>
      </c>
      <c r="P505" t="e">
        <f t="shared" si="111"/>
        <v>#N/A</v>
      </c>
      <c r="Q505" s="908">
        <f t="shared" si="112"/>
        <v>2</v>
      </c>
      <c r="R505" s="908">
        <f t="shared" si="113"/>
        <v>2</v>
      </c>
      <c r="S505" s="908">
        <f t="shared" si="114"/>
        <v>1</v>
      </c>
    </row>
    <row r="506" spans="3:19" x14ac:dyDescent="0.25">
      <c r="C506" s="217" t="s">
        <v>460</v>
      </c>
      <c r="D506" s="218" t="s">
        <v>858</v>
      </c>
      <c r="E506" s="219">
        <v>3</v>
      </c>
      <c r="F506" s="220">
        <v>4</v>
      </c>
      <c r="G506" s="221">
        <v>0</v>
      </c>
      <c r="I506" t="str">
        <f t="shared" si="107"/>
        <v>LIBERO BADARÓDR. JOSÉ ADELINO</v>
      </c>
      <c r="J506" t="str">
        <f t="shared" si="108"/>
        <v>DR. JOSÉ ADELINOLIBERO BADARÓ</v>
      </c>
      <c r="K506" s="899">
        <v>2</v>
      </c>
      <c r="L506" s="900">
        <v>3</v>
      </c>
      <c r="M506" s="901">
        <v>0</v>
      </c>
      <c r="N506" t="e">
        <f t="shared" si="109"/>
        <v>#N/A</v>
      </c>
      <c r="O506" t="e">
        <f t="shared" si="110"/>
        <v>#N/A</v>
      </c>
      <c r="P506" t="e">
        <f t="shared" si="111"/>
        <v>#N/A</v>
      </c>
      <c r="Q506" s="908">
        <f t="shared" si="112"/>
        <v>2</v>
      </c>
      <c r="R506" s="908">
        <f t="shared" si="113"/>
        <v>3</v>
      </c>
      <c r="S506" s="908">
        <f t="shared" si="114"/>
        <v>0</v>
      </c>
    </row>
    <row r="507" spans="3:19" x14ac:dyDescent="0.25">
      <c r="C507" s="217" t="s">
        <v>413</v>
      </c>
      <c r="D507" s="218" t="s">
        <v>404</v>
      </c>
      <c r="E507" s="219">
        <v>3</v>
      </c>
      <c r="F507" s="220">
        <v>2</v>
      </c>
      <c r="G507" s="221">
        <v>0</v>
      </c>
      <c r="I507" t="str">
        <f t="shared" si="107"/>
        <v>MANÉ GARRINCHAARUBA</v>
      </c>
      <c r="J507" t="str">
        <f t="shared" si="108"/>
        <v>ARUBAMANÉ GARRINCHA</v>
      </c>
      <c r="K507" s="899">
        <v>2</v>
      </c>
      <c r="L507" s="900">
        <v>3</v>
      </c>
      <c r="M507" s="901">
        <v>0</v>
      </c>
      <c r="N507" t="e">
        <f t="shared" si="109"/>
        <v>#N/A</v>
      </c>
      <c r="O507" t="e">
        <f t="shared" si="110"/>
        <v>#N/A</v>
      </c>
      <c r="P507" t="e">
        <f t="shared" si="111"/>
        <v>#N/A</v>
      </c>
      <c r="Q507" s="908">
        <f t="shared" si="112"/>
        <v>2</v>
      </c>
      <c r="R507" s="908">
        <f t="shared" si="113"/>
        <v>3</v>
      </c>
      <c r="S507" s="908">
        <f t="shared" si="114"/>
        <v>0</v>
      </c>
    </row>
    <row r="508" spans="3:19" x14ac:dyDescent="0.25">
      <c r="C508" s="217" t="s">
        <v>804</v>
      </c>
      <c r="D508" s="218" t="s">
        <v>822</v>
      </c>
      <c r="E508" s="219">
        <v>3</v>
      </c>
      <c r="F508" s="220">
        <v>1</v>
      </c>
      <c r="G508" s="221">
        <v>0</v>
      </c>
      <c r="I508" t="str">
        <f t="shared" si="107"/>
        <v>MANOEL FALLAPEDRO ALBERNIZ</v>
      </c>
      <c r="J508" t="str">
        <f t="shared" si="108"/>
        <v>PEDRO ALBERNIZMANOEL FALLA</v>
      </c>
      <c r="K508" s="899">
        <v>2</v>
      </c>
      <c r="L508" s="900">
        <v>2</v>
      </c>
      <c r="M508" s="901">
        <v>0</v>
      </c>
      <c r="N508" t="e">
        <f t="shared" si="109"/>
        <v>#N/A</v>
      </c>
      <c r="O508" t="e">
        <f t="shared" si="110"/>
        <v>#N/A</v>
      </c>
      <c r="P508" t="e">
        <f t="shared" si="111"/>
        <v>#N/A</v>
      </c>
      <c r="Q508" s="908">
        <f t="shared" si="112"/>
        <v>2</v>
      </c>
      <c r="R508" s="908">
        <f t="shared" si="113"/>
        <v>2</v>
      </c>
      <c r="S508" s="908">
        <f t="shared" si="114"/>
        <v>0</v>
      </c>
    </row>
    <row r="509" spans="3:19" x14ac:dyDescent="0.25">
      <c r="C509" s="217" t="s">
        <v>398</v>
      </c>
      <c r="D509" s="218" t="s">
        <v>376</v>
      </c>
      <c r="E509" s="219">
        <v>3</v>
      </c>
      <c r="F509" s="220">
        <v>3</v>
      </c>
      <c r="G509" s="221">
        <v>0</v>
      </c>
      <c r="I509" t="str">
        <f t="shared" si="107"/>
        <v>MARECHAL DEODOROALEXANDRE GUIMARÃES</v>
      </c>
      <c r="J509" t="str">
        <f t="shared" si="108"/>
        <v>ALEXANDRE GUIMARÃESMARECHAL DEODORO</v>
      </c>
      <c r="K509" s="899">
        <v>2</v>
      </c>
      <c r="L509" s="900">
        <v>4</v>
      </c>
      <c r="M509" s="901">
        <v>0</v>
      </c>
      <c r="N509" t="e">
        <f t="shared" si="109"/>
        <v>#N/A</v>
      </c>
      <c r="O509" t="e">
        <f t="shared" si="110"/>
        <v>#N/A</v>
      </c>
      <c r="P509" t="e">
        <f t="shared" si="111"/>
        <v>#N/A</v>
      </c>
      <c r="Q509" s="908">
        <f t="shared" si="112"/>
        <v>2</v>
      </c>
      <c r="R509" s="908">
        <f t="shared" si="113"/>
        <v>4</v>
      </c>
      <c r="S509" s="908">
        <f t="shared" si="114"/>
        <v>0</v>
      </c>
    </row>
    <row r="510" spans="3:19" x14ac:dyDescent="0.25">
      <c r="C510" s="217" t="s">
        <v>420</v>
      </c>
      <c r="D510" s="218" t="s">
        <v>359</v>
      </c>
      <c r="E510" s="219">
        <v>3</v>
      </c>
      <c r="F510" s="220">
        <v>4</v>
      </c>
      <c r="G510" s="221">
        <v>0</v>
      </c>
      <c r="I510" t="str">
        <f t="shared" si="107"/>
        <v>MÉXICOJACY PARANÁ</v>
      </c>
      <c r="J510" t="str">
        <f t="shared" si="108"/>
        <v>JACY PARANÁMÉXICO</v>
      </c>
      <c r="K510" s="899">
        <v>2</v>
      </c>
      <c r="L510" s="900">
        <v>1</v>
      </c>
      <c r="M510" s="901">
        <v>0</v>
      </c>
      <c r="N510" t="e">
        <f t="shared" si="109"/>
        <v>#N/A</v>
      </c>
      <c r="O510" t="e">
        <f t="shared" si="110"/>
        <v>#N/A</v>
      </c>
      <c r="P510" t="e">
        <f t="shared" si="111"/>
        <v>#N/A</v>
      </c>
      <c r="Q510" s="908">
        <f t="shared" si="112"/>
        <v>2</v>
      </c>
      <c r="R510" s="908">
        <f t="shared" si="113"/>
        <v>1</v>
      </c>
      <c r="S510" s="908">
        <f t="shared" si="114"/>
        <v>0</v>
      </c>
    </row>
    <row r="511" spans="3:19" x14ac:dyDescent="0.25">
      <c r="C511" s="217" t="s">
        <v>420</v>
      </c>
      <c r="D511" s="218" t="s">
        <v>780</v>
      </c>
      <c r="E511" s="219">
        <v>3</v>
      </c>
      <c r="F511" s="220">
        <v>2</v>
      </c>
      <c r="G511" s="221">
        <v>0</v>
      </c>
      <c r="I511" t="str">
        <f t="shared" si="107"/>
        <v>MÉXICOSETE DE SETEMBRO</v>
      </c>
      <c r="J511" t="str">
        <f t="shared" si="108"/>
        <v>SETE DE SETEMBROMÉXICO</v>
      </c>
      <c r="K511" s="899">
        <v>2</v>
      </c>
      <c r="L511" s="900">
        <v>1</v>
      </c>
      <c r="M511" s="901">
        <v>0</v>
      </c>
      <c r="N511" t="e">
        <f t="shared" si="109"/>
        <v>#N/A</v>
      </c>
      <c r="O511" t="e">
        <f t="shared" si="110"/>
        <v>#N/A</v>
      </c>
      <c r="P511" t="e">
        <f t="shared" si="111"/>
        <v>#N/A</v>
      </c>
      <c r="Q511" s="908">
        <f t="shared" si="112"/>
        <v>2</v>
      </c>
      <c r="R511" s="908">
        <f t="shared" si="113"/>
        <v>1</v>
      </c>
      <c r="S511" s="908">
        <f t="shared" si="114"/>
        <v>0</v>
      </c>
    </row>
    <row r="512" spans="3:19" x14ac:dyDescent="0.25">
      <c r="C512" s="217" t="s">
        <v>400</v>
      </c>
      <c r="D512" s="218" t="s">
        <v>387</v>
      </c>
      <c r="E512" s="219">
        <v>3</v>
      </c>
      <c r="F512" s="220">
        <v>2</v>
      </c>
      <c r="G512" s="221">
        <v>0</v>
      </c>
      <c r="I512" t="str">
        <f t="shared" si="107"/>
        <v>MONTE AZULALGODOEIRO</v>
      </c>
      <c r="J512" t="str">
        <f t="shared" si="108"/>
        <v>ALGODOEIROMONTE AZUL</v>
      </c>
      <c r="K512" s="899">
        <v>2</v>
      </c>
      <c r="L512" s="900">
        <v>3</v>
      </c>
      <c r="M512" s="901">
        <v>0</v>
      </c>
      <c r="N512" t="e">
        <f t="shared" si="109"/>
        <v>#N/A</v>
      </c>
      <c r="O512" t="e">
        <f t="shared" si="110"/>
        <v>#N/A</v>
      </c>
      <c r="P512" t="e">
        <f t="shared" si="111"/>
        <v>#N/A</v>
      </c>
      <c r="Q512" s="908">
        <f t="shared" si="112"/>
        <v>2</v>
      </c>
      <c r="R512" s="908">
        <f t="shared" si="113"/>
        <v>3</v>
      </c>
      <c r="S512" s="908">
        <f t="shared" si="114"/>
        <v>0</v>
      </c>
    </row>
    <row r="513" spans="3:19" x14ac:dyDescent="0.25">
      <c r="C513" s="217" t="s">
        <v>422</v>
      </c>
      <c r="D513" s="218" t="s">
        <v>372</v>
      </c>
      <c r="E513" s="219">
        <v>3</v>
      </c>
      <c r="F513" s="220">
        <v>2</v>
      </c>
      <c r="G513" s="221">
        <v>0</v>
      </c>
      <c r="I513" t="str">
        <f t="shared" si="107"/>
        <v>NICARÁGUAAMAZONAS</v>
      </c>
      <c r="J513" t="str">
        <f t="shared" si="108"/>
        <v>AMAZONASNICARÁGUA</v>
      </c>
      <c r="K513" s="899">
        <v>2</v>
      </c>
      <c r="L513" s="900">
        <v>1</v>
      </c>
      <c r="M513" s="901">
        <v>0</v>
      </c>
      <c r="N513" t="e">
        <f t="shared" si="109"/>
        <v>#N/A</v>
      </c>
      <c r="O513" t="e">
        <f t="shared" si="110"/>
        <v>#N/A</v>
      </c>
      <c r="P513" t="e">
        <f t="shared" si="111"/>
        <v>#N/A</v>
      </c>
      <c r="Q513" s="908">
        <f t="shared" si="112"/>
        <v>2</v>
      </c>
      <c r="R513" s="908">
        <f t="shared" si="113"/>
        <v>1</v>
      </c>
      <c r="S513" s="908">
        <f t="shared" si="114"/>
        <v>0</v>
      </c>
    </row>
    <row r="514" spans="3:19" x14ac:dyDescent="0.25">
      <c r="C514" s="217" t="s">
        <v>462</v>
      </c>
      <c r="D514" s="218" t="s">
        <v>359</v>
      </c>
      <c r="E514" s="219">
        <v>3</v>
      </c>
      <c r="F514" s="220">
        <v>3</v>
      </c>
      <c r="G514" s="221">
        <v>0</v>
      </c>
      <c r="I514" t="str">
        <f t="shared" si="107"/>
        <v>PANAMÁJACY PARANÁ</v>
      </c>
      <c r="J514" t="str">
        <f t="shared" si="108"/>
        <v>JACY PARANÁPANAMÁ</v>
      </c>
      <c r="K514" s="899">
        <v>2</v>
      </c>
      <c r="L514" s="900">
        <v>2</v>
      </c>
      <c r="M514" s="901">
        <v>0</v>
      </c>
      <c r="N514" t="e">
        <f t="shared" si="109"/>
        <v>#N/A</v>
      </c>
      <c r="O514" t="e">
        <f t="shared" si="110"/>
        <v>#N/A</v>
      </c>
      <c r="P514" t="e">
        <f t="shared" si="111"/>
        <v>#N/A</v>
      </c>
      <c r="Q514" s="908">
        <f t="shared" si="112"/>
        <v>2</v>
      </c>
      <c r="R514" s="908">
        <f t="shared" si="113"/>
        <v>2</v>
      </c>
      <c r="S514" s="908">
        <f t="shared" si="114"/>
        <v>0</v>
      </c>
    </row>
    <row r="515" spans="3:19" x14ac:dyDescent="0.25">
      <c r="C515" s="217" t="s">
        <v>426</v>
      </c>
      <c r="D515" s="218" t="s">
        <v>465</v>
      </c>
      <c r="E515" s="219">
        <v>3</v>
      </c>
      <c r="F515" s="220">
        <v>6</v>
      </c>
      <c r="G515" s="221">
        <v>0</v>
      </c>
      <c r="I515" t="str">
        <f t="shared" si="107"/>
        <v>PAULO FRANCISAROEIRA</v>
      </c>
      <c r="J515" t="str">
        <f t="shared" si="108"/>
        <v>AROEIRAPAULO FRANCIS</v>
      </c>
      <c r="K515" s="899">
        <v>2</v>
      </c>
      <c r="L515" s="900">
        <v>1</v>
      </c>
      <c r="M515" s="901">
        <v>0</v>
      </c>
      <c r="N515" t="e">
        <f t="shared" si="109"/>
        <v>#N/A</v>
      </c>
      <c r="O515" t="e">
        <f t="shared" si="110"/>
        <v>#N/A</v>
      </c>
      <c r="P515" t="e">
        <f t="shared" si="111"/>
        <v>#N/A</v>
      </c>
      <c r="Q515" s="908">
        <f t="shared" si="112"/>
        <v>2</v>
      </c>
      <c r="R515" s="908">
        <f t="shared" si="113"/>
        <v>1</v>
      </c>
      <c r="S515" s="908">
        <f t="shared" si="114"/>
        <v>0</v>
      </c>
    </row>
    <row r="516" spans="3:19" x14ac:dyDescent="0.25">
      <c r="C516" s="217" t="s">
        <v>389</v>
      </c>
      <c r="D516" s="218" t="s">
        <v>787</v>
      </c>
      <c r="E516" s="219">
        <v>3</v>
      </c>
      <c r="F516" s="220">
        <v>1</v>
      </c>
      <c r="G516" s="221">
        <v>0</v>
      </c>
      <c r="I516" t="str">
        <f t="shared" si="107"/>
        <v>PETROLINAPLÁCIDO DE CASTRO</v>
      </c>
      <c r="J516" t="str">
        <f t="shared" si="108"/>
        <v>PLÁCIDO DE CASTROPETROLINA</v>
      </c>
      <c r="K516" s="899">
        <v>2</v>
      </c>
      <c r="L516" s="900">
        <v>2</v>
      </c>
      <c r="M516" s="901">
        <v>0</v>
      </c>
      <c r="N516" t="e">
        <f t="shared" si="109"/>
        <v>#N/A</v>
      </c>
      <c r="O516" t="e">
        <f t="shared" si="110"/>
        <v>#N/A</v>
      </c>
      <c r="P516" t="e">
        <f t="shared" si="111"/>
        <v>#N/A</v>
      </c>
      <c r="Q516" s="908">
        <f t="shared" si="112"/>
        <v>2</v>
      </c>
      <c r="R516" s="908">
        <f t="shared" si="113"/>
        <v>2</v>
      </c>
      <c r="S516" s="908">
        <f t="shared" si="114"/>
        <v>0</v>
      </c>
    </row>
    <row r="517" spans="3:19" x14ac:dyDescent="0.25">
      <c r="C517" s="217" t="s">
        <v>810</v>
      </c>
      <c r="D517" s="218" t="s">
        <v>399</v>
      </c>
      <c r="E517" s="219">
        <v>3</v>
      </c>
      <c r="F517" s="220">
        <v>3</v>
      </c>
      <c r="G517" s="221">
        <v>0</v>
      </c>
      <c r="I517" t="str">
        <f t="shared" si="107"/>
        <v>QUINTINO BOCAIÚVAGUANABARA</v>
      </c>
      <c r="J517" t="str">
        <f t="shared" si="108"/>
        <v>GUANABARAQUINTINO BOCAIÚVA</v>
      </c>
      <c r="K517" s="899">
        <v>2</v>
      </c>
      <c r="L517" s="900">
        <v>1</v>
      </c>
      <c r="M517" s="901">
        <v>0</v>
      </c>
      <c r="N517" t="e">
        <f t="shared" si="109"/>
        <v>#N/A</v>
      </c>
      <c r="O517" t="e">
        <f t="shared" si="110"/>
        <v>#N/A</v>
      </c>
      <c r="P517" t="e">
        <f t="shared" si="111"/>
        <v>#N/A</v>
      </c>
      <c r="Q517" s="908">
        <f t="shared" si="112"/>
        <v>2</v>
      </c>
      <c r="R517" s="908">
        <f t="shared" si="113"/>
        <v>1</v>
      </c>
      <c r="S517" s="908">
        <f t="shared" si="114"/>
        <v>0</v>
      </c>
    </row>
    <row r="518" spans="3:19" x14ac:dyDescent="0.25">
      <c r="C518" s="217" t="s">
        <v>779</v>
      </c>
      <c r="D518" s="218" t="s">
        <v>843</v>
      </c>
      <c r="E518" s="219">
        <v>3</v>
      </c>
      <c r="F518" s="220">
        <v>3</v>
      </c>
      <c r="G518" s="221">
        <v>0</v>
      </c>
      <c r="I518" t="str">
        <f t="shared" si="107"/>
        <v>RAIMUNDO CANTUÁRIADEL MAURO DOS SANTOS</v>
      </c>
      <c r="J518" t="str">
        <f t="shared" si="108"/>
        <v>DEL MAURO DOS SANTOSRAIMUNDO CANTUÁRIA</v>
      </c>
      <c r="K518" s="899">
        <v>2</v>
      </c>
      <c r="L518" s="900">
        <v>2</v>
      </c>
      <c r="M518" s="901">
        <v>0</v>
      </c>
      <c r="N518" t="e">
        <f t="shared" si="109"/>
        <v>#N/A</v>
      </c>
      <c r="O518" t="e">
        <f t="shared" si="110"/>
        <v>#N/A</v>
      </c>
      <c r="P518" t="e">
        <f t="shared" si="111"/>
        <v>#N/A</v>
      </c>
      <c r="Q518" s="908">
        <f t="shared" si="112"/>
        <v>2</v>
      </c>
      <c r="R518" s="908">
        <f t="shared" si="113"/>
        <v>2</v>
      </c>
      <c r="S518" s="908">
        <f t="shared" si="114"/>
        <v>0</v>
      </c>
    </row>
    <row r="519" spans="3:19" x14ac:dyDescent="0.25">
      <c r="C519" s="217" t="s">
        <v>779</v>
      </c>
      <c r="D519" s="218" t="s">
        <v>392</v>
      </c>
      <c r="E519" s="219">
        <v>3</v>
      </c>
      <c r="F519" s="220">
        <v>3</v>
      </c>
      <c r="G519" s="221">
        <v>0</v>
      </c>
      <c r="I519" t="str">
        <f t="shared" si="107"/>
        <v>RAIMUNDO CANTUÁRIATENREIRO ARANHA</v>
      </c>
      <c r="J519" t="str">
        <f t="shared" si="108"/>
        <v>TENREIRO ARANHARAIMUNDO CANTUÁRIA</v>
      </c>
      <c r="K519" s="899">
        <v>2</v>
      </c>
      <c r="L519" s="900">
        <v>4</v>
      </c>
      <c r="M519" s="901">
        <v>0</v>
      </c>
      <c r="N519" t="e">
        <f t="shared" si="109"/>
        <v>#N/A</v>
      </c>
      <c r="O519" t="e">
        <f t="shared" si="110"/>
        <v>#N/A</v>
      </c>
      <c r="P519" t="e">
        <f t="shared" si="111"/>
        <v>#N/A</v>
      </c>
      <c r="Q519" s="908">
        <f t="shared" si="112"/>
        <v>2</v>
      </c>
      <c r="R519" s="908">
        <f t="shared" si="113"/>
        <v>4</v>
      </c>
      <c r="S519" s="908">
        <f t="shared" si="114"/>
        <v>0</v>
      </c>
    </row>
    <row r="520" spans="3:19" x14ac:dyDescent="0.25">
      <c r="C520" s="217" t="s">
        <v>889</v>
      </c>
      <c r="D520" s="218" t="s">
        <v>370</v>
      </c>
      <c r="E520" s="219">
        <v>3</v>
      </c>
      <c r="F520" s="220">
        <v>1</v>
      </c>
      <c r="G520" s="221">
        <v>0</v>
      </c>
      <c r="I520" t="str">
        <f t="shared" si="107"/>
        <v>RICARDINA FEITOSARIO DE JANEIRO</v>
      </c>
      <c r="J520" t="str">
        <f t="shared" si="108"/>
        <v>RIO DE JANEIRORICARDINA FEITOSA</v>
      </c>
      <c r="K520" s="899">
        <v>2</v>
      </c>
      <c r="L520" s="900">
        <v>3</v>
      </c>
      <c r="M520" s="901">
        <v>0</v>
      </c>
      <c r="N520" t="e">
        <f t="shared" si="109"/>
        <v>#N/A</v>
      </c>
      <c r="O520" t="e">
        <f t="shared" si="110"/>
        <v>#N/A</v>
      </c>
      <c r="P520" t="e">
        <f t="shared" si="111"/>
        <v>#N/A</v>
      </c>
      <c r="Q520" s="908">
        <f t="shared" si="112"/>
        <v>2</v>
      </c>
      <c r="R520" s="908">
        <f t="shared" si="113"/>
        <v>3</v>
      </c>
      <c r="S520" s="908">
        <f t="shared" si="114"/>
        <v>0</v>
      </c>
    </row>
    <row r="521" spans="3:19" x14ac:dyDescent="0.25">
      <c r="C521" s="217" t="s">
        <v>370</v>
      </c>
      <c r="D521" s="218" t="s">
        <v>413</v>
      </c>
      <c r="E521" s="219">
        <v>3</v>
      </c>
      <c r="F521" s="220">
        <v>8</v>
      </c>
      <c r="G521" s="221">
        <v>0</v>
      </c>
      <c r="I521" t="str">
        <f t="shared" si="107"/>
        <v>RIO DE JANEIROMANÉ GARRINCHA</v>
      </c>
      <c r="J521" t="str">
        <f t="shared" si="108"/>
        <v>MANÉ GARRINCHARIO DE JANEIRO</v>
      </c>
      <c r="K521" s="899">
        <v>2</v>
      </c>
      <c r="L521" s="900">
        <v>2</v>
      </c>
      <c r="M521" s="901">
        <v>0</v>
      </c>
      <c r="N521" t="e">
        <f t="shared" si="109"/>
        <v>#N/A</v>
      </c>
      <c r="O521" t="e">
        <f t="shared" si="110"/>
        <v>#N/A</v>
      </c>
      <c r="P521" t="e">
        <f t="shared" si="111"/>
        <v>#N/A</v>
      </c>
      <c r="Q521" s="908">
        <f t="shared" si="112"/>
        <v>2</v>
      </c>
      <c r="R521" s="908">
        <f t="shared" si="113"/>
        <v>2</v>
      </c>
      <c r="S521" s="908">
        <f t="shared" si="114"/>
        <v>0</v>
      </c>
    </row>
    <row r="522" spans="3:19" x14ac:dyDescent="0.25">
      <c r="C522" s="217" t="s">
        <v>788</v>
      </c>
      <c r="D522" s="218" t="s">
        <v>369</v>
      </c>
      <c r="E522" s="219">
        <v>3</v>
      </c>
      <c r="F522" s="220">
        <v>1</v>
      </c>
      <c r="G522" s="221">
        <v>0</v>
      </c>
      <c r="I522" t="str">
        <f t="shared" si="107"/>
        <v>ROGÉRIO WEBERCARLOS GOMES</v>
      </c>
      <c r="J522" t="str">
        <f t="shared" si="108"/>
        <v>CARLOS GOMESROGÉRIO WEBER</v>
      </c>
      <c r="K522" s="899">
        <v>2</v>
      </c>
      <c r="L522" s="900">
        <v>2</v>
      </c>
      <c r="M522" s="901">
        <v>0</v>
      </c>
      <c r="N522" t="e">
        <f t="shared" si="109"/>
        <v>#N/A</v>
      </c>
      <c r="O522" t="e">
        <f t="shared" si="110"/>
        <v>#N/A</v>
      </c>
      <c r="P522" t="e">
        <f t="shared" si="111"/>
        <v>#N/A</v>
      </c>
      <c r="Q522" s="908">
        <f t="shared" si="112"/>
        <v>2</v>
      </c>
      <c r="R522" s="908">
        <f t="shared" si="113"/>
        <v>2</v>
      </c>
      <c r="S522" s="908">
        <f t="shared" si="114"/>
        <v>0</v>
      </c>
    </row>
    <row r="523" spans="3:19" x14ac:dyDescent="0.25">
      <c r="C523" s="217" t="s">
        <v>473</v>
      </c>
      <c r="D523" s="218" t="s">
        <v>428</v>
      </c>
      <c r="E523" s="219">
        <v>3</v>
      </c>
      <c r="F523" s="220">
        <v>2</v>
      </c>
      <c r="G523" s="221">
        <v>0</v>
      </c>
      <c r="I523" t="str">
        <f t="shared" si="107"/>
        <v>SANTOS DUMONTDUQUE DE CAXIAS</v>
      </c>
      <c r="J523" t="str">
        <f t="shared" si="108"/>
        <v>DUQUE DE CAXIASSANTOS DUMONT</v>
      </c>
      <c r="K523" s="899">
        <v>2</v>
      </c>
      <c r="L523" s="900">
        <v>2</v>
      </c>
      <c r="M523" s="901">
        <v>0</v>
      </c>
      <c r="N523" t="e">
        <f t="shared" si="109"/>
        <v>#N/A</v>
      </c>
      <c r="O523" t="e">
        <f t="shared" si="110"/>
        <v>#N/A</v>
      </c>
      <c r="P523" t="e">
        <f t="shared" si="111"/>
        <v>#N/A</v>
      </c>
      <c r="Q523" s="908">
        <f t="shared" si="112"/>
        <v>2</v>
      </c>
      <c r="R523" s="908">
        <f t="shared" si="113"/>
        <v>2</v>
      </c>
      <c r="S523" s="908">
        <f t="shared" si="114"/>
        <v>0</v>
      </c>
    </row>
    <row r="524" spans="3:19" x14ac:dyDescent="0.25">
      <c r="C524" s="217" t="s">
        <v>238</v>
      </c>
      <c r="D524" s="218" t="s">
        <v>408</v>
      </c>
      <c r="E524" s="219">
        <v>3</v>
      </c>
      <c r="F524" s="220">
        <v>3</v>
      </c>
      <c r="G524" s="221">
        <v>0</v>
      </c>
      <c r="I524" t="str">
        <f t="shared" si="107"/>
        <v>SÃO MIGUELANARI</v>
      </c>
      <c r="J524" t="str">
        <f t="shared" si="108"/>
        <v>ANARISÃO MIGUEL</v>
      </c>
      <c r="K524" s="899">
        <v>2</v>
      </c>
      <c r="L524" s="900">
        <v>2</v>
      </c>
      <c r="M524" s="901">
        <v>0</v>
      </c>
      <c r="N524" t="e">
        <f t="shared" si="109"/>
        <v>#N/A</v>
      </c>
      <c r="O524" t="e">
        <f t="shared" si="110"/>
        <v>#N/A</v>
      </c>
      <c r="P524" t="e">
        <f t="shared" si="111"/>
        <v>#N/A</v>
      </c>
      <c r="Q524" s="908">
        <f t="shared" si="112"/>
        <v>2</v>
      </c>
      <c r="R524" s="908">
        <f t="shared" si="113"/>
        <v>2</v>
      </c>
      <c r="S524" s="908">
        <f t="shared" si="114"/>
        <v>0</v>
      </c>
    </row>
    <row r="525" spans="3:19" x14ac:dyDescent="0.25">
      <c r="C525" s="217" t="s">
        <v>424</v>
      </c>
      <c r="D525" s="218" t="s">
        <v>416</v>
      </c>
      <c r="E525" s="219">
        <v>3</v>
      </c>
      <c r="F525" s="220">
        <v>3</v>
      </c>
      <c r="G525" s="221">
        <v>0</v>
      </c>
      <c r="I525" t="str">
        <f t="shared" si="107"/>
        <v>TABAJARAELIAS GORAYEB</v>
      </c>
      <c r="J525" t="str">
        <f t="shared" si="108"/>
        <v>ELIAS GORAYEBTABAJARA</v>
      </c>
      <c r="K525" s="899">
        <v>2</v>
      </c>
      <c r="L525" s="900">
        <v>2</v>
      </c>
      <c r="M525" s="901">
        <v>0</v>
      </c>
      <c r="N525" t="e">
        <f t="shared" si="109"/>
        <v>#N/A</v>
      </c>
      <c r="O525" t="e">
        <f t="shared" si="110"/>
        <v>#N/A</v>
      </c>
      <c r="P525" t="e">
        <f t="shared" si="111"/>
        <v>#N/A</v>
      </c>
      <c r="Q525" s="908">
        <f t="shared" si="112"/>
        <v>2</v>
      </c>
      <c r="R525" s="908">
        <f t="shared" si="113"/>
        <v>2</v>
      </c>
      <c r="S525" s="908">
        <f t="shared" si="114"/>
        <v>0</v>
      </c>
    </row>
    <row r="526" spans="3:19" x14ac:dyDescent="0.25">
      <c r="C526" s="217" t="s">
        <v>424</v>
      </c>
      <c r="D526" s="218" t="s">
        <v>401</v>
      </c>
      <c r="E526" s="219">
        <v>3</v>
      </c>
      <c r="F526" s="220">
        <v>3</v>
      </c>
      <c r="G526" s="221">
        <v>0</v>
      </c>
      <c r="I526" t="str">
        <f t="shared" si="107"/>
        <v>TABAJARARAFAEL VAZ E SILVA</v>
      </c>
      <c r="J526" t="str">
        <f t="shared" si="108"/>
        <v>RAFAEL VAZ E SILVATABAJARA</v>
      </c>
      <c r="K526" s="899">
        <v>2</v>
      </c>
      <c r="L526" s="900">
        <v>2</v>
      </c>
      <c r="M526" s="901">
        <v>0</v>
      </c>
      <c r="N526" t="e">
        <f t="shared" si="109"/>
        <v>#N/A</v>
      </c>
      <c r="O526" t="e">
        <f t="shared" si="110"/>
        <v>#N/A</v>
      </c>
      <c r="P526" t="e">
        <f t="shared" si="111"/>
        <v>#N/A</v>
      </c>
      <c r="Q526" s="908">
        <f t="shared" si="112"/>
        <v>2</v>
      </c>
      <c r="R526" s="908">
        <f t="shared" si="113"/>
        <v>2</v>
      </c>
      <c r="S526" s="908">
        <f t="shared" si="114"/>
        <v>0</v>
      </c>
    </row>
    <row r="527" spans="3:19" x14ac:dyDescent="0.25">
      <c r="C527" s="217" t="s">
        <v>452</v>
      </c>
      <c r="D527" s="218" t="s">
        <v>380</v>
      </c>
      <c r="E527" s="219">
        <v>3</v>
      </c>
      <c r="F527" s="220">
        <v>3</v>
      </c>
      <c r="G527" s="221">
        <v>0</v>
      </c>
      <c r="I527" t="str">
        <f t="shared" si="107"/>
        <v>TAMAREIRAPAU FERRO</v>
      </c>
      <c r="J527" t="str">
        <f t="shared" si="108"/>
        <v>PAU FERROTAMAREIRA</v>
      </c>
      <c r="K527" s="899">
        <v>2</v>
      </c>
      <c r="L527" s="900">
        <v>3</v>
      </c>
      <c r="M527" s="901">
        <v>0</v>
      </c>
      <c r="N527" t="e">
        <f t="shared" si="109"/>
        <v>#N/A</v>
      </c>
      <c r="O527" t="e">
        <f t="shared" si="110"/>
        <v>#N/A</v>
      </c>
      <c r="P527" t="e">
        <f t="shared" si="111"/>
        <v>#N/A</v>
      </c>
      <c r="Q527" s="908">
        <f t="shared" si="112"/>
        <v>2</v>
      </c>
      <c r="R527" s="908">
        <f t="shared" si="113"/>
        <v>3</v>
      </c>
      <c r="S527" s="908">
        <f t="shared" si="114"/>
        <v>0</v>
      </c>
    </row>
    <row r="528" spans="3:19" x14ac:dyDescent="0.25">
      <c r="C528" s="217" t="s">
        <v>310</v>
      </c>
      <c r="D528" s="218" t="s">
        <v>387</v>
      </c>
      <c r="E528" s="219">
        <v>3</v>
      </c>
      <c r="F528" s="220">
        <v>3</v>
      </c>
      <c r="G528" s="221">
        <v>0</v>
      </c>
      <c r="I528" t="str">
        <f t="shared" si="107"/>
        <v>TANCREDO NEVESALGODOEIRO</v>
      </c>
      <c r="J528" t="str">
        <f t="shared" si="108"/>
        <v>ALGODOEIROTANCREDO NEVES</v>
      </c>
      <c r="K528" s="899">
        <v>2</v>
      </c>
      <c r="L528" s="900">
        <v>3</v>
      </c>
      <c r="M528" s="901">
        <v>0</v>
      </c>
      <c r="N528" t="e">
        <f t="shared" si="109"/>
        <v>#N/A</v>
      </c>
      <c r="O528" t="e">
        <f t="shared" si="110"/>
        <v>#N/A</v>
      </c>
      <c r="P528" t="e">
        <f t="shared" si="111"/>
        <v>#N/A</v>
      </c>
      <c r="Q528" s="908">
        <f t="shared" si="112"/>
        <v>2</v>
      </c>
      <c r="R528" s="908">
        <f t="shared" si="113"/>
        <v>3</v>
      </c>
      <c r="S528" s="908">
        <f t="shared" si="114"/>
        <v>0</v>
      </c>
    </row>
    <row r="529" spans="3:19" x14ac:dyDescent="0.25">
      <c r="C529" s="217" t="s">
        <v>849</v>
      </c>
      <c r="D529" s="218" t="s">
        <v>367</v>
      </c>
      <c r="E529" s="219">
        <v>3</v>
      </c>
      <c r="F529" s="220">
        <v>4</v>
      </c>
      <c r="G529" s="221">
        <v>0</v>
      </c>
      <c r="I529" t="str">
        <f t="shared" si="107"/>
        <v>THELMA REGINACALAMA</v>
      </c>
      <c r="J529" t="str">
        <f t="shared" si="108"/>
        <v>CALAMATHELMA REGINA</v>
      </c>
      <c r="K529" s="899">
        <v>2</v>
      </c>
      <c r="L529" s="900">
        <v>1</v>
      </c>
      <c r="M529" s="901">
        <v>0</v>
      </c>
      <c r="N529" t="e">
        <f t="shared" si="109"/>
        <v>#N/A</v>
      </c>
      <c r="O529" t="e">
        <f t="shared" si="110"/>
        <v>#N/A</v>
      </c>
      <c r="P529" t="e">
        <f t="shared" si="111"/>
        <v>#N/A</v>
      </c>
      <c r="Q529" s="908">
        <f t="shared" si="112"/>
        <v>2</v>
      </c>
      <c r="R529" s="908">
        <f t="shared" si="113"/>
        <v>1</v>
      </c>
      <c r="S529" s="908">
        <f t="shared" si="114"/>
        <v>0</v>
      </c>
    </row>
    <row r="530" spans="3:19" x14ac:dyDescent="0.25">
      <c r="C530" s="217" t="s">
        <v>415</v>
      </c>
      <c r="D530" s="218" t="s">
        <v>382</v>
      </c>
      <c r="E530" s="219">
        <v>3</v>
      </c>
      <c r="F530" s="220">
        <v>3</v>
      </c>
      <c r="G530" s="221">
        <v>0</v>
      </c>
      <c r="I530" t="str">
        <f t="shared" si="107"/>
        <v>VILA MARIANAUNIÃO</v>
      </c>
      <c r="J530" t="str">
        <f t="shared" si="108"/>
        <v>UNIÃOVILA MARIANA</v>
      </c>
      <c r="K530" s="899">
        <v>2</v>
      </c>
      <c r="L530" s="900">
        <v>2</v>
      </c>
      <c r="M530" s="901">
        <v>0</v>
      </c>
      <c r="N530" t="e">
        <f t="shared" si="109"/>
        <v>#N/A</v>
      </c>
      <c r="O530" t="e">
        <f t="shared" si="110"/>
        <v>#N/A</v>
      </c>
      <c r="P530" t="e">
        <f t="shared" si="111"/>
        <v>#N/A</v>
      </c>
      <c r="Q530" s="908">
        <f t="shared" si="112"/>
        <v>2</v>
      </c>
      <c r="R530" s="908">
        <f t="shared" si="113"/>
        <v>2</v>
      </c>
      <c r="S530" s="908">
        <f t="shared" si="114"/>
        <v>0</v>
      </c>
    </row>
    <row r="531" spans="3:19" x14ac:dyDescent="0.25">
      <c r="C531" s="910" t="s">
        <v>840</v>
      </c>
      <c r="D531" s="911"/>
      <c r="E531" s="912">
        <v>2</v>
      </c>
      <c r="F531" s="911">
        <v>2</v>
      </c>
      <c r="G531" s="913">
        <v>0</v>
      </c>
      <c r="K531" s="912"/>
      <c r="L531" s="911"/>
      <c r="M531" s="913"/>
    </row>
    <row r="532" spans="3:19" x14ac:dyDescent="0.25">
      <c r="C532" s="910" t="s">
        <v>842</v>
      </c>
      <c r="D532" s="911"/>
      <c r="E532" s="912">
        <v>2</v>
      </c>
      <c r="F532" s="911">
        <v>1</v>
      </c>
      <c r="G532" s="913">
        <v>0</v>
      </c>
      <c r="K532" s="912"/>
      <c r="L532" s="911"/>
      <c r="M532" s="913"/>
    </row>
    <row r="533" spans="3:19" x14ac:dyDescent="0.25">
      <c r="C533" s="910" t="s">
        <v>481</v>
      </c>
      <c r="D533" s="911"/>
      <c r="E533" s="912">
        <v>2</v>
      </c>
      <c r="F533" s="911">
        <v>1</v>
      </c>
      <c r="G533" s="913">
        <v>0</v>
      </c>
      <c r="K533" s="912"/>
      <c r="L533" s="911"/>
      <c r="M533" s="913"/>
    </row>
    <row r="534" spans="3:19" x14ac:dyDescent="0.25">
      <c r="C534" s="910" t="s">
        <v>803</v>
      </c>
      <c r="D534" s="911"/>
      <c r="E534" s="912">
        <v>2</v>
      </c>
      <c r="F534" s="911">
        <v>0</v>
      </c>
      <c r="G534" s="913">
        <v>0</v>
      </c>
      <c r="K534" s="912"/>
      <c r="L534" s="911"/>
      <c r="M534" s="913"/>
    </row>
    <row r="535" spans="3:19" x14ac:dyDescent="0.25">
      <c r="C535" s="910" t="s">
        <v>845</v>
      </c>
      <c r="D535" s="911"/>
      <c r="E535" s="912">
        <v>2</v>
      </c>
      <c r="F535" s="911">
        <v>2</v>
      </c>
      <c r="G535" s="913">
        <v>2</v>
      </c>
      <c r="K535" s="912"/>
      <c r="L535" s="911"/>
      <c r="M535" s="913"/>
    </row>
    <row r="536" spans="3:19" x14ac:dyDescent="0.25">
      <c r="C536" s="910" t="s">
        <v>846</v>
      </c>
      <c r="D536" s="911"/>
      <c r="E536" s="912">
        <v>2</v>
      </c>
      <c r="F536" s="911">
        <v>1</v>
      </c>
      <c r="G536" s="913">
        <v>0</v>
      </c>
      <c r="K536" s="912"/>
      <c r="L536" s="911"/>
      <c r="M536" s="913"/>
    </row>
    <row r="537" spans="3:19" x14ac:dyDescent="0.25">
      <c r="C537" s="910" t="s">
        <v>848</v>
      </c>
      <c r="D537" s="911"/>
      <c r="E537" s="912">
        <v>2</v>
      </c>
      <c r="F537" s="911">
        <v>1</v>
      </c>
      <c r="G537" s="913">
        <v>0</v>
      </c>
      <c r="K537" s="912"/>
      <c r="L537" s="911"/>
      <c r="M537" s="913"/>
    </row>
    <row r="538" spans="3:19" x14ac:dyDescent="0.25">
      <c r="C538" s="910" t="s">
        <v>850</v>
      </c>
      <c r="D538" s="911"/>
      <c r="E538" s="912">
        <v>2</v>
      </c>
      <c r="F538" s="911">
        <v>2</v>
      </c>
      <c r="G538" s="913">
        <v>0</v>
      </c>
      <c r="K538" s="912"/>
      <c r="L538" s="911"/>
      <c r="M538" s="913"/>
    </row>
    <row r="539" spans="3:19" x14ac:dyDescent="0.25">
      <c r="C539" s="910" t="s">
        <v>852</v>
      </c>
      <c r="D539" s="911"/>
      <c r="E539" s="912">
        <v>2</v>
      </c>
      <c r="F539" s="911">
        <v>3</v>
      </c>
      <c r="G539" s="913">
        <v>0</v>
      </c>
      <c r="K539" s="912"/>
      <c r="L539" s="911"/>
      <c r="M539" s="913"/>
    </row>
    <row r="540" spans="3:19" x14ac:dyDescent="0.25">
      <c r="C540" s="910" t="s">
        <v>693</v>
      </c>
      <c r="D540" s="911"/>
      <c r="E540" s="912">
        <v>2</v>
      </c>
      <c r="F540" s="911">
        <v>2</v>
      </c>
      <c r="G540" s="913">
        <v>0</v>
      </c>
      <c r="K540" s="912"/>
      <c r="L540" s="911"/>
      <c r="M540" s="913"/>
    </row>
    <row r="541" spans="3:19" x14ac:dyDescent="0.25">
      <c r="C541" s="910" t="s">
        <v>722</v>
      </c>
      <c r="D541" s="911"/>
      <c r="E541" s="912">
        <v>2</v>
      </c>
      <c r="F541" s="911">
        <v>2</v>
      </c>
      <c r="G541" s="913">
        <v>0</v>
      </c>
      <c r="K541" s="912"/>
      <c r="L541" s="911"/>
      <c r="M541" s="913"/>
    </row>
    <row r="542" spans="3:19" x14ac:dyDescent="0.25">
      <c r="C542" s="910" t="s">
        <v>857</v>
      </c>
      <c r="D542" s="911"/>
      <c r="E542" s="912">
        <v>2</v>
      </c>
      <c r="F542" s="911">
        <v>0</v>
      </c>
      <c r="G542" s="913">
        <v>0</v>
      </c>
      <c r="K542" s="912"/>
      <c r="L542" s="911"/>
      <c r="M542" s="913"/>
    </row>
    <row r="543" spans="3:19" x14ac:dyDescent="0.25">
      <c r="C543" s="910" t="s">
        <v>688</v>
      </c>
      <c r="D543" s="911"/>
      <c r="E543" s="912">
        <v>2</v>
      </c>
      <c r="F543" s="911">
        <v>2</v>
      </c>
      <c r="G543" s="913">
        <v>0</v>
      </c>
      <c r="K543" s="912"/>
      <c r="L543" s="911"/>
      <c r="M543" s="913"/>
    </row>
    <row r="544" spans="3:19" x14ac:dyDescent="0.25">
      <c r="C544" s="910" t="s">
        <v>858</v>
      </c>
      <c r="D544" s="911"/>
      <c r="E544" s="912">
        <v>2</v>
      </c>
      <c r="F544" s="911">
        <v>2</v>
      </c>
      <c r="G544" s="913">
        <v>0</v>
      </c>
      <c r="K544" s="912"/>
      <c r="L544" s="911"/>
      <c r="M544" s="913"/>
    </row>
    <row r="545" spans="3:13" x14ac:dyDescent="0.25">
      <c r="C545" s="910" t="s">
        <v>620</v>
      </c>
      <c r="D545" s="911"/>
      <c r="E545" s="912">
        <v>2</v>
      </c>
      <c r="F545" s="911">
        <v>2</v>
      </c>
      <c r="G545" s="913">
        <v>0</v>
      </c>
      <c r="K545" s="912"/>
      <c r="L545" s="911"/>
      <c r="M545" s="913"/>
    </row>
    <row r="546" spans="3:13" x14ac:dyDescent="0.25">
      <c r="C546" s="910" t="s">
        <v>860</v>
      </c>
      <c r="D546" s="911"/>
      <c r="E546" s="912">
        <v>2</v>
      </c>
      <c r="F546" s="911">
        <v>1</v>
      </c>
      <c r="G546" s="913">
        <v>0</v>
      </c>
      <c r="K546" s="912"/>
      <c r="L546" s="911"/>
      <c r="M546" s="913"/>
    </row>
    <row r="547" spans="3:13" x14ac:dyDescent="0.25">
      <c r="C547" s="910" t="s">
        <v>551</v>
      </c>
      <c r="D547" s="911"/>
      <c r="E547" s="912">
        <v>2</v>
      </c>
      <c r="F547" s="911">
        <v>1</v>
      </c>
      <c r="G547" s="913">
        <v>0</v>
      </c>
      <c r="K547" s="912"/>
      <c r="L547" s="911"/>
      <c r="M547" s="913"/>
    </row>
    <row r="548" spans="3:13" x14ac:dyDescent="0.25">
      <c r="C548" s="910" t="s">
        <v>825</v>
      </c>
      <c r="D548" s="911"/>
      <c r="E548" s="912">
        <v>2</v>
      </c>
      <c r="F548" s="911">
        <v>1</v>
      </c>
      <c r="G548" s="913">
        <v>0</v>
      </c>
      <c r="K548" s="912"/>
      <c r="L548" s="911"/>
      <c r="M548" s="913"/>
    </row>
    <row r="549" spans="3:13" x14ac:dyDescent="0.25">
      <c r="C549" s="910" t="s">
        <v>425</v>
      </c>
      <c r="D549" s="911"/>
      <c r="E549" s="912">
        <v>2</v>
      </c>
      <c r="F549" s="911">
        <v>1</v>
      </c>
      <c r="G549" s="913">
        <v>0</v>
      </c>
      <c r="K549" s="912"/>
      <c r="L549" s="911"/>
      <c r="M549" s="913"/>
    </row>
    <row r="550" spans="3:13" x14ac:dyDescent="0.25">
      <c r="C550" s="910" t="s">
        <v>863</v>
      </c>
      <c r="D550" s="911"/>
      <c r="E550" s="912">
        <v>2</v>
      </c>
      <c r="F550" s="911">
        <v>2</v>
      </c>
      <c r="G550" s="913">
        <v>0</v>
      </c>
      <c r="K550" s="912"/>
      <c r="L550" s="911"/>
      <c r="M550" s="913"/>
    </row>
    <row r="551" spans="3:13" x14ac:dyDescent="0.25">
      <c r="C551" s="910" t="s">
        <v>399</v>
      </c>
      <c r="D551" s="911"/>
      <c r="E551" s="912">
        <v>2</v>
      </c>
      <c r="F551" s="911">
        <v>3</v>
      </c>
      <c r="G551" s="913">
        <v>0</v>
      </c>
      <c r="K551" s="912"/>
      <c r="L551" s="911"/>
      <c r="M551" s="913"/>
    </row>
    <row r="552" spans="3:13" x14ac:dyDescent="0.25">
      <c r="C552" s="910" t="s">
        <v>865</v>
      </c>
      <c r="D552" s="911"/>
      <c r="E552" s="912">
        <v>2</v>
      </c>
      <c r="F552" s="911">
        <v>3</v>
      </c>
      <c r="G552" s="913">
        <v>0</v>
      </c>
      <c r="K552" s="912"/>
      <c r="L552" s="911"/>
      <c r="M552" s="913"/>
    </row>
    <row r="553" spans="3:13" x14ac:dyDescent="0.25">
      <c r="C553" s="910" t="s">
        <v>866</v>
      </c>
      <c r="D553" s="911"/>
      <c r="E553" s="912">
        <v>2</v>
      </c>
      <c r="F553" s="911">
        <v>4</v>
      </c>
      <c r="G553" s="913">
        <v>0</v>
      </c>
      <c r="K553" s="912"/>
      <c r="L553" s="911"/>
      <c r="M553" s="913"/>
    </row>
    <row r="554" spans="3:13" x14ac:dyDescent="0.25">
      <c r="C554" s="910" t="s">
        <v>450</v>
      </c>
      <c r="D554" s="911"/>
      <c r="E554" s="912">
        <v>2</v>
      </c>
      <c r="F554" s="911">
        <v>2</v>
      </c>
      <c r="G554" s="913">
        <v>0</v>
      </c>
      <c r="K554" s="912"/>
      <c r="L554" s="911"/>
      <c r="M554" s="913"/>
    </row>
    <row r="555" spans="3:13" x14ac:dyDescent="0.25">
      <c r="C555" s="910" t="s">
        <v>867</v>
      </c>
      <c r="D555" s="911"/>
      <c r="E555" s="912">
        <v>2</v>
      </c>
      <c r="F555" s="911">
        <v>2</v>
      </c>
      <c r="G555" s="913">
        <v>0</v>
      </c>
      <c r="K555" s="912"/>
      <c r="L555" s="911"/>
      <c r="M555" s="913"/>
    </row>
    <row r="556" spans="3:13" x14ac:dyDescent="0.25">
      <c r="C556" s="910" t="s">
        <v>359</v>
      </c>
      <c r="D556" s="911"/>
      <c r="E556" s="912">
        <v>2</v>
      </c>
      <c r="F556" s="911">
        <v>0</v>
      </c>
      <c r="G556" s="913">
        <v>0</v>
      </c>
      <c r="K556" s="912"/>
      <c r="L556" s="911"/>
      <c r="M556" s="913"/>
    </row>
    <row r="557" spans="3:13" x14ac:dyDescent="0.25">
      <c r="C557" s="910" t="s">
        <v>441</v>
      </c>
      <c r="D557" s="911"/>
      <c r="E557" s="912">
        <v>2</v>
      </c>
      <c r="F557" s="911">
        <v>2</v>
      </c>
      <c r="G557" s="913">
        <v>0</v>
      </c>
      <c r="K557" s="912"/>
      <c r="L557" s="911"/>
      <c r="M557" s="913"/>
    </row>
    <row r="558" spans="3:13" x14ac:dyDescent="0.25">
      <c r="C558" s="910" t="s">
        <v>728</v>
      </c>
      <c r="D558" s="911"/>
      <c r="E558" s="912">
        <v>2</v>
      </c>
      <c r="F558" s="911">
        <v>5</v>
      </c>
      <c r="G558" s="913">
        <v>0</v>
      </c>
      <c r="K558" s="912"/>
      <c r="L558" s="911"/>
      <c r="M558" s="913"/>
    </row>
    <row r="559" spans="3:13" x14ac:dyDescent="0.25">
      <c r="C559" s="910" t="s">
        <v>439</v>
      </c>
      <c r="D559" s="911"/>
      <c r="E559" s="912">
        <v>2</v>
      </c>
      <c r="F559" s="911">
        <v>2</v>
      </c>
      <c r="G559" s="913">
        <v>0</v>
      </c>
      <c r="K559" s="912"/>
      <c r="L559" s="911"/>
      <c r="M559" s="913"/>
    </row>
    <row r="560" spans="3:13" x14ac:dyDescent="0.25">
      <c r="C560" s="910" t="s">
        <v>400</v>
      </c>
      <c r="D560" s="911"/>
      <c r="E560" s="912">
        <v>2</v>
      </c>
      <c r="F560" s="911">
        <v>1</v>
      </c>
      <c r="G560" s="913">
        <v>0</v>
      </c>
      <c r="K560" s="912"/>
      <c r="L560" s="911"/>
      <c r="M560" s="913"/>
    </row>
    <row r="561" spans="3:13" x14ac:dyDescent="0.25">
      <c r="C561" s="910" t="s">
        <v>511</v>
      </c>
      <c r="D561" s="911"/>
      <c r="E561" s="912">
        <v>2</v>
      </c>
      <c r="F561" s="911">
        <v>0</v>
      </c>
      <c r="G561" s="913">
        <v>0</v>
      </c>
      <c r="K561" s="912"/>
      <c r="L561" s="911"/>
      <c r="M561" s="913"/>
    </row>
    <row r="562" spans="3:13" x14ac:dyDescent="0.25">
      <c r="C562" s="910" t="s">
        <v>883</v>
      </c>
      <c r="D562" s="911"/>
      <c r="E562" s="912">
        <v>2</v>
      </c>
      <c r="F562" s="911">
        <v>2</v>
      </c>
      <c r="G562" s="913">
        <v>0</v>
      </c>
      <c r="K562" s="912"/>
      <c r="L562" s="911"/>
      <c r="M562" s="913"/>
    </row>
    <row r="563" spans="3:13" x14ac:dyDescent="0.25">
      <c r="C563" s="910" t="s">
        <v>884</v>
      </c>
      <c r="D563" s="911"/>
      <c r="E563" s="912">
        <v>2</v>
      </c>
      <c r="F563" s="911">
        <v>1</v>
      </c>
      <c r="G563" s="913">
        <v>0</v>
      </c>
      <c r="K563" s="912"/>
      <c r="L563" s="911"/>
      <c r="M563" s="913"/>
    </row>
    <row r="564" spans="3:13" x14ac:dyDescent="0.25">
      <c r="C564" s="910" t="s">
        <v>440</v>
      </c>
      <c r="D564" s="911"/>
      <c r="E564" s="912">
        <v>2</v>
      </c>
      <c r="F564" s="911">
        <v>0</v>
      </c>
      <c r="G564" s="913">
        <v>0</v>
      </c>
      <c r="K564" s="912"/>
      <c r="L564" s="911"/>
      <c r="M564" s="913"/>
    </row>
    <row r="565" spans="3:13" x14ac:dyDescent="0.25">
      <c r="C565" s="910" t="s">
        <v>542</v>
      </c>
      <c r="D565" s="911"/>
      <c r="E565" s="912">
        <v>2</v>
      </c>
      <c r="F565" s="911">
        <v>1</v>
      </c>
      <c r="G565" s="913">
        <v>0</v>
      </c>
      <c r="K565" s="912"/>
      <c r="L565" s="911"/>
      <c r="M565" s="913"/>
    </row>
    <row r="566" spans="3:13" x14ac:dyDescent="0.25">
      <c r="C566" s="910" t="s">
        <v>448</v>
      </c>
      <c r="D566" s="911"/>
      <c r="E566" s="912">
        <v>2</v>
      </c>
      <c r="F566" s="911">
        <v>1</v>
      </c>
      <c r="G566" s="913">
        <v>0</v>
      </c>
      <c r="K566" s="912"/>
      <c r="L566" s="911"/>
      <c r="M566" s="913"/>
    </row>
    <row r="567" spans="3:13" x14ac:dyDescent="0.25">
      <c r="C567" s="910" t="s">
        <v>847</v>
      </c>
      <c r="D567" s="911"/>
      <c r="E567" s="912">
        <v>2</v>
      </c>
      <c r="F567" s="911">
        <v>3</v>
      </c>
      <c r="G567" s="913">
        <v>0</v>
      </c>
      <c r="K567" s="912"/>
      <c r="L567" s="911"/>
      <c r="M567" s="913"/>
    </row>
    <row r="568" spans="3:13" x14ac:dyDescent="0.25">
      <c r="C568" s="910" t="s">
        <v>658</v>
      </c>
      <c r="D568" s="911"/>
      <c r="E568" s="912">
        <v>2</v>
      </c>
      <c r="F568" s="911">
        <v>2</v>
      </c>
      <c r="G568" s="913">
        <v>0</v>
      </c>
      <c r="K568" s="912"/>
      <c r="L568" s="911"/>
      <c r="M568" s="913"/>
    </row>
    <row r="569" spans="3:13" x14ac:dyDescent="0.25">
      <c r="C569" s="910" t="s">
        <v>659</v>
      </c>
      <c r="D569" s="911"/>
      <c r="E569" s="912">
        <v>2</v>
      </c>
      <c r="F569" s="911">
        <v>2</v>
      </c>
      <c r="G569" s="913">
        <v>0</v>
      </c>
      <c r="K569" s="912"/>
      <c r="L569" s="911"/>
      <c r="M569" s="913"/>
    </row>
    <row r="570" spans="3:13" x14ac:dyDescent="0.25">
      <c r="C570" s="910" t="s">
        <v>469</v>
      </c>
      <c r="D570" s="911"/>
      <c r="E570" s="912">
        <v>2</v>
      </c>
      <c r="F570" s="911">
        <v>2</v>
      </c>
      <c r="G570" s="913">
        <v>0</v>
      </c>
      <c r="K570" s="912"/>
      <c r="L570" s="911"/>
      <c r="M570" s="913"/>
    </row>
    <row r="571" spans="3:13" x14ac:dyDescent="0.25">
      <c r="C571" s="910" t="s">
        <v>691</v>
      </c>
      <c r="D571" s="911"/>
      <c r="E571" s="912">
        <v>2</v>
      </c>
      <c r="F571" s="911">
        <v>0</v>
      </c>
      <c r="G571" s="913">
        <v>0</v>
      </c>
      <c r="K571" s="912"/>
      <c r="L571" s="911"/>
      <c r="M571" s="913"/>
    </row>
    <row r="572" spans="3:13" x14ac:dyDescent="0.25">
      <c r="C572" s="910" t="s">
        <v>892</v>
      </c>
      <c r="D572" s="911"/>
      <c r="E572" s="912">
        <v>2</v>
      </c>
      <c r="F572" s="911">
        <v>1</v>
      </c>
      <c r="G572" s="913">
        <v>0</v>
      </c>
      <c r="K572" s="912"/>
      <c r="L572" s="911"/>
      <c r="M572" s="913"/>
    </row>
    <row r="573" spans="3:13" x14ac:dyDescent="0.25">
      <c r="C573" s="910" t="s">
        <v>486</v>
      </c>
      <c r="D573" s="911"/>
      <c r="E573" s="912">
        <v>2</v>
      </c>
      <c r="F573" s="911">
        <v>2</v>
      </c>
      <c r="G573" s="913">
        <v>0</v>
      </c>
      <c r="K573" s="912"/>
      <c r="L573" s="911"/>
      <c r="M573" s="913"/>
    </row>
    <row r="574" spans="3:13" x14ac:dyDescent="0.25">
      <c r="C574" s="910" t="s">
        <v>575</v>
      </c>
      <c r="D574" s="911"/>
      <c r="E574" s="912">
        <v>2</v>
      </c>
      <c r="F574" s="911">
        <v>2</v>
      </c>
      <c r="G574" s="913">
        <v>0</v>
      </c>
      <c r="K574" s="912"/>
      <c r="L574" s="911"/>
      <c r="M574" s="913"/>
    </row>
    <row r="575" spans="3:13" x14ac:dyDescent="0.25">
      <c r="C575" s="910" t="s">
        <v>238</v>
      </c>
      <c r="D575" s="911"/>
      <c r="E575" s="912">
        <v>2</v>
      </c>
      <c r="F575" s="911">
        <v>1</v>
      </c>
      <c r="G575" s="913">
        <v>0</v>
      </c>
      <c r="K575" s="912"/>
      <c r="L575" s="911"/>
      <c r="M575" s="913"/>
    </row>
    <row r="576" spans="3:13" x14ac:dyDescent="0.25">
      <c r="C576" s="910" t="s">
        <v>811</v>
      </c>
      <c r="D576" s="911"/>
      <c r="E576" s="912">
        <v>2</v>
      </c>
      <c r="F576" s="911">
        <v>1</v>
      </c>
      <c r="G576" s="913">
        <v>0</v>
      </c>
      <c r="K576" s="912"/>
      <c r="L576" s="911"/>
      <c r="M576" s="913"/>
    </row>
    <row r="577" spans="3:19" x14ac:dyDescent="0.25">
      <c r="C577" s="910" t="s">
        <v>525</v>
      </c>
      <c r="D577" s="911"/>
      <c r="E577" s="912">
        <v>2</v>
      </c>
      <c r="F577" s="911">
        <v>2</v>
      </c>
      <c r="G577" s="913">
        <v>0</v>
      </c>
      <c r="K577" s="912"/>
      <c r="L577" s="911"/>
      <c r="M577" s="913"/>
    </row>
    <row r="578" spans="3:19" x14ac:dyDescent="0.25">
      <c r="C578" s="910" t="s">
        <v>895</v>
      </c>
      <c r="D578" s="911"/>
      <c r="E578" s="912">
        <v>2</v>
      </c>
      <c r="F578" s="911">
        <v>1</v>
      </c>
      <c r="G578" s="913">
        <v>0</v>
      </c>
      <c r="K578" s="912"/>
      <c r="L578" s="911"/>
      <c r="M578" s="913"/>
    </row>
    <row r="579" spans="3:19" x14ac:dyDescent="0.25">
      <c r="C579" s="910" t="s">
        <v>402</v>
      </c>
      <c r="D579" s="911"/>
      <c r="E579" s="912">
        <v>2</v>
      </c>
      <c r="F579" s="911">
        <v>0</v>
      </c>
      <c r="G579" s="913">
        <v>0</v>
      </c>
      <c r="K579" s="912"/>
      <c r="L579" s="911"/>
      <c r="M579" s="913"/>
    </row>
    <row r="580" spans="3:19" x14ac:dyDescent="0.25">
      <c r="C580" s="910" t="s">
        <v>391</v>
      </c>
      <c r="D580" s="911"/>
      <c r="E580" s="912">
        <v>2</v>
      </c>
      <c r="F580" s="911">
        <v>2</v>
      </c>
      <c r="G580" s="913">
        <v>0</v>
      </c>
      <c r="K580" s="912"/>
      <c r="L580" s="911"/>
      <c r="M580" s="913"/>
    </row>
    <row r="581" spans="3:19" x14ac:dyDescent="0.25">
      <c r="C581" s="227" t="s">
        <v>680</v>
      </c>
      <c r="D581" s="228" t="s">
        <v>839</v>
      </c>
      <c r="E581" s="229">
        <v>2</v>
      </c>
      <c r="F581" s="230">
        <v>3</v>
      </c>
      <c r="G581" s="231">
        <v>0</v>
      </c>
      <c r="I581" t="str">
        <f t="shared" ref="I581:I644" si="115">C581&amp;D581</f>
        <v>ABACATEIRODO GIRASSOL</v>
      </c>
      <c r="J581" t="str">
        <f t="shared" ref="J581:J644" si="116">D581&amp;C581</f>
        <v>DO GIRASSOLABACATEIRO</v>
      </c>
      <c r="K581" s="899">
        <v>2</v>
      </c>
      <c r="L581" s="900">
        <v>2</v>
      </c>
      <c r="M581" s="901">
        <v>0</v>
      </c>
      <c r="N581" t="e">
        <f t="shared" ref="N581:N644" si="117">VLOOKUP(I581,$J$367:$M$1643,2,FALSE)</f>
        <v>#N/A</v>
      </c>
      <c r="O581" t="e">
        <f t="shared" ref="O581:O644" si="118">VLOOKUP(I581,$J$367:$M$1643,3,FALSE)</f>
        <v>#N/A</v>
      </c>
      <c r="P581" t="e">
        <f t="shared" ref="P581:P644" si="119">VLOOKUP(I581,$J$367:$M$1643,4,FALSE)</f>
        <v>#N/A</v>
      </c>
      <c r="Q581" s="908">
        <f t="shared" ref="Q581:Q644" si="120">IF(ISERROR(N581)=TRUE,K581, (K581+N581))</f>
        <v>2</v>
      </c>
      <c r="R581" s="908">
        <f t="shared" ref="R581:R644" si="121">IF(ISERROR(O581)=TRUE,L581, (L581+O581))</f>
        <v>2</v>
      </c>
      <c r="S581" s="908">
        <f t="shared" ref="S581:S644" si="122">IF(ISERROR(P581)=TRUE,M581, (M581+P581))</f>
        <v>0</v>
      </c>
    </row>
    <row r="582" spans="3:19" x14ac:dyDescent="0.25">
      <c r="C582" s="212" t="s">
        <v>464</v>
      </c>
      <c r="D582" s="213" t="s">
        <v>841</v>
      </c>
      <c r="E582" s="214">
        <v>2</v>
      </c>
      <c r="F582" s="215">
        <v>3</v>
      </c>
      <c r="G582" s="216">
        <v>0</v>
      </c>
      <c r="I582" t="str">
        <f t="shared" si="115"/>
        <v>ABNATAL BENTES DE LIMACLÉA MERCÊS</v>
      </c>
      <c r="J582" t="str">
        <f t="shared" si="116"/>
        <v>CLÉA MERCÊSABNATAL BENTES DE LIMA</v>
      </c>
      <c r="K582" s="899">
        <v>2</v>
      </c>
      <c r="L582" s="900">
        <v>2</v>
      </c>
      <c r="M582" s="901">
        <v>0</v>
      </c>
      <c r="N582" t="e">
        <f t="shared" si="117"/>
        <v>#N/A</v>
      </c>
      <c r="O582" t="e">
        <f t="shared" si="118"/>
        <v>#N/A</v>
      </c>
      <c r="P582" t="e">
        <f t="shared" si="119"/>
        <v>#N/A</v>
      </c>
      <c r="Q582" s="908">
        <f t="shared" si="120"/>
        <v>2</v>
      </c>
      <c r="R582" s="908">
        <f t="shared" si="121"/>
        <v>2</v>
      </c>
      <c r="S582" s="908">
        <f t="shared" si="122"/>
        <v>0</v>
      </c>
    </row>
    <row r="583" spans="3:19" x14ac:dyDescent="0.25">
      <c r="C583" s="212" t="s">
        <v>376</v>
      </c>
      <c r="D583" s="213" t="s">
        <v>463</v>
      </c>
      <c r="E583" s="214">
        <v>2</v>
      </c>
      <c r="F583" s="215">
        <v>3</v>
      </c>
      <c r="G583" s="216">
        <v>0</v>
      </c>
      <c r="I583" t="str">
        <f t="shared" si="115"/>
        <v>ALEXANDRE GUIMARÃESARRUDA FONTES CABRAL</v>
      </c>
      <c r="J583" t="str">
        <f t="shared" si="116"/>
        <v>ARRUDA FONTES CABRALALEXANDRE GUIMARÃES</v>
      </c>
      <c r="K583" s="899">
        <v>2</v>
      </c>
      <c r="L583" s="900">
        <v>2</v>
      </c>
      <c r="M583" s="901">
        <v>0</v>
      </c>
      <c r="N583" t="e">
        <f t="shared" si="117"/>
        <v>#N/A</v>
      </c>
      <c r="O583" t="e">
        <f t="shared" si="118"/>
        <v>#N/A</v>
      </c>
      <c r="P583" t="e">
        <f t="shared" si="119"/>
        <v>#N/A</v>
      </c>
      <c r="Q583" s="908">
        <f t="shared" si="120"/>
        <v>2</v>
      </c>
      <c r="R583" s="908">
        <f t="shared" si="121"/>
        <v>2</v>
      </c>
      <c r="S583" s="908">
        <f t="shared" si="122"/>
        <v>0</v>
      </c>
    </row>
    <row r="584" spans="3:19" x14ac:dyDescent="0.25">
      <c r="C584" s="212" t="s">
        <v>376</v>
      </c>
      <c r="D584" s="213" t="s">
        <v>843</v>
      </c>
      <c r="E584" s="214">
        <v>2</v>
      </c>
      <c r="F584" s="215">
        <v>2</v>
      </c>
      <c r="G584" s="216">
        <v>0</v>
      </c>
      <c r="I584" t="str">
        <f t="shared" si="115"/>
        <v>ALEXANDRE GUIMARÃESDEL MAURO DOS SANTOS</v>
      </c>
      <c r="J584" t="str">
        <f t="shared" si="116"/>
        <v>DEL MAURO DOS SANTOSALEXANDRE GUIMARÃES</v>
      </c>
      <c r="K584" s="899">
        <v>2</v>
      </c>
      <c r="L584" s="900">
        <v>2</v>
      </c>
      <c r="M584" s="901">
        <v>0</v>
      </c>
      <c r="N584" t="e">
        <f t="shared" si="117"/>
        <v>#N/A</v>
      </c>
      <c r="O584" t="e">
        <f t="shared" si="118"/>
        <v>#N/A</v>
      </c>
      <c r="P584" t="e">
        <f t="shared" si="119"/>
        <v>#N/A</v>
      </c>
      <c r="Q584" s="908">
        <f t="shared" si="120"/>
        <v>2</v>
      </c>
      <c r="R584" s="908">
        <f t="shared" si="121"/>
        <v>2</v>
      </c>
      <c r="S584" s="908">
        <f t="shared" si="122"/>
        <v>0</v>
      </c>
    </row>
    <row r="585" spans="3:19" x14ac:dyDescent="0.25">
      <c r="C585" s="212" t="s">
        <v>376</v>
      </c>
      <c r="D585" s="213" t="s">
        <v>815</v>
      </c>
      <c r="E585" s="214">
        <v>2</v>
      </c>
      <c r="F585" s="215">
        <v>1</v>
      </c>
      <c r="G585" s="216">
        <v>0</v>
      </c>
      <c r="I585" t="str">
        <f t="shared" si="115"/>
        <v>ALEXANDRE GUIMARÃESESTHER SALES</v>
      </c>
      <c r="J585" t="str">
        <f t="shared" si="116"/>
        <v>ESTHER SALESALEXANDRE GUIMARÃES</v>
      </c>
      <c r="K585" s="899">
        <v>2</v>
      </c>
      <c r="L585" s="900">
        <v>2</v>
      </c>
      <c r="M585" s="901">
        <v>0</v>
      </c>
      <c r="N585" t="e">
        <f t="shared" si="117"/>
        <v>#N/A</v>
      </c>
      <c r="O585" t="e">
        <f t="shared" si="118"/>
        <v>#N/A</v>
      </c>
      <c r="P585" t="e">
        <f t="shared" si="119"/>
        <v>#N/A</v>
      </c>
      <c r="Q585" s="908">
        <f t="shared" si="120"/>
        <v>2</v>
      </c>
      <c r="R585" s="908">
        <f t="shared" si="121"/>
        <v>2</v>
      </c>
      <c r="S585" s="908">
        <f t="shared" si="122"/>
        <v>0</v>
      </c>
    </row>
    <row r="586" spans="3:19" x14ac:dyDescent="0.25">
      <c r="C586" s="212" t="s">
        <v>376</v>
      </c>
      <c r="D586" s="213" t="s">
        <v>422</v>
      </c>
      <c r="E586" s="214">
        <v>2</v>
      </c>
      <c r="F586" s="215">
        <v>2</v>
      </c>
      <c r="G586" s="216">
        <v>0</v>
      </c>
      <c r="I586" t="str">
        <f t="shared" si="115"/>
        <v>ALEXANDRE GUIMARÃESNICARÁGUA</v>
      </c>
      <c r="J586" t="str">
        <f t="shared" si="116"/>
        <v>NICARÁGUAALEXANDRE GUIMARÃES</v>
      </c>
      <c r="K586" s="899">
        <v>2</v>
      </c>
      <c r="L586" s="900">
        <v>4</v>
      </c>
      <c r="M586" s="901">
        <v>0</v>
      </c>
      <c r="N586" t="e">
        <f t="shared" si="117"/>
        <v>#N/A</v>
      </c>
      <c r="O586" t="e">
        <f t="shared" si="118"/>
        <v>#N/A</v>
      </c>
      <c r="P586" t="e">
        <f t="shared" si="119"/>
        <v>#N/A</v>
      </c>
      <c r="Q586" s="908">
        <f t="shared" si="120"/>
        <v>2</v>
      </c>
      <c r="R586" s="908">
        <f t="shared" si="121"/>
        <v>4</v>
      </c>
      <c r="S586" s="908">
        <f t="shared" si="122"/>
        <v>0</v>
      </c>
    </row>
    <row r="587" spans="3:19" x14ac:dyDescent="0.25">
      <c r="C587" s="212" t="s">
        <v>376</v>
      </c>
      <c r="D587" s="213" t="s">
        <v>844</v>
      </c>
      <c r="E587" s="214">
        <v>2</v>
      </c>
      <c r="F587" s="215">
        <v>2</v>
      </c>
      <c r="G587" s="216">
        <v>0</v>
      </c>
      <c r="I587" t="str">
        <f t="shared" si="115"/>
        <v>ALEXANDRE GUIMARÃESQUIRINO CAMPOFIORITO</v>
      </c>
      <c r="J587" t="str">
        <f t="shared" si="116"/>
        <v>QUIRINO CAMPOFIORITOALEXANDRE GUIMARÃES</v>
      </c>
      <c r="K587" s="899">
        <v>2</v>
      </c>
      <c r="L587" s="900">
        <v>1</v>
      </c>
      <c r="M587" s="901">
        <v>0</v>
      </c>
      <c r="N587" t="e">
        <f t="shared" si="117"/>
        <v>#N/A</v>
      </c>
      <c r="O587" t="e">
        <f t="shared" si="118"/>
        <v>#N/A</v>
      </c>
      <c r="P587" t="e">
        <f t="shared" si="119"/>
        <v>#N/A</v>
      </c>
      <c r="Q587" s="908">
        <f t="shared" si="120"/>
        <v>2</v>
      </c>
      <c r="R587" s="908">
        <f t="shared" si="121"/>
        <v>1</v>
      </c>
      <c r="S587" s="908">
        <f t="shared" si="122"/>
        <v>0</v>
      </c>
    </row>
    <row r="588" spans="3:19" x14ac:dyDescent="0.25">
      <c r="C588" s="212" t="s">
        <v>376</v>
      </c>
      <c r="D588" s="213" t="s">
        <v>513</v>
      </c>
      <c r="E588" s="214">
        <v>2</v>
      </c>
      <c r="F588" s="215">
        <v>2</v>
      </c>
      <c r="G588" s="216">
        <v>0</v>
      </c>
      <c r="I588" t="str">
        <f t="shared" si="115"/>
        <v>ALEXANDRE GUIMARÃESRENATO PERES</v>
      </c>
      <c r="J588" t="str">
        <f t="shared" si="116"/>
        <v>RENATO PERESALEXANDRE GUIMARÃES</v>
      </c>
      <c r="K588" s="899">
        <v>2</v>
      </c>
      <c r="L588" s="900">
        <v>3</v>
      </c>
      <c r="M588" s="901">
        <v>0</v>
      </c>
      <c r="N588" t="e">
        <f t="shared" si="117"/>
        <v>#N/A</v>
      </c>
      <c r="O588" t="e">
        <f t="shared" si="118"/>
        <v>#N/A</v>
      </c>
      <c r="P588" t="e">
        <f t="shared" si="119"/>
        <v>#N/A</v>
      </c>
      <c r="Q588" s="908">
        <f t="shared" si="120"/>
        <v>2</v>
      </c>
      <c r="R588" s="908">
        <f t="shared" si="121"/>
        <v>3</v>
      </c>
      <c r="S588" s="908">
        <f t="shared" si="122"/>
        <v>0</v>
      </c>
    </row>
    <row r="589" spans="3:19" x14ac:dyDescent="0.25">
      <c r="C589" s="212" t="s">
        <v>387</v>
      </c>
      <c r="D589" s="213" t="s">
        <v>488</v>
      </c>
      <c r="E589" s="214">
        <v>2</v>
      </c>
      <c r="F589" s="215">
        <v>3</v>
      </c>
      <c r="G589" s="216">
        <v>0</v>
      </c>
      <c r="I589" t="str">
        <f t="shared" si="115"/>
        <v>ALGODOEIROCAETANO</v>
      </c>
      <c r="J589" t="str">
        <f t="shared" si="116"/>
        <v>CAETANOALGODOEIRO</v>
      </c>
      <c r="K589" s="899">
        <v>2</v>
      </c>
      <c r="L589" s="900">
        <v>1</v>
      </c>
      <c r="M589" s="901">
        <v>0</v>
      </c>
      <c r="N589" t="e">
        <f t="shared" si="117"/>
        <v>#N/A</v>
      </c>
      <c r="O589" t="e">
        <f t="shared" si="118"/>
        <v>#N/A</v>
      </c>
      <c r="P589" t="e">
        <f t="shared" si="119"/>
        <v>#N/A</v>
      </c>
      <c r="Q589" s="908">
        <f t="shared" si="120"/>
        <v>2</v>
      </c>
      <c r="R589" s="908">
        <f t="shared" si="121"/>
        <v>1</v>
      </c>
      <c r="S589" s="908">
        <f t="shared" si="122"/>
        <v>0</v>
      </c>
    </row>
    <row r="590" spans="3:19" x14ac:dyDescent="0.25">
      <c r="C590" s="212" t="s">
        <v>387</v>
      </c>
      <c r="D590" s="213" t="s">
        <v>630</v>
      </c>
      <c r="E590" s="214">
        <v>2</v>
      </c>
      <c r="F590" s="215">
        <v>2</v>
      </c>
      <c r="G590" s="216">
        <v>0</v>
      </c>
      <c r="I590" t="str">
        <f t="shared" si="115"/>
        <v>ALGODOEIROIMBITUBA</v>
      </c>
      <c r="J590" t="str">
        <f t="shared" si="116"/>
        <v>IMBITUBAALGODOEIRO</v>
      </c>
      <c r="K590" s="899">
        <v>2</v>
      </c>
      <c r="L590" s="900">
        <v>1</v>
      </c>
      <c r="M590" s="901">
        <v>0</v>
      </c>
      <c r="N590" t="e">
        <f t="shared" si="117"/>
        <v>#N/A</v>
      </c>
      <c r="O590" t="e">
        <f t="shared" si="118"/>
        <v>#N/A</v>
      </c>
      <c r="P590" t="e">
        <f t="shared" si="119"/>
        <v>#N/A</v>
      </c>
      <c r="Q590" s="908">
        <f t="shared" si="120"/>
        <v>2</v>
      </c>
      <c r="R590" s="908">
        <f t="shared" si="121"/>
        <v>1</v>
      </c>
      <c r="S590" s="908">
        <f t="shared" si="122"/>
        <v>0</v>
      </c>
    </row>
    <row r="591" spans="3:19" x14ac:dyDescent="0.25">
      <c r="C591" s="212" t="s">
        <v>387</v>
      </c>
      <c r="D591" s="213" t="s">
        <v>426</v>
      </c>
      <c r="E591" s="214">
        <v>2</v>
      </c>
      <c r="F591" s="215">
        <v>3</v>
      </c>
      <c r="G591" s="216">
        <v>0</v>
      </c>
      <c r="I591" t="str">
        <f t="shared" si="115"/>
        <v>ALGODOEIROPAULO FRANCIS</v>
      </c>
      <c r="J591" t="str">
        <f t="shared" si="116"/>
        <v>PAULO FRANCISALGODOEIRO</v>
      </c>
      <c r="K591" s="899">
        <v>2</v>
      </c>
      <c r="L591" s="900">
        <v>1</v>
      </c>
      <c r="M591" s="901">
        <v>0</v>
      </c>
      <c r="N591" t="e">
        <f t="shared" si="117"/>
        <v>#N/A</v>
      </c>
      <c r="O591" t="e">
        <f t="shared" si="118"/>
        <v>#N/A</v>
      </c>
      <c r="P591" t="e">
        <f t="shared" si="119"/>
        <v>#N/A</v>
      </c>
      <c r="Q591" s="908">
        <f t="shared" si="120"/>
        <v>2</v>
      </c>
      <c r="R591" s="908">
        <f t="shared" si="121"/>
        <v>1</v>
      </c>
      <c r="S591" s="908">
        <f t="shared" si="122"/>
        <v>0</v>
      </c>
    </row>
    <row r="592" spans="3:19" x14ac:dyDescent="0.25">
      <c r="C592" s="212" t="s">
        <v>393</v>
      </c>
      <c r="D592" s="213" t="s">
        <v>366</v>
      </c>
      <c r="E592" s="214">
        <v>2</v>
      </c>
      <c r="F592" s="215">
        <v>3</v>
      </c>
      <c r="G592" s="216">
        <v>0</v>
      </c>
      <c r="I592" t="str">
        <f t="shared" si="115"/>
        <v>ALMIRANTE BARROSOCAMPOS SALES</v>
      </c>
      <c r="J592" t="str">
        <f t="shared" si="116"/>
        <v>CAMPOS SALESALMIRANTE BARROSO</v>
      </c>
      <c r="K592" s="899">
        <v>2</v>
      </c>
      <c r="L592" s="900">
        <v>2</v>
      </c>
      <c r="M592" s="901">
        <v>0</v>
      </c>
      <c r="N592" t="e">
        <f t="shared" si="117"/>
        <v>#N/A</v>
      </c>
      <c r="O592" t="e">
        <f t="shared" si="118"/>
        <v>#N/A</v>
      </c>
      <c r="P592" t="e">
        <f t="shared" si="119"/>
        <v>#N/A</v>
      </c>
      <c r="Q592" s="908">
        <f t="shared" si="120"/>
        <v>2</v>
      </c>
      <c r="R592" s="908">
        <f t="shared" si="121"/>
        <v>2</v>
      </c>
      <c r="S592" s="908">
        <f t="shared" si="122"/>
        <v>0</v>
      </c>
    </row>
    <row r="593" spans="3:19" x14ac:dyDescent="0.25">
      <c r="C593" s="212" t="s">
        <v>393</v>
      </c>
      <c r="D593" s="213" t="s">
        <v>394</v>
      </c>
      <c r="E593" s="214">
        <v>2</v>
      </c>
      <c r="F593" s="215">
        <v>3</v>
      </c>
      <c r="G593" s="216">
        <v>0</v>
      </c>
      <c r="I593" t="str">
        <f t="shared" si="115"/>
        <v>ALMIRANTE BARROSOJOAQUIM NABUCO</v>
      </c>
      <c r="J593" t="str">
        <f t="shared" si="116"/>
        <v>JOAQUIM NABUCOALMIRANTE BARROSO</v>
      </c>
      <c r="K593" s="899">
        <v>2</v>
      </c>
      <c r="L593" s="900">
        <v>2</v>
      </c>
      <c r="M593" s="901">
        <v>0</v>
      </c>
      <c r="N593" t="e">
        <f t="shared" si="117"/>
        <v>#N/A</v>
      </c>
      <c r="O593" t="e">
        <f t="shared" si="118"/>
        <v>#N/A</v>
      </c>
      <c r="P593" t="e">
        <f t="shared" si="119"/>
        <v>#N/A</v>
      </c>
      <c r="Q593" s="908">
        <f t="shared" si="120"/>
        <v>2</v>
      </c>
      <c r="R593" s="908">
        <f t="shared" si="121"/>
        <v>2</v>
      </c>
      <c r="S593" s="908">
        <f t="shared" si="122"/>
        <v>0</v>
      </c>
    </row>
    <row r="594" spans="3:19" x14ac:dyDescent="0.25">
      <c r="C594" s="212" t="s">
        <v>372</v>
      </c>
      <c r="D594" s="213" t="s">
        <v>805</v>
      </c>
      <c r="E594" s="214">
        <v>2</v>
      </c>
      <c r="F594" s="215">
        <v>1</v>
      </c>
      <c r="G594" s="216">
        <v>0</v>
      </c>
      <c r="I594" t="str">
        <f t="shared" si="115"/>
        <v>AMAZONASANDRÉA</v>
      </c>
      <c r="J594" t="str">
        <f t="shared" si="116"/>
        <v>ANDRÉAAMAZONAS</v>
      </c>
      <c r="K594" s="899">
        <v>2</v>
      </c>
      <c r="L594" s="900">
        <v>2</v>
      </c>
      <c r="M594" s="901">
        <v>0</v>
      </c>
      <c r="N594" t="e">
        <f t="shared" si="117"/>
        <v>#N/A</v>
      </c>
      <c r="O594" t="e">
        <f t="shared" si="118"/>
        <v>#N/A</v>
      </c>
      <c r="P594" t="e">
        <f t="shared" si="119"/>
        <v>#N/A</v>
      </c>
      <c r="Q594" s="908">
        <f t="shared" si="120"/>
        <v>2</v>
      </c>
      <c r="R594" s="908">
        <f t="shared" si="121"/>
        <v>2</v>
      </c>
      <c r="S594" s="908">
        <f t="shared" si="122"/>
        <v>0</v>
      </c>
    </row>
    <row r="595" spans="3:19" x14ac:dyDescent="0.25">
      <c r="C595" s="212" t="s">
        <v>372</v>
      </c>
      <c r="D595" s="213" t="s">
        <v>845</v>
      </c>
      <c r="E595" s="214">
        <v>2</v>
      </c>
      <c r="F595" s="215">
        <v>3</v>
      </c>
      <c r="G595" s="216">
        <v>0</v>
      </c>
      <c r="I595" t="str">
        <f t="shared" si="115"/>
        <v>AMAZONASANTÔNIO VIOLÃO</v>
      </c>
      <c r="J595" t="str">
        <f t="shared" si="116"/>
        <v>ANTÔNIO VIOLÃOAMAZONAS</v>
      </c>
      <c r="K595" s="899">
        <v>2</v>
      </c>
      <c r="L595" s="900">
        <v>2</v>
      </c>
      <c r="M595" s="901">
        <v>0</v>
      </c>
      <c r="N595" t="e">
        <f t="shared" si="117"/>
        <v>#N/A</v>
      </c>
      <c r="O595" t="e">
        <f t="shared" si="118"/>
        <v>#N/A</v>
      </c>
      <c r="P595" t="e">
        <f t="shared" si="119"/>
        <v>#N/A</v>
      </c>
      <c r="Q595" s="908">
        <f t="shared" si="120"/>
        <v>2</v>
      </c>
      <c r="R595" s="908">
        <f t="shared" si="121"/>
        <v>2</v>
      </c>
      <c r="S595" s="908">
        <f t="shared" si="122"/>
        <v>0</v>
      </c>
    </row>
    <row r="596" spans="3:19" x14ac:dyDescent="0.25">
      <c r="C596" s="227" t="s">
        <v>372</v>
      </c>
      <c r="D596" s="213" t="s">
        <v>395</v>
      </c>
      <c r="E596" s="229">
        <v>2</v>
      </c>
      <c r="F596" s="230">
        <v>2</v>
      </c>
      <c r="G596" s="231">
        <v>0</v>
      </c>
      <c r="I596" t="str">
        <f t="shared" si="115"/>
        <v>AMAZONASBUENOS AIRES</v>
      </c>
      <c r="J596" t="str">
        <f t="shared" si="116"/>
        <v>BUENOS AIRESAMAZONAS</v>
      </c>
      <c r="K596" s="899">
        <v>2</v>
      </c>
      <c r="L596" s="900">
        <v>1</v>
      </c>
      <c r="M596" s="901">
        <v>0</v>
      </c>
      <c r="N596" t="e">
        <f t="shared" si="117"/>
        <v>#N/A</v>
      </c>
      <c r="O596" t="e">
        <f t="shared" si="118"/>
        <v>#N/A</v>
      </c>
      <c r="P596" t="e">
        <f t="shared" si="119"/>
        <v>#N/A</v>
      </c>
      <c r="Q596" s="908">
        <f t="shared" si="120"/>
        <v>2</v>
      </c>
      <c r="R596" s="908">
        <f t="shared" si="121"/>
        <v>1</v>
      </c>
      <c r="S596" s="908">
        <f t="shared" si="122"/>
        <v>0</v>
      </c>
    </row>
    <row r="597" spans="3:19" x14ac:dyDescent="0.25">
      <c r="C597" s="227" t="s">
        <v>372</v>
      </c>
      <c r="D597" s="213" t="s">
        <v>796</v>
      </c>
      <c r="E597" s="229">
        <v>2</v>
      </c>
      <c r="F597" s="230">
        <v>3</v>
      </c>
      <c r="G597" s="231">
        <v>0</v>
      </c>
      <c r="I597" t="str">
        <f t="shared" si="115"/>
        <v>AMAZONASGETÚLIO VARGAS</v>
      </c>
      <c r="J597" t="str">
        <f t="shared" si="116"/>
        <v>GETÚLIO VARGASAMAZONAS</v>
      </c>
      <c r="K597" s="899">
        <v>2</v>
      </c>
      <c r="L597" s="900">
        <v>1</v>
      </c>
      <c r="M597" s="901">
        <v>0</v>
      </c>
      <c r="N597" t="e">
        <f t="shared" si="117"/>
        <v>#N/A</v>
      </c>
      <c r="O597" t="e">
        <f t="shared" si="118"/>
        <v>#N/A</v>
      </c>
      <c r="P597" t="e">
        <f t="shared" si="119"/>
        <v>#N/A</v>
      </c>
      <c r="Q597" s="908">
        <f t="shared" si="120"/>
        <v>2</v>
      </c>
      <c r="R597" s="908">
        <f t="shared" si="121"/>
        <v>1</v>
      </c>
      <c r="S597" s="908">
        <f t="shared" si="122"/>
        <v>0</v>
      </c>
    </row>
    <row r="598" spans="3:19" x14ac:dyDescent="0.25">
      <c r="C598" s="227" t="s">
        <v>372</v>
      </c>
      <c r="D598" s="213" t="s">
        <v>391</v>
      </c>
      <c r="E598" s="229">
        <v>2</v>
      </c>
      <c r="F598" s="230">
        <v>3</v>
      </c>
      <c r="G598" s="231">
        <v>0</v>
      </c>
      <c r="I598" t="str">
        <f t="shared" si="115"/>
        <v>AMAZONASVENEZUELA</v>
      </c>
      <c r="J598" t="str">
        <f t="shared" si="116"/>
        <v>VENEZUELAAMAZONAS</v>
      </c>
      <c r="K598" s="899">
        <v>2</v>
      </c>
      <c r="L598" s="900">
        <v>2</v>
      </c>
      <c r="M598" s="901">
        <v>0</v>
      </c>
      <c r="N598" t="e">
        <f t="shared" si="117"/>
        <v>#N/A</v>
      </c>
      <c r="O598" t="e">
        <f t="shared" si="118"/>
        <v>#N/A</v>
      </c>
      <c r="P598" t="e">
        <f t="shared" si="119"/>
        <v>#N/A</v>
      </c>
      <c r="Q598" s="908">
        <f t="shared" si="120"/>
        <v>2</v>
      </c>
      <c r="R598" s="908">
        <f t="shared" si="121"/>
        <v>2</v>
      </c>
      <c r="S598" s="908">
        <f t="shared" si="122"/>
        <v>0</v>
      </c>
    </row>
    <row r="599" spans="3:19" x14ac:dyDescent="0.25">
      <c r="C599" s="227" t="s">
        <v>794</v>
      </c>
      <c r="D599" s="213" t="s">
        <v>780</v>
      </c>
      <c r="E599" s="229">
        <v>2</v>
      </c>
      <c r="F599" s="230">
        <v>3</v>
      </c>
      <c r="G599" s="231">
        <v>0</v>
      </c>
      <c r="I599" t="str">
        <f t="shared" si="115"/>
        <v>ANANIAS FERREIRA DE ANDRADESETE DE SETEMBRO</v>
      </c>
      <c r="J599" t="str">
        <f t="shared" si="116"/>
        <v>SETE DE SETEMBROANANIAS FERREIRA DE ANDRADE</v>
      </c>
      <c r="K599" s="899">
        <v>2</v>
      </c>
      <c r="L599" s="900">
        <v>6</v>
      </c>
      <c r="M599" s="901">
        <v>0</v>
      </c>
      <c r="N599" t="e">
        <f t="shared" si="117"/>
        <v>#N/A</v>
      </c>
      <c r="O599" t="e">
        <f t="shared" si="118"/>
        <v>#N/A</v>
      </c>
      <c r="P599" t="e">
        <f t="shared" si="119"/>
        <v>#N/A</v>
      </c>
      <c r="Q599" s="908">
        <f t="shared" si="120"/>
        <v>2</v>
      </c>
      <c r="R599" s="908">
        <f t="shared" si="121"/>
        <v>6</v>
      </c>
      <c r="S599" s="908">
        <f t="shared" si="122"/>
        <v>0</v>
      </c>
    </row>
    <row r="600" spans="3:19" x14ac:dyDescent="0.25">
      <c r="C600" s="227" t="s">
        <v>845</v>
      </c>
      <c r="D600" s="213" t="s">
        <v>690</v>
      </c>
      <c r="E600" s="229">
        <v>2</v>
      </c>
      <c r="F600" s="230">
        <v>2</v>
      </c>
      <c r="G600" s="231">
        <v>0</v>
      </c>
      <c r="I600" t="str">
        <f t="shared" si="115"/>
        <v>ANTÔNIO VIOLÃOPEDRO VELOZO</v>
      </c>
      <c r="J600" t="str">
        <f t="shared" si="116"/>
        <v>PEDRO VELOZOANTÔNIO VIOLÃO</v>
      </c>
      <c r="K600" s="899">
        <v>2</v>
      </c>
      <c r="L600" s="900">
        <v>3</v>
      </c>
      <c r="M600" s="901">
        <v>0</v>
      </c>
      <c r="N600" t="e">
        <f t="shared" si="117"/>
        <v>#N/A</v>
      </c>
      <c r="O600" t="e">
        <f t="shared" si="118"/>
        <v>#N/A</v>
      </c>
      <c r="P600" t="e">
        <f t="shared" si="119"/>
        <v>#N/A</v>
      </c>
      <c r="Q600" s="908">
        <f t="shared" si="120"/>
        <v>2</v>
      </c>
      <c r="R600" s="908">
        <f t="shared" si="121"/>
        <v>3</v>
      </c>
      <c r="S600" s="908">
        <f t="shared" si="122"/>
        <v>0</v>
      </c>
    </row>
    <row r="601" spans="3:19" x14ac:dyDescent="0.25">
      <c r="C601" s="227" t="s">
        <v>465</v>
      </c>
      <c r="D601" s="213" t="s">
        <v>828</v>
      </c>
      <c r="E601" s="229">
        <v>2</v>
      </c>
      <c r="F601" s="230">
        <v>3</v>
      </c>
      <c r="G601" s="231">
        <v>0</v>
      </c>
      <c r="I601" t="str">
        <f t="shared" si="115"/>
        <v>AROEIRACRAVO DA ÍNDIA</v>
      </c>
      <c r="J601" t="str">
        <f t="shared" si="116"/>
        <v>CRAVO DA ÍNDIAAROEIRA</v>
      </c>
      <c r="K601" s="899">
        <v>2</v>
      </c>
      <c r="L601" s="900">
        <v>1</v>
      </c>
      <c r="M601" s="901">
        <v>0</v>
      </c>
      <c r="N601" t="e">
        <f t="shared" si="117"/>
        <v>#N/A</v>
      </c>
      <c r="O601" t="e">
        <f t="shared" si="118"/>
        <v>#N/A</v>
      </c>
      <c r="P601" t="e">
        <f t="shared" si="119"/>
        <v>#N/A</v>
      </c>
      <c r="Q601" s="908">
        <f t="shared" si="120"/>
        <v>2</v>
      </c>
      <c r="R601" s="908">
        <f t="shared" si="121"/>
        <v>1</v>
      </c>
      <c r="S601" s="908">
        <f t="shared" si="122"/>
        <v>0</v>
      </c>
    </row>
    <row r="602" spans="3:19" x14ac:dyDescent="0.25">
      <c r="C602" s="227" t="s">
        <v>404</v>
      </c>
      <c r="D602" s="228" t="s">
        <v>798</v>
      </c>
      <c r="E602" s="229">
        <v>2</v>
      </c>
      <c r="F602" s="230">
        <v>4</v>
      </c>
      <c r="G602" s="231">
        <v>0</v>
      </c>
      <c r="I602" t="str">
        <f t="shared" si="115"/>
        <v>ARUBAANTÔNIO FRAGA MOREIRA</v>
      </c>
      <c r="J602" t="str">
        <f t="shared" si="116"/>
        <v>ANTÔNIO FRAGA MOREIRAARUBA</v>
      </c>
      <c r="K602" s="899">
        <v>2</v>
      </c>
      <c r="L602" s="900">
        <v>1</v>
      </c>
      <c r="M602" s="901">
        <v>0</v>
      </c>
      <c r="N602" t="e">
        <f t="shared" si="117"/>
        <v>#N/A</v>
      </c>
      <c r="O602" t="e">
        <f t="shared" si="118"/>
        <v>#N/A</v>
      </c>
      <c r="P602" t="e">
        <f t="shared" si="119"/>
        <v>#N/A</v>
      </c>
      <c r="Q602" s="908">
        <f t="shared" si="120"/>
        <v>2</v>
      </c>
      <c r="R602" s="908">
        <f t="shared" si="121"/>
        <v>1</v>
      </c>
      <c r="S602" s="908">
        <f t="shared" si="122"/>
        <v>0</v>
      </c>
    </row>
    <row r="603" spans="3:19" x14ac:dyDescent="0.25">
      <c r="C603" s="227" t="s">
        <v>404</v>
      </c>
      <c r="D603" s="228" t="s">
        <v>450</v>
      </c>
      <c r="E603" s="229">
        <v>2</v>
      </c>
      <c r="F603" s="230">
        <v>2</v>
      </c>
      <c r="G603" s="231">
        <v>0</v>
      </c>
      <c r="I603" t="str">
        <f t="shared" si="115"/>
        <v>ARUBAIDALVA FRAGA MOREIRA</v>
      </c>
      <c r="J603" t="str">
        <f t="shared" si="116"/>
        <v>IDALVA FRAGA MOREIRAARUBA</v>
      </c>
      <c r="K603" s="899">
        <v>2</v>
      </c>
      <c r="L603" s="900">
        <v>3</v>
      </c>
      <c r="M603" s="901">
        <v>0</v>
      </c>
      <c r="N603" t="e">
        <f t="shared" si="117"/>
        <v>#N/A</v>
      </c>
      <c r="O603" t="e">
        <f t="shared" si="118"/>
        <v>#N/A</v>
      </c>
      <c r="P603" t="e">
        <f t="shared" si="119"/>
        <v>#N/A</v>
      </c>
      <c r="Q603" s="908">
        <f t="shared" si="120"/>
        <v>2</v>
      </c>
      <c r="R603" s="908">
        <f t="shared" si="121"/>
        <v>3</v>
      </c>
      <c r="S603" s="908">
        <f t="shared" si="122"/>
        <v>0</v>
      </c>
    </row>
    <row r="604" spans="3:19" x14ac:dyDescent="0.25">
      <c r="C604" s="227" t="s">
        <v>404</v>
      </c>
      <c r="D604" s="213" t="s">
        <v>449</v>
      </c>
      <c r="E604" s="229">
        <v>2</v>
      </c>
      <c r="F604" s="230">
        <v>2</v>
      </c>
      <c r="G604" s="231">
        <v>0</v>
      </c>
      <c r="I604" t="str">
        <f t="shared" si="115"/>
        <v>ARUBANEUZIRA GUEDES</v>
      </c>
      <c r="J604" t="str">
        <f t="shared" si="116"/>
        <v>NEUZIRA GUEDESARUBA</v>
      </c>
      <c r="K604" s="899">
        <v>2</v>
      </c>
      <c r="L604" s="900">
        <v>1</v>
      </c>
      <c r="M604" s="901">
        <v>0</v>
      </c>
      <c r="N604" t="e">
        <f t="shared" si="117"/>
        <v>#N/A</v>
      </c>
      <c r="O604" t="e">
        <f t="shared" si="118"/>
        <v>#N/A</v>
      </c>
      <c r="P604" t="e">
        <f t="shared" si="119"/>
        <v>#N/A</v>
      </c>
      <c r="Q604" s="908">
        <f t="shared" si="120"/>
        <v>2</v>
      </c>
      <c r="R604" s="908">
        <f t="shared" si="121"/>
        <v>1</v>
      </c>
      <c r="S604" s="908">
        <f t="shared" si="122"/>
        <v>0</v>
      </c>
    </row>
    <row r="605" spans="3:19" x14ac:dyDescent="0.25">
      <c r="C605" s="227" t="s">
        <v>404</v>
      </c>
      <c r="D605" s="213" t="s">
        <v>691</v>
      </c>
      <c r="E605" s="229">
        <v>2</v>
      </c>
      <c r="F605" s="230">
        <v>3</v>
      </c>
      <c r="G605" s="231">
        <v>0</v>
      </c>
      <c r="I605" t="str">
        <f t="shared" si="115"/>
        <v>ARUBARISOLETA MIRANDA</v>
      </c>
      <c r="J605" t="str">
        <f t="shared" si="116"/>
        <v>RISOLETA MIRANDAARUBA</v>
      </c>
      <c r="K605" s="899">
        <v>2</v>
      </c>
      <c r="L605" s="900">
        <v>2</v>
      </c>
      <c r="M605" s="901">
        <v>0</v>
      </c>
      <c r="N605" t="e">
        <f t="shared" si="117"/>
        <v>#N/A</v>
      </c>
      <c r="O605" t="e">
        <f t="shared" si="118"/>
        <v>#N/A</v>
      </c>
      <c r="P605" t="e">
        <f t="shared" si="119"/>
        <v>#N/A</v>
      </c>
      <c r="Q605" s="908">
        <f t="shared" si="120"/>
        <v>2</v>
      </c>
      <c r="R605" s="908">
        <f t="shared" si="121"/>
        <v>2</v>
      </c>
      <c r="S605" s="908">
        <f t="shared" si="122"/>
        <v>0</v>
      </c>
    </row>
    <row r="606" spans="3:19" x14ac:dyDescent="0.25">
      <c r="C606" s="227" t="s">
        <v>388</v>
      </c>
      <c r="D606" s="213" t="s">
        <v>845</v>
      </c>
      <c r="E606" s="229">
        <v>2</v>
      </c>
      <c r="F606" s="230">
        <v>4</v>
      </c>
      <c r="G606" s="231">
        <v>0</v>
      </c>
      <c r="I606" t="str">
        <f t="shared" si="115"/>
        <v>BENEDITO INOCÊNCIOANTÔNIO VIOLÃO</v>
      </c>
      <c r="J606" t="str">
        <f t="shared" si="116"/>
        <v>ANTÔNIO VIOLÃOBENEDITO INOCÊNCIO</v>
      </c>
      <c r="K606" s="899">
        <v>2</v>
      </c>
      <c r="L606" s="900">
        <v>2</v>
      </c>
      <c r="M606" s="901">
        <v>0</v>
      </c>
      <c r="N606" t="e">
        <f t="shared" si="117"/>
        <v>#N/A</v>
      </c>
      <c r="O606" t="e">
        <f t="shared" si="118"/>
        <v>#N/A</v>
      </c>
      <c r="P606" t="e">
        <f t="shared" si="119"/>
        <v>#N/A</v>
      </c>
      <c r="Q606" s="908">
        <f t="shared" si="120"/>
        <v>2</v>
      </c>
      <c r="R606" s="908">
        <f t="shared" si="121"/>
        <v>2</v>
      </c>
      <c r="S606" s="908">
        <f t="shared" si="122"/>
        <v>0</v>
      </c>
    </row>
    <row r="607" spans="3:19" x14ac:dyDescent="0.25">
      <c r="C607" s="227" t="s">
        <v>388</v>
      </c>
      <c r="D607" s="213" t="s">
        <v>543</v>
      </c>
      <c r="E607" s="229">
        <v>2</v>
      </c>
      <c r="F607" s="230">
        <v>4</v>
      </c>
      <c r="G607" s="231">
        <v>0</v>
      </c>
      <c r="I607" t="str">
        <f t="shared" si="115"/>
        <v>BENEDITO INOCÊNCIOINTERNACIONAL</v>
      </c>
      <c r="J607" t="str">
        <f t="shared" si="116"/>
        <v>INTERNACIONALBENEDITO INOCÊNCIO</v>
      </c>
      <c r="K607" s="899">
        <v>2</v>
      </c>
      <c r="L607" s="900">
        <v>1</v>
      </c>
      <c r="M607" s="901">
        <v>0</v>
      </c>
      <c r="N607" t="e">
        <f t="shared" si="117"/>
        <v>#N/A</v>
      </c>
      <c r="O607" t="e">
        <f t="shared" si="118"/>
        <v>#N/A</v>
      </c>
      <c r="P607" t="e">
        <f t="shared" si="119"/>
        <v>#N/A</v>
      </c>
      <c r="Q607" s="908">
        <f t="shared" si="120"/>
        <v>2</v>
      </c>
      <c r="R607" s="908">
        <f t="shared" si="121"/>
        <v>1</v>
      </c>
      <c r="S607" s="908">
        <f t="shared" si="122"/>
        <v>0</v>
      </c>
    </row>
    <row r="608" spans="3:19" x14ac:dyDescent="0.25">
      <c r="C608" s="227" t="s">
        <v>388</v>
      </c>
      <c r="D608" s="213" t="s">
        <v>555</v>
      </c>
      <c r="E608" s="229">
        <v>2</v>
      </c>
      <c r="F608" s="230">
        <v>3</v>
      </c>
      <c r="G608" s="231">
        <v>0</v>
      </c>
      <c r="I608" t="str">
        <f t="shared" si="115"/>
        <v>BENEDITO INOCÊNCIOVASCO DA GAMA</v>
      </c>
      <c r="J608" t="str">
        <f t="shared" si="116"/>
        <v>VASCO DA GAMABENEDITO INOCÊNCIO</v>
      </c>
      <c r="K608" s="899">
        <v>2</v>
      </c>
      <c r="L608" s="900">
        <v>1</v>
      </c>
      <c r="M608" s="901">
        <v>0</v>
      </c>
      <c r="N608" t="e">
        <f t="shared" si="117"/>
        <v>#N/A</v>
      </c>
      <c r="O608" t="e">
        <f t="shared" si="118"/>
        <v>#N/A</v>
      </c>
      <c r="P608" t="e">
        <f t="shared" si="119"/>
        <v>#N/A</v>
      </c>
      <c r="Q608" s="908">
        <f t="shared" si="120"/>
        <v>2</v>
      </c>
      <c r="R608" s="908">
        <f t="shared" si="121"/>
        <v>1</v>
      </c>
      <c r="S608" s="908">
        <f t="shared" si="122"/>
        <v>0</v>
      </c>
    </row>
    <row r="609" spans="3:19" x14ac:dyDescent="0.25">
      <c r="C609" s="227" t="s">
        <v>396</v>
      </c>
      <c r="D609" s="228" t="s">
        <v>847</v>
      </c>
      <c r="E609" s="229">
        <v>2</v>
      </c>
      <c r="F609" s="230">
        <v>3</v>
      </c>
      <c r="G609" s="231">
        <v>0</v>
      </c>
      <c r="I609" t="str">
        <f t="shared" si="115"/>
        <v>BRASÍLIAPRINCESA IZABEL</v>
      </c>
      <c r="J609" t="str">
        <f t="shared" si="116"/>
        <v>PRINCESA IZABELBRASÍLIA</v>
      </c>
      <c r="K609" s="899">
        <v>2</v>
      </c>
      <c r="L609" s="900">
        <v>2</v>
      </c>
      <c r="M609" s="901">
        <v>0</v>
      </c>
      <c r="N609" t="e">
        <f t="shared" si="117"/>
        <v>#N/A</v>
      </c>
      <c r="O609" t="e">
        <f t="shared" si="118"/>
        <v>#N/A</v>
      </c>
      <c r="P609" t="e">
        <f t="shared" si="119"/>
        <v>#N/A</v>
      </c>
      <c r="Q609" s="908">
        <f t="shared" si="120"/>
        <v>2</v>
      </c>
      <c r="R609" s="908">
        <f t="shared" si="121"/>
        <v>2</v>
      </c>
      <c r="S609" s="908">
        <f t="shared" si="122"/>
        <v>0</v>
      </c>
    </row>
    <row r="610" spans="3:19" x14ac:dyDescent="0.25">
      <c r="C610" s="227" t="s">
        <v>395</v>
      </c>
      <c r="D610" s="213" t="s">
        <v>783</v>
      </c>
      <c r="E610" s="229">
        <v>2</v>
      </c>
      <c r="F610" s="230">
        <v>2</v>
      </c>
      <c r="G610" s="231">
        <v>0</v>
      </c>
      <c r="I610" t="str">
        <f t="shared" si="115"/>
        <v>BUENOS AIRESD. PEDRO II</v>
      </c>
      <c r="J610" t="str">
        <f t="shared" si="116"/>
        <v>D. PEDRO IIBUENOS AIRES</v>
      </c>
      <c r="K610" s="899">
        <v>2</v>
      </c>
      <c r="L610" s="900">
        <v>2</v>
      </c>
      <c r="M610" s="901">
        <v>0</v>
      </c>
      <c r="N610" t="e">
        <f t="shared" si="117"/>
        <v>#N/A</v>
      </c>
      <c r="O610" t="e">
        <f t="shared" si="118"/>
        <v>#N/A</v>
      </c>
      <c r="P610" t="e">
        <f t="shared" si="119"/>
        <v>#N/A</v>
      </c>
      <c r="Q610" s="908">
        <f t="shared" si="120"/>
        <v>2</v>
      </c>
      <c r="R610" s="908">
        <f t="shared" si="121"/>
        <v>2</v>
      </c>
      <c r="S610" s="908">
        <f t="shared" si="122"/>
        <v>0</v>
      </c>
    </row>
    <row r="611" spans="3:19" x14ac:dyDescent="0.25">
      <c r="C611" s="227" t="s">
        <v>367</v>
      </c>
      <c r="D611" s="228" t="s">
        <v>692</v>
      </c>
      <c r="E611" s="229">
        <v>2</v>
      </c>
      <c r="F611" s="230">
        <v>2</v>
      </c>
      <c r="G611" s="231">
        <v>0</v>
      </c>
      <c r="I611" t="str">
        <f t="shared" si="115"/>
        <v>CALAMAADAILDO FEITOSA</v>
      </c>
      <c r="J611" t="str">
        <f t="shared" si="116"/>
        <v>ADAILDO FEITOSACALAMA</v>
      </c>
      <c r="K611" s="899">
        <v>2</v>
      </c>
      <c r="L611" s="900">
        <v>2</v>
      </c>
      <c r="M611" s="901">
        <v>0</v>
      </c>
      <c r="N611" t="e">
        <f t="shared" si="117"/>
        <v>#N/A</v>
      </c>
      <c r="O611" t="e">
        <f t="shared" si="118"/>
        <v>#N/A</v>
      </c>
      <c r="P611" t="e">
        <f t="shared" si="119"/>
        <v>#N/A</v>
      </c>
      <c r="Q611" s="908">
        <f t="shared" si="120"/>
        <v>2</v>
      </c>
      <c r="R611" s="908">
        <f t="shared" si="121"/>
        <v>2</v>
      </c>
      <c r="S611" s="908">
        <f t="shared" si="122"/>
        <v>0</v>
      </c>
    </row>
    <row r="612" spans="3:19" x14ac:dyDescent="0.25">
      <c r="C612" s="227" t="s">
        <v>367</v>
      </c>
      <c r="D612" s="228" t="s">
        <v>431</v>
      </c>
      <c r="E612" s="229">
        <v>2</v>
      </c>
      <c r="F612" s="230">
        <v>3</v>
      </c>
      <c r="G612" s="231">
        <v>0</v>
      </c>
      <c r="I612" t="str">
        <f t="shared" si="115"/>
        <v>CALAMAANA NERY</v>
      </c>
      <c r="J612" t="str">
        <f t="shared" si="116"/>
        <v>ANA NERYCALAMA</v>
      </c>
      <c r="K612" s="899">
        <v>2</v>
      </c>
      <c r="L612" s="900">
        <v>2</v>
      </c>
      <c r="M612" s="901">
        <v>0</v>
      </c>
      <c r="N612" t="e">
        <f t="shared" si="117"/>
        <v>#N/A</v>
      </c>
      <c r="O612" t="e">
        <f t="shared" si="118"/>
        <v>#N/A</v>
      </c>
      <c r="P612" t="e">
        <f t="shared" si="119"/>
        <v>#N/A</v>
      </c>
      <c r="Q612" s="908">
        <f t="shared" si="120"/>
        <v>2</v>
      </c>
      <c r="R612" s="908">
        <f t="shared" si="121"/>
        <v>2</v>
      </c>
      <c r="S612" s="908">
        <f t="shared" si="122"/>
        <v>0</v>
      </c>
    </row>
    <row r="613" spans="3:19" x14ac:dyDescent="0.25">
      <c r="C613" s="227" t="s">
        <v>367</v>
      </c>
      <c r="D613" s="228" t="s">
        <v>484</v>
      </c>
      <c r="E613" s="229">
        <v>2</v>
      </c>
      <c r="F613" s="230">
        <v>1</v>
      </c>
      <c r="G613" s="231">
        <v>0</v>
      </c>
      <c r="I613" t="str">
        <f t="shared" si="115"/>
        <v>CALAMAGUIANA</v>
      </c>
      <c r="J613" t="str">
        <f t="shared" si="116"/>
        <v>GUIANACALAMA</v>
      </c>
      <c r="K613" s="899">
        <v>2</v>
      </c>
      <c r="L613" s="900">
        <v>1</v>
      </c>
      <c r="M613" s="901">
        <v>0</v>
      </c>
      <c r="N613" t="e">
        <f t="shared" si="117"/>
        <v>#N/A</v>
      </c>
      <c r="O613" t="e">
        <f t="shared" si="118"/>
        <v>#N/A</v>
      </c>
      <c r="P613" t="e">
        <f t="shared" si="119"/>
        <v>#N/A</v>
      </c>
      <c r="Q613" s="908">
        <f t="shared" si="120"/>
        <v>2</v>
      </c>
      <c r="R613" s="908">
        <f t="shared" si="121"/>
        <v>1</v>
      </c>
      <c r="S613" s="908">
        <f t="shared" si="122"/>
        <v>0</v>
      </c>
    </row>
    <row r="614" spans="3:19" x14ac:dyDescent="0.25">
      <c r="C614" s="227" t="s">
        <v>367</v>
      </c>
      <c r="D614" s="213" t="s">
        <v>420</v>
      </c>
      <c r="E614" s="229">
        <v>2</v>
      </c>
      <c r="F614" s="230">
        <v>4</v>
      </c>
      <c r="G614" s="231">
        <v>0</v>
      </c>
      <c r="I614" t="str">
        <f t="shared" si="115"/>
        <v>CALAMAMÉXICO</v>
      </c>
      <c r="J614" t="str">
        <f t="shared" si="116"/>
        <v>MÉXICOCALAMA</v>
      </c>
      <c r="K614" s="899">
        <v>2</v>
      </c>
      <c r="L614" s="900">
        <v>1</v>
      </c>
      <c r="M614" s="901">
        <v>0</v>
      </c>
      <c r="N614" t="e">
        <f t="shared" si="117"/>
        <v>#N/A</v>
      </c>
      <c r="O614" t="e">
        <f t="shared" si="118"/>
        <v>#N/A</v>
      </c>
      <c r="P614" t="e">
        <f t="shared" si="119"/>
        <v>#N/A</v>
      </c>
      <c r="Q614" s="908">
        <f t="shared" si="120"/>
        <v>2</v>
      </c>
      <c r="R614" s="908">
        <f t="shared" si="121"/>
        <v>1</v>
      </c>
      <c r="S614" s="908">
        <f t="shared" si="122"/>
        <v>0</v>
      </c>
    </row>
    <row r="615" spans="3:19" x14ac:dyDescent="0.25">
      <c r="C615" s="227" t="s">
        <v>367</v>
      </c>
      <c r="D615" s="228" t="s">
        <v>613</v>
      </c>
      <c r="E615" s="229">
        <v>2</v>
      </c>
      <c r="F615" s="230">
        <v>0</v>
      </c>
      <c r="G615" s="231">
        <v>0</v>
      </c>
      <c r="I615" t="str">
        <f t="shared" si="115"/>
        <v>CALAMATUFIC MARTINS</v>
      </c>
      <c r="J615" t="str">
        <f t="shared" si="116"/>
        <v>TUFIC MARTINSCALAMA</v>
      </c>
      <c r="K615" s="899">
        <v>2</v>
      </c>
      <c r="L615" s="900">
        <v>2</v>
      </c>
      <c r="M615" s="901">
        <v>0</v>
      </c>
      <c r="N615" t="e">
        <f t="shared" si="117"/>
        <v>#N/A</v>
      </c>
      <c r="O615" t="e">
        <f t="shared" si="118"/>
        <v>#N/A</v>
      </c>
      <c r="P615" t="e">
        <f t="shared" si="119"/>
        <v>#N/A</v>
      </c>
      <c r="Q615" s="908">
        <f t="shared" si="120"/>
        <v>2</v>
      </c>
      <c r="R615" s="908">
        <f t="shared" si="121"/>
        <v>2</v>
      </c>
      <c r="S615" s="908">
        <f t="shared" si="122"/>
        <v>0</v>
      </c>
    </row>
    <row r="616" spans="3:19" x14ac:dyDescent="0.25">
      <c r="C616" s="227" t="s">
        <v>367</v>
      </c>
      <c r="D616" s="213" t="s">
        <v>812</v>
      </c>
      <c r="E616" s="229">
        <v>2</v>
      </c>
      <c r="F616" s="230">
        <v>1</v>
      </c>
      <c r="G616" s="231">
        <v>0</v>
      </c>
      <c r="I616" t="str">
        <f t="shared" si="115"/>
        <v>CALAMATUTÓIA</v>
      </c>
      <c r="J616" t="str">
        <f t="shared" si="116"/>
        <v>TUTÓIACALAMA</v>
      </c>
      <c r="K616" s="899">
        <v>2</v>
      </c>
      <c r="L616" s="900">
        <v>2</v>
      </c>
      <c r="M616" s="901">
        <v>0</v>
      </c>
      <c r="N616" t="e">
        <f t="shared" si="117"/>
        <v>#N/A</v>
      </c>
      <c r="O616" t="e">
        <f t="shared" si="118"/>
        <v>#N/A</v>
      </c>
      <c r="P616" t="e">
        <f t="shared" si="119"/>
        <v>#N/A</v>
      </c>
      <c r="Q616" s="908">
        <f t="shared" si="120"/>
        <v>2</v>
      </c>
      <c r="R616" s="908">
        <f t="shared" si="121"/>
        <v>2</v>
      </c>
      <c r="S616" s="908">
        <f t="shared" si="122"/>
        <v>0</v>
      </c>
    </row>
    <row r="617" spans="3:19" x14ac:dyDescent="0.25">
      <c r="C617" s="227" t="s">
        <v>367</v>
      </c>
      <c r="D617" s="228" t="s">
        <v>391</v>
      </c>
      <c r="E617" s="229">
        <v>2</v>
      </c>
      <c r="F617" s="230">
        <v>3</v>
      </c>
      <c r="G617" s="231">
        <v>0</v>
      </c>
      <c r="I617" t="str">
        <f t="shared" si="115"/>
        <v>CALAMAVENEZUELA</v>
      </c>
      <c r="J617" t="str">
        <f t="shared" si="116"/>
        <v>VENEZUELACALAMA</v>
      </c>
      <c r="K617" s="899">
        <v>2</v>
      </c>
      <c r="L617" s="900">
        <v>1</v>
      </c>
      <c r="M617" s="901">
        <v>0</v>
      </c>
      <c r="N617" t="e">
        <f t="shared" si="117"/>
        <v>#N/A</v>
      </c>
      <c r="O617" t="e">
        <f t="shared" si="118"/>
        <v>#N/A</v>
      </c>
      <c r="P617" t="e">
        <f t="shared" si="119"/>
        <v>#N/A</v>
      </c>
      <c r="Q617" s="908">
        <f t="shared" si="120"/>
        <v>2</v>
      </c>
      <c r="R617" s="908">
        <f t="shared" si="121"/>
        <v>1</v>
      </c>
      <c r="S617" s="908">
        <f t="shared" si="122"/>
        <v>0</v>
      </c>
    </row>
    <row r="618" spans="3:19" x14ac:dyDescent="0.25">
      <c r="C618" s="227" t="s">
        <v>850</v>
      </c>
      <c r="D618" s="213" t="s">
        <v>851</v>
      </c>
      <c r="E618" s="229">
        <v>2</v>
      </c>
      <c r="F618" s="230">
        <v>3</v>
      </c>
      <c r="G618" s="231">
        <v>0</v>
      </c>
      <c r="I618" t="str">
        <f t="shared" si="115"/>
        <v>CANINDÉVIARA</v>
      </c>
      <c r="J618" t="str">
        <f t="shared" si="116"/>
        <v>VIARACANINDÉ</v>
      </c>
      <c r="K618" s="899">
        <v>2</v>
      </c>
      <c r="L618" s="900">
        <v>3</v>
      </c>
      <c r="M618" s="901">
        <v>0</v>
      </c>
      <c r="N618" t="e">
        <f t="shared" si="117"/>
        <v>#N/A</v>
      </c>
      <c r="O618" t="e">
        <f t="shared" si="118"/>
        <v>#N/A</v>
      </c>
      <c r="P618" t="e">
        <f t="shared" si="119"/>
        <v>#N/A</v>
      </c>
      <c r="Q618" s="908">
        <f t="shared" si="120"/>
        <v>2</v>
      </c>
      <c r="R618" s="908">
        <f t="shared" si="121"/>
        <v>3</v>
      </c>
      <c r="S618" s="908">
        <f t="shared" si="122"/>
        <v>0</v>
      </c>
    </row>
    <row r="619" spans="3:19" x14ac:dyDescent="0.25">
      <c r="C619" s="227" t="s">
        <v>369</v>
      </c>
      <c r="D619" s="228" t="s">
        <v>396</v>
      </c>
      <c r="E619" s="229">
        <v>2</v>
      </c>
      <c r="F619" s="230">
        <v>2</v>
      </c>
      <c r="G619" s="231">
        <v>0</v>
      </c>
      <c r="I619" t="str">
        <f t="shared" si="115"/>
        <v>CARLOS GOMESBRASÍLIA</v>
      </c>
      <c r="J619" t="str">
        <f t="shared" si="116"/>
        <v>BRASÍLIACARLOS GOMES</v>
      </c>
      <c r="K619" s="899">
        <v>2</v>
      </c>
      <c r="L619" s="900">
        <v>3</v>
      </c>
      <c r="M619" s="901">
        <v>0</v>
      </c>
      <c r="N619" t="e">
        <f t="shared" si="117"/>
        <v>#N/A</v>
      </c>
      <c r="O619" t="e">
        <f t="shared" si="118"/>
        <v>#N/A</v>
      </c>
      <c r="P619" t="e">
        <f t="shared" si="119"/>
        <v>#N/A</v>
      </c>
      <c r="Q619" s="908">
        <f t="shared" si="120"/>
        <v>2</v>
      </c>
      <c r="R619" s="908">
        <f t="shared" si="121"/>
        <v>3</v>
      </c>
      <c r="S619" s="908">
        <f t="shared" si="122"/>
        <v>0</v>
      </c>
    </row>
    <row r="620" spans="3:19" x14ac:dyDescent="0.25">
      <c r="C620" s="227" t="s">
        <v>369</v>
      </c>
      <c r="D620" s="228" t="s">
        <v>366</v>
      </c>
      <c r="E620" s="229">
        <v>2</v>
      </c>
      <c r="F620" s="230">
        <v>2</v>
      </c>
      <c r="G620" s="231">
        <v>0</v>
      </c>
      <c r="I620" t="str">
        <f t="shared" si="115"/>
        <v>CARLOS GOMESCAMPOS SALES</v>
      </c>
      <c r="J620" t="str">
        <f t="shared" si="116"/>
        <v>CAMPOS SALESCARLOS GOMES</v>
      </c>
      <c r="K620" s="899">
        <v>1</v>
      </c>
      <c r="L620" s="900">
        <v>1</v>
      </c>
      <c r="M620" s="901">
        <v>0</v>
      </c>
      <c r="N620" t="e">
        <f t="shared" si="117"/>
        <v>#N/A</v>
      </c>
      <c r="O620" t="e">
        <f t="shared" si="118"/>
        <v>#N/A</v>
      </c>
      <c r="P620" t="e">
        <f t="shared" si="119"/>
        <v>#N/A</v>
      </c>
      <c r="Q620" s="908">
        <f t="shared" si="120"/>
        <v>1</v>
      </c>
      <c r="R620" s="908">
        <f t="shared" si="121"/>
        <v>1</v>
      </c>
      <c r="S620" s="908">
        <f t="shared" si="122"/>
        <v>0</v>
      </c>
    </row>
    <row r="621" spans="3:19" x14ac:dyDescent="0.25">
      <c r="C621" s="227" t="s">
        <v>369</v>
      </c>
      <c r="D621" s="228" t="s">
        <v>786</v>
      </c>
      <c r="E621" s="229">
        <v>2</v>
      </c>
      <c r="F621" s="230">
        <v>2</v>
      </c>
      <c r="G621" s="231">
        <v>0</v>
      </c>
      <c r="I621" t="str">
        <f t="shared" si="115"/>
        <v>CARLOS GOMESGOV. JORGE TEIXEIRA</v>
      </c>
      <c r="J621" t="str">
        <f t="shared" si="116"/>
        <v>GOV. JORGE TEIXEIRACARLOS GOMES</v>
      </c>
      <c r="K621" s="899">
        <v>1</v>
      </c>
      <c r="L621" s="900">
        <v>1</v>
      </c>
      <c r="M621" s="901">
        <v>0</v>
      </c>
      <c r="N621" t="e">
        <f t="shared" si="117"/>
        <v>#N/A</v>
      </c>
      <c r="O621" t="e">
        <f t="shared" si="118"/>
        <v>#N/A</v>
      </c>
      <c r="P621" t="e">
        <f t="shared" si="119"/>
        <v>#N/A</v>
      </c>
      <c r="Q621" s="908">
        <f t="shared" si="120"/>
        <v>1</v>
      </c>
      <c r="R621" s="908">
        <f t="shared" si="121"/>
        <v>1</v>
      </c>
      <c r="S621" s="908">
        <f t="shared" si="122"/>
        <v>0</v>
      </c>
    </row>
    <row r="622" spans="3:19" x14ac:dyDescent="0.25">
      <c r="C622" s="227" t="s">
        <v>369</v>
      </c>
      <c r="D622" s="228" t="s">
        <v>406</v>
      </c>
      <c r="E622" s="229">
        <v>2</v>
      </c>
      <c r="F622" s="230">
        <v>5</v>
      </c>
      <c r="G622" s="231">
        <v>0</v>
      </c>
      <c r="I622" t="str">
        <f t="shared" si="115"/>
        <v>CARLOS GOMESSALGADO FILHO</v>
      </c>
      <c r="J622" t="str">
        <f t="shared" si="116"/>
        <v>SALGADO FILHOCARLOS GOMES</v>
      </c>
      <c r="K622" s="899">
        <v>1</v>
      </c>
      <c r="L622" s="900">
        <v>2</v>
      </c>
      <c r="M622" s="901">
        <v>0</v>
      </c>
      <c r="N622" t="e">
        <f t="shared" si="117"/>
        <v>#N/A</v>
      </c>
      <c r="O622" t="e">
        <f t="shared" si="118"/>
        <v>#N/A</v>
      </c>
      <c r="P622" t="e">
        <f t="shared" si="119"/>
        <v>#N/A</v>
      </c>
      <c r="Q622" s="908">
        <f t="shared" si="120"/>
        <v>1</v>
      </c>
      <c r="R622" s="908">
        <f t="shared" si="121"/>
        <v>2</v>
      </c>
      <c r="S622" s="908">
        <f t="shared" si="122"/>
        <v>0</v>
      </c>
    </row>
    <row r="623" spans="3:19" x14ac:dyDescent="0.25">
      <c r="C623" s="227" t="s">
        <v>472</v>
      </c>
      <c r="D623" s="228" t="s">
        <v>431</v>
      </c>
      <c r="E623" s="229">
        <v>2</v>
      </c>
      <c r="F623" s="230">
        <v>3</v>
      </c>
      <c r="G623" s="231">
        <v>0</v>
      </c>
      <c r="I623" t="str">
        <f t="shared" si="115"/>
        <v>CLARA NUNESANA NERY</v>
      </c>
      <c r="J623" t="str">
        <f t="shared" si="116"/>
        <v>ANA NERYCLARA NUNES</v>
      </c>
      <c r="K623" s="899">
        <v>1</v>
      </c>
      <c r="L623" s="900">
        <v>1</v>
      </c>
      <c r="M623" s="901">
        <v>0</v>
      </c>
      <c r="N623" t="e">
        <f t="shared" si="117"/>
        <v>#N/A</v>
      </c>
      <c r="O623" t="e">
        <f t="shared" si="118"/>
        <v>#N/A</v>
      </c>
      <c r="P623" t="e">
        <f t="shared" si="119"/>
        <v>#N/A</v>
      </c>
      <c r="Q623" s="908">
        <f t="shared" si="120"/>
        <v>1</v>
      </c>
      <c r="R623" s="908">
        <f t="shared" si="121"/>
        <v>1</v>
      </c>
      <c r="S623" s="908">
        <f t="shared" si="122"/>
        <v>0</v>
      </c>
    </row>
    <row r="624" spans="3:19" x14ac:dyDescent="0.25">
      <c r="C624" s="227" t="s">
        <v>783</v>
      </c>
      <c r="D624" s="228" t="s">
        <v>417</v>
      </c>
      <c r="E624" s="229">
        <v>2</v>
      </c>
      <c r="F624" s="230">
        <v>1</v>
      </c>
      <c r="G624" s="231">
        <v>0</v>
      </c>
      <c r="I624" t="str">
        <f t="shared" si="115"/>
        <v>D. PEDRO IIGONÇALVES DIAS</v>
      </c>
      <c r="J624" t="str">
        <f t="shared" si="116"/>
        <v>GONÇALVES DIASD. PEDRO II</v>
      </c>
      <c r="K624" s="899">
        <v>1</v>
      </c>
      <c r="L624" s="900">
        <v>1</v>
      </c>
      <c r="M624" s="901">
        <v>0</v>
      </c>
      <c r="N624" t="e">
        <f t="shared" si="117"/>
        <v>#N/A</v>
      </c>
      <c r="O624" t="e">
        <f t="shared" si="118"/>
        <v>#N/A</v>
      </c>
      <c r="P624" t="e">
        <f t="shared" si="119"/>
        <v>#N/A</v>
      </c>
      <c r="Q624" s="908">
        <f t="shared" si="120"/>
        <v>1</v>
      </c>
      <c r="R624" s="908">
        <f t="shared" si="121"/>
        <v>1</v>
      </c>
      <c r="S624" s="908">
        <f t="shared" si="122"/>
        <v>0</v>
      </c>
    </row>
    <row r="625" spans="3:19" x14ac:dyDescent="0.25">
      <c r="C625" s="227" t="s">
        <v>783</v>
      </c>
      <c r="D625" s="228" t="s">
        <v>406</v>
      </c>
      <c r="E625" s="229">
        <v>2</v>
      </c>
      <c r="F625" s="230">
        <v>1</v>
      </c>
      <c r="G625" s="231">
        <v>0</v>
      </c>
      <c r="I625" t="str">
        <f t="shared" si="115"/>
        <v>D. PEDRO IISALGADO FILHO</v>
      </c>
      <c r="J625" t="str">
        <f t="shared" si="116"/>
        <v>SALGADO FILHOD. PEDRO II</v>
      </c>
      <c r="K625" s="899">
        <v>1</v>
      </c>
      <c r="L625" s="900">
        <v>0</v>
      </c>
      <c r="M625" s="901">
        <v>1</v>
      </c>
      <c r="N625" t="e">
        <f t="shared" si="117"/>
        <v>#N/A</v>
      </c>
      <c r="O625" t="e">
        <f t="shared" si="118"/>
        <v>#N/A</v>
      </c>
      <c r="P625" t="e">
        <f t="shared" si="119"/>
        <v>#N/A</v>
      </c>
      <c r="Q625" s="908">
        <f t="shared" si="120"/>
        <v>1</v>
      </c>
      <c r="R625" s="908">
        <f t="shared" si="121"/>
        <v>0</v>
      </c>
      <c r="S625" s="908">
        <f t="shared" si="122"/>
        <v>1</v>
      </c>
    </row>
    <row r="626" spans="3:19" x14ac:dyDescent="0.25">
      <c r="C626" s="227" t="s">
        <v>386</v>
      </c>
      <c r="D626" s="228" t="s">
        <v>472</v>
      </c>
      <c r="E626" s="229">
        <v>2</v>
      </c>
      <c r="F626" s="230">
        <v>1</v>
      </c>
      <c r="G626" s="231">
        <v>0</v>
      </c>
      <c r="I626" t="str">
        <f t="shared" si="115"/>
        <v>DANIELACLARA NUNES</v>
      </c>
      <c r="J626" t="str">
        <f t="shared" si="116"/>
        <v>CLARA NUNESDANIELA</v>
      </c>
      <c r="K626" s="899">
        <v>1</v>
      </c>
      <c r="L626" s="900">
        <v>0</v>
      </c>
      <c r="M626" s="901">
        <v>0</v>
      </c>
      <c r="N626" t="e">
        <f t="shared" si="117"/>
        <v>#N/A</v>
      </c>
      <c r="O626" t="e">
        <f t="shared" si="118"/>
        <v>#N/A</v>
      </c>
      <c r="P626" t="e">
        <f t="shared" si="119"/>
        <v>#N/A</v>
      </c>
      <c r="Q626" s="908">
        <f t="shared" si="120"/>
        <v>1</v>
      </c>
      <c r="R626" s="908">
        <f t="shared" si="121"/>
        <v>0</v>
      </c>
      <c r="S626" s="908">
        <f t="shared" si="122"/>
        <v>0</v>
      </c>
    </row>
    <row r="627" spans="3:19" x14ac:dyDescent="0.25">
      <c r="C627" s="227" t="s">
        <v>386</v>
      </c>
      <c r="D627" s="228" t="s">
        <v>483</v>
      </c>
      <c r="E627" s="229">
        <v>2</v>
      </c>
      <c r="F627" s="230">
        <v>3</v>
      </c>
      <c r="G627" s="231">
        <v>0</v>
      </c>
      <c r="I627" t="str">
        <f t="shared" si="115"/>
        <v>DANIELAJANAINA</v>
      </c>
      <c r="J627" t="str">
        <f t="shared" si="116"/>
        <v>JANAINADANIELA</v>
      </c>
      <c r="K627" s="899">
        <v>1</v>
      </c>
      <c r="L627" s="900">
        <v>3</v>
      </c>
      <c r="M627" s="901">
        <v>0</v>
      </c>
      <c r="N627" t="e">
        <f t="shared" si="117"/>
        <v>#N/A</v>
      </c>
      <c r="O627" t="e">
        <f t="shared" si="118"/>
        <v>#N/A</v>
      </c>
      <c r="P627" t="e">
        <f t="shared" si="119"/>
        <v>#N/A</v>
      </c>
      <c r="Q627" s="908">
        <f t="shared" si="120"/>
        <v>1</v>
      </c>
      <c r="R627" s="908">
        <f t="shared" si="121"/>
        <v>3</v>
      </c>
      <c r="S627" s="908">
        <f t="shared" si="122"/>
        <v>0</v>
      </c>
    </row>
    <row r="628" spans="3:19" x14ac:dyDescent="0.25">
      <c r="C628" s="227" t="s">
        <v>386</v>
      </c>
      <c r="D628" s="228" t="s">
        <v>856</v>
      </c>
      <c r="E628" s="229">
        <v>2</v>
      </c>
      <c r="F628" s="230">
        <v>3</v>
      </c>
      <c r="G628" s="231">
        <v>0</v>
      </c>
      <c r="I628" t="str">
        <f t="shared" si="115"/>
        <v>DANIELAQUATRO ILHAS</v>
      </c>
      <c r="J628" t="str">
        <f t="shared" si="116"/>
        <v>QUATRO ILHASDANIELA</v>
      </c>
      <c r="K628" s="899">
        <v>1</v>
      </c>
      <c r="L628" s="900">
        <v>0</v>
      </c>
      <c r="M628" s="901">
        <v>0</v>
      </c>
      <c r="N628" t="e">
        <f t="shared" si="117"/>
        <v>#N/A</v>
      </c>
      <c r="O628" t="e">
        <f t="shared" si="118"/>
        <v>#N/A</v>
      </c>
      <c r="P628" t="e">
        <f t="shared" si="119"/>
        <v>#N/A</v>
      </c>
      <c r="Q628" s="908">
        <f t="shared" si="120"/>
        <v>1</v>
      </c>
      <c r="R628" s="908">
        <f t="shared" si="121"/>
        <v>0</v>
      </c>
      <c r="S628" s="908">
        <f t="shared" si="122"/>
        <v>0</v>
      </c>
    </row>
    <row r="629" spans="3:19" x14ac:dyDescent="0.25">
      <c r="C629" s="227" t="s">
        <v>686</v>
      </c>
      <c r="D629" s="228" t="s">
        <v>465</v>
      </c>
      <c r="E629" s="229">
        <v>2</v>
      </c>
      <c r="F629" s="230">
        <v>3</v>
      </c>
      <c r="G629" s="231">
        <v>0</v>
      </c>
      <c r="I629" t="str">
        <f t="shared" si="115"/>
        <v>DO CRAVOAROEIRA</v>
      </c>
      <c r="J629" t="str">
        <f t="shared" si="116"/>
        <v>AROEIRADO CRAVO</v>
      </c>
      <c r="K629" s="899">
        <v>1</v>
      </c>
      <c r="L629" s="900">
        <v>2</v>
      </c>
      <c r="M629" s="901">
        <v>0</v>
      </c>
      <c r="N629" t="e">
        <f t="shared" si="117"/>
        <v>#N/A</v>
      </c>
      <c r="O629" t="e">
        <f t="shared" si="118"/>
        <v>#N/A</v>
      </c>
      <c r="P629" t="e">
        <f t="shared" si="119"/>
        <v>#N/A</v>
      </c>
      <c r="Q629" s="908">
        <f t="shared" si="120"/>
        <v>1</v>
      </c>
      <c r="R629" s="908">
        <f t="shared" si="121"/>
        <v>2</v>
      </c>
      <c r="S629" s="908">
        <f t="shared" si="122"/>
        <v>0</v>
      </c>
    </row>
    <row r="630" spans="3:19" x14ac:dyDescent="0.25">
      <c r="C630" s="227" t="s">
        <v>778</v>
      </c>
      <c r="D630" s="228" t="s">
        <v>635</v>
      </c>
      <c r="E630" s="229">
        <v>2</v>
      </c>
      <c r="F630" s="230">
        <v>0</v>
      </c>
      <c r="G630" s="231">
        <v>0</v>
      </c>
      <c r="I630" t="str">
        <f t="shared" si="115"/>
        <v>DOS IMIGRANTESSANTA BÁRBARA</v>
      </c>
      <c r="J630" t="str">
        <f t="shared" si="116"/>
        <v>SANTA BÁRBARADOS IMIGRANTES</v>
      </c>
      <c r="K630" s="899">
        <v>1</v>
      </c>
      <c r="L630" s="900">
        <v>0</v>
      </c>
      <c r="M630" s="901">
        <v>0</v>
      </c>
      <c r="N630" t="e">
        <f t="shared" si="117"/>
        <v>#N/A</v>
      </c>
      <c r="O630" t="e">
        <f t="shared" si="118"/>
        <v>#N/A</v>
      </c>
      <c r="P630" t="e">
        <f t="shared" si="119"/>
        <v>#N/A</v>
      </c>
      <c r="Q630" s="908">
        <f t="shared" si="120"/>
        <v>1</v>
      </c>
      <c r="R630" s="908">
        <f t="shared" si="121"/>
        <v>0</v>
      </c>
      <c r="S630" s="908">
        <f t="shared" si="122"/>
        <v>0</v>
      </c>
    </row>
    <row r="631" spans="3:19" x14ac:dyDescent="0.25">
      <c r="C631" s="227" t="s">
        <v>793</v>
      </c>
      <c r="D631" s="228" t="s">
        <v>389</v>
      </c>
      <c r="E631" s="229">
        <v>2</v>
      </c>
      <c r="F631" s="230">
        <v>2</v>
      </c>
      <c r="G631" s="231">
        <v>0</v>
      </c>
      <c r="I631" t="str">
        <f t="shared" si="115"/>
        <v>DOS PERIQUITOSPETROLINA</v>
      </c>
      <c r="J631" t="str">
        <f t="shared" si="116"/>
        <v>PETROLINADOS PERIQUITOS</v>
      </c>
      <c r="K631" s="899">
        <v>1</v>
      </c>
      <c r="L631" s="900">
        <v>0</v>
      </c>
      <c r="M631" s="901">
        <v>0</v>
      </c>
      <c r="N631" t="e">
        <f t="shared" si="117"/>
        <v>#N/A</v>
      </c>
      <c r="O631" t="e">
        <f t="shared" si="118"/>
        <v>#N/A</v>
      </c>
      <c r="P631" t="e">
        <f t="shared" si="119"/>
        <v>#N/A</v>
      </c>
      <c r="Q631" s="908">
        <f t="shared" si="120"/>
        <v>1</v>
      </c>
      <c r="R631" s="908">
        <f t="shared" si="121"/>
        <v>0</v>
      </c>
      <c r="S631" s="908">
        <f t="shared" si="122"/>
        <v>0</v>
      </c>
    </row>
    <row r="632" spans="3:19" x14ac:dyDescent="0.25">
      <c r="C632" s="227" t="s">
        <v>416</v>
      </c>
      <c r="D632" s="228" t="s">
        <v>503</v>
      </c>
      <c r="E632" s="229">
        <v>2</v>
      </c>
      <c r="F632" s="230">
        <v>2</v>
      </c>
      <c r="G632" s="231">
        <v>0</v>
      </c>
      <c r="I632" t="str">
        <f t="shared" si="115"/>
        <v>ELIAS GORAYEBPADRE CHIQUINHO</v>
      </c>
      <c r="J632" t="str">
        <f t="shared" si="116"/>
        <v>PADRE CHIQUINHOELIAS GORAYEB</v>
      </c>
      <c r="K632" s="899">
        <v>1</v>
      </c>
      <c r="L632" s="900">
        <v>1</v>
      </c>
      <c r="M632" s="901">
        <v>0</v>
      </c>
      <c r="N632" t="e">
        <f t="shared" si="117"/>
        <v>#N/A</v>
      </c>
      <c r="O632" t="e">
        <f t="shared" si="118"/>
        <v>#N/A</v>
      </c>
      <c r="P632" t="e">
        <f t="shared" si="119"/>
        <v>#N/A</v>
      </c>
      <c r="Q632" s="908">
        <f t="shared" si="120"/>
        <v>1</v>
      </c>
      <c r="R632" s="908">
        <f t="shared" si="121"/>
        <v>1</v>
      </c>
      <c r="S632" s="908">
        <f t="shared" si="122"/>
        <v>0</v>
      </c>
    </row>
    <row r="633" spans="3:19" x14ac:dyDescent="0.25">
      <c r="C633" s="227" t="s">
        <v>419</v>
      </c>
      <c r="D633" s="228" t="s">
        <v>859</v>
      </c>
      <c r="E633" s="229">
        <v>2</v>
      </c>
      <c r="F633" s="230">
        <v>3</v>
      </c>
      <c r="G633" s="231">
        <v>0</v>
      </c>
      <c r="I633" t="str">
        <f t="shared" si="115"/>
        <v>EMIDIO ALVES FEITOSABERNARDO SIMIÃO</v>
      </c>
      <c r="J633" t="str">
        <f t="shared" si="116"/>
        <v>BERNARDO SIMIÃOEMIDIO ALVES FEITOSA</v>
      </c>
      <c r="K633" s="899">
        <v>1</v>
      </c>
      <c r="L633" s="900">
        <v>1</v>
      </c>
      <c r="M633" s="901">
        <v>0</v>
      </c>
      <c r="N633" t="e">
        <f t="shared" si="117"/>
        <v>#N/A</v>
      </c>
      <c r="O633" t="e">
        <f t="shared" si="118"/>
        <v>#N/A</v>
      </c>
      <c r="P633" t="e">
        <f t="shared" si="119"/>
        <v>#N/A</v>
      </c>
      <c r="Q633" s="908">
        <f t="shared" si="120"/>
        <v>1</v>
      </c>
      <c r="R633" s="908">
        <f t="shared" si="121"/>
        <v>1</v>
      </c>
      <c r="S633" s="908">
        <f t="shared" si="122"/>
        <v>0</v>
      </c>
    </row>
    <row r="634" spans="3:19" x14ac:dyDescent="0.25">
      <c r="C634" s="227" t="s">
        <v>782</v>
      </c>
      <c r="D634" s="228" t="s">
        <v>496</v>
      </c>
      <c r="E634" s="229">
        <v>2</v>
      </c>
      <c r="F634" s="230">
        <v>2</v>
      </c>
      <c r="G634" s="231">
        <v>0</v>
      </c>
      <c r="I634" t="str">
        <f t="shared" si="115"/>
        <v>FARQHUARBENJAMIN CONSTANT</v>
      </c>
      <c r="J634" t="str">
        <f t="shared" si="116"/>
        <v>BENJAMIN CONSTANTFARQHUAR</v>
      </c>
      <c r="K634" s="899">
        <v>1</v>
      </c>
      <c r="L634" s="900">
        <v>2</v>
      </c>
      <c r="M634" s="901">
        <v>0</v>
      </c>
      <c r="N634" t="e">
        <f t="shared" si="117"/>
        <v>#N/A</v>
      </c>
      <c r="O634" t="e">
        <f t="shared" si="118"/>
        <v>#N/A</v>
      </c>
      <c r="P634" t="e">
        <f t="shared" si="119"/>
        <v>#N/A</v>
      </c>
      <c r="Q634" s="908">
        <f t="shared" si="120"/>
        <v>1</v>
      </c>
      <c r="R634" s="908">
        <f t="shared" si="121"/>
        <v>2</v>
      </c>
      <c r="S634" s="908">
        <f t="shared" si="122"/>
        <v>0</v>
      </c>
    </row>
    <row r="635" spans="3:19" x14ac:dyDescent="0.25">
      <c r="C635" s="227" t="s">
        <v>782</v>
      </c>
      <c r="D635" s="228" t="s">
        <v>414</v>
      </c>
      <c r="E635" s="229">
        <v>2</v>
      </c>
      <c r="F635" s="230">
        <v>4</v>
      </c>
      <c r="G635" s="231">
        <v>0</v>
      </c>
      <c r="I635" t="str">
        <f t="shared" si="115"/>
        <v>FARQHUARHENRIQUE DIAS</v>
      </c>
      <c r="J635" t="str">
        <f t="shared" si="116"/>
        <v>HENRIQUE DIASFARQHUAR</v>
      </c>
      <c r="K635" s="899">
        <v>1</v>
      </c>
      <c r="L635" s="900">
        <v>0</v>
      </c>
      <c r="M635" s="901">
        <v>0</v>
      </c>
      <c r="N635" t="e">
        <f t="shared" si="117"/>
        <v>#N/A</v>
      </c>
      <c r="O635" t="e">
        <f t="shared" si="118"/>
        <v>#N/A</v>
      </c>
      <c r="P635" t="e">
        <f t="shared" si="119"/>
        <v>#N/A</v>
      </c>
      <c r="Q635" s="908">
        <f t="shared" si="120"/>
        <v>1</v>
      </c>
      <c r="R635" s="908">
        <f t="shared" si="121"/>
        <v>0</v>
      </c>
      <c r="S635" s="908">
        <f t="shared" si="122"/>
        <v>0</v>
      </c>
    </row>
    <row r="636" spans="3:19" x14ac:dyDescent="0.25">
      <c r="C636" s="227" t="s">
        <v>782</v>
      </c>
      <c r="D636" s="228" t="s">
        <v>831</v>
      </c>
      <c r="E636" s="229">
        <v>2</v>
      </c>
      <c r="F636" s="230">
        <v>2</v>
      </c>
      <c r="G636" s="231">
        <v>0</v>
      </c>
      <c r="I636" t="str">
        <f t="shared" si="115"/>
        <v>FARQHUARSENADOR ÁLVARO MAIA</v>
      </c>
      <c r="J636" t="str">
        <f t="shared" si="116"/>
        <v>SENADOR ÁLVARO MAIAFARQHUAR</v>
      </c>
      <c r="K636" s="899">
        <v>1</v>
      </c>
      <c r="L636" s="900">
        <v>2</v>
      </c>
      <c r="M636" s="901">
        <v>0</v>
      </c>
      <c r="N636" t="e">
        <f t="shared" si="117"/>
        <v>#N/A</v>
      </c>
      <c r="O636" t="e">
        <f t="shared" si="118"/>
        <v>#N/A</v>
      </c>
      <c r="P636" t="e">
        <f t="shared" si="119"/>
        <v>#N/A</v>
      </c>
      <c r="Q636" s="908">
        <f t="shared" si="120"/>
        <v>1</v>
      </c>
      <c r="R636" s="908">
        <f t="shared" si="121"/>
        <v>2</v>
      </c>
      <c r="S636" s="908">
        <f t="shared" si="122"/>
        <v>0</v>
      </c>
    </row>
    <row r="637" spans="3:19" x14ac:dyDescent="0.25">
      <c r="C637" s="227" t="s">
        <v>782</v>
      </c>
      <c r="D637" s="228" t="s">
        <v>424</v>
      </c>
      <c r="E637" s="229">
        <v>2</v>
      </c>
      <c r="F637" s="230">
        <v>2</v>
      </c>
      <c r="G637" s="231">
        <v>0</v>
      </c>
      <c r="I637" t="str">
        <f t="shared" si="115"/>
        <v>FARQHUARTABAJARA</v>
      </c>
      <c r="J637" t="str">
        <f t="shared" si="116"/>
        <v>TABAJARAFARQHUAR</v>
      </c>
      <c r="K637" s="899">
        <v>1</v>
      </c>
      <c r="L637" s="900">
        <v>1</v>
      </c>
      <c r="M637" s="901">
        <v>0</v>
      </c>
      <c r="N637" t="e">
        <f t="shared" si="117"/>
        <v>#N/A</v>
      </c>
      <c r="O637" t="e">
        <f t="shared" si="118"/>
        <v>#N/A</v>
      </c>
      <c r="P637" t="e">
        <f t="shared" si="119"/>
        <v>#N/A</v>
      </c>
      <c r="Q637" s="908">
        <f t="shared" si="120"/>
        <v>1</v>
      </c>
      <c r="R637" s="908">
        <f t="shared" si="121"/>
        <v>1</v>
      </c>
      <c r="S637" s="908">
        <f t="shared" si="122"/>
        <v>0</v>
      </c>
    </row>
    <row r="638" spans="3:19" x14ac:dyDescent="0.25">
      <c r="C638" s="227" t="s">
        <v>381</v>
      </c>
      <c r="D638" s="228" t="s">
        <v>69</v>
      </c>
      <c r="E638" s="229">
        <v>2</v>
      </c>
      <c r="F638" s="230">
        <v>2</v>
      </c>
      <c r="G638" s="231">
        <v>0</v>
      </c>
      <c r="I638" t="str">
        <f t="shared" si="115"/>
        <v>GERALDO SIQUEIRANÃO INFORMADO</v>
      </c>
      <c r="J638" t="str">
        <f t="shared" si="116"/>
        <v>NÃO INFORMADOGERALDO SIQUEIRA</v>
      </c>
      <c r="K638" s="899">
        <v>1</v>
      </c>
      <c r="L638" s="900">
        <v>1</v>
      </c>
      <c r="M638" s="901">
        <v>0</v>
      </c>
      <c r="N638" t="e">
        <f t="shared" si="117"/>
        <v>#N/A</v>
      </c>
      <c r="O638" t="e">
        <f t="shared" si="118"/>
        <v>#N/A</v>
      </c>
      <c r="P638" t="e">
        <f t="shared" si="119"/>
        <v>#N/A</v>
      </c>
      <c r="Q638" s="908">
        <f t="shared" si="120"/>
        <v>1</v>
      </c>
      <c r="R638" s="908">
        <f t="shared" si="121"/>
        <v>1</v>
      </c>
      <c r="S638" s="908">
        <f t="shared" si="122"/>
        <v>0</v>
      </c>
    </row>
    <row r="639" spans="3:19" x14ac:dyDescent="0.25">
      <c r="C639" s="227" t="s">
        <v>381</v>
      </c>
      <c r="D639" s="228" t="s">
        <v>861</v>
      </c>
      <c r="E639" s="229">
        <v>2</v>
      </c>
      <c r="F639" s="230">
        <v>2</v>
      </c>
      <c r="G639" s="231">
        <v>0</v>
      </c>
      <c r="I639" t="str">
        <f t="shared" si="115"/>
        <v>GERALDO SIQUEIRANOVA IORQUE</v>
      </c>
      <c r="J639" t="str">
        <f t="shared" si="116"/>
        <v>NOVA IORQUEGERALDO SIQUEIRA</v>
      </c>
      <c r="K639" s="899">
        <v>1</v>
      </c>
      <c r="L639" s="900">
        <v>1</v>
      </c>
      <c r="M639" s="901">
        <v>0</v>
      </c>
      <c r="N639" t="e">
        <f t="shared" si="117"/>
        <v>#N/A</v>
      </c>
      <c r="O639" t="e">
        <f t="shared" si="118"/>
        <v>#N/A</v>
      </c>
      <c r="P639" t="e">
        <f t="shared" si="119"/>
        <v>#N/A</v>
      </c>
      <c r="Q639" s="908">
        <f t="shared" si="120"/>
        <v>1</v>
      </c>
      <c r="R639" s="908">
        <f t="shared" si="121"/>
        <v>1</v>
      </c>
      <c r="S639" s="908">
        <f t="shared" si="122"/>
        <v>0</v>
      </c>
    </row>
    <row r="640" spans="3:19" x14ac:dyDescent="0.25">
      <c r="C640" s="227" t="s">
        <v>381</v>
      </c>
      <c r="D640" s="228" t="s">
        <v>557</v>
      </c>
      <c r="E640" s="229">
        <v>2</v>
      </c>
      <c r="F640" s="230">
        <v>3</v>
      </c>
      <c r="G640" s="231">
        <v>0</v>
      </c>
      <c r="I640" t="str">
        <f t="shared" si="115"/>
        <v>GERALDO SIQUEIRAPRESIDENTE MÉDICE</v>
      </c>
      <c r="J640" t="str">
        <f t="shared" si="116"/>
        <v>PRESIDENTE MÉDICEGERALDO SIQUEIRA</v>
      </c>
      <c r="K640" s="899">
        <v>1</v>
      </c>
      <c r="L640" s="900">
        <v>2</v>
      </c>
      <c r="M640" s="901">
        <v>0</v>
      </c>
      <c r="N640" t="e">
        <f t="shared" si="117"/>
        <v>#N/A</v>
      </c>
      <c r="O640" t="e">
        <f t="shared" si="118"/>
        <v>#N/A</v>
      </c>
      <c r="P640" t="e">
        <f t="shared" si="119"/>
        <v>#N/A</v>
      </c>
      <c r="Q640" s="908">
        <f t="shared" si="120"/>
        <v>1</v>
      </c>
      <c r="R640" s="908">
        <f t="shared" si="121"/>
        <v>2</v>
      </c>
      <c r="S640" s="908">
        <f t="shared" si="122"/>
        <v>0</v>
      </c>
    </row>
    <row r="641" spans="3:19" x14ac:dyDescent="0.25">
      <c r="C641" s="227" t="s">
        <v>381</v>
      </c>
      <c r="D641" s="213" t="s">
        <v>469</v>
      </c>
      <c r="E641" s="229">
        <v>2</v>
      </c>
      <c r="F641" s="230">
        <v>2</v>
      </c>
      <c r="G641" s="231">
        <v>0</v>
      </c>
      <c r="I641" t="str">
        <f t="shared" si="115"/>
        <v>GERALDO SIQUEIRARIO GRANDE DO SUL</v>
      </c>
      <c r="J641" t="str">
        <f t="shared" si="116"/>
        <v>RIO GRANDE DO SULGERALDO SIQUEIRA</v>
      </c>
      <c r="K641" s="899">
        <v>1</v>
      </c>
      <c r="L641" s="900">
        <v>3</v>
      </c>
      <c r="M641" s="901">
        <v>0</v>
      </c>
      <c r="N641" t="e">
        <f t="shared" si="117"/>
        <v>#N/A</v>
      </c>
      <c r="O641" t="e">
        <f t="shared" si="118"/>
        <v>#N/A</v>
      </c>
      <c r="P641" t="e">
        <f t="shared" si="119"/>
        <v>#N/A</v>
      </c>
      <c r="Q641" s="908">
        <f t="shared" si="120"/>
        <v>1</v>
      </c>
      <c r="R641" s="908">
        <f t="shared" si="121"/>
        <v>3</v>
      </c>
      <c r="S641" s="908">
        <f t="shared" si="122"/>
        <v>0</v>
      </c>
    </row>
    <row r="642" spans="3:19" x14ac:dyDescent="0.25">
      <c r="C642" s="227" t="s">
        <v>796</v>
      </c>
      <c r="D642" s="213" t="s">
        <v>810</v>
      </c>
      <c r="E642" s="229">
        <v>2</v>
      </c>
      <c r="F642" s="230">
        <v>2</v>
      </c>
      <c r="G642" s="231">
        <v>0</v>
      </c>
      <c r="I642" t="str">
        <f t="shared" si="115"/>
        <v>GETÚLIO VARGASQUINTINO BOCAIÚVA</v>
      </c>
      <c r="J642" t="str">
        <f t="shared" si="116"/>
        <v>QUINTINO BOCAIÚVAGETÚLIO VARGAS</v>
      </c>
      <c r="K642" s="899">
        <v>1</v>
      </c>
      <c r="L642" s="900">
        <v>2</v>
      </c>
      <c r="M642" s="901">
        <v>0</v>
      </c>
      <c r="N642" t="e">
        <f t="shared" si="117"/>
        <v>#N/A</v>
      </c>
      <c r="O642" t="e">
        <f t="shared" si="118"/>
        <v>#N/A</v>
      </c>
      <c r="P642" t="e">
        <f t="shared" si="119"/>
        <v>#N/A</v>
      </c>
      <c r="Q642" s="908">
        <f t="shared" si="120"/>
        <v>1</v>
      </c>
      <c r="R642" s="908">
        <f t="shared" si="121"/>
        <v>2</v>
      </c>
      <c r="S642" s="908">
        <f t="shared" si="122"/>
        <v>0</v>
      </c>
    </row>
    <row r="643" spans="3:19" x14ac:dyDescent="0.25">
      <c r="C643" s="227" t="s">
        <v>470</v>
      </c>
      <c r="D643" s="228" t="s">
        <v>862</v>
      </c>
      <c r="E643" s="229">
        <v>2</v>
      </c>
      <c r="F643" s="230">
        <v>3</v>
      </c>
      <c r="G643" s="231">
        <v>0</v>
      </c>
      <c r="I643" t="str">
        <f t="shared" si="115"/>
        <v>GOIÁSBAHIA</v>
      </c>
      <c r="J643" t="str">
        <f t="shared" si="116"/>
        <v>BAHIAGOIÁS</v>
      </c>
      <c r="K643" s="899">
        <v>1</v>
      </c>
      <c r="L643" s="900">
        <v>1</v>
      </c>
      <c r="M643" s="901">
        <v>0</v>
      </c>
      <c r="N643" t="e">
        <f t="shared" si="117"/>
        <v>#N/A</v>
      </c>
      <c r="O643" t="e">
        <f t="shared" si="118"/>
        <v>#N/A</v>
      </c>
      <c r="P643" t="e">
        <f t="shared" si="119"/>
        <v>#N/A</v>
      </c>
      <c r="Q643" s="908">
        <f t="shared" si="120"/>
        <v>1</v>
      </c>
      <c r="R643" s="908">
        <f t="shared" si="121"/>
        <v>1</v>
      </c>
      <c r="S643" s="908">
        <f t="shared" si="122"/>
        <v>0</v>
      </c>
    </row>
    <row r="644" spans="3:19" x14ac:dyDescent="0.25">
      <c r="C644" s="227" t="s">
        <v>417</v>
      </c>
      <c r="D644" s="228" t="s">
        <v>409</v>
      </c>
      <c r="E644" s="229">
        <v>2</v>
      </c>
      <c r="F644" s="230">
        <v>4</v>
      </c>
      <c r="G644" s="231">
        <v>0</v>
      </c>
      <c r="I644" t="str">
        <f t="shared" si="115"/>
        <v>GONÇALVES DIASBENJAMIM CONSTANT</v>
      </c>
      <c r="J644" t="str">
        <f t="shared" si="116"/>
        <v>BENJAMIM CONSTANTGONÇALVES DIAS</v>
      </c>
      <c r="K644" s="899">
        <v>1</v>
      </c>
      <c r="L644" s="900">
        <v>1</v>
      </c>
      <c r="M644" s="901">
        <v>0</v>
      </c>
      <c r="N644" t="e">
        <f t="shared" si="117"/>
        <v>#N/A</v>
      </c>
      <c r="O644" t="e">
        <f t="shared" si="118"/>
        <v>#N/A</v>
      </c>
      <c r="P644" t="e">
        <f t="shared" si="119"/>
        <v>#N/A</v>
      </c>
      <c r="Q644" s="908">
        <f t="shared" si="120"/>
        <v>1</v>
      </c>
      <c r="R644" s="908">
        <f t="shared" si="121"/>
        <v>1</v>
      </c>
      <c r="S644" s="908">
        <f t="shared" si="122"/>
        <v>0</v>
      </c>
    </row>
    <row r="645" spans="3:19" x14ac:dyDescent="0.25">
      <c r="C645" s="227" t="s">
        <v>786</v>
      </c>
      <c r="D645" s="228" t="s">
        <v>779</v>
      </c>
      <c r="E645" s="229">
        <v>2</v>
      </c>
      <c r="F645" s="230">
        <v>1</v>
      </c>
      <c r="G645" s="231">
        <v>1</v>
      </c>
      <c r="I645" t="str">
        <f t="shared" ref="I645:I708" si="123">C645&amp;D645</f>
        <v>GOV. JORGE TEIXEIRARAIMUNDO CANTUÁRIA</v>
      </c>
      <c r="J645" t="str">
        <f t="shared" ref="J645:J708" si="124">D645&amp;C645</f>
        <v>RAIMUNDO CANTUÁRIAGOV. JORGE TEIXEIRA</v>
      </c>
      <c r="K645" s="899">
        <v>1</v>
      </c>
      <c r="L645" s="900">
        <v>3</v>
      </c>
      <c r="M645" s="901">
        <v>0</v>
      </c>
      <c r="N645" t="e">
        <f t="shared" ref="N645:N708" si="125">VLOOKUP(I645,$J$367:$M$1643,2,FALSE)</f>
        <v>#N/A</v>
      </c>
      <c r="O645" t="e">
        <f t="shared" ref="O645:O708" si="126">VLOOKUP(I645,$J$367:$M$1643,3,FALSE)</f>
        <v>#N/A</v>
      </c>
      <c r="P645" t="e">
        <f t="shared" ref="P645:P708" si="127">VLOOKUP(I645,$J$367:$M$1643,4,FALSE)</f>
        <v>#N/A</v>
      </c>
      <c r="Q645" s="908">
        <f t="shared" ref="Q645:Q708" si="128">IF(ISERROR(N645)=TRUE,K645, (K645+N645))</f>
        <v>1</v>
      </c>
      <c r="R645" s="908">
        <f t="shared" ref="R645:R708" si="129">IF(ISERROR(O645)=TRUE,L645, (L645+O645))</f>
        <v>3</v>
      </c>
      <c r="S645" s="908">
        <f t="shared" ref="S645:S708" si="130">IF(ISERROR(P645)=TRUE,M645, (M645+P645))</f>
        <v>0</v>
      </c>
    </row>
    <row r="646" spans="3:19" x14ac:dyDescent="0.25">
      <c r="C646" s="227" t="s">
        <v>399</v>
      </c>
      <c r="D646" s="228" t="s">
        <v>831</v>
      </c>
      <c r="E646" s="229">
        <v>2</v>
      </c>
      <c r="F646" s="230">
        <v>0</v>
      </c>
      <c r="G646" s="231">
        <v>0</v>
      </c>
      <c r="I646" t="str">
        <f t="shared" si="123"/>
        <v>GUANABARASENADOR ÁLVARO MAIA</v>
      </c>
      <c r="J646" t="str">
        <f t="shared" si="124"/>
        <v>SENADOR ÁLVARO MAIAGUANABARA</v>
      </c>
      <c r="K646" s="899">
        <v>1</v>
      </c>
      <c r="L646" s="900">
        <v>0</v>
      </c>
      <c r="M646" s="901">
        <v>0</v>
      </c>
      <c r="N646" t="e">
        <f t="shared" si="125"/>
        <v>#N/A</v>
      </c>
      <c r="O646" t="e">
        <f t="shared" si="126"/>
        <v>#N/A</v>
      </c>
      <c r="P646" t="e">
        <f t="shared" si="127"/>
        <v>#N/A</v>
      </c>
      <c r="Q646" s="908">
        <f t="shared" si="128"/>
        <v>1</v>
      </c>
      <c r="R646" s="908">
        <f t="shared" si="129"/>
        <v>0</v>
      </c>
      <c r="S646" s="908">
        <f t="shared" si="130"/>
        <v>0</v>
      </c>
    </row>
    <row r="647" spans="3:19" x14ac:dyDescent="0.25">
      <c r="C647" s="227" t="s">
        <v>375</v>
      </c>
      <c r="D647" s="228" t="s">
        <v>436</v>
      </c>
      <c r="E647" s="229">
        <v>2</v>
      </c>
      <c r="F647" s="230">
        <v>0</v>
      </c>
      <c r="G647" s="231">
        <v>0</v>
      </c>
      <c r="I647" t="str">
        <f t="shared" si="123"/>
        <v>GUAPORÉCOIMBRA</v>
      </c>
      <c r="J647" t="str">
        <f t="shared" si="124"/>
        <v>COIMBRAGUAPORÉ</v>
      </c>
      <c r="K647" s="899">
        <v>1</v>
      </c>
      <c r="L647" s="900">
        <v>2</v>
      </c>
      <c r="M647" s="901">
        <v>0</v>
      </c>
      <c r="N647" t="e">
        <f t="shared" si="125"/>
        <v>#N/A</v>
      </c>
      <c r="O647" t="e">
        <f t="shared" si="126"/>
        <v>#N/A</v>
      </c>
      <c r="P647" t="e">
        <f t="shared" si="127"/>
        <v>#N/A</v>
      </c>
      <c r="Q647" s="908">
        <f t="shared" si="128"/>
        <v>1</v>
      </c>
      <c r="R647" s="908">
        <f t="shared" si="129"/>
        <v>2</v>
      </c>
      <c r="S647" s="908">
        <f t="shared" si="130"/>
        <v>0</v>
      </c>
    </row>
    <row r="648" spans="3:19" x14ac:dyDescent="0.25">
      <c r="C648" s="227" t="s">
        <v>375</v>
      </c>
      <c r="D648" s="213" t="s">
        <v>864</v>
      </c>
      <c r="E648" s="229">
        <v>2</v>
      </c>
      <c r="F648" s="230">
        <v>1</v>
      </c>
      <c r="G648" s="231">
        <v>0</v>
      </c>
      <c r="I648" t="str">
        <f t="shared" si="123"/>
        <v>GUAPORÉPIAÚ</v>
      </c>
      <c r="J648" t="str">
        <f t="shared" si="124"/>
        <v>PIAÚGUAPORÉ</v>
      </c>
      <c r="K648" s="899">
        <v>1</v>
      </c>
      <c r="L648" s="900">
        <v>1</v>
      </c>
      <c r="M648" s="901">
        <v>0</v>
      </c>
      <c r="N648" t="e">
        <f t="shared" si="125"/>
        <v>#N/A</v>
      </c>
      <c r="O648" t="e">
        <f t="shared" si="126"/>
        <v>#N/A</v>
      </c>
      <c r="P648" t="e">
        <f t="shared" si="127"/>
        <v>#N/A</v>
      </c>
      <c r="Q648" s="908">
        <f t="shared" si="128"/>
        <v>1</v>
      </c>
      <c r="R648" s="908">
        <f t="shared" si="129"/>
        <v>1</v>
      </c>
      <c r="S648" s="908">
        <f t="shared" si="130"/>
        <v>0</v>
      </c>
    </row>
    <row r="649" spans="3:19" x14ac:dyDescent="0.25">
      <c r="C649" s="227" t="s">
        <v>830</v>
      </c>
      <c r="D649" s="228" t="s">
        <v>868</v>
      </c>
      <c r="E649" s="229">
        <v>2</v>
      </c>
      <c r="F649" s="230">
        <v>3</v>
      </c>
      <c r="G649" s="231">
        <v>0</v>
      </c>
      <c r="I649" t="str">
        <f t="shared" si="123"/>
        <v>INÁCIO MENDESSANTO ANTÕNIO</v>
      </c>
      <c r="J649" t="str">
        <f t="shared" si="124"/>
        <v>SANTO ANTÕNIOINÁCIO MENDES</v>
      </c>
      <c r="K649" s="899">
        <v>1</v>
      </c>
      <c r="L649" s="900">
        <v>1</v>
      </c>
      <c r="M649" s="901">
        <v>0</v>
      </c>
      <c r="N649" t="e">
        <f t="shared" si="125"/>
        <v>#N/A</v>
      </c>
      <c r="O649" t="e">
        <f t="shared" si="126"/>
        <v>#N/A</v>
      </c>
      <c r="P649" t="e">
        <f t="shared" si="127"/>
        <v>#N/A</v>
      </c>
      <c r="Q649" s="908">
        <f t="shared" si="128"/>
        <v>1</v>
      </c>
      <c r="R649" s="908">
        <f t="shared" si="129"/>
        <v>1</v>
      </c>
      <c r="S649" s="908">
        <f t="shared" si="130"/>
        <v>0</v>
      </c>
    </row>
    <row r="650" spans="3:19" x14ac:dyDescent="0.25">
      <c r="C650" s="227" t="s">
        <v>830</v>
      </c>
      <c r="D650" s="213" t="s">
        <v>869</v>
      </c>
      <c r="E650" s="229">
        <v>2</v>
      </c>
      <c r="F650" s="230">
        <v>4</v>
      </c>
      <c r="G650" s="231">
        <v>0</v>
      </c>
      <c r="I650" t="str">
        <f t="shared" si="123"/>
        <v>INÁCIO MENDESVOLUNTÁRIOS DA PÁTRIA</v>
      </c>
      <c r="J650" t="str">
        <f t="shared" si="124"/>
        <v>VOLUNTÁRIOS DA PÁTRIAINÁCIO MENDES</v>
      </c>
      <c r="K650" s="899">
        <v>1</v>
      </c>
      <c r="L650" s="900">
        <v>2</v>
      </c>
      <c r="M650" s="901">
        <v>0</v>
      </c>
      <c r="N650" t="e">
        <f t="shared" si="125"/>
        <v>#N/A</v>
      </c>
      <c r="O650" t="e">
        <f t="shared" si="126"/>
        <v>#N/A</v>
      </c>
      <c r="P650" t="e">
        <f t="shared" si="127"/>
        <v>#N/A</v>
      </c>
      <c r="Q650" s="908">
        <f t="shared" si="128"/>
        <v>1</v>
      </c>
      <c r="R650" s="908">
        <f t="shared" si="129"/>
        <v>2</v>
      </c>
      <c r="S650" s="908">
        <f t="shared" si="130"/>
        <v>0</v>
      </c>
    </row>
    <row r="651" spans="3:19" x14ac:dyDescent="0.25">
      <c r="C651" s="227" t="s">
        <v>359</v>
      </c>
      <c r="D651" s="228" t="s">
        <v>786</v>
      </c>
      <c r="E651" s="229">
        <v>2</v>
      </c>
      <c r="F651" s="230">
        <v>2</v>
      </c>
      <c r="G651" s="231">
        <v>0</v>
      </c>
      <c r="I651" t="str">
        <f t="shared" si="123"/>
        <v>JACY PARANÁGOV. JORGE TEIXEIRA</v>
      </c>
      <c r="J651" t="str">
        <f t="shared" si="124"/>
        <v>GOV. JORGE TEIXEIRAJACY PARANÁ</v>
      </c>
      <c r="K651" s="899">
        <v>1</v>
      </c>
      <c r="L651" s="900">
        <v>1</v>
      </c>
      <c r="M651" s="901">
        <v>0</v>
      </c>
      <c r="N651" t="e">
        <f t="shared" si="125"/>
        <v>#N/A</v>
      </c>
      <c r="O651" t="e">
        <f t="shared" si="126"/>
        <v>#N/A</v>
      </c>
      <c r="P651" t="e">
        <f t="shared" si="127"/>
        <v>#N/A</v>
      </c>
      <c r="Q651" s="908">
        <f t="shared" si="128"/>
        <v>1</v>
      </c>
      <c r="R651" s="908">
        <f t="shared" si="129"/>
        <v>1</v>
      </c>
      <c r="S651" s="908">
        <f t="shared" si="130"/>
        <v>0</v>
      </c>
    </row>
    <row r="652" spans="3:19" x14ac:dyDescent="0.25">
      <c r="C652" s="227" t="s">
        <v>359</v>
      </c>
      <c r="D652" s="228" t="s">
        <v>802</v>
      </c>
      <c r="E652" s="229">
        <v>2</v>
      </c>
      <c r="F652" s="230">
        <v>2</v>
      </c>
      <c r="G652" s="231">
        <v>0</v>
      </c>
      <c r="I652" t="str">
        <f t="shared" si="123"/>
        <v>JACY PARANÁJOÃO GOULART</v>
      </c>
      <c r="J652" t="str">
        <f t="shared" si="124"/>
        <v>JOÃO GOULARTJACY PARANÁ</v>
      </c>
      <c r="K652" s="899">
        <v>1</v>
      </c>
      <c r="L652" s="900">
        <v>3</v>
      </c>
      <c r="M652" s="901">
        <v>0</v>
      </c>
      <c r="N652" t="e">
        <f t="shared" si="125"/>
        <v>#N/A</v>
      </c>
      <c r="O652" t="e">
        <f t="shared" si="126"/>
        <v>#N/A</v>
      </c>
      <c r="P652" t="e">
        <f t="shared" si="127"/>
        <v>#N/A</v>
      </c>
      <c r="Q652" s="908">
        <f t="shared" si="128"/>
        <v>1</v>
      </c>
      <c r="R652" s="908">
        <f t="shared" si="129"/>
        <v>3</v>
      </c>
      <c r="S652" s="908">
        <f t="shared" si="130"/>
        <v>0</v>
      </c>
    </row>
    <row r="653" spans="3:19" x14ac:dyDescent="0.25">
      <c r="C653" s="227" t="s">
        <v>359</v>
      </c>
      <c r="D653" s="228" t="s">
        <v>807</v>
      </c>
      <c r="E653" s="229">
        <v>2</v>
      </c>
      <c r="F653" s="230">
        <v>3</v>
      </c>
      <c r="G653" s="231">
        <v>0</v>
      </c>
      <c r="I653" t="str">
        <f t="shared" si="123"/>
        <v>JACY PARANÁMIGUEL CHAKIAN</v>
      </c>
      <c r="J653" t="str">
        <f t="shared" si="124"/>
        <v>MIGUEL CHAKIANJACY PARANÁ</v>
      </c>
      <c r="K653" s="899">
        <v>1</v>
      </c>
      <c r="L653" s="900">
        <v>2</v>
      </c>
      <c r="M653" s="901">
        <v>0</v>
      </c>
      <c r="N653" t="e">
        <f t="shared" si="125"/>
        <v>#N/A</v>
      </c>
      <c r="O653" t="e">
        <f t="shared" si="126"/>
        <v>#N/A</v>
      </c>
      <c r="P653" t="e">
        <f t="shared" si="127"/>
        <v>#N/A</v>
      </c>
      <c r="Q653" s="908">
        <f t="shared" si="128"/>
        <v>1</v>
      </c>
      <c r="R653" s="908">
        <f t="shared" si="129"/>
        <v>2</v>
      </c>
      <c r="S653" s="908">
        <f t="shared" si="130"/>
        <v>0</v>
      </c>
    </row>
    <row r="654" spans="3:19" x14ac:dyDescent="0.25">
      <c r="C654" s="227" t="s">
        <v>359</v>
      </c>
      <c r="D654" s="228" t="s">
        <v>422</v>
      </c>
      <c r="E654" s="229">
        <v>2</v>
      </c>
      <c r="F654" s="230">
        <v>1</v>
      </c>
      <c r="G654" s="231">
        <v>0</v>
      </c>
      <c r="I654" t="str">
        <f t="shared" si="123"/>
        <v>JACY PARANÁNICARÁGUA</v>
      </c>
      <c r="J654" t="str">
        <f t="shared" si="124"/>
        <v>NICARÁGUAJACY PARANÁ</v>
      </c>
      <c r="K654" s="899">
        <v>1</v>
      </c>
      <c r="L654" s="900">
        <v>2</v>
      </c>
      <c r="M654" s="901">
        <v>0</v>
      </c>
      <c r="N654" t="e">
        <f t="shared" si="125"/>
        <v>#N/A</v>
      </c>
      <c r="O654" t="e">
        <f t="shared" si="126"/>
        <v>#N/A</v>
      </c>
      <c r="P654" t="e">
        <f t="shared" si="127"/>
        <v>#N/A</v>
      </c>
      <c r="Q654" s="908">
        <f t="shared" si="128"/>
        <v>1</v>
      </c>
      <c r="R654" s="908">
        <f t="shared" si="129"/>
        <v>2</v>
      </c>
      <c r="S654" s="908">
        <f t="shared" si="130"/>
        <v>0</v>
      </c>
    </row>
    <row r="655" spans="3:19" x14ac:dyDescent="0.25">
      <c r="C655" s="227" t="s">
        <v>368</v>
      </c>
      <c r="D655" s="213" t="s">
        <v>870</v>
      </c>
      <c r="E655" s="229">
        <v>2</v>
      </c>
      <c r="F655" s="230">
        <v>3</v>
      </c>
      <c r="G655" s="231">
        <v>0</v>
      </c>
      <c r="I655" t="str">
        <f t="shared" si="123"/>
        <v>JATUARANAABÓBORA</v>
      </c>
      <c r="J655" t="str">
        <f t="shared" si="124"/>
        <v>ABÓBORAJATUARANA</v>
      </c>
      <c r="K655" s="899">
        <v>1</v>
      </c>
      <c r="L655" s="900">
        <v>0</v>
      </c>
      <c r="M655" s="901">
        <v>0</v>
      </c>
      <c r="N655" t="e">
        <f t="shared" si="125"/>
        <v>#N/A</v>
      </c>
      <c r="O655" t="e">
        <f t="shared" si="126"/>
        <v>#N/A</v>
      </c>
      <c r="P655" t="e">
        <f t="shared" si="127"/>
        <v>#N/A</v>
      </c>
      <c r="Q655" s="908">
        <f t="shared" si="128"/>
        <v>1</v>
      </c>
      <c r="R655" s="908">
        <f t="shared" si="129"/>
        <v>0</v>
      </c>
      <c r="S655" s="908">
        <f t="shared" si="130"/>
        <v>0</v>
      </c>
    </row>
    <row r="656" spans="3:19" x14ac:dyDescent="0.25">
      <c r="C656" s="227" t="s">
        <v>368</v>
      </c>
      <c r="D656" s="228" t="s">
        <v>842</v>
      </c>
      <c r="E656" s="229">
        <v>2</v>
      </c>
      <c r="F656" s="230">
        <v>2</v>
      </c>
      <c r="G656" s="231">
        <v>0</v>
      </c>
      <c r="I656" t="str">
        <f t="shared" si="123"/>
        <v>JATUARANAAÇAÍ</v>
      </c>
      <c r="J656" t="str">
        <f t="shared" si="124"/>
        <v>AÇAÍJATUARANA</v>
      </c>
      <c r="K656" s="899">
        <v>1</v>
      </c>
      <c r="L656" s="900">
        <v>0</v>
      </c>
      <c r="M656" s="901">
        <v>0</v>
      </c>
      <c r="N656" t="e">
        <f t="shared" si="125"/>
        <v>#N/A</v>
      </c>
      <c r="O656" t="e">
        <f t="shared" si="126"/>
        <v>#N/A</v>
      </c>
      <c r="P656" t="e">
        <f t="shared" si="127"/>
        <v>#N/A</v>
      </c>
      <c r="Q656" s="908">
        <f t="shared" si="128"/>
        <v>1</v>
      </c>
      <c r="R656" s="908">
        <f t="shared" si="129"/>
        <v>0</v>
      </c>
      <c r="S656" s="908">
        <f t="shared" si="130"/>
        <v>0</v>
      </c>
    </row>
    <row r="657" spans="3:19" x14ac:dyDescent="0.25">
      <c r="C657" s="227" t="s">
        <v>368</v>
      </c>
      <c r="D657" s="213" t="s">
        <v>456</v>
      </c>
      <c r="E657" s="229">
        <v>2</v>
      </c>
      <c r="F657" s="230">
        <v>2</v>
      </c>
      <c r="G657" s="231">
        <v>0</v>
      </c>
      <c r="I657" t="str">
        <f t="shared" si="123"/>
        <v>JATUARANAALFAZEMA</v>
      </c>
      <c r="J657" t="str">
        <f t="shared" si="124"/>
        <v>ALFAZEMAJATUARANA</v>
      </c>
      <c r="K657" s="899">
        <v>1</v>
      </c>
      <c r="L657" s="900">
        <v>1</v>
      </c>
      <c r="M657" s="901">
        <v>0</v>
      </c>
      <c r="N657" t="e">
        <f t="shared" si="125"/>
        <v>#N/A</v>
      </c>
      <c r="O657" t="e">
        <f t="shared" si="126"/>
        <v>#N/A</v>
      </c>
      <c r="P657" t="e">
        <f t="shared" si="127"/>
        <v>#N/A</v>
      </c>
      <c r="Q657" s="908">
        <f t="shared" si="128"/>
        <v>1</v>
      </c>
      <c r="R657" s="908">
        <f t="shared" si="129"/>
        <v>1</v>
      </c>
      <c r="S657" s="908">
        <f t="shared" si="130"/>
        <v>0</v>
      </c>
    </row>
    <row r="658" spans="3:19" x14ac:dyDescent="0.25">
      <c r="C658" s="227" t="s">
        <v>368</v>
      </c>
      <c r="D658" s="228" t="s">
        <v>488</v>
      </c>
      <c r="E658" s="229">
        <v>2</v>
      </c>
      <c r="F658" s="230">
        <v>3</v>
      </c>
      <c r="G658" s="231">
        <v>0</v>
      </c>
      <c r="I658" t="str">
        <f t="shared" si="123"/>
        <v>JATUARANACAETANO</v>
      </c>
      <c r="J658" t="str">
        <f t="shared" si="124"/>
        <v>CAETANOJATUARANA</v>
      </c>
      <c r="K658" s="899">
        <v>1</v>
      </c>
      <c r="L658" s="900">
        <v>1</v>
      </c>
      <c r="M658" s="901">
        <v>0</v>
      </c>
      <c r="N658" t="e">
        <f t="shared" si="125"/>
        <v>#N/A</v>
      </c>
      <c r="O658" t="e">
        <f t="shared" si="126"/>
        <v>#N/A</v>
      </c>
      <c r="P658" t="e">
        <f t="shared" si="127"/>
        <v>#N/A</v>
      </c>
      <c r="Q658" s="908">
        <f t="shared" si="128"/>
        <v>1</v>
      </c>
      <c r="R658" s="908">
        <f t="shared" si="129"/>
        <v>1</v>
      </c>
      <c r="S658" s="908">
        <f t="shared" si="130"/>
        <v>0</v>
      </c>
    </row>
    <row r="659" spans="3:19" x14ac:dyDescent="0.25">
      <c r="C659" s="227" t="s">
        <v>368</v>
      </c>
      <c r="D659" s="228" t="s">
        <v>457</v>
      </c>
      <c r="E659" s="229">
        <v>2</v>
      </c>
      <c r="F659" s="230">
        <v>1</v>
      </c>
      <c r="G659" s="231">
        <v>0</v>
      </c>
      <c r="I659" t="str">
        <f t="shared" si="123"/>
        <v>JATUARANACAPARARI</v>
      </c>
      <c r="J659" t="str">
        <f t="shared" si="124"/>
        <v>CAPARARIJATUARANA</v>
      </c>
      <c r="K659" s="899">
        <v>1</v>
      </c>
      <c r="L659" s="900">
        <v>3</v>
      </c>
      <c r="M659" s="901">
        <v>0</v>
      </c>
      <c r="N659" t="e">
        <f t="shared" si="125"/>
        <v>#N/A</v>
      </c>
      <c r="O659" t="e">
        <f t="shared" si="126"/>
        <v>#N/A</v>
      </c>
      <c r="P659" t="e">
        <f t="shared" si="127"/>
        <v>#N/A</v>
      </c>
      <c r="Q659" s="908">
        <f t="shared" si="128"/>
        <v>1</v>
      </c>
      <c r="R659" s="908">
        <f t="shared" si="129"/>
        <v>3</v>
      </c>
      <c r="S659" s="908">
        <f t="shared" si="130"/>
        <v>0</v>
      </c>
    </row>
    <row r="660" spans="3:19" x14ac:dyDescent="0.25">
      <c r="C660" s="227" t="s">
        <v>368</v>
      </c>
      <c r="D660" s="228" t="s">
        <v>871</v>
      </c>
      <c r="E660" s="229">
        <v>2</v>
      </c>
      <c r="F660" s="230">
        <v>3</v>
      </c>
      <c r="G660" s="231">
        <v>0</v>
      </c>
      <c r="I660" t="str">
        <f t="shared" si="123"/>
        <v>JATUARANACARAMUJO</v>
      </c>
      <c r="J660" t="str">
        <f t="shared" si="124"/>
        <v>CARAMUJOJATUARANA</v>
      </c>
      <c r="K660" s="899">
        <v>1</v>
      </c>
      <c r="L660" s="900">
        <v>2</v>
      </c>
      <c r="M660" s="901">
        <v>0</v>
      </c>
      <c r="N660" t="e">
        <f t="shared" si="125"/>
        <v>#N/A</v>
      </c>
      <c r="O660" t="e">
        <f t="shared" si="126"/>
        <v>#N/A</v>
      </c>
      <c r="P660" t="e">
        <f t="shared" si="127"/>
        <v>#N/A</v>
      </c>
      <c r="Q660" s="908">
        <f t="shared" si="128"/>
        <v>1</v>
      </c>
      <c r="R660" s="908">
        <f t="shared" si="129"/>
        <v>2</v>
      </c>
      <c r="S660" s="908">
        <f t="shared" si="130"/>
        <v>0</v>
      </c>
    </row>
    <row r="661" spans="3:19" x14ac:dyDescent="0.25">
      <c r="C661" s="227" t="s">
        <v>368</v>
      </c>
      <c r="D661" s="228" t="s">
        <v>872</v>
      </c>
      <c r="E661" s="229">
        <v>2</v>
      </c>
      <c r="F661" s="230">
        <v>1</v>
      </c>
      <c r="G661" s="231">
        <v>0</v>
      </c>
      <c r="I661" t="str">
        <f t="shared" si="123"/>
        <v>JATUARANADAS MANGUEIRAS</v>
      </c>
      <c r="J661" t="str">
        <f t="shared" si="124"/>
        <v>DAS MANGUEIRASJATUARANA</v>
      </c>
      <c r="K661" s="899">
        <v>1</v>
      </c>
      <c r="L661" s="900">
        <v>1</v>
      </c>
      <c r="M661" s="901">
        <v>0</v>
      </c>
      <c r="N661" t="e">
        <f t="shared" si="125"/>
        <v>#N/A</v>
      </c>
      <c r="O661" t="e">
        <f t="shared" si="126"/>
        <v>#N/A</v>
      </c>
      <c r="P661" t="e">
        <f t="shared" si="127"/>
        <v>#N/A</v>
      </c>
      <c r="Q661" s="908">
        <f t="shared" si="128"/>
        <v>1</v>
      </c>
      <c r="R661" s="908">
        <f t="shared" si="129"/>
        <v>1</v>
      </c>
      <c r="S661" s="908">
        <f t="shared" si="130"/>
        <v>0</v>
      </c>
    </row>
    <row r="662" spans="3:19" x14ac:dyDescent="0.25">
      <c r="C662" s="227" t="s">
        <v>368</v>
      </c>
      <c r="D662" s="213" t="s">
        <v>686</v>
      </c>
      <c r="E662" s="229">
        <v>2</v>
      </c>
      <c r="F662" s="230">
        <v>3</v>
      </c>
      <c r="G662" s="231">
        <v>0</v>
      </c>
      <c r="I662" t="str">
        <f t="shared" si="123"/>
        <v>JATUARANADO CRAVO</v>
      </c>
      <c r="J662" t="str">
        <f t="shared" si="124"/>
        <v>DO CRAVOJATUARANA</v>
      </c>
      <c r="K662" s="899">
        <v>1</v>
      </c>
      <c r="L662" s="900">
        <v>1</v>
      </c>
      <c r="M662" s="901">
        <v>0</v>
      </c>
      <c r="N662" t="e">
        <f t="shared" si="125"/>
        <v>#N/A</v>
      </c>
      <c r="O662" t="e">
        <f t="shared" si="126"/>
        <v>#N/A</v>
      </c>
      <c r="P662" t="e">
        <f t="shared" si="127"/>
        <v>#N/A</v>
      </c>
      <c r="Q662" s="908">
        <f t="shared" si="128"/>
        <v>1</v>
      </c>
      <c r="R662" s="908">
        <f t="shared" si="129"/>
        <v>1</v>
      </c>
      <c r="S662" s="908">
        <f t="shared" si="130"/>
        <v>0</v>
      </c>
    </row>
    <row r="663" spans="3:19" x14ac:dyDescent="0.25">
      <c r="C663" s="227" t="s">
        <v>368</v>
      </c>
      <c r="D663" s="228" t="s">
        <v>425</v>
      </c>
      <c r="E663" s="229">
        <v>2</v>
      </c>
      <c r="F663" s="230">
        <v>3</v>
      </c>
      <c r="G663" s="231">
        <v>0</v>
      </c>
      <c r="I663" t="str">
        <f t="shared" si="123"/>
        <v>JATUARANAGAROPABA</v>
      </c>
      <c r="J663" t="str">
        <f t="shared" si="124"/>
        <v>GAROPABAJATUARANA</v>
      </c>
      <c r="K663" s="899">
        <v>1</v>
      </c>
      <c r="L663" s="900">
        <v>2</v>
      </c>
      <c r="M663" s="901">
        <v>0</v>
      </c>
      <c r="N663" t="e">
        <f t="shared" si="125"/>
        <v>#N/A</v>
      </c>
      <c r="O663" t="e">
        <f t="shared" si="126"/>
        <v>#N/A</v>
      </c>
      <c r="P663" t="e">
        <f t="shared" si="127"/>
        <v>#N/A</v>
      </c>
      <c r="Q663" s="908">
        <f t="shared" si="128"/>
        <v>1</v>
      </c>
      <c r="R663" s="908">
        <f t="shared" si="129"/>
        <v>2</v>
      </c>
      <c r="S663" s="908">
        <f t="shared" si="130"/>
        <v>0</v>
      </c>
    </row>
    <row r="664" spans="3:19" x14ac:dyDescent="0.25">
      <c r="C664" s="227" t="s">
        <v>368</v>
      </c>
      <c r="D664" s="228" t="s">
        <v>873</v>
      </c>
      <c r="E664" s="229">
        <v>2</v>
      </c>
      <c r="F664" s="230">
        <v>1</v>
      </c>
      <c r="G664" s="231">
        <v>0</v>
      </c>
      <c r="I664" t="str">
        <f t="shared" si="123"/>
        <v>JATUARANAHORTÊNCIA</v>
      </c>
      <c r="J664" t="str">
        <f t="shared" si="124"/>
        <v>HORTÊNCIAJATUARANA</v>
      </c>
      <c r="K664" s="899">
        <v>1</v>
      </c>
      <c r="L664" s="900">
        <v>2</v>
      </c>
      <c r="M664" s="901">
        <v>0</v>
      </c>
      <c r="N664" t="e">
        <f t="shared" si="125"/>
        <v>#N/A</v>
      </c>
      <c r="O664" t="e">
        <f t="shared" si="126"/>
        <v>#N/A</v>
      </c>
      <c r="P664" t="e">
        <f t="shared" si="127"/>
        <v>#N/A</v>
      </c>
      <c r="Q664" s="908">
        <f t="shared" si="128"/>
        <v>1</v>
      </c>
      <c r="R664" s="908">
        <f t="shared" si="129"/>
        <v>2</v>
      </c>
      <c r="S664" s="908">
        <f t="shared" si="130"/>
        <v>0</v>
      </c>
    </row>
    <row r="665" spans="3:19" x14ac:dyDescent="0.25">
      <c r="C665" s="227" t="s">
        <v>368</v>
      </c>
      <c r="D665" s="228" t="s">
        <v>561</v>
      </c>
      <c r="E665" s="229">
        <v>2</v>
      </c>
      <c r="F665" s="230">
        <v>2</v>
      </c>
      <c r="G665" s="231">
        <v>0</v>
      </c>
      <c r="I665" t="str">
        <f t="shared" si="123"/>
        <v>JATUARANAMONTEIRO LOBATO</v>
      </c>
      <c r="J665" t="str">
        <f t="shared" si="124"/>
        <v>MONTEIRO LOBATOJATUARANA</v>
      </c>
      <c r="K665" s="899">
        <v>1</v>
      </c>
      <c r="L665" s="900">
        <v>1</v>
      </c>
      <c r="M665" s="901">
        <v>0</v>
      </c>
      <c r="N665" t="e">
        <f t="shared" si="125"/>
        <v>#N/A</v>
      </c>
      <c r="O665" t="e">
        <f t="shared" si="126"/>
        <v>#N/A</v>
      </c>
      <c r="P665" t="e">
        <f t="shared" si="127"/>
        <v>#N/A</v>
      </c>
      <c r="Q665" s="908">
        <f t="shared" si="128"/>
        <v>1</v>
      </c>
      <c r="R665" s="908">
        <f t="shared" si="129"/>
        <v>1</v>
      </c>
      <c r="S665" s="908">
        <f t="shared" si="130"/>
        <v>0</v>
      </c>
    </row>
    <row r="666" spans="3:19" x14ac:dyDescent="0.25">
      <c r="C666" s="227" t="s">
        <v>438</v>
      </c>
      <c r="D666" s="228" t="s">
        <v>469</v>
      </c>
      <c r="E666" s="229">
        <v>2</v>
      </c>
      <c r="F666" s="230">
        <v>2</v>
      </c>
      <c r="G666" s="231">
        <v>0</v>
      </c>
      <c r="I666" t="str">
        <f t="shared" si="123"/>
        <v>JOÃO ELIAS DE SOUZARIO GRANDE DO SUL</v>
      </c>
      <c r="J666" t="str">
        <f t="shared" si="124"/>
        <v>RIO GRANDE DO SULJOÃO ELIAS DE SOUZA</v>
      </c>
      <c r="K666" s="899">
        <v>1</v>
      </c>
      <c r="L666" s="900">
        <v>1</v>
      </c>
      <c r="M666" s="901">
        <v>0</v>
      </c>
      <c r="N666" t="e">
        <f t="shared" si="125"/>
        <v>#N/A</v>
      </c>
      <c r="O666" t="e">
        <f t="shared" si="126"/>
        <v>#N/A</v>
      </c>
      <c r="P666" t="e">
        <f t="shared" si="127"/>
        <v>#N/A</v>
      </c>
      <c r="Q666" s="908">
        <f t="shared" si="128"/>
        <v>1</v>
      </c>
      <c r="R666" s="908">
        <f t="shared" si="129"/>
        <v>1</v>
      </c>
      <c r="S666" s="908">
        <f t="shared" si="130"/>
        <v>0</v>
      </c>
    </row>
    <row r="667" spans="3:19" x14ac:dyDescent="0.25">
      <c r="C667" s="227" t="s">
        <v>802</v>
      </c>
      <c r="D667" s="228" t="s">
        <v>477</v>
      </c>
      <c r="E667" s="229">
        <v>2</v>
      </c>
      <c r="F667" s="230">
        <v>5</v>
      </c>
      <c r="G667" s="231">
        <v>0</v>
      </c>
      <c r="I667" t="str">
        <f t="shared" si="123"/>
        <v>JOÃO GOULARTJOSÉ CAMACHO</v>
      </c>
      <c r="J667" t="str">
        <f t="shared" si="124"/>
        <v>JOSÉ CAMACHOJOÃO GOULART</v>
      </c>
      <c r="K667" s="899">
        <v>1</v>
      </c>
      <c r="L667" s="900">
        <v>2</v>
      </c>
      <c r="M667" s="901">
        <v>0</v>
      </c>
      <c r="N667" t="e">
        <f t="shared" si="125"/>
        <v>#N/A</v>
      </c>
      <c r="O667" t="e">
        <f t="shared" si="126"/>
        <v>#N/A</v>
      </c>
      <c r="P667" t="e">
        <f t="shared" si="127"/>
        <v>#N/A</v>
      </c>
      <c r="Q667" s="908">
        <f t="shared" si="128"/>
        <v>1</v>
      </c>
      <c r="R667" s="908">
        <f t="shared" si="129"/>
        <v>2</v>
      </c>
      <c r="S667" s="908">
        <f t="shared" si="130"/>
        <v>0</v>
      </c>
    </row>
    <row r="668" spans="3:19" x14ac:dyDescent="0.25">
      <c r="C668" s="227" t="s">
        <v>802</v>
      </c>
      <c r="D668" s="228" t="s">
        <v>440</v>
      </c>
      <c r="E668" s="229">
        <v>2</v>
      </c>
      <c r="F668" s="230">
        <v>2</v>
      </c>
      <c r="G668" s="231">
        <v>0</v>
      </c>
      <c r="I668" t="str">
        <f t="shared" si="123"/>
        <v>JOÃO GOULARTPAULO LEAL</v>
      </c>
      <c r="J668" t="str">
        <f t="shared" si="124"/>
        <v>PAULO LEALJOÃO GOULART</v>
      </c>
      <c r="K668" s="899">
        <v>1</v>
      </c>
      <c r="L668" s="900">
        <v>2</v>
      </c>
      <c r="M668" s="901">
        <v>0</v>
      </c>
      <c r="N668" t="e">
        <f t="shared" si="125"/>
        <v>#N/A</v>
      </c>
      <c r="O668" t="e">
        <f t="shared" si="126"/>
        <v>#N/A</v>
      </c>
      <c r="P668" t="e">
        <f t="shared" si="127"/>
        <v>#N/A</v>
      </c>
      <c r="Q668" s="908">
        <f t="shared" si="128"/>
        <v>1</v>
      </c>
      <c r="R668" s="908">
        <f t="shared" si="129"/>
        <v>2</v>
      </c>
      <c r="S668" s="908">
        <f t="shared" si="130"/>
        <v>0</v>
      </c>
    </row>
    <row r="669" spans="3:19" x14ac:dyDescent="0.25">
      <c r="C669" s="227" t="s">
        <v>802</v>
      </c>
      <c r="D669" s="228" t="s">
        <v>810</v>
      </c>
      <c r="E669" s="229">
        <v>2</v>
      </c>
      <c r="F669" s="230">
        <v>4</v>
      </c>
      <c r="G669" s="231">
        <v>0</v>
      </c>
      <c r="I669" t="str">
        <f t="shared" si="123"/>
        <v>JOÃO GOULARTQUINTINO BOCAIÚVA</v>
      </c>
      <c r="J669" t="str">
        <f t="shared" si="124"/>
        <v>QUINTINO BOCAIÚVAJOÃO GOULART</v>
      </c>
      <c r="K669" s="899">
        <v>1</v>
      </c>
      <c r="L669" s="900">
        <v>1</v>
      </c>
      <c r="M669" s="901">
        <v>0</v>
      </c>
      <c r="N669" t="e">
        <f t="shared" si="125"/>
        <v>#N/A</v>
      </c>
      <c r="O669" t="e">
        <f t="shared" si="126"/>
        <v>#N/A</v>
      </c>
      <c r="P669" t="e">
        <f t="shared" si="127"/>
        <v>#N/A</v>
      </c>
      <c r="Q669" s="908">
        <f t="shared" si="128"/>
        <v>1</v>
      </c>
      <c r="R669" s="908">
        <f t="shared" si="129"/>
        <v>1</v>
      </c>
      <c r="S669" s="908">
        <f t="shared" si="130"/>
        <v>0</v>
      </c>
    </row>
    <row r="670" spans="3:19" x14ac:dyDescent="0.25">
      <c r="C670" s="227" t="s">
        <v>781</v>
      </c>
      <c r="D670" s="228" t="s">
        <v>874</v>
      </c>
      <c r="E670" s="229">
        <v>2</v>
      </c>
      <c r="F670" s="230">
        <v>10</v>
      </c>
      <c r="G670" s="231">
        <v>0</v>
      </c>
      <c r="I670" t="str">
        <f t="shared" si="123"/>
        <v>JOSÉ AMADOR DOS REISCLAÚDIO MANOEL DA COSTA</v>
      </c>
      <c r="J670" t="str">
        <f t="shared" si="124"/>
        <v>CLAÚDIO MANOEL DA COSTAJOSÉ AMADOR DOS REIS</v>
      </c>
      <c r="K670" s="899">
        <v>1</v>
      </c>
      <c r="L670" s="900">
        <v>1</v>
      </c>
      <c r="M670" s="901">
        <v>0</v>
      </c>
      <c r="N670" t="e">
        <f t="shared" si="125"/>
        <v>#N/A</v>
      </c>
      <c r="O670" t="e">
        <f t="shared" si="126"/>
        <v>#N/A</v>
      </c>
      <c r="P670" t="e">
        <f t="shared" si="127"/>
        <v>#N/A</v>
      </c>
      <c r="Q670" s="908">
        <f t="shared" si="128"/>
        <v>1</v>
      </c>
      <c r="R670" s="908">
        <f t="shared" si="129"/>
        <v>1</v>
      </c>
      <c r="S670" s="908">
        <f t="shared" si="130"/>
        <v>0</v>
      </c>
    </row>
    <row r="671" spans="3:19" x14ac:dyDescent="0.25">
      <c r="C671" s="227" t="s">
        <v>781</v>
      </c>
      <c r="D671" s="228" t="s">
        <v>487</v>
      </c>
      <c r="E671" s="229">
        <v>2</v>
      </c>
      <c r="F671" s="230">
        <v>2</v>
      </c>
      <c r="G671" s="231">
        <v>0</v>
      </c>
      <c r="I671" t="str">
        <f t="shared" si="123"/>
        <v>JOSÉ AMADOR DOS REISCONSTELAÇÃO</v>
      </c>
      <c r="J671" t="str">
        <f t="shared" si="124"/>
        <v>CONSTELAÇÃOJOSÉ AMADOR DOS REIS</v>
      </c>
      <c r="K671" s="899">
        <v>1</v>
      </c>
      <c r="L671" s="900">
        <v>1</v>
      </c>
      <c r="M671" s="901">
        <v>0</v>
      </c>
      <c r="N671" t="e">
        <f t="shared" si="125"/>
        <v>#N/A</v>
      </c>
      <c r="O671" t="e">
        <f t="shared" si="126"/>
        <v>#N/A</v>
      </c>
      <c r="P671" t="e">
        <f t="shared" si="127"/>
        <v>#N/A</v>
      </c>
      <c r="Q671" s="908">
        <f t="shared" si="128"/>
        <v>1</v>
      </c>
      <c r="R671" s="908">
        <f t="shared" si="129"/>
        <v>1</v>
      </c>
      <c r="S671" s="908">
        <f t="shared" si="130"/>
        <v>0</v>
      </c>
    </row>
    <row r="672" spans="3:19" x14ac:dyDescent="0.25">
      <c r="C672" s="227" t="s">
        <v>781</v>
      </c>
      <c r="D672" s="228" t="s">
        <v>562</v>
      </c>
      <c r="E672" s="229">
        <v>2</v>
      </c>
      <c r="F672" s="230">
        <v>4</v>
      </c>
      <c r="G672" s="231">
        <v>0</v>
      </c>
      <c r="I672" t="str">
        <f t="shared" si="123"/>
        <v>JOSÉ AMADOR DOS REISORLANDO FERREIRA</v>
      </c>
      <c r="J672" t="str">
        <f t="shared" si="124"/>
        <v>ORLANDO FERREIRAJOSÉ AMADOR DOS REIS</v>
      </c>
      <c r="K672" s="899">
        <v>1</v>
      </c>
      <c r="L672" s="900">
        <v>1</v>
      </c>
      <c r="M672" s="901">
        <v>0</v>
      </c>
      <c r="N672" t="e">
        <f t="shared" si="125"/>
        <v>#N/A</v>
      </c>
      <c r="O672" t="e">
        <f t="shared" si="126"/>
        <v>#N/A</v>
      </c>
      <c r="P672" t="e">
        <f t="shared" si="127"/>
        <v>#N/A</v>
      </c>
      <c r="Q672" s="908">
        <f t="shared" si="128"/>
        <v>1</v>
      </c>
      <c r="R672" s="908">
        <f t="shared" si="129"/>
        <v>1</v>
      </c>
      <c r="S672" s="908">
        <f t="shared" si="130"/>
        <v>0</v>
      </c>
    </row>
    <row r="673" spans="3:19" x14ac:dyDescent="0.25">
      <c r="C673" s="227" t="s">
        <v>781</v>
      </c>
      <c r="D673" s="228" t="s">
        <v>812</v>
      </c>
      <c r="E673" s="229">
        <v>2</v>
      </c>
      <c r="F673" s="230">
        <v>4</v>
      </c>
      <c r="G673" s="231">
        <v>0</v>
      </c>
      <c r="I673" t="str">
        <f t="shared" si="123"/>
        <v>JOSÉ AMADOR DOS REISTUTÓIA</v>
      </c>
      <c r="J673" t="str">
        <f t="shared" si="124"/>
        <v>TUTÓIAJOSÉ AMADOR DOS REIS</v>
      </c>
      <c r="K673" s="899">
        <v>1</v>
      </c>
      <c r="L673" s="900">
        <v>1</v>
      </c>
      <c r="M673" s="901">
        <v>0</v>
      </c>
      <c r="N673" t="e">
        <f t="shared" si="125"/>
        <v>#N/A</v>
      </c>
      <c r="O673" t="e">
        <f t="shared" si="126"/>
        <v>#N/A</v>
      </c>
      <c r="P673" t="e">
        <f t="shared" si="127"/>
        <v>#N/A</v>
      </c>
      <c r="Q673" s="908">
        <f t="shared" si="128"/>
        <v>1</v>
      </c>
      <c r="R673" s="908">
        <f t="shared" si="129"/>
        <v>1</v>
      </c>
      <c r="S673" s="908">
        <f t="shared" si="130"/>
        <v>0</v>
      </c>
    </row>
    <row r="674" spans="3:19" x14ac:dyDescent="0.25">
      <c r="C674" s="227" t="s">
        <v>799</v>
      </c>
      <c r="D674" s="228" t="s">
        <v>783</v>
      </c>
      <c r="E674" s="229">
        <v>2</v>
      </c>
      <c r="F674" s="230">
        <v>0</v>
      </c>
      <c r="G674" s="231">
        <v>0</v>
      </c>
      <c r="I674" t="str">
        <f t="shared" si="123"/>
        <v>JOSÉ BONIFÁCIOD. PEDRO II</v>
      </c>
      <c r="J674" t="str">
        <f t="shared" si="124"/>
        <v>D. PEDRO IIJOSÉ BONIFÁCIO</v>
      </c>
      <c r="K674" s="899">
        <v>1</v>
      </c>
      <c r="L674" s="900">
        <v>1</v>
      </c>
      <c r="M674" s="901">
        <v>0</v>
      </c>
      <c r="N674" t="e">
        <f t="shared" si="125"/>
        <v>#N/A</v>
      </c>
      <c r="O674" t="e">
        <f t="shared" si="126"/>
        <v>#N/A</v>
      </c>
      <c r="P674" t="e">
        <f t="shared" si="127"/>
        <v>#N/A</v>
      </c>
      <c r="Q674" s="908">
        <f t="shared" si="128"/>
        <v>1</v>
      </c>
      <c r="R674" s="908">
        <f t="shared" si="129"/>
        <v>1</v>
      </c>
      <c r="S674" s="908">
        <f t="shared" si="130"/>
        <v>0</v>
      </c>
    </row>
    <row r="675" spans="3:19" x14ac:dyDescent="0.25">
      <c r="C675" s="227" t="s">
        <v>412</v>
      </c>
      <c r="D675" s="228" t="s">
        <v>503</v>
      </c>
      <c r="E675" s="229">
        <v>2</v>
      </c>
      <c r="F675" s="230">
        <v>2</v>
      </c>
      <c r="G675" s="231">
        <v>0</v>
      </c>
      <c r="I675" t="str">
        <f t="shared" si="123"/>
        <v>JOSÉ DE ALENCARPADRE CHIQUINHO</v>
      </c>
      <c r="J675" t="str">
        <f t="shared" si="124"/>
        <v>PADRE CHIQUINHOJOSÉ DE ALENCAR</v>
      </c>
      <c r="K675" s="899">
        <v>1</v>
      </c>
      <c r="L675" s="900">
        <v>3</v>
      </c>
      <c r="M675" s="901">
        <v>0</v>
      </c>
      <c r="N675" t="e">
        <f t="shared" si="125"/>
        <v>#N/A</v>
      </c>
      <c r="O675" t="e">
        <f t="shared" si="126"/>
        <v>#N/A</v>
      </c>
      <c r="P675" t="e">
        <f t="shared" si="127"/>
        <v>#N/A</v>
      </c>
      <c r="Q675" s="908">
        <f t="shared" si="128"/>
        <v>1</v>
      </c>
      <c r="R675" s="908">
        <f t="shared" si="129"/>
        <v>3</v>
      </c>
      <c r="S675" s="908">
        <f t="shared" si="130"/>
        <v>0</v>
      </c>
    </row>
    <row r="676" spans="3:19" x14ac:dyDescent="0.25">
      <c r="C676" s="227" t="s">
        <v>374</v>
      </c>
      <c r="D676" s="228" t="s">
        <v>875</v>
      </c>
      <c r="E676" s="229">
        <v>2</v>
      </c>
      <c r="F676" s="230">
        <v>2</v>
      </c>
      <c r="G676" s="231">
        <v>0</v>
      </c>
      <c r="I676" t="str">
        <f t="shared" si="123"/>
        <v>JOSÉ VIEIRA CAULAANTÔNIO PEREIRA</v>
      </c>
      <c r="J676" t="str">
        <f t="shared" si="124"/>
        <v>ANTÔNIO PEREIRAJOSÉ VIEIRA CAULA</v>
      </c>
      <c r="K676" s="899">
        <v>1</v>
      </c>
      <c r="L676" s="900">
        <v>1</v>
      </c>
      <c r="M676" s="901">
        <v>0</v>
      </c>
      <c r="N676" t="e">
        <f t="shared" si="125"/>
        <v>#N/A</v>
      </c>
      <c r="O676" t="e">
        <f t="shared" si="126"/>
        <v>#N/A</v>
      </c>
      <c r="P676" t="e">
        <f t="shared" si="127"/>
        <v>#N/A</v>
      </c>
      <c r="Q676" s="908">
        <f t="shared" si="128"/>
        <v>1</v>
      </c>
      <c r="R676" s="908">
        <f t="shared" si="129"/>
        <v>1</v>
      </c>
      <c r="S676" s="908">
        <f t="shared" si="130"/>
        <v>0</v>
      </c>
    </row>
    <row r="677" spans="3:19" x14ac:dyDescent="0.25">
      <c r="C677" s="227" t="s">
        <v>374</v>
      </c>
      <c r="D677" s="228" t="s">
        <v>876</v>
      </c>
      <c r="E677" s="229">
        <v>2</v>
      </c>
      <c r="F677" s="230">
        <v>2</v>
      </c>
      <c r="G677" s="231">
        <v>0</v>
      </c>
      <c r="I677" t="str">
        <f t="shared" si="123"/>
        <v>JOSÉ VIEIRA CAULADONA AIRAM</v>
      </c>
      <c r="J677" t="str">
        <f t="shared" si="124"/>
        <v>DONA AIRAMJOSÉ VIEIRA CAULA</v>
      </c>
      <c r="K677" s="899">
        <v>1</v>
      </c>
      <c r="L677" s="900">
        <v>1</v>
      </c>
      <c r="M677" s="901">
        <v>0</v>
      </c>
      <c r="N677" t="e">
        <f t="shared" si="125"/>
        <v>#N/A</v>
      </c>
      <c r="O677" t="e">
        <f t="shared" si="126"/>
        <v>#N/A</v>
      </c>
      <c r="P677" t="e">
        <f t="shared" si="127"/>
        <v>#N/A</v>
      </c>
      <c r="Q677" s="908">
        <f t="shared" si="128"/>
        <v>1</v>
      </c>
      <c r="R677" s="908">
        <f t="shared" si="129"/>
        <v>1</v>
      </c>
      <c r="S677" s="908">
        <f t="shared" si="130"/>
        <v>0</v>
      </c>
    </row>
    <row r="678" spans="3:19" x14ac:dyDescent="0.25">
      <c r="C678" s="227" t="s">
        <v>374</v>
      </c>
      <c r="D678" s="228" t="s">
        <v>429</v>
      </c>
      <c r="E678" s="229">
        <v>2</v>
      </c>
      <c r="F678" s="230">
        <v>1</v>
      </c>
      <c r="G678" s="231">
        <v>0</v>
      </c>
      <c r="I678" t="str">
        <f t="shared" si="123"/>
        <v>JOSÉ VIEIRA CAULAEDUARDO LIMA E SILVA</v>
      </c>
      <c r="J678" t="str">
        <f t="shared" si="124"/>
        <v>EDUARDO LIMA E SILVAJOSÉ VIEIRA CAULA</v>
      </c>
      <c r="K678" s="899">
        <v>1</v>
      </c>
      <c r="L678" s="900">
        <v>1</v>
      </c>
      <c r="M678" s="901">
        <v>0</v>
      </c>
      <c r="N678" t="e">
        <f t="shared" si="125"/>
        <v>#N/A</v>
      </c>
      <c r="O678" t="e">
        <f t="shared" si="126"/>
        <v>#N/A</v>
      </c>
      <c r="P678" t="e">
        <f t="shared" si="127"/>
        <v>#N/A</v>
      </c>
      <c r="Q678" s="908">
        <f t="shared" si="128"/>
        <v>1</v>
      </c>
      <c r="R678" s="908">
        <f t="shared" si="129"/>
        <v>1</v>
      </c>
      <c r="S678" s="908">
        <f t="shared" si="130"/>
        <v>0</v>
      </c>
    </row>
    <row r="679" spans="3:19" x14ac:dyDescent="0.25">
      <c r="C679" s="227" t="s">
        <v>374</v>
      </c>
      <c r="D679" s="228" t="s">
        <v>442</v>
      </c>
      <c r="E679" s="229">
        <v>2</v>
      </c>
      <c r="F679" s="230">
        <v>1</v>
      </c>
      <c r="G679" s="231">
        <v>0</v>
      </c>
      <c r="I679" t="str">
        <f t="shared" si="123"/>
        <v>JOSÉ VIEIRA CAULAEQUADOR</v>
      </c>
      <c r="J679" t="str">
        <f t="shared" si="124"/>
        <v>EQUADORJOSÉ VIEIRA CAULA</v>
      </c>
      <c r="K679" s="899">
        <v>1</v>
      </c>
      <c r="L679" s="900">
        <v>1</v>
      </c>
      <c r="M679" s="901">
        <v>0</v>
      </c>
      <c r="N679" t="e">
        <f t="shared" si="125"/>
        <v>#N/A</v>
      </c>
      <c r="O679" t="e">
        <f t="shared" si="126"/>
        <v>#N/A</v>
      </c>
      <c r="P679" t="e">
        <f t="shared" si="127"/>
        <v>#N/A</v>
      </c>
      <c r="Q679" s="908">
        <f t="shared" si="128"/>
        <v>1</v>
      </c>
      <c r="R679" s="908">
        <f t="shared" si="129"/>
        <v>1</v>
      </c>
      <c r="S679" s="908">
        <f t="shared" si="130"/>
        <v>0</v>
      </c>
    </row>
    <row r="680" spans="3:19" x14ac:dyDescent="0.25">
      <c r="C680" s="227" t="s">
        <v>374</v>
      </c>
      <c r="D680" s="228" t="s">
        <v>462</v>
      </c>
      <c r="E680" s="229">
        <v>2</v>
      </c>
      <c r="F680" s="230">
        <v>1</v>
      </c>
      <c r="G680" s="231">
        <v>0</v>
      </c>
      <c r="I680" t="str">
        <f t="shared" si="123"/>
        <v>JOSÉ VIEIRA CAULAPANAMÁ</v>
      </c>
      <c r="J680" t="str">
        <f t="shared" si="124"/>
        <v>PANAMÁJOSÉ VIEIRA CAULA</v>
      </c>
      <c r="K680" s="899">
        <v>1</v>
      </c>
      <c r="L680" s="900">
        <v>2</v>
      </c>
      <c r="M680" s="901">
        <v>0</v>
      </c>
      <c r="N680" t="e">
        <f t="shared" si="125"/>
        <v>#N/A</v>
      </c>
      <c r="O680" t="e">
        <f t="shared" si="126"/>
        <v>#N/A</v>
      </c>
      <c r="P680" t="e">
        <f t="shared" si="127"/>
        <v>#N/A</v>
      </c>
      <c r="Q680" s="908">
        <f t="shared" si="128"/>
        <v>1</v>
      </c>
      <c r="R680" s="908">
        <f t="shared" si="129"/>
        <v>2</v>
      </c>
      <c r="S680" s="908">
        <f t="shared" si="130"/>
        <v>0</v>
      </c>
    </row>
    <row r="681" spans="3:19" x14ac:dyDescent="0.25">
      <c r="C681" s="227" t="s">
        <v>374</v>
      </c>
      <c r="D681" s="228" t="s">
        <v>650</v>
      </c>
      <c r="E681" s="229">
        <v>2</v>
      </c>
      <c r="F681" s="230">
        <v>3</v>
      </c>
      <c r="G681" s="231">
        <v>0</v>
      </c>
      <c r="I681" t="str">
        <f t="shared" si="123"/>
        <v>JOSÉ VIEIRA CAULARINO LEVI</v>
      </c>
      <c r="J681" t="str">
        <f t="shared" si="124"/>
        <v>RINO LEVIJOSÉ VIEIRA CAULA</v>
      </c>
      <c r="K681" s="899">
        <v>1</v>
      </c>
      <c r="L681" s="900">
        <v>0</v>
      </c>
      <c r="M681" s="901">
        <v>0</v>
      </c>
      <c r="N681" t="e">
        <f t="shared" si="125"/>
        <v>#N/A</v>
      </c>
      <c r="O681" t="e">
        <f t="shared" si="126"/>
        <v>#N/A</v>
      </c>
      <c r="P681" t="e">
        <f t="shared" si="127"/>
        <v>#N/A</v>
      </c>
      <c r="Q681" s="908">
        <f t="shared" si="128"/>
        <v>1</v>
      </c>
      <c r="R681" s="908">
        <f t="shared" si="129"/>
        <v>0</v>
      </c>
      <c r="S681" s="908">
        <f t="shared" si="130"/>
        <v>0</v>
      </c>
    </row>
    <row r="682" spans="3:19" x14ac:dyDescent="0.25">
      <c r="C682" s="227" t="s">
        <v>374</v>
      </c>
      <c r="D682" s="228" t="s">
        <v>576</v>
      </c>
      <c r="E682" s="229">
        <v>2</v>
      </c>
      <c r="F682" s="230">
        <v>3</v>
      </c>
      <c r="G682" s="231">
        <v>0</v>
      </c>
      <c r="I682" t="str">
        <f t="shared" si="123"/>
        <v>JOSÉ VIEIRA CAULASHEILA REGINA</v>
      </c>
      <c r="J682" t="str">
        <f t="shared" si="124"/>
        <v>SHEILA REGINAJOSÉ VIEIRA CAULA</v>
      </c>
      <c r="K682" s="899">
        <v>1</v>
      </c>
      <c r="L682" s="900">
        <v>1</v>
      </c>
      <c r="M682" s="901">
        <v>0</v>
      </c>
      <c r="N682" t="e">
        <f t="shared" si="125"/>
        <v>#N/A</v>
      </c>
      <c r="O682" t="e">
        <f t="shared" si="126"/>
        <v>#N/A</v>
      </c>
      <c r="P682" t="e">
        <f t="shared" si="127"/>
        <v>#N/A</v>
      </c>
      <c r="Q682" s="908">
        <f t="shared" si="128"/>
        <v>1</v>
      </c>
      <c r="R682" s="908">
        <f t="shared" si="129"/>
        <v>1</v>
      </c>
      <c r="S682" s="908">
        <f t="shared" si="130"/>
        <v>0</v>
      </c>
    </row>
    <row r="683" spans="3:19" x14ac:dyDescent="0.25">
      <c r="C683" s="227" t="s">
        <v>374</v>
      </c>
      <c r="D683" s="213" t="s">
        <v>812</v>
      </c>
      <c r="E683" s="229">
        <v>2</v>
      </c>
      <c r="F683" s="230">
        <v>2</v>
      </c>
      <c r="G683" s="231">
        <v>0</v>
      </c>
      <c r="I683" t="str">
        <f t="shared" si="123"/>
        <v>JOSÉ VIEIRA CAULATUTÓIA</v>
      </c>
      <c r="J683" t="str">
        <f t="shared" si="124"/>
        <v>TUTÓIAJOSÉ VIEIRA CAULA</v>
      </c>
      <c r="K683" s="899">
        <v>1</v>
      </c>
      <c r="L683" s="900">
        <v>1</v>
      </c>
      <c r="M683" s="901">
        <v>0</v>
      </c>
      <c r="N683" t="e">
        <f t="shared" si="125"/>
        <v>#N/A</v>
      </c>
      <c r="O683" t="e">
        <f t="shared" si="126"/>
        <v>#N/A</v>
      </c>
      <c r="P683" t="e">
        <f t="shared" si="127"/>
        <v>#N/A</v>
      </c>
      <c r="Q683" s="908">
        <f t="shared" si="128"/>
        <v>1</v>
      </c>
      <c r="R683" s="908">
        <f t="shared" si="129"/>
        <v>1</v>
      </c>
      <c r="S683" s="908">
        <f t="shared" si="130"/>
        <v>0</v>
      </c>
    </row>
    <row r="684" spans="3:19" x14ac:dyDescent="0.25">
      <c r="C684" s="227" t="s">
        <v>374</v>
      </c>
      <c r="D684" s="213" t="s">
        <v>744</v>
      </c>
      <c r="E684" s="229">
        <v>2</v>
      </c>
      <c r="F684" s="230">
        <v>4</v>
      </c>
      <c r="G684" s="231">
        <v>0</v>
      </c>
      <c r="I684" t="str">
        <f t="shared" si="123"/>
        <v>JOSÉ VIEIRA CAULAVICENTE BARBOSA</v>
      </c>
      <c r="J684" t="str">
        <f t="shared" si="124"/>
        <v>VICENTE BARBOSAJOSÉ VIEIRA CAULA</v>
      </c>
      <c r="K684" s="899">
        <v>1</v>
      </c>
      <c r="L684" s="900">
        <v>1</v>
      </c>
      <c r="M684" s="901">
        <v>0</v>
      </c>
      <c r="N684" t="e">
        <f t="shared" si="125"/>
        <v>#N/A</v>
      </c>
      <c r="O684" t="e">
        <f t="shared" si="126"/>
        <v>#N/A</v>
      </c>
      <c r="P684" t="e">
        <f t="shared" si="127"/>
        <v>#N/A</v>
      </c>
      <c r="Q684" s="908">
        <f t="shared" si="128"/>
        <v>1</v>
      </c>
      <c r="R684" s="908">
        <f t="shared" si="129"/>
        <v>1</v>
      </c>
      <c r="S684" s="908">
        <f t="shared" si="130"/>
        <v>0</v>
      </c>
    </row>
    <row r="685" spans="3:19" x14ac:dyDescent="0.25">
      <c r="C685" s="227" t="s">
        <v>374</v>
      </c>
      <c r="D685" s="228" t="s">
        <v>877</v>
      </c>
      <c r="E685" s="229">
        <v>2</v>
      </c>
      <c r="F685" s="230">
        <v>1</v>
      </c>
      <c r="G685" s="231">
        <v>1</v>
      </c>
      <c r="I685" t="str">
        <f t="shared" si="123"/>
        <v>JOSÉ VIEIRA CAULAVITOR BRECHERET</v>
      </c>
      <c r="J685" t="str">
        <f t="shared" si="124"/>
        <v>VITOR BRECHERETJOSÉ VIEIRA CAULA</v>
      </c>
      <c r="K685" s="899">
        <v>1</v>
      </c>
      <c r="L685" s="900">
        <v>2</v>
      </c>
      <c r="M685" s="901">
        <v>0</v>
      </c>
      <c r="N685" t="e">
        <f t="shared" si="125"/>
        <v>#N/A</v>
      </c>
      <c r="O685" t="e">
        <f t="shared" si="126"/>
        <v>#N/A</v>
      </c>
      <c r="P685" t="e">
        <f t="shared" si="127"/>
        <v>#N/A</v>
      </c>
      <c r="Q685" s="908">
        <f t="shared" si="128"/>
        <v>1</v>
      </c>
      <c r="R685" s="908">
        <f t="shared" si="129"/>
        <v>2</v>
      </c>
      <c r="S685" s="908">
        <f t="shared" si="130"/>
        <v>0</v>
      </c>
    </row>
    <row r="686" spans="3:19" x14ac:dyDescent="0.25">
      <c r="C686" s="227" t="s">
        <v>374</v>
      </c>
      <c r="D686" s="228" t="s">
        <v>878</v>
      </c>
      <c r="E686" s="229">
        <v>2</v>
      </c>
      <c r="F686" s="230">
        <v>1</v>
      </c>
      <c r="G686" s="231">
        <v>0</v>
      </c>
      <c r="I686" t="str">
        <f t="shared" si="123"/>
        <v>JOSÉ VIEIRA CAULAWANDA ESTEVES</v>
      </c>
      <c r="J686" t="str">
        <f t="shared" si="124"/>
        <v>WANDA ESTEVESJOSÉ VIEIRA CAULA</v>
      </c>
      <c r="K686" s="899">
        <v>1</v>
      </c>
      <c r="L686" s="900">
        <v>2</v>
      </c>
      <c r="M686" s="901">
        <v>0</v>
      </c>
      <c r="N686" t="e">
        <f t="shared" si="125"/>
        <v>#N/A</v>
      </c>
      <c r="O686" t="e">
        <f t="shared" si="126"/>
        <v>#N/A</v>
      </c>
      <c r="P686" t="e">
        <f t="shared" si="127"/>
        <v>#N/A</v>
      </c>
      <c r="Q686" s="908">
        <f t="shared" si="128"/>
        <v>1</v>
      </c>
      <c r="R686" s="908">
        <f t="shared" si="129"/>
        <v>2</v>
      </c>
      <c r="S686" s="908">
        <f t="shared" si="130"/>
        <v>0</v>
      </c>
    </row>
    <row r="687" spans="3:19" x14ac:dyDescent="0.25">
      <c r="C687" s="227" t="s">
        <v>818</v>
      </c>
      <c r="D687" s="228" t="s">
        <v>827</v>
      </c>
      <c r="E687" s="229">
        <v>2</v>
      </c>
      <c r="F687" s="230">
        <v>1</v>
      </c>
      <c r="G687" s="231">
        <v>0</v>
      </c>
      <c r="I687" t="str">
        <f t="shared" si="123"/>
        <v>JÚLIO DE CASTILHOSHERBERT DE AZEVEDO</v>
      </c>
      <c r="J687" t="str">
        <f t="shared" si="124"/>
        <v>HERBERT DE AZEVEDOJÚLIO DE CASTILHOS</v>
      </c>
      <c r="K687" s="899">
        <v>1</v>
      </c>
      <c r="L687" s="900">
        <v>2</v>
      </c>
      <c r="M687" s="901">
        <v>0</v>
      </c>
      <c r="N687" t="e">
        <f t="shared" si="125"/>
        <v>#N/A</v>
      </c>
      <c r="O687" t="e">
        <f t="shared" si="126"/>
        <v>#N/A</v>
      </c>
      <c r="P687" t="e">
        <f t="shared" si="127"/>
        <v>#N/A</v>
      </c>
      <c r="Q687" s="908">
        <f t="shared" si="128"/>
        <v>1</v>
      </c>
      <c r="R687" s="908">
        <f t="shared" si="129"/>
        <v>2</v>
      </c>
      <c r="S687" s="908">
        <f t="shared" si="130"/>
        <v>0</v>
      </c>
    </row>
    <row r="688" spans="3:19" x14ac:dyDescent="0.25">
      <c r="C688" s="227" t="s">
        <v>819</v>
      </c>
      <c r="D688" s="228" t="s">
        <v>646</v>
      </c>
      <c r="E688" s="229">
        <v>2</v>
      </c>
      <c r="F688" s="230">
        <v>2</v>
      </c>
      <c r="G688" s="231">
        <v>0</v>
      </c>
      <c r="I688" t="str">
        <f t="shared" si="123"/>
        <v>LUMIEREJACOBINA</v>
      </c>
      <c r="J688" t="str">
        <f t="shared" si="124"/>
        <v>JACOBINALUMIERE</v>
      </c>
      <c r="K688" s="899">
        <v>1</v>
      </c>
      <c r="L688" s="900">
        <v>0</v>
      </c>
      <c r="M688" s="901">
        <v>0</v>
      </c>
      <c r="N688" t="e">
        <f t="shared" si="125"/>
        <v>#N/A</v>
      </c>
      <c r="O688" t="e">
        <f t="shared" si="126"/>
        <v>#N/A</v>
      </c>
      <c r="P688" t="e">
        <f t="shared" si="127"/>
        <v>#N/A</v>
      </c>
      <c r="Q688" s="908">
        <f t="shared" si="128"/>
        <v>1</v>
      </c>
      <c r="R688" s="908">
        <f t="shared" si="129"/>
        <v>0</v>
      </c>
      <c r="S688" s="908">
        <f t="shared" si="130"/>
        <v>0</v>
      </c>
    </row>
    <row r="689" spans="3:19" x14ac:dyDescent="0.25">
      <c r="C689" s="227" t="s">
        <v>371</v>
      </c>
      <c r="D689" s="228" t="s">
        <v>825</v>
      </c>
      <c r="E689" s="229">
        <v>2</v>
      </c>
      <c r="F689" s="230">
        <v>2</v>
      </c>
      <c r="G689" s="231">
        <v>0</v>
      </c>
      <c r="I689" t="str">
        <f t="shared" si="123"/>
        <v>MAMORÉFÁBIA</v>
      </c>
      <c r="J689" t="str">
        <f t="shared" si="124"/>
        <v>FÁBIAMAMORÉ</v>
      </c>
      <c r="K689" s="899">
        <v>1</v>
      </c>
      <c r="L689" s="900">
        <v>1</v>
      </c>
      <c r="M689" s="901">
        <v>0</v>
      </c>
      <c r="N689" t="e">
        <f t="shared" si="125"/>
        <v>#N/A</v>
      </c>
      <c r="O689" t="e">
        <f t="shared" si="126"/>
        <v>#N/A</v>
      </c>
      <c r="P689" t="e">
        <f t="shared" si="127"/>
        <v>#N/A</v>
      </c>
      <c r="Q689" s="908">
        <f t="shared" si="128"/>
        <v>1</v>
      </c>
      <c r="R689" s="908">
        <f t="shared" si="129"/>
        <v>1</v>
      </c>
      <c r="S689" s="908">
        <f t="shared" si="130"/>
        <v>0</v>
      </c>
    </row>
    <row r="690" spans="3:19" x14ac:dyDescent="0.25">
      <c r="C690" s="227" t="s">
        <v>371</v>
      </c>
      <c r="D690" s="228" t="s">
        <v>534</v>
      </c>
      <c r="E690" s="229">
        <v>2</v>
      </c>
      <c r="F690" s="230">
        <v>2</v>
      </c>
      <c r="G690" s="231">
        <v>0</v>
      </c>
      <c r="I690" t="str">
        <f t="shared" si="123"/>
        <v>MAMORÉNEUZA</v>
      </c>
      <c r="J690" t="str">
        <f t="shared" si="124"/>
        <v>NEUZAMAMORÉ</v>
      </c>
      <c r="K690" s="899">
        <v>1</v>
      </c>
      <c r="L690" s="900">
        <v>1</v>
      </c>
      <c r="M690" s="901">
        <v>0</v>
      </c>
      <c r="N690" t="e">
        <f t="shared" si="125"/>
        <v>#N/A</v>
      </c>
      <c r="O690" t="e">
        <f t="shared" si="126"/>
        <v>#N/A</v>
      </c>
      <c r="P690" t="e">
        <f t="shared" si="127"/>
        <v>#N/A</v>
      </c>
      <c r="Q690" s="908">
        <f t="shared" si="128"/>
        <v>1</v>
      </c>
      <c r="R690" s="908">
        <f t="shared" si="129"/>
        <v>1</v>
      </c>
      <c r="S690" s="908">
        <f t="shared" si="130"/>
        <v>0</v>
      </c>
    </row>
    <row r="691" spans="3:19" x14ac:dyDescent="0.25">
      <c r="C691" s="227" t="s">
        <v>371</v>
      </c>
      <c r="D691" s="228" t="s">
        <v>879</v>
      </c>
      <c r="E691" s="229">
        <v>2</v>
      </c>
      <c r="F691" s="230">
        <v>2</v>
      </c>
      <c r="G691" s="231">
        <v>0</v>
      </c>
      <c r="I691" t="str">
        <f t="shared" si="123"/>
        <v>MAMORÉOSWALDO MOURA</v>
      </c>
      <c r="J691" t="str">
        <f t="shared" si="124"/>
        <v>OSWALDO MOURAMAMORÉ</v>
      </c>
      <c r="K691" s="899">
        <v>1</v>
      </c>
      <c r="L691" s="900">
        <v>1</v>
      </c>
      <c r="M691" s="901">
        <v>0</v>
      </c>
      <c r="N691" t="e">
        <f t="shared" si="125"/>
        <v>#N/A</v>
      </c>
      <c r="O691" t="e">
        <f t="shared" si="126"/>
        <v>#N/A</v>
      </c>
      <c r="P691" t="e">
        <f t="shared" si="127"/>
        <v>#N/A</v>
      </c>
      <c r="Q691" s="908">
        <f t="shared" si="128"/>
        <v>1</v>
      </c>
      <c r="R691" s="908">
        <f t="shared" si="129"/>
        <v>1</v>
      </c>
      <c r="S691" s="908">
        <f t="shared" si="130"/>
        <v>0</v>
      </c>
    </row>
    <row r="692" spans="3:19" x14ac:dyDescent="0.25">
      <c r="C692" s="227" t="s">
        <v>804</v>
      </c>
      <c r="D692" s="228" t="s">
        <v>880</v>
      </c>
      <c r="E692" s="229">
        <v>2</v>
      </c>
      <c r="F692" s="230">
        <v>5</v>
      </c>
      <c r="G692" s="231">
        <v>0</v>
      </c>
      <c r="I692" t="str">
        <f t="shared" si="123"/>
        <v>MANOEL FALLAELIEZER DE CARVALHO</v>
      </c>
      <c r="J692" t="str">
        <f t="shared" si="124"/>
        <v>ELIEZER DE CARVALHOMANOEL FALLA</v>
      </c>
      <c r="K692" s="899">
        <v>1</v>
      </c>
      <c r="L692" s="900">
        <v>1</v>
      </c>
      <c r="M692" s="901">
        <v>0</v>
      </c>
      <c r="N692" t="e">
        <f t="shared" si="125"/>
        <v>#N/A</v>
      </c>
      <c r="O692" t="e">
        <f t="shared" si="126"/>
        <v>#N/A</v>
      </c>
      <c r="P692" t="e">
        <f t="shared" si="127"/>
        <v>#N/A</v>
      </c>
      <c r="Q692" s="908">
        <f t="shared" si="128"/>
        <v>1</v>
      </c>
      <c r="R692" s="908">
        <f t="shared" si="129"/>
        <v>1</v>
      </c>
      <c r="S692" s="908">
        <f t="shared" si="130"/>
        <v>0</v>
      </c>
    </row>
    <row r="693" spans="3:19" x14ac:dyDescent="0.25">
      <c r="C693" s="227" t="s">
        <v>398</v>
      </c>
      <c r="D693" s="228" t="s">
        <v>409</v>
      </c>
      <c r="E693" s="229">
        <v>2</v>
      </c>
      <c r="F693" s="230">
        <v>0</v>
      </c>
      <c r="G693" s="231">
        <v>0</v>
      </c>
      <c r="I693" t="str">
        <f t="shared" si="123"/>
        <v>MARECHAL DEODOROBENJAMIM CONSTANT</v>
      </c>
      <c r="J693" t="str">
        <f t="shared" si="124"/>
        <v>BENJAMIM CONSTANTMARECHAL DEODORO</v>
      </c>
      <c r="K693" s="899">
        <v>1</v>
      </c>
      <c r="L693" s="900">
        <v>2</v>
      </c>
      <c r="M693" s="901">
        <v>0</v>
      </c>
      <c r="N693" t="e">
        <f t="shared" si="125"/>
        <v>#N/A</v>
      </c>
      <c r="O693" t="e">
        <f t="shared" si="126"/>
        <v>#N/A</v>
      </c>
      <c r="P693" t="e">
        <f t="shared" si="127"/>
        <v>#N/A</v>
      </c>
      <c r="Q693" s="908">
        <f t="shared" si="128"/>
        <v>1</v>
      </c>
      <c r="R693" s="908">
        <f t="shared" si="129"/>
        <v>2</v>
      </c>
      <c r="S693" s="908">
        <f t="shared" si="130"/>
        <v>0</v>
      </c>
    </row>
    <row r="694" spans="3:19" x14ac:dyDescent="0.25">
      <c r="C694" s="227" t="s">
        <v>398</v>
      </c>
      <c r="D694" s="228" t="s">
        <v>831</v>
      </c>
      <c r="E694" s="229">
        <v>2</v>
      </c>
      <c r="F694" s="230">
        <v>2</v>
      </c>
      <c r="G694" s="231">
        <v>0</v>
      </c>
      <c r="I694" t="str">
        <f t="shared" si="123"/>
        <v>MARECHAL DEODOROSENADOR ÁLVARO MAIA</v>
      </c>
      <c r="J694" t="str">
        <f t="shared" si="124"/>
        <v>SENADOR ÁLVARO MAIAMARECHAL DEODORO</v>
      </c>
      <c r="K694" s="899">
        <v>1</v>
      </c>
      <c r="L694" s="900">
        <v>2</v>
      </c>
      <c r="M694" s="901">
        <v>0</v>
      </c>
      <c r="N694" t="e">
        <f t="shared" si="125"/>
        <v>#N/A</v>
      </c>
      <c r="O694" t="e">
        <f t="shared" si="126"/>
        <v>#N/A</v>
      </c>
      <c r="P694" t="e">
        <f t="shared" si="127"/>
        <v>#N/A</v>
      </c>
      <c r="Q694" s="908">
        <f t="shared" si="128"/>
        <v>1</v>
      </c>
      <c r="R694" s="908">
        <f t="shared" si="129"/>
        <v>2</v>
      </c>
      <c r="S694" s="908">
        <f t="shared" si="130"/>
        <v>0</v>
      </c>
    </row>
    <row r="695" spans="3:19" x14ac:dyDescent="0.25">
      <c r="C695" s="227" t="s">
        <v>806</v>
      </c>
      <c r="D695" s="213" t="s">
        <v>623</v>
      </c>
      <c r="E695" s="229">
        <v>2</v>
      </c>
      <c r="F695" s="230">
        <v>6</v>
      </c>
      <c r="G695" s="231">
        <v>0</v>
      </c>
      <c r="I695" t="str">
        <f t="shared" si="123"/>
        <v>MATRINCHÃTUCUNARÉ</v>
      </c>
      <c r="J695" t="str">
        <f t="shared" si="124"/>
        <v>TUCUNARÉMATRINCHÃ</v>
      </c>
      <c r="K695" s="899">
        <v>1</v>
      </c>
      <c r="L695" s="900">
        <v>2</v>
      </c>
      <c r="M695" s="901">
        <v>0</v>
      </c>
      <c r="N695" t="e">
        <f t="shared" si="125"/>
        <v>#N/A</v>
      </c>
      <c r="O695" t="e">
        <f t="shared" si="126"/>
        <v>#N/A</v>
      </c>
      <c r="P695" t="e">
        <f t="shared" si="127"/>
        <v>#N/A</v>
      </c>
      <c r="Q695" s="908">
        <f t="shared" si="128"/>
        <v>1</v>
      </c>
      <c r="R695" s="908">
        <f t="shared" si="129"/>
        <v>2</v>
      </c>
      <c r="S695" s="908">
        <f t="shared" si="130"/>
        <v>0</v>
      </c>
    </row>
    <row r="696" spans="3:19" x14ac:dyDescent="0.25">
      <c r="C696" s="227" t="s">
        <v>378</v>
      </c>
      <c r="D696" s="228" t="s">
        <v>406</v>
      </c>
      <c r="E696" s="229">
        <v>2</v>
      </c>
      <c r="F696" s="230">
        <v>4</v>
      </c>
      <c r="G696" s="231">
        <v>0</v>
      </c>
      <c r="I696" t="str">
        <f t="shared" si="123"/>
        <v>NAÇÕES UNIDASSALGADO FILHO</v>
      </c>
      <c r="J696" t="str">
        <f t="shared" si="124"/>
        <v>SALGADO FILHONAÇÕES UNIDAS</v>
      </c>
      <c r="K696" s="899">
        <v>1</v>
      </c>
      <c r="L696" s="900">
        <v>1</v>
      </c>
      <c r="M696" s="901">
        <v>0</v>
      </c>
      <c r="N696" t="e">
        <f t="shared" si="125"/>
        <v>#N/A</v>
      </c>
      <c r="O696" t="e">
        <f t="shared" si="126"/>
        <v>#N/A</v>
      </c>
      <c r="P696" t="e">
        <f t="shared" si="127"/>
        <v>#N/A</v>
      </c>
      <c r="Q696" s="908">
        <f t="shared" si="128"/>
        <v>1</v>
      </c>
      <c r="R696" s="908">
        <f t="shared" si="129"/>
        <v>1</v>
      </c>
      <c r="S696" s="908">
        <f t="shared" si="130"/>
        <v>0</v>
      </c>
    </row>
    <row r="697" spans="3:19" x14ac:dyDescent="0.25">
      <c r="C697" s="227" t="s">
        <v>449</v>
      </c>
      <c r="D697" s="228" t="s">
        <v>427</v>
      </c>
      <c r="E697" s="229">
        <v>2</v>
      </c>
      <c r="F697" s="230">
        <v>3</v>
      </c>
      <c r="G697" s="231">
        <v>0</v>
      </c>
      <c r="I697" t="str">
        <f t="shared" si="123"/>
        <v>NEUZIRA GUEDESTEOTÔNIO VILELA</v>
      </c>
      <c r="J697" t="str">
        <f t="shared" si="124"/>
        <v>TEOTÔNIO VILELANEUZIRA GUEDES</v>
      </c>
      <c r="K697" s="899">
        <v>1</v>
      </c>
      <c r="L697" s="900">
        <v>1</v>
      </c>
      <c r="M697" s="901">
        <v>0</v>
      </c>
      <c r="N697" t="e">
        <f t="shared" si="125"/>
        <v>#N/A</v>
      </c>
      <c r="O697" t="e">
        <f t="shared" si="126"/>
        <v>#N/A</v>
      </c>
      <c r="P697" t="e">
        <f t="shared" si="127"/>
        <v>#N/A</v>
      </c>
      <c r="Q697" s="908">
        <f t="shared" si="128"/>
        <v>1</v>
      </c>
      <c r="R697" s="908">
        <f t="shared" si="129"/>
        <v>1</v>
      </c>
      <c r="S697" s="908">
        <f t="shared" si="130"/>
        <v>0</v>
      </c>
    </row>
    <row r="698" spans="3:19" x14ac:dyDescent="0.25">
      <c r="C698" s="227" t="s">
        <v>801</v>
      </c>
      <c r="D698" s="228" t="s">
        <v>558</v>
      </c>
      <c r="E698" s="229">
        <v>2</v>
      </c>
      <c r="F698" s="230">
        <v>2</v>
      </c>
      <c r="G698" s="231">
        <v>0</v>
      </c>
      <c r="I698" t="str">
        <f t="shared" si="123"/>
        <v>ÓRIONESCORPIÃO</v>
      </c>
      <c r="J698" t="str">
        <f t="shared" si="124"/>
        <v>ESCORPIÃOÓRION</v>
      </c>
      <c r="K698" s="899">
        <v>1</v>
      </c>
      <c r="L698" s="900">
        <v>1</v>
      </c>
      <c r="M698" s="901">
        <v>0</v>
      </c>
      <c r="N698" t="e">
        <f t="shared" si="125"/>
        <v>#N/A</v>
      </c>
      <c r="O698" t="e">
        <f t="shared" si="126"/>
        <v>#N/A</v>
      </c>
      <c r="P698" t="e">
        <f t="shared" si="127"/>
        <v>#N/A</v>
      </c>
      <c r="Q698" s="908">
        <f t="shared" si="128"/>
        <v>1</v>
      </c>
      <c r="R698" s="908">
        <f t="shared" si="129"/>
        <v>1</v>
      </c>
      <c r="S698" s="908">
        <f t="shared" si="130"/>
        <v>0</v>
      </c>
    </row>
    <row r="699" spans="3:19" x14ac:dyDescent="0.25">
      <c r="C699" s="227" t="s">
        <v>801</v>
      </c>
      <c r="D699" s="228" t="s">
        <v>882</v>
      </c>
      <c r="E699" s="229">
        <v>2</v>
      </c>
      <c r="F699" s="230">
        <v>1</v>
      </c>
      <c r="G699" s="231">
        <v>0</v>
      </c>
      <c r="I699" t="str">
        <f t="shared" si="123"/>
        <v>ÓRIONSAGITÁRIO</v>
      </c>
      <c r="J699" t="str">
        <f t="shared" si="124"/>
        <v>SAGITÁRIOÓRION</v>
      </c>
      <c r="K699" s="899">
        <v>1</v>
      </c>
      <c r="L699" s="900">
        <v>1</v>
      </c>
      <c r="M699" s="901">
        <v>0</v>
      </c>
      <c r="N699" t="e">
        <f t="shared" si="125"/>
        <v>#N/A</v>
      </c>
      <c r="O699" t="e">
        <f t="shared" si="126"/>
        <v>#N/A</v>
      </c>
      <c r="P699" t="e">
        <f t="shared" si="127"/>
        <v>#N/A</v>
      </c>
      <c r="Q699" s="908">
        <f t="shared" si="128"/>
        <v>1</v>
      </c>
      <c r="R699" s="908">
        <f t="shared" si="129"/>
        <v>1</v>
      </c>
      <c r="S699" s="908">
        <f t="shared" si="130"/>
        <v>0</v>
      </c>
    </row>
    <row r="700" spans="3:19" x14ac:dyDescent="0.25">
      <c r="C700" s="227" t="s">
        <v>446</v>
      </c>
      <c r="D700" s="228" t="s">
        <v>804</v>
      </c>
      <c r="E700" s="229">
        <v>2</v>
      </c>
      <c r="F700" s="230">
        <v>3</v>
      </c>
      <c r="G700" s="231">
        <v>0</v>
      </c>
      <c r="I700" t="str">
        <f t="shared" si="123"/>
        <v>OSVALDO LACERDAMANOEL FALLA</v>
      </c>
      <c r="J700" t="str">
        <f t="shared" si="124"/>
        <v>MANOEL FALLAOSVALDO LACERDA</v>
      </c>
      <c r="K700" s="899">
        <v>1</v>
      </c>
      <c r="L700" s="900">
        <v>1</v>
      </c>
      <c r="M700" s="901">
        <v>0</v>
      </c>
      <c r="N700" t="e">
        <f t="shared" si="125"/>
        <v>#N/A</v>
      </c>
      <c r="O700" t="e">
        <f t="shared" si="126"/>
        <v>#N/A</v>
      </c>
      <c r="P700" t="e">
        <f t="shared" si="127"/>
        <v>#N/A</v>
      </c>
      <c r="Q700" s="908">
        <f t="shared" si="128"/>
        <v>1</v>
      </c>
      <c r="R700" s="908">
        <f t="shared" si="129"/>
        <v>1</v>
      </c>
      <c r="S700" s="908">
        <f t="shared" si="130"/>
        <v>0</v>
      </c>
    </row>
    <row r="701" spans="3:19" x14ac:dyDescent="0.25">
      <c r="C701" s="227" t="s">
        <v>835</v>
      </c>
      <c r="D701" s="228" t="s">
        <v>413</v>
      </c>
      <c r="E701" s="229">
        <v>2</v>
      </c>
      <c r="F701" s="230">
        <v>2</v>
      </c>
      <c r="G701" s="231">
        <v>0</v>
      </c>
      <c r="I701" t="str">
        <f t="shared" si="123"/>
        <v>OSWALDO RIBEIROMANÉ GARRINCHA</v>
      </c>
      <c r="J701" t="str">
        <f t="shared" si="124"/>
        <v>MANÉ GARRINCHAOSWALDO RIBEIRO</v>
      </c>
      <c r="K701" s="899">
        <v>1</v>
      </c>
      <c r="L701" s="900">
        <v>1</v>
      </c>
      <c r="M701" s="901">
        <v>0</v>
      </c>
      <c r="N701" t="e">
        <f t="shared" si="125"/>
        <v>#N/A</v>
      </c>
      <c r="O701" t="e">
        <f t="shared" si="126"/>
        <v>#N/A</v>
      </c>
      <c r="P701" t="e">
        <f t="shared" si="127"/>
        <v>#N/A</v>
      </c>
      <c r="Q701" s="908">
        <f t="shared" si="128"/>
        <v>1</v>
      </c>
      <c r="R701" s="908">
        <f t="shared" si="129"/>
        <v>1</v>
      </c>
      <c r="S701" s="908">
        <f t="shared" si="130"/>
        <v>0</v>
      </c>
    </row>
    <row r="702" spans="3:19" x14ac:dyDescent="0.25">
      <c r="C702" s="227" t="s">
        <v>503</v>
      </c>
      <c r="D702" s="228" t="s">
        <v>399</v>
      </c>
      <c r="E702" s="229">
        <v>2</v>
      </c>
      <c r="F702" s="230">
        <v>3</v>
      </c>
      <c r="G702" s="231">
        <v>0</v>
      </c>
      <c r="I702" t="str">
        <f t="shared" si="123"/>
        <v>PADRE CHIQUINHOGUANABARA</v>
      </c>
      <c r="J702" t="str">
        <f t="shared" si="124"/>
        <v>GUANABARAPADRE CHIQUINHO</v>
      </c>
      <c r="K702" s="899">
        <v>1</v>
      </c>
      <c r="L702" s="900">
        <v>1</v>
      </c>
      <c r="M702" s="901">
        <v>0</v>
      </c>
      <c r="N702" t="e">
        <f t="shared" si="125"/>
        <v>#N/A</v>
      </c>
      <c r="O702" t="e">
        <f t="shared" si="126"/>
        <v>#N/A</v>
      </c>
      <c r="P702" t="e">
        <f t="shared" si="127"/>
        <v>#N/A</v>
      </c>
      <c r="Q702" s="908">
        <f t="shared" si="128"/>
        <v>1</v>
      </c>
      <c r="R702" s="908">
        <f t="shared" si="129"/>
        <v>1</v>
      </c>
      <c r="S702" s="908">
        <f t="shared" si="130"/>
        <v>0</v>
      </c>
    </row>
    <row r="703" spans="3:19" x14ac:dyDescent="0.25">
      <c r="C703" s="227" t="s">
        <v>380</v>
      </c>
      <c r="D703" s="228" t="s">
        <v>736</v>
      </c>
      <c r="E703" s="229">
        <v>2</v>
      </c>
      <c r="F703" s="230">
        <v>2</v>
      </c>
      <c r="G703" s="231">
        <v>0</v>
      </c>
      <c r="I703" t="str">
        <f t="shared" si="123"/>
        <v>PAU FERROCAJUEIRO</v>
      </c>
      <c r="J703" t="str">
        <f t="shared" si="124"/>
        <v>CAJUEIROPAU FERRO</v>
      </c>
      <c r="K703" s="899">
        <v>1</v>
      </c>
      <c r="L703" s="900">
        <v>3</v>
      </c>
      <c r="M703" s="901">
        <v>0</v>
      </c>
      <c r="N703" t="e">
        <f t="shared" si="125"/>
        <v>#N/A</v>
      </c>
      <c r="O703" t="e">
        <f t="shared" si="126"/>
        <v>#N/A</v>
      </c>
      <c r="P703" t="e">
        <f t="shared" si="127"/>
        <v>#N/A</v>
      </c>
      <c r="Q703" s="908">
        <f t="shared" si="128"/>
        <v>1</v>
      </c>
      <c r="R703" s="908">
        <f t="shared" si="129"/>
        <v>3</v>
      </c>
      <c r="S703" s="908">
        <f t="shared" si="130"/>
        <v>0</v>
      </c>
    </row>
    <row r="704" spans="3:19" x14ac:dyDescent="0.25">
      <c r="C704" s="227" t="s">
        <v>380</v>
      </c>
      <c r="D704" s="228" t="s">
        <v>885</v>
      </c>
      <c r="E704" s="229">
        <v>2</v>
      </c>
      <c r="F704" s="230">
        <v>4</v>
      </c>
      <c r="G704" s="231">
        <v>0</v>
      </c>
      <c r="I704" t="str">
        <f t="shared" si="123"/>
        <v>PAU FERROCUPUAÇUZEIRO</v>
      </c>
      <c r="J704" t="str">
        <f t="shared" si="124"/>
        <v>CUPUAÇUZEIROPAU FERRO</v>
      </c>
      <c r="K704" s="899">
        <v>1</v>
      </c>
      <c r="L704" s="900">
        <v>1</v>
      </c>
      <c r="M704" s="901">
        <v>0</v>
      </c>
      <c r="N704" t="e">
        <f t="shared" si="125"/>
        <v>#N/A</v>
      </c>
      <c r="O704" t="e">
        <f t="shared" si="126"/>
        <v>#N/A</v>
      </c>
      <c r="P704" t="e">
        <f t="shared" si="127"/>
        <v>#N/A</v>
      </c>
      <c r="Q704" s="908">
        <f t="shared" si="128"/>
        <v>1</v>
      </c>
      <c r="R704" s="908">
        <f t="shared" si="129"/>
        <v>1</v>
      </c>
      <c r="S704" s="908">
        <f t="shared" si="130"/>
        <v>0</v>
      </c>
    </row>
    <row r="705" spans="3:19" x14ac:dyDescent="0.25">
      <c r="C705" s="227" t="s">
        <v>822</v>
      </c>
      <c r="D705" s="228" t="s">
        <v>431</v>
      </c>
      <c r="E705" s="229">
        <v>2</v>
      </c>
      <c r="F705" s="230">
        <v>1</v>
      </c>
      <c r="G705" s="231">
        <v>0</v>
      </c>
      <c r="I705" t="str">
        <f t="shared" si="123"/>
        <v>PEDRO ALBERNIZANA NERY</v>
      </c>
      <c r="J705" t="str">
        <f t="shared" si="124"/>
        <v>ANA NERYPEDRO ALBERNIZ</v>
      </c>
      <c r="K705" s="899">
        <v>1</v>
      </c>
      <c r="L705" s="900">
        <v>1</v>
      </c>
      <c r="M705" s="901">
        <v>0</v>
      </c>
      <c r="N705" t="e">
        <f t="shared" si="125"/>
        <v>#N/A</v>
      </c>
      <c r="O705" t="e">
        <f t="shared" si="126"/>
        <v>#N/A</v>
      </c>
      <c r="P705" t="e">
        <f t="shared" si="127"/>
        <v>#N/A</v>
      </c>
      <c r="Q705" s="908">
        <f t="shared" si="128"/>
        <v>1</v>
      </c>
      <c r="R705" s="908">
        <f t="shared" si="129"/>
        <v>1</v>
      </c>
      <c r="S705" s="908">
        <f t="shared" si="130"/>
        <v>0</v>
      </c>
    </row>
    <row r="706" spans="3:19" x14ac:dyDescent="0.25">
      <c r="C706" s="227" t="s">
        <v>389</v>
      </c>
      <c r="D706" s="213" t="s">
        <v>886</v>
      </c>
      <c r="E706" s="229">
        <v>2</v>
      </c>
      <c r="F706" s="230">
        <v>2</v>
      </c>
      <c r="G706" s="231">
        <v>1</v>
      </c>
      <c r="I706" t="str">
        <f t="shared" si="123"/>
        <v>PETROLINAHIGIENÓPOLIS</v>
      </c>
      <c r="J706" t="str">
        <f t="shared" si="124"/>
        <v>HIGIENÓPOLISPETROLINA</v>
      </c>
      <c r="K706" s="899">
        <v>1</v>
      </c>
      <c r="L706" s="900">
        <v>0</v>
      </c>
      <c r="M706" s="901">
        <v>0</v>
      </c>
      <c r="N706" t="e">
        <f t="shared" si="125"/>
        <v>#N/A</v>
      </c>
      <c r="O706" t="e">
        <f t="shared" si="126"/>
        <v>#N/A</v>
      </c>
      <c r="P706" t="e">
        <f t="shared" si="127"/>
        <v>#N/A</v>
      </c>
      <c r="Q706" s="908">
        <f t="shared" si="128"/>
        <v>1</v>
      </c>
      <c r="R706" s="908">
        <f t="shared" si="129"/>
        <v>0</v>
      </c>
      <c r="S706" s="908">
        <f t="shared" si="130"/>
        <v>0</v>
      </c>
    </row>
    <row r="707" spans="3:19" x14ac:dyDescent="0.25">
      <c r="C707" s="227" t="s">
        <v>389</v>
      </c>
      <c r="D707" s="228" t="s">
        <v>531</v>
      </c>
      <c r="E707" s="229">
        <v>2</v>
      </c>
      <c r="F707" s="230">
        <v>3</v>
      </c>
      <c r="G707" s="231">
        <v>0</v>
      </c>
      <c r="I707" t="str">
        <f t="shared" si="123"/>
        <v>PETROLINAPAULO FREIRE</v>
      </c>
      <c r="J707" t="str">
        <f t="shared" si="124"/>
        <v>PAULO FREIREPETROLINA</v>
      </c>
      <c r="K707" s="899">
        <v>1</v>
      </c>
      <c r="L707" s="900">
        <v>2</v>
      </c>
      <c r="M707" s="901">
        <v>0</v>
      </c>
      <c r="N707" t="e">
        <f t="shared" si="125"/>
        <v>#N/A</v>
      </c>
      <c r="O707" t="e">
        <f t="shared" si="126"/>
        <v>#N/A</v>
      </c>
      <c r="P707" t="e">
        <f t="shared" si="127"/>
        <v>#N/A</v>
      </c>
      <c r="Q707" s="908">
        <f t="shared" si="128"/>
        <v>1</v>
      </c>
      <c r="R707" s="908">
        <f t="shared" si="129"/>
        <v>2</v>
      </c>
      <c r="S707" s="908">
        <f t="shared" si="130"/>
        <v>0</v>
      </c>
    </row>
    <row r="708" spans="3:19" x14ac:dyDescent="0.25">
      <c r="C708" s="227" t="s">
        <v>389</v>
      </c>
      <c r="D708" s="228" t="s">
        <v>638</v>
      </c>
      <c r="E708" s="229">
        <v>2</v>
      </c>
      <c r="F708" s="230">
        <v>3</v>
      </c>
      <c r="G708" s="231">
        <v>0</v>
      </c>
      <c r="I708" t="str">
        <f t="shared" si="123"/>
        <v>PETROLINAVICENTE FONTOURA</v>
      </c>
      <c r="J708" t="str">
        <f t="shared" si="124"/>
        <v>VICENTE FONTOURAPETROLINA</v>
      </c>
      <c r="K708" s="899">
        <v>1</v>
      </c>
      <c r="L708" s="900">
        <v>1</v>
      </c>
      <c r="M708" s="901">
        <v>1</v>
      </c>
      <c r="N708" t="e">
        <f t="shared" si="125"/>
        <v>#N/A</v>
      </c>
      <c r="O708" t="e">
        <f t="shared" si="126"/>
        <v>#N/A</v>
      </c>
      <c r="P708" t="e">
        <f t="shared" si="127"/>
        <v>#N/A</v>
      </c>
      <c r="Q708" s="908">
        <f t="shared" si="128"/>
        <v>1</v>
      </c>
      <c r="R708" s="908">
        <f t="shared" si="129"/>
        <v>1</v>
      </c>
      <c r="S708" s="908">
        <f t="shared" si="130"/>
        <v>1</v>
      </c>
    </row>
    <row r="709" spans="3:19" x14ac:dyDescent="0.25">
      <c r="C709" s="227" t="s">
        <v>389</v>
      </c>
      <c r="D709" s="228" t="s">
        <v>415</v>
      </c>
      <c r="E709" s="229">
        <v>2</v>
      </c>
      <c r="F709" s="230">
        <v>2</v>
      </c>
      <c r="G709" s="231">
        <v>0</v>
      </c>
      <c r="I709" t="str">
        <f t="shared" ref="I709:I772" si="131">C709&amp;D709</f>
        <v>PETROLINAVILA MARIANA</v>
      </c>
      <c r="J709" t="str">
        <f t="shared" ref="J709:J772" si="132">D709&amp;C709</f>
        <v>VILA MARIANAPETROLINA</v>
      </c>
      <c r="K709" s="899">
        <v>1</v>
      </c>
      <c r="L709" s="900">
        <v>1</v>
      </c>
      <c r="M709" s="901">
        <v>0</v>
      </c>
      <c r="N709" t="e">
        <f t="shared" ref="N709:N772" si="133">VLOOKUP(I709,$J$367:$M$1643,2,FALSE)</f>
        <v>#N/A</v>
      </c>
      <c r="O709" t="e">
        <f t="shared" ref="O709:O772" si="134">VLOOKUP(I709,$J$367:$M$1643,3,FALSE)</f>
        <v>#N/A</v>
      </c>
      <c r="P709" t="e">
        <f t="shared" ref="P709:P772" si="135">VLOOKUP(I709,$J$367:$M$1643,4,FALSE)</f>
        <v>#N/A</v>
      </c>
      <c r="Q709" s="908">
        <f t="shared" ref="Q709:Q772" si="136">IF(ISERROR(N709)=TRUE,K709, (K709+N709))</f>
        <v>1</v>
      </c>
      <c r="R709" s="908">
        <f t="shared" ref="R709:R772" si="137">IF(ISERROR(O709)=TRUE,L709, (L709+O709))</f>
        <v>1</v>
      </c>
      <c r="S709" s="908">
        <f t="shared" ref="S709:S772" si="138">IF(ISERROR(P709)=TRUE,M709, (M709+P709))</f>
        <v>0</v>
      </c>
    </row>
    <row r="710" spans="3:19" x14ac:dyDescent="0.25">
      <c r="C710" s="227" t="s">
        <v>461</v>
      </c>
      <c r="D710" s="228" t="s">
        <v>887</v>
      </c>
      <c r="E710" s="229">
        <v>2</v>
      </c>
      <c r="F710" s="230">
        <v>4</v>
      </c>
      <c r="G710" s="231">
        <v>0</v>
      </c>
      <c r="I710" t="str">
        <f t="shared" si="131"/>
        <v>PIMENTEIRAAMÉRICA DO SUL</v>
      </c>
      <c r="J710" t="str">
        <f t="shared" si="132"/>
        <v>AMÉRICA DO SULPIMENTEIRA</v>
      </c>
      <c r="K710" s="899">
        <v>1</v>
      </c>
      <c r="L710" s="900">
        <v>0</v>
      </c>
      <c r="M710" s="901">
        <v>0</v>
      </c>
      <c r="N710" t="e">
        <f t="shared" si="133"/>
        <v>#N/A</v>
      </c>
      <c r="O710" t="e">
        <f t="shared" si="134"/>
        <v>#N/A</v>
      </c>
      <c r="P710" t="e">
        <f t="shared" si="135"/>
        <v>#N/A</v>
      </c>
      <c r="Q710" s="908">
        <f t="shared" si="136"/>
        <v>1</v>
      </c>
      <c r="R710" s="908">
        <f t="shared" si="137"/>
        <v>0</v>
      </c>
      <c r="S710" s="908">
        <f t="shared" si="138"/>
        <v>0</v>
      </c>
    </row>
    <row r="711" spans="3:19" x14ac:dyDescent="0.25">
      <c r="C711" s="227" t="s">
        <v>373</v>
      </c>
      <c r="D711" s="228" t="s">
        <v>786</v>
      </c>
      <c r="E711" s="229">
        <v>2</v>
      </c>
      <c r="F711" s="230">
        <v>1</v>
      </c>
      <c r="G711" s="231">
        <v>0</v>
      </c>
      <c r="I711" t="str">
        <f t="shared" si="131"/>
        <v>PINHEIRO MACHADOGOV. JORGE TEIXEIRA</v>
      </c>
      <c r="J711" t="str">
        <f t="shared" si="132"/>
        <v>GOV. JORGE TEIXEIRAPINHEIRO MACHADO</v>
      </c>
      <c r="K711" s="899">
        <v>1</v>
      </c>
      <c r="L711" s="900">
        <v>2</v>
      </c>
      <c r="M711" s="901">
        <v>0</v>
      </c>
      <c r="N711" t="e">
        <f t="shared" si="133"/>
        <v>#N/A</v>
      </c>
      <c r="O711" t="e">
        <f t="shared" si="134"/>
        <v>#N/A</v>
      </c>
      <c r="P711" t="e">
        <f t="shared" si="135"/>
        <v>#N/A</v>
      </c>
      <c r="Q711" s="908">
        <f t="shared" si="136"/>
        <v>1</v>
      </c>
      <c r="R711" s="908">
        <f t="shared" si="137"/>
        <v>2</v>
      </c>
      <c r="S711" s="908">
        <f t="shared" si="138"/>
        <v>0</v>
      </c>
    </row>
    <row r="712" spans="3:19" x14ac:dyDescent="0.25">
      <c r="C712" s="227" t="s">
        <v>373</v>
      </c>
      <c r="D712" s="228" t="s">
        <v>484</v>
      </c>
      <c r="E712" s="229">
        <v>2</v>
      </c>
      <c r="F712" s="230">
        <v>3</v>
      </c>
      <c r="G712" s="231">
        <v>0</v>
      </c>
      <c r="I712" t="str">
        <f t="shared" si="131"/>
        <v>PINHEIRO MACHADOGUIANA</v>
      </c>
      <c r="J712" t="str">
        <f t="shared" si="132"/>
        <v>GUIANAPINHEIRO MACHADO</v>
      </c>
      <c r="K712" s="899">
        <v>1</v>
      </c>
      <c r="L712" s="900">
        <v>1</v>
      </c>
      <c r="M712" s="901">
        <v>1</v>
      </c>
      <c r="N712" t="e">
        <f t="shared" si="133"/>
        <v>#N/A</v>
      </c>
      <c r="O712" t="e">
        <f t="shared" si="134"/>
        <v>#N/A</v>
      </c>
      <c r="P712" t="e">
        <f t="shared" si="135"/>
        <v>#N/A</v>
      </c>
      <c r="Q712" s="908">
        <f t="shared" si="136"/>
        <v>1</v>
      </c>
      <c r="R712" s="908">
        <f t="shared" si="137"/>
        <v>1</v>
      </c>
      <c r="S712" s="908">
        <f t="shared" si="138"/>
        <v>1</v>
      </c>
    </row>
    <row r="713" spans="3:19" x14ac:dyDescent="0.25">
      <c r="C713" s="227" t="s">
        <v>373</v>
      </c>
      <c r="D713" s="213" t="s">
        <v>394</v>
      </c>
      <c r="E713" s="229">
        <v>2</v>
      </c>
      <c r="F713" s="230">
        <v>1</v>
      </c>
      <c r="G713" s="231">
        <v>0</v>
      </c>
      <c r="I713" t="str">
        <f t="shared" si="131"/>
        <v>PINHEIRO MACHADOJOAQUIM NABUCO</v>
      </c>
      <c r="J713" t="str">
        <f t="shared" si="132"/>
        <v>JOAQUIM NABUCOPINHEIRO MACHADO</v>
      </c>
      <c r="K713" s="899">
        <v>1</v>
      </c>
      <c r="L713" s="900">
        <v>1</v>
      </c>
      <c r="M713" s="901">
        <v>0</v>
      </c>
      <c r="N713" t="e">
        <f t="shared" si="133"/>
        <v>#N/A</v>
      </c>
      <c r="O713" t="e">
        <f t="shared" si="134"/>
        <v>#N/A</v>
      </c>
      <c r="P713" t="e">
        <f t="shared" si="135"/>
        <v>#N/A</v>
      </c>
      <c r="Q713" s="908">
        <f t="shared" si="136"/>
        <v>1</v>
      </c>
      <c r="R713" s="908">
        <f t="shared" si="137"/>
        <v>1</v>
      </c>
      <c r="S713" s="908">
        <f t="shared" si="138"/>
        <v>0</v>
      </c>
    </row>
    <row r="714" spans="3:19" x14ac:dyDescent="0.25">
      <c r="C714" s="227" t="s">
        <v>373</v>
      </c>
      <c r="D714" s="213" t="s">
        <v>420</v>
      </c>
      <c r="E714" s="229">
        <v>2</v>
      </c>
      <c r="F714" s="230">
        <v>2</v>
      </c>
      <c r="G714" s="231">
        <v>0</v>
      </c>
      <c r="I714" t="str">
        <f t="shared" si="131"/>
        <v>PINHEIRO MACHADOMÉXICO</v>
      </c>
      <c r="J714" t="str">
        <f t="shared" si="132"/>
        <v>MÉXICOPINHEIRO MACHADO</v>
      </c>
      <c r="K714" s="899">
        <v>1</v>
      </c>
      <c r="L714" s="900">
        <v>0</v>
      </c>
      <c r="M714" s="901">
        <v>0</v>
      </c>
      <c r="N714" t="e">
        <f t="shared" si="133"/>
        <v>#N/A</v>
      </c>
      <c r="O714" t="e">
        <f t="shared" si="134"/>
        <v>#N/A</v>
      </c>
      <c r="P714" t="e">
        <f t="shared" si="135"/>
        <v>#N/A</v>
      </c>
      <c r="Q714" s="908">
        <f t="shared" si="136"/>
        <v>1</v>
      </c>
      <c r="R714" s="908">
        <f t="shared" si="137"/>
        <v>0</v>
      </c>
      <c r="S714" s="908">
        <f t="shared" si="138"/>
        <v>0</v>
      </c>
    </row>
    <row r="715" spans="3:19" x14ac:dyDescent="0.25">
      <c r="C715" s="227" t="s">
        <v>373</v>
      </c>
      <c r="D715" s="228" t="s">
        <v>812</v>
      </c>
      <c r="E715" s="229">
        <v>2</v>
      </c>
      <c r="F715" s="230">
        <v>1</v>
      </c>
      <c r="G715" s="231">
        <v>0</v>
      </c>
      <c r="I715" t="str">
        <f t="shared" si="131"/>
        <v>PINHEIRO MACHADOTUTÓIA</v>
      </c>
      <c r="J715" t="str">
        <f t="shared" si="132"/>
        <v>TUTÓIAPINHEIRO MACHADO</v>
      </c>
      <c r="K715" s="899">
        <v>1</v>
      </c>
      <c r="L715" s="900">
        <v>1</v>
      </c>
      <c r="M715" s="901">
        <v>0</v>
      </c>
      <c r="N715" t="e">
        <f t="shared" si="133"/>
        <v>#N/A</v>
      </c>
      <c r="O715" t="e">
        <f t="shared" si="134"/>
        <v>#N/A</v>
      </c>
      <c r="P715" t="e">
        <f t="shared" si="135"/>
        <v>#N/A</v>
      </c>
      <c r="Q715" s="908">
        <f t="shared" si="136"/>
        <v>1</v>
      </c>
      <c r="R715" s="908">
        <f t="shared" si="137"/>
        <v>1</v>
      </c>
      <c r="S715" s="908">
        <f t="shared" si="138"/>
        <v>0</v>
      </c>
    </row>
    <row r="716" spans="3:19" x14ac:dyDescent="0.25">
      <c r="C716" s="227" t="s">
        <v>384</v>
      </c>
      <c r="D716" s="228" t="s">
        <v>407</v>
      </c>
      <c r="E716" s="229">
        <v>2</v>
      </c>
      <c r="F716" s="230">
        <v>2</v>
      </c>
      <c r="G716" s="231">
        <v>0</v>
      </c>
      <c r="I716" t="str">
        <f t="shared" si="131"/>
        <v>PRESIDENTE DUTRAABUNÃ</v>
      </c>
      <c r="J716" t="str">
        <f t="shared" si="132"/>
        <v>ABUNÃPRESIDENTE DUTRA</v>
      </c>
      <c r="K716" s="899">
        <v>1</v>
      </c>
      <c r="L716" s="900">
        <v>1</v>
      </c>
      <c r="M716" s="901">
        <v>0</v>
      </c>
      <c r="N716" t="e">
        <f t="shared" si="133"/>
        <v>#N/A</v>
      </c>
      <c r="O716" t="e">
        <f t="shared" si="134"/>
        <v>#N/A</v>
      </c>
      <c r="P716" t="e">
        <f t="shared" si="135"/>
        <v>#N/A</v>
      </c>
      <c r="Q716" s="908">
        <f t="shared" si="136"/>
        <v>1</v>
      </c>
      <c r="R716" s="908">
        <f t="shared" si="137"/>
        <v>1</v>
      </c>
      <c r="S716" s="908">
        <f t="shared" si="138"/>
        <v>0</v>
      </c>
    </row>
    <row r="717" spans="3:19" x14ac:dyDescent="0.25">
      <c r="C717" s="227" t="s">
        <v>384</v>
      </c>
      <c r="D717" s="228" t="s">
        <v>783</v>
      </c>
      <c r="E717" s="229">
        <v>2</v>
      </c>
      <c r="F717" s="230">
        <v>1</v>
      </c>
      <c r="G717" s="231">
        <v>0</v>
      </c>
      <c r="I717" t="str">
        <f t="shared" si="131"/>
        <v>PRESIDENTE DUTRAD. PEDRO II</v>
      </c>
      <c r="J717" t="str">
        <f t="shared" si="132"/>
        <v>D. PEDRO IIPRESIDENTE DUTRA</v>
      </c>
      <c r="K717" s="899">
        <v>1</v>
      </c>
      <c r="L717" s="900">
        <v>2</v>
      </c>
      <c r="M717" s="901">
        <v>0</v>
      </c>
      <c r="N717" t="e">
        <f t="shared" si="133"/>
        <v>#N/A</v>
      </c>
      <c r="O717" t="e">
        <f t="shared" si="134"/>
        <v>#N/A</v>
      </c>
      <c r="P717" t="e">
        <f t="shared" si="135"/>
        <v>#N/A</v>
      </c>
      <c r="Q717" s="908">
        <f t="shared" si="136"/>
        <v>1</v>
      </c>
      <c r="R717" s="908">
        <f t="shared" si="137"/>
        <v>2</v>
      </c>
      <c r="S717" s="908">
        <f t="shared" si="138"/>
        <v>0</v>
      </c>
    </row>
    <row r="718" spans="3:19" x14ac:dyDescent="0.25">
      <c r="C718" s="227" t="s">
        <v>384</v>
      </c>
      <c r="D718" s="213" t="s">
        <v>477</v>
      </c>
      <c r="E718" s="229">
        <v>2</v>
      </c>
      <c r="F718" s="230">
        <v>2</v>
      </c>
      <c r="G718" s="231">
        <v>0</v>
      </c>
      <c r="I718" t="str">
        <f t="shared" si="131"/>
        <v>PRESIDENTE DUTRAJOSÉ CAMACHO</v>
      </c>
      <c r="J718" t="str">
        <f t="shared" si="132"/>
        <v>JOSÉ CAMACHOPRESIDENTE DUTRA</v>
      </c>
      <c r="K718" s="899">
        <v>1</v>
      </c>
      <c r="L718" s="900">
        <v>2</v>
      </c>
      <c r="M718" s="901">
        <v>0</v>
      </c>
      <c r="N718" t="e">
        <f t="shared" si="133"/>
        <v>#N/A</v>
      </c>
      <c r="O718" t="e">
        <f t="shared" si="134"/>
        <v>#N/A</v>
      </c>
      <c r="P718" t="e">
        <f t="shared" si="135"/>
        <v>#N/A</v>
      </c>
      <c r="Q718" s="908">
        <f t="shared" si="136"/>
        <v>1</v>
      </c>
      <c r="R718" s="908">
        <f t="shared" si="137"/>
        <v>2</v>
      </c>
      <c r="S718" s="908">
        <f t="shared" si="138"/>
        <v>0</v>
      </c>
    </row>
    <row r="719" spans="3:19" x14ac:dyDescent="0.25">
      <c r="C719" s="227" t="s">
        <v>384</v>
      </c>
      <c r="D719" s="228" t="s">
        <v>888</v>
      </c>
      <c r="E719" s="229">
        <v>2</v>
      </c>
      <c r="F719" s="230">
        <v>4</v>
      </c>
      <c r="G719" s="231">
        <v>0</v>
      </c>
      <c r="I719" t="str">
        <f t="shared" si="131"/>
        <v>PRESIDENTE DUTRAMARCOS AURÉLIO GUSMAN</v>
      </c>
      <c r="J719" t="str">
        <f t="shared" si="132"/>
        <v>MARCOS AURÉLIO GUSMANPRESIDENTE DUTRA</v>
      </c>
      <c r="K719" s="899">
        <v>1</v>
      </c>
      <c r="L719" s="900">
        <v>1</v>
      </c>
      <c r="M719" s="901">
        <v>0</v>
      </c>
      <c r="N719" t="e">
        <f t="shared" si="133"/>
        <v>#N/A</v>
      </c>
      <c r="O719" t="e">
        <f t="shared" si="134"/>
        <v>#N/A</v>
      </c>
      <c r="P719" t="e">
        <f t="shared" si="135"/>
        <v>#N/A</v>
      </c>
      <c r="Q719" s="908">
        <f t="shared" si="136"/>
        <v>1</v>
      </c>
      <c r="R719" s="908">
        <f t="shared" si="137"/>
        <v>1</v>
      </c>
      <c r="S719" s="908">
        <f t="shared" si="138"/>
        <v>0</v>
      </c>
    </row>
    <row r="720" spans="3:19" x14ac:dyDescent="0.25">
      <c r="C720" s="227" t="s">
        <v>401</v>
      </c>
      <c r="D720" s="228" t="s">
        <v>428</v>
      </c>
      <c r="E720" s="229">
        <v>2</v>
      </c>
      <c r="F720" s="230">
        <v>2</v>
      </c>
      <c r="G720" s="231">
        <v>0</v>
      </c>
      <c r="I720" t="str">
        <f t="shared" si="131"/>
        <v>RAFAEL VAZ E SILVADUQUE DE CAXIAS</v>
      </c>
      <c r="J720" t="str">
        <f t="shared" si="132"/>
        <v>DUQUE DE CAXIASRAFAEL VAZ E SILVA</v>
      </c>
      <c r="K720" s="899">
        <v>1</v>
      </c>
      <c r="L720" s="900">
        <v>1</v>
      </c>
      <c r="M720" s="901">
        <v>0</v>
      </c>
      <c r="N720" t="e">
        <f t="shared" si="133"/>
        <v>#N/A</v>
      </c>
      <c r="O720" t="e">
        <f t="shared" si="134"/>
        <v>#N/A</v>
      </c>
      <c r="P720" t="e">
        <f t="shared" si="135"/>
        <v>#N/A</v>
      </c>
      <c r="Q720" s="908">
        <f t="shared" si="136"/>
        <v>1</v>
      </c>
      <c r="R720" s="908">
        <f t="shared" si="137"/>
        <v>1</v>
      </c>
      <c r="S720" s="908">
        <f t="shared" si="138"/>
        <v>0</v>
      </c>
    </row>
    <row r="721" spans="3:19" x14ac:dyDescent="0.25">
      <c r="C721" s="227" t="s">
        <v>401</v>
      </c>
      <c r="D721" s="228" t="s">
        <v>883</v>
      </c>
      <c r="E721" s="229">
        <v>2</v>
      </c>
      <c r="F721" s="230">
        <v>2</v>
      </c>
      <c r="G721" s="231">
        <v>0</v>
      </c>
      <c r="I721" t="str">
        <f t="shared" si="131"/>
        <v>RAFAEL VAZ E SILVAPADRE ÂNGELO CERRY</v>
      </c>
      <c r="J721" t="str">
        <f t="shared" si="132"/>
        <v>PADRE ÂNGELO CERRYRAFAEL VAZ E SILVA</v>
      </c>
      <c r="K721" s="899">
        <v>1</v>
      </c>
      <c r="L721" s="900">
        <v>4</v>
      </c>
      <c r="M721" s="901">
        <v>0</v>
      </c>
      <c r="N721" t="e">
        <f t="shared" si="133"/>
        <v>#N/A</v>
      </c>
      <c r="O721" t="e">
        <f t="shared" si="134"/>
        <v>#N/A</v>
      </c>
      <c r="P721" t="e">
        <f t="shared" si="135"/>
        <v>#N/A</v>
      </c>
      <c r="Q721" s="908">
        <f t="shared" si="136"/>
        <v>1</v>
      </c>
      <c r="R721" s="908">
        <f t="shared" si="137"/>
        <v>4</v>
      </c>
      <c r="S721" s="908">
        <f t="shared" si="138"/>
        <v>0</v>
      </c>
    </row>
    <row r="722" spans="3:19" x14ac:dyDescent="0.25">
      <c r="C722" s="227" t="s">
        <v>401</v>
      </c>
      <c r="D722" s="228" t="s">
        <v>440</v>
      </c>
      <c r="E722" s="229">
        <v>2</v>
      </c>
      <c r="F722" s="230">
        <v>2</v>
      </c>
      <c r="G722" s="231">
        <v>0</v>
      </c>
      <c r="I722" t="str">
        <f t="shared" si="131"/>
        <v>RAFAEL VAZ E SILVAPAULO LEAL</v>
      </c>
      <c r="J722" t="str">
        <f t="shared" si="132"/>
        <v>PAULO LEALRAFAEL VAZ E SILVA</v>
      </c>
      <c r="K722" s="899">
        <v>1</v>
      </c>
      <c r="L722" s="900">
        <v>1</v>
      </c>
      <c r="M722" s="901">
        <v>0</v>
      </c>
      <c r="N722" t="e">
        <f t="shared" si="133"/>
        <v>#N/A</v>
      </c>
      <c r="O722" t="e">
        <f t="shared" si="134"/>
        <v>#N/A</v>
      </c>
      <c r="P722" t="e">
        <f t="shared" si="135"/>
        <v>#N/A</v>
      </c>
      <c r="Q722" s="908">
        <f t="shared" si="136"/>
        <v>1</v>
      </c>
      <c r="R722" s="908">
        <f t="shared" si="137"/>
        <v>1</v>
      </c>
      <c r="S722" s="908">
        <f t="shared" si="138"/>
        <v>0</v>
      </c>
    </row>
    <row r="723" spans="3:19" x14ac:dyDescent="0.25">
      <c r="C723" s="227" t="s">
        <v>401</v>
      </c>
      <c r="D723" s="228" t="s">
        <v>550</v>
      </c>
      <c r="E723" s="229">
        <v>2</v>
      </c>
      <c r="F723" s="230">
        <v>2</v>
      </c>
      <c r="G723" s="231">
        <v>0</v>
      </c>
      <c r="I723" t="str">
        <f t="shared" si="131"/>
        <v>RAFAEL VAZ E SILVAVESPAZIANO RAMOS</v>
      </c>
      <c r="J723" t="str">
        <f t="shared" si="132"/>
        <v>VESPAZIANO RAMOSRAFAEL VAZ E SILVA</v>
      </c>
      <c r="K723" s="899">
        <v>1</v>
      </c>
      <c r="L723" s="900">
        <v>2</v>
      </c>
      <c r="M723" s="901">
        <v>0</v>
      </c>
      <c r="N723" t="e">
        <f t="shared" si="133"/>
        <v>#N/A</v>
      </c>
      <c r="O723" t="e">
        <f t="shared" si="134"/>
        <v>#N/A</v>
      </c>
      <c r="P723" t="e">
        <f t="shared" si="135"/>
        <v>#N/A</v>
      </c>
      <c r="Q723" s="908">
        <f t="shared" si="136"/>
        <v>1</v>
      </c>
      <c r="R723" s="908">
        <f t="shared" si="137"/>
        <v>2</v>
      </c>
      <c r="S723" s="908">
        <f t="shared" si="138"/>
        <v>0</v>
      </c>
    </row>
    <row r="724" spans="3:19" x14ac:dyDescent="0.25">
      <c r="C724" s="227" t="s">
        <v>779</v>
      </c>
      <c r="D724" s="228" t="s">
        <v>530</v>
      </c>
      <c r="E724" s="229">
        <v>2</v>
      </c>
      <c r="F724" s="230">
        <v>2</v>
      </c>
      <c r="G724" s="231">
        <v>0</v>
      </c>
      <c r="I724" t="str">
        <f t="shared" si="131"/>
        <v>RAIMUNDO CANTUÁRIAFRANCISCO DIAS</v>
      </c>
      <c r="J724" t="str">
        <f t="shared" si="132"/>
        <v>FRANCISCO DIASRAIMUNDO CANTUÁRIA</v>
      </c>
      <c r="K724" s="899">
        <v>1</v>
      </c>
      <c r="L724" s="900">
        <v>1</v>
      </c>
      <c r="M724" s="901">
        <v>0</v>
      </c>
      <c r="N724" t="e">
        <f t="shared" si="133"/>
        <v>#N/A</v>
      </c>
      <c r="O724" t="e">
        <f t="shared" si="134"/>
        <v>#N/A</v>
      </c>
      <c r="P724" t="e">
        <f t="shared" si="135"/>
        <v>#N/A</v>
      </c>
      <c r="Q724" s="908">
        <f t="shared" si="136"/>
        <v>1</v>
      </c>
      <c r="R724" s="908">
        <f t="shared" si="137"/>
        <v>1</v>
      </c>
      <c r="S724" s="908">
        <f t="shared" si="138"/>
        <v>0</v>
      </c>
    </row>
    <row r="725" spans="3:19" x14ac:dyDescent="0.25">
      <c r="C725" s="227" t="s">
        <v>779</v>
      </c>
      <c r="D725" s="228" t="s">
        <v>420</v>
      </c>
      <c r="E725" s="229">
        <v>2</v>
      </c>
      <c r="F725" s="230">
        <v>3</v>
      </c>
      <c r="G725" s="231">
        <v>0</v>
      </c>
      <c r="I725" t="str">
        <f t="shared" si="131"/>
        <v>RAIMUNDO CANTUÁRIAMÉXICO</v>
      </c>
      <c r="J725" t="str">
        <f t="shared" si="132"/>
        <v>MÉXICORAIMUNDO CANTUÁRIA</v>
      </c>
      <c r="K725" s="899">
        <v>1</v>
      </c>
      <c r="L725" s="900">
        <v>1</v>
      </c>
      <c r="M725" s="901">
        <v>0</v>
      </c>
      <c r="N725" t="e">
        <f t="shared" si="133"/>
        <v>#N/A</v>
      </c>
      <c r="O725" t="e">
        <f t="shared" si="134"/>
        <v>#N/A</v>
      </c>
      <c r="P725" t="e">
        <f t="shared" si="135"/>
        <v>#N/A</v>
      </c>
      <c r="Q725" s="908">
        <f t="shared" si="136"/>
        <v>1</v>
      </c>
      <c r="R725" s="908">
        <f t="shared" si="137"/>
        <v>1</v>
      </c>
      <c r="S725" s="908">
        <f t="shared" si="138"/>
        <v>0</v>
      </c>
    </row>
    <row r="726" spans="3:19" x14ac:dyDescent="0.25">
      <c r="C726" s="227" t="s">
        <v>779</v>
      </c>
      <c r="D726" s="213" t="s">
        <v>574</v>
      </c>
      <c r="E726" s="229">
        <v>2</v>
      </c>
      <c r="F726" s="230">
        <v>3</v>
      </c>
      <c r="G726" s="231">
        <v>0</v>
      </c>
      <c r="I726" t="str">
        <f t="shared" si="131"/>
        <v>RAIMUNDO CANTUÁRIAMILITÃO DIAS DE OLIVEIRA</v>
      </c>
      <c r="J726" t="str">
        <f t="shared" si="132"/>
        <v>MILITÃO DIAS DE OLIVEIRARAIMUNDO CANTUÁRIA</v>
      </c>
      <c r="K726" s="899">
        <v>1</v>
      </c>
      <c r="L726" s="900">
        <v>1</v>
      </c>
      <c r="M726" s="901">
        <v>0</v>
      </c>
      <c r="N726" t="e">
        <f t="shared" si="133"/>
        <v>#N/A</v>
      </c>
      <c r="O726" t="e">
        <f t="shared" si="134"/>
        <v>#N/A</v>
      </c>
      <c r="P726" t="e">
        <f t="shared" si="135"/>
        <v>#N/A</v>
      </c>
      <c r="Q726" s="908">
        <f t="shared" si="136"/>
        <v>1</v>
      </c>
      <c r="R726" s="908">
        <f t="shared" si="137"/>
        <v>1</v>
      </c>
      <c r="S726" s="908">
        <f t="shared" si="138"/>
        <v>0</v>
      </c>
    </row>
    <row r="727" spans="3:19" x14ac:dyDescent="0.25">
      <c r="C727" s="227" t="s">
        <v>779</v>
      </c>
      <c r="D727" s="213" t="s">
        <v>384</v>
      </c>
      <c r="E727" s="229">
        <v>2</v>
      </c>
      <c r="F727" s="230">
        <v>1</v>
      </c>
      <c r="G727" s="231">
        <v>0</v>
      </c>
      <c r="I727" t="str">
        <f t="shared" si="131"/>
        <v>RAIMUNDO CANTUÁRIAPRESIDENTE DUTRA</v>
      </c>
      <c r="J727" t="str">
        <f t="shared" si="132"/>
        <v>PRESIDENTE DUTRARAIMUNDO CANTUÁRIA</v>
      </c>
      <c r="K727" s="899">
        <v>1</v>
      </c>
      <c r="L727" s="900">
        <v>1</v>
      </c>
      <c r="M727" s="901">
        <v>0</v>
      </c>
      <c r="N727" t="e">
        <f t="shared" si="133"/>
        <v>#N/A</v>
      </c>
      <c r="O727" t="e">
        <f t="shared" si="134"/>
        <v>#N/A</v>
      </c>
      <c r="P727" t="e">
        <f t="shared" si="135"/>
        <v>#N/A</v>
      </c>
      <c r="Q727" s="908">
        <f t="shared" si="136"/>
        <v>1</v>
      </c>
      <c r="R727" s="908">
        <f t="shared" si="137"/>
        <v>1</v>
      </c>
      <c r="S727" s="908">
        <f t="shared" si="138"/>
        <v>0</v>
      </c>
    </row>
    <row r="728" spans="3:19" x14ac:dyDescent="0.25">
      <c r="C728" s="227" t="s">
        <v>779</v>
      </c>
      <c r="D728" s="228" t="s">
        <v>513</v>
      </c>
      <c r="E728" s="229">
        <v>2</v>
      </c>
      <c r="F728" s="230">
        <v>2</v>
      </c>
      <c r="G728" s="231">
        <v>0</v>
      </c>
      <c r="I728" t="str">
        <f t="shared" si="131"/>
        <v>RAIMUNDO CANTUÁRIARENATO PERES</v>
      </c>
      <c r="J728" t="str">
        <f t="shared" si="132"/>
        <v>RENATO PERESRAIMUNDO CANTUÁRIA</v>
      </c>
      <c r="K728" s="899">
        <v>1</v>
      </c>
      <c r="L728" s="900">
        <v>1</v>
      </c>
      <c r="M728" s="901">
        <v>0</v>
      </c>
      <c r="N728" t="e">
        <f t="shared" si="133"/>
        <v>#N/A</v>
      </c>
      <c r="O728" t="e">
        <f t="shared" si="134"/>
        <v>#N/A</v>
      </c>
      <c r="P728" t="e">
        <f t="shared" si="135"/>
        <v>#N/A</v>
      </c>
      <c r="Q728" s="908">
        <f t="shared" si="136"/>
        <v>1</v>
      </c>
      <c r="R728" s="908">
        <f t="shared" si="137"/>
        <v>1</v>
      </c>
      <c r="S728" s="908">
        <f t="shared" si="138"/>
        <v>0</v>
      </c>
    </row>
    <row r="729" spans="3:19" x14ac:dyDescent="0.25">
      <c r="C729" s="227" t="s">
        <v>779</v>
      </c>
      <c r="D729" s="213" t="s">
        <v>812</v>
      </c>
      <c r="E729" s="229">
        <v>2</v>
      </c>
      <c r="F729" s="230">
        <v>2</v>
      </c>
      <c r="G729" s="231">
        <v>0</v>
      </c>
      <c r="I729" t="str">
        <f t="shared" si="131"/>
        <v>RAIMUNDO CANTUÁRIATUTÓIA</v>
      </c>
      <c r="J729" t="str">
        <f t="shared" si="132"/>
        <v>TUTÓIARAIMUNDO CANTUÁRIA</v>
      </c>
      <c r="K729" s="899">
        <v>1</v>
      </c>
      <c r="L729" s="900">
        <v>1</v>
      </c>
      <c r="M729" s="901">
        <v>0</v>
      </c>
      <c r="N729" t="e">
        <f t="shared" si="133"/>
        <v>#N/A</v>
      </c>
      <c r="O729" t="e">
        <f t="shared" si="134"/>
        <v>#N/A</v>
      </c>
      <c r="P729" t="e">
        <f t="shared" si="135"/>
        <v>#N/A</v>
      </c>
      <c r="Q729" s="908">
        <f t="shared" si="136"/>
        <v>1</v>
      </c>
      <c r="R729" s="908">
        <f t="shared" si="137"/>
        <v>1</v>
      </c>
      <c r="S729" s="908">
        <f t="shared" si="138"/>
        <v>0</v>
      </c>
    </row>
    <row r="730" spans="3:19" x14ac:dyDescent="0.25">
      <c r="C730" s="227" t="s">
        <v>370</v>
      </c>
      <c r="D730" s="228" t="s">
        <v>419</v>
      </c>
      <c r="E730" s="229">
        <v>2</v>
      </c>
      <c r="F730" s="230">
        <v>2</v>
      </c>
      <c r="G730" s="231">
        <v>0</v>
      </c>
      <c r="I730" t="str">
        <f t="shared" si="131"/>
        <v>RIO DE JANEIROEMIDIO ALVES FEITOSA</v>
      </c>
      <c r="J730" t="str">
        <f t="shared" si="132"/>
        <v>EMIDIO ALVES FEITOSARIO DE JANEIRO</v>
      </c>
      <c r="K730" s="899">
        <v>1</v>
      </c>
      <c r="L730" s="900">
        <v>0</v>
      </c>
      <c r="M730" s="901">
        <v>0</v>
      </c>
      <c r="N730" t="e">
        <f t="shared" si="133"/>
        <v>#N/A</v>
      </c>
      <c r="O730" t="e">
        <f t="shared" si="134"/>
        <v>#N/A</v>
      </c>
      <c r="P730" t="e">
        <f t="shared" si="135"/>
        <v>#N/A</v>
      </c>
      <c r="Q730" s="908">
        <f t="shared" si="136"/>
        <v>1</v>
      </c>
      <c r="R730" s="908">
        <f t="shared" si="137"/>
        <v>0</v>
      </c>
      <c r="S730" s="908">
        <f t="shared" si="138"/>
        <v>0</v>
      </c>
    </row>
    <row r="731" spans="3:19" x14ac:dyDescent="0.25">
      <c r="C731" s="227" t="s">
        <v>370</v>
      </c>
      <c r="D731" s="228" t="s">
        <v>442</v>
      </c>
      <c r="E731" s="229">
        <v>2</v>
      </c>
      <c r="F731" s="230">
        <v>2</v>
      </c>
      <c r="G731" s="231">
        <v>0</v>
      </c>
      <c r="I731" t="str">
        <f t="shared" si="131"/>
        <v>RIO DE JANEIROEQUADOR</v>
      </c>
      <c r="J731" t="str">
        <f t="shared" si="132"/>
        <v>EQUADORRIO DE JANEIRO</v>
      </c>
      <c r="K731" s="899">
        <v>1</v>
      </c>
      <c r="L731" s="900">
        <v>2</v>
      </c>
      <c r="M731" s="901">
        <v>0</v>
      </c>
      <c r="N731" t="e">
        <f t="shared" si="133"/>
        <v>#N/A</v>
      </c>
      <c r="O731" t="e">
        <f t="shared" si="134"/>
        <v>#N/A</v>
      </c>
      <c r="P731" t="e">
        <f t="shared" si="135"/>
        <v>#N/A</v>
      </c>
      <c r="Q731" s="908">
        <f t="shared" si="136"/>
        <v>1</v>
      </c>
      <c r="R731" s="908">
        <f t="shared" si="137"/>
        <v>2</v>
      </c>
      <c r="S731" s="908">
        <f t="shared" si="138"/>
        <v>0</v>
      </c>
    </row>
    <row r="732" spans="3:19" x14ac:dyDescent="0.25">
      <c r="C732" s="227" t="s">
        <v>370</v>
      </c>
      <c r="D732" s="213" t="s">
        <v>450</v>
      </c>
      <c r="E732" s="229">
        <v>2</v>
      </c>
      <c r="F732" s="230">
        <v>2</v>
      </c>
      <c r="G732" s="231">
        <v>0</v>
      </c>
      <c r="I732" t="str">
        <f t="shared" si="131"/>
        <v>RIO DE JANEIROIDALVA FRAGA MOREIRA</v>
      </c>
      <c r="J732" t="str">
        <f t="shared" si="132"/>
        <v>IDALVA FRAGA MOREIRARIO DE JANEIRO</v>
      </c>
      <c r="K732" s="899">
        <v>1</v>
      </c>
      <c r="L732" s="900">
        <v>2</v>
      </c>
      <c r="M732" s="901">
        <v>0</v>
      </c>
      <c r="N732" t="e">
        <f t="shared" si="133"/>
        <v>#N/A</v>
      </c>
      <c r="O732" t="e">
        <f t="shared" si="134"/>
        <v>#N/A</v>
      </c>
      <c r="P732" t="e">
        <f t="shared" si="135"/>
        <v>#N/A</v>
      </c>
      <c r="Q732" s="908">
        <f t="shared" si="136"/>
        <v>1</v>
      </c>
      <c r="R732" s="908">
        <f t="shared" si="137"/>
        <v>2</v>
      </c>
      <c r="S732" s="908">
        <f t="shared" si="138"/>
        <v>0</v>
      </c>
    </row>
    <row r="733" spans="3:19" x14ac:dyDescent="0.25">
      <c r="C733" s="227" t="s">
        <v>370</v>
      </c>
      <c r="D733" s="213" t="s">
        <v>707</v>
      </c>
      <c r="E733" s="229">
        <v>2</v>
      </c>
      <c r="F733" s="230">
        <v>2</v>
      </c>
      <c r="G733" s="231">
        <v>0</v>
      </c>
      <c r="I733" t="str">
        <f t="shared" si="131"/>
        <v>RIO DE JANEIROPASTOR EURICO ALFREDO NELSON</v>
      </c>
      <c r="J733" t="str">
        <f t="shared" si="132"/>
        <v>PASTOR EURICO ALFREDO NELSONRIO DE JANEIRO</v>
      </c>
      <c r="K733" s="899">
        <v>1</v>
      </c>
      <c r="L733" s="900">
        <v>1</v>
      </c>
      <c r="M733" s="901">
        <v>0</v>
      </c>
      <c r="N733" t="e">
        <f t="shared" si="133"/>
        <v>#N/A</v>
      </c>
      <c r="O733" t="e">
        <f t="shared" si="134"/>
        <v>#N/A</v>
      </c>
      <c r="P733" t="e">
        <f t="shared" si="135"/>
        <v>#N/A</v>
      </c>
      <c r="Q733" s="908">
        <f t="shared" si="136"/>
        <v>1</v>
      </c>
      <c r="R733" s="908">
        <f t="shared" si="137"/>
        <v>1</v>
      </c>
      <c r="S733" s="908">
        <f t="shared" si="138"/>
        <v>0</v>
      </c>
    </row>
    <row r="734" spans="3:19" x14ac:dyDescent="0.25">
      <c r="C734" s="227" t="s">
        <v>370</v>
      </c>
      <c r="D734" s="228" t="s">
        <v>864</v>
      </c>
      <c r="E734" s="229">
        <v>2</v>
      </c>
      <c r="F734" s="230">
        <v>4</v>
      </c>
      <c r="G734" s="231">
        <v>0</v>
      </c>
      <c r="I734" t="str">
        <f t="shared" si="131"/>
        <v>RIO DE JANEIROPIAÚ</v>
      </c>
      <c r="J734" t="str">
        <f t="shared" si="132"/>
        <v>PIAÚRIO DE JANEIRO</v>
      </c>
      <c r="K734" s="899">
        <v>1</v>
      </c>
      <c r="L734" s="900">
        <v>1</v>
      </c>
      <c r="M734" s="901">
        <v>0</v>
      </c>
      <c r="N734" t="e">
        <f t="shared" si="133"/>
        <v>#N/A</v>
      </c>
      <c r="O734" t="e">
        <f t="shared" si="134"/>
        <v>#N/A</v>
      </c>
      <c r="P734" t="e">
        <f t="shared" si="135"/>
        <v>#N/A</v>
      </c>
      <c r="Q734" s="908">
        <f t="shared" si="136"/>
        <v>1</v>
      </c>
      <c r="R734" s="908">
        <f t="shared" si="137"/>
        <v>1</v>
      </c>
      <c r="S734" s="908">
        <f t="shared" si="138"/>
        <v>0</v>
      </c>
    </row>
    <row r="735" spans="3:19" x14ac:dyDescent="0.25">
      <c r="C735" s="227" t="s">
        <v>370</v>
      </c>
      <c r="D735" s="213" t="s">
        <v>812</v>
      </c>
      <c r="E735" s="229">
        <v>2</v>
      </c>
      <c r="F735" s="230">
        <v>1</v>
      </c>
      <c r="G735" s="231">
        <v>0</v>
      </c>
      <c r="I735" t="str">
        <f t="shared" si="131"/>
        <v>RIO DE JANEIROTUTÓIA</v>
      </c>
      <c r="J735" t="str">
        <f t="shared" si="132"/>
        <v>TUTÓIARIO DE JANEIRO</v>
      </c>
      <c r="K735" s="899">
        <v>1</v>
      </c>
      <c r="L735" s="900">
        <v>0</v>
      </c>
      <c r="M735" s="901">
        <v>1</v>
      </c>
      <c r="N735" t="e">
        <f t="shared" si="133"/>
        <v>#N/A</v>
      </c>
      <c r="O735" t="e">
        <f t="shared" si="134"/>
        <v>#N/A</v>
      </c>
      <c r="P735" t="e">
        <f t="shared" si="135"/>
        <v>#N/A</v>
      </c>
      <c r="Q735" s="908">
        <f t="shared" si="136"/>
        <v>1</v>
      </c>
      <c r="R735" s="908">
        <f t="shared" si="137"/>
        <v>0</v>
      </c>
      <c r="S735" s="908">
        <f t="shared" si="138"/>
        <v>1</v>
      </c>
    </row>
    <row r="736" spans="3:19" x14ac:dyDescent="0.25">
      <c r="C736" s="227" t="s">
        <v>341</v>
      </c>
      <c r="D736" s="228" t="s">
        <v>890</v>
      </c>
      <c r="E736" s="229">
        <v>2</v>
      </c>
      <c r="F736" s="230">
        <v>3</v>
      </c>
      <c r="G736" s="231">
        <v>0</v>
      </c>
      <c r="I736" t="str">
        <f t="shared" si="131"/>
        <v>RIO MADEIRACUIABÁ</v>
      </c>
      <c r="J736" t="str">
        <f t="shared" si="132"/>
        <v>CUIABÁRIO MADEIRA</v>
      </c>
      <c r="K736" s="899">
        <v>1</v>
      </c>
      <c r="L736" s="900">
        <v>1</v>
      </c>
      <c r="M736" s="901">
        <v>0</v>
      </c>
      <c r="N736" t="e">
        <f t="shared" si="133"/>
        <v>#N/A</v>
      </c>
      <c r="O736" t="e">
        <f t="shared" si="134"/>
        <v>#N/A</v>
      </c>
      <c r="P736" t="e">
        <f t="shared" si="135"/>
        <v>#N/A</v>
      </c>
      <c r="Q736" s="908">
        <f t="shared" si="136"/>
        <v>1</v>
      </c>
      <c r="R736" s="908">
        <f t="shared" si="137"/>
        <v>1</v>
      </c>
      <c r="S736" s="908">
        <f t="shared" si="138"/>
        <v>0</v>
      </c>
    </row>
    <row r="737" spans="3:19" x14ac:dyDescent="0.25">
      <c r="C737" s="227" t="s">
        <v>341</v>
      </c>
      <c r="D737" s="228" t="s">
        <v>688</v>
      </c>
      <c r="E737" s="229">
        <v>2</v>
      </c>
      <c r="F737" s="230">
        <v>1</v>
      </c>
      <c r="G737" s="231">
        <v>0</v>
      </c>
      <c r="I737" t="str">
        <f t="shared" si="131"/>
        <v>RIO MADEIRADOS OLEIROS</v>
      </c>
      <c r="J737" t="str">
        <f t="shared" si="132"/>
        <v>DOS OLEIROSRIO MADEIRA</v>
      </c>
      <c r="K737" s="899">
        <v>1</v>
      </c>
      <c r="L737" s="900">
        <v>1</v>
      </c>
      <c r="M737" s="901">
        <v>0</v>
      </c>
      <c r="N737" t="e">
        <f t="shared" si="133"/>
        <v>#N/A</v>
      </c>
      <c r="O737" t="e">
        <f t="shared" si="134"/>
        <v>#N/A</v>
      </c>
      <c r="P737" t="e">
        <f t="shared" si="135"/>
        <v>#N/A</v>
      </c>
      <c r="Q737" s="908">
        <f t="shared" si="136"/>
        <v>1</v>
      </c>
      <c r="R737" s="908">
        <f t="shared" si="137"/>
        <v>1</v>
      </c>
      <c r="S737" s="908">
        <f t="shared" si="138"/>
        <v>0</v>
      </c>
    </row>
    <row r="738" spans="3:19" x14ac:dyDescent="0.25">
      <c r="C738" s="227" t="s">
        <v>341</v>
      </c>
      <c r="D738" s="228" t="s">
        <v>327</v>
      </c>
      <c r="E738" s="229">
        <v>2</v>
      </c>
      <c r="F738" s="230">
        <v>1</v>
      </c>
      <c r="G738" s="231">
        <v>0</v>
      </c>
      <c r="I738" t="str">
        <f t="shared" si="131"/>
        <v>RIO MADEIRANOVA ESPERANÇA</v>
      </c>
      <c r="J738" t="str">
        <f t="shared" si="132"/>
        <v>NOVA ESPERANÇARIO MADEIRA</v>
      </c>
      <c r="K738" s="899">
        <v>1</v>
      </c>
      <c r="L738" s="900">
        <v>1</v>
      </c>
      <c r="M738" s="901">
        <v>0</v>
      </c>
      <c r="N738" t="e">
        <f t="shared" si="133"/>
        <v>#N/A</v>
      </c>
      <c r="O738" t="e">
        <f t="shared" si="134"/>
        <v>#N/A</v>
      </c>
      <c r="P738" t="e">
        <f t="shared" si="135"/>
        <v>#N/A</v>
      </c>
      <c r="Q738" s="908">
        <f t="shared" si="136"/>
        <v>1</v>
      </c>
      <c r="R738" s="908">
        <f t="shared" si="137"/>
        <v>1</v>
      </c>
      <c r="S738" s="908">
        <f t="shared" si="138"/>
        <v>0</v>
      </c>
    </row>
    <row r="739" spans="3:19" x14ac:dyDescent="0.25">
      <c r="C739" s="227" t="s">
        <v>341</v>
      </c>
      <c r="D739" s="228" t="s">
        <v>891</v>
      </c>
      <c r="E739" s="229">
        <v>2</v>
      </c>
      <c r="F739" s="230">
        <v>2</v>
      </c>
      <c r="G739" s="231">
        <v>0</v>
      </c>
      <c r="I739" t="str">
        <f t="shared" si="131"/>
        <v>RIO MADEIRAPETÚNIA</v>
      </c>
      <c r="J739" t="str">
        <f t="shared" si="132"/>
        <v>PETÚNIARIO MADEIRA</v>
      </c>
      <c r="K739" s="899">
        <v>1</v>
      </c>
      <c r="L739" s="900">
        <v>1</v>
      </c>
      <c r="M739" s="901">
        <v>0</v>
      </c>
      <c r="N739" t="e">
        <f t="shared" si="133"/>
        <v>#N/A</v>
      </c>
      <c r="O739" t="e">
        <f t="shared" si="134"/>
        <v>#N/A</v>
      </c>
      <c r="P739" t="e">
        <f t="shared" si="135"/>
        <v>#N/A</v>
      </c>
      <c r="Q739" s="908">
        <f t="shared" si="136"/>
        <v>1</v>
      </c>
      <c r="R739" s="908">
        <f t="shared" si="137"/>
        <v>1</v>
      </c>
      <c r="S739" s="908">
        <f t="shared" si="138"/>
        <v>0</v>
      </c>
    </row>
    <row r="740" spans="3:19" x14ac:dyDescent="0.25">
      <c r="C740" s="227" t="s">
        <v>788</v>
      </c>
      <c r="D740" s="213" t="s">
        <v>359</v>
      </c>
      <c r="E740" s="229">
        <v>2</v>
      </c>
      <c r="F740" s="230">
        <v>1</v>
      </c>
      <c r="G740" s="231">
        <v>0</v>
      </c>
      <c r="I740" t="str">
        <f t="shared" si="131"/>
        <v>ROGÉRIO WEBERJACY PARANÁ</v>
      </c>
      <c r="J740" t="str">
        <f t="shared" si="132"/>
        <v>JACY PARANÁROGÉRIO WEBER</v>
      </c>
      <c r="K740" s="899">
        <v>1</v>
      </c>
      <c r="L740" s="900">
        <v>2</v>
      </c>
      <c r="M740" s="901">
        <v>0</v>
      </c>
      <c r="N740" t="e">
        <f t="shared" si="133"/>
        <v>#N/A</v>
      </c>
      <c r="O740" t="e">
        <f t="shared" si="134"/>
        <v>#N/A</v>
      </c>
      <c r="P740" t="e">
        <f t="shared" si="135"/>
        <v>#N/A</v>
      </c>
      <c r="Q740" s="908">
        <f t="shared" si="136"/>
        <v>1</v>
      </c>
      <c r="R740" s="908">
        <f t="shared" si="137"/>
        <v>2</v>
      </c>
      <c r="S740" s="908">
        <f t="shared" si="138"/>
        <v>0</v>
      </c>
    </row>
    <row r="741" spans="3:19" x14ac:dyDescent="0.25">
      <c r="C741" s="227" t="s">
        <v>788</v>
      </c>
      <c r="D741" s="213" t="s">
        <v>893</v>
      </c>
      <c r="E741" s="229">
        <v>2</v>
      </c>
      <c r="F741" s="230">
        <v>1</v>
      </c>
      <c r="G741" s="231">
        <v>0</v>
      </c>
      <c r="I741" t="str">
        <f t="shared" si="131"/>
        <v>ROGÉRIO WEBERRAIMUNDO NONATO DA SILVA</v>
      </c>
      <c r="J741" t="str">
        <f t="shared" si="132"/>
        <v>RAIMUNDO NONATO DA SILVAROGÉRIO WEBER</v>
      </c>
      <c r="K741" s="899">
        <v>1</v>
      </c>
      <c r="L741" s="900">
        <v>0</v>
      </c>
      <c r="M741" s="901">
        <v>0</v>
      </c>
      <c r="N741" t="e">
        <f t="shared" si="133"/>
        <v>#N/A</v>
      </c>
      <c r="O741" t="e">
        <f t="shared" si="134"/>
        <v>#N/A</v>
      </c>
      <c r="P741" t="e">
        <f t="shared" si="135"/>
        <v>#N/A</v>
      </c>
      <c r="Q741" s="908">
        <f t="shared" si="136"/>
        <v>1</v>
      </c>
      <c r="R741" s="908">
        <f t="shared" si="137"/>
        <v>0</v>
      </c>
      <c r="S741" s="908">
        <f t="shared" si="138"/>
        <v>0</v>
      </c>
    </row>
    <row r="742" spans="3:19" x14ac:dyDescent="0.25">
      <c r="C742" s="227" t="s">
        <v>397</v>
      </c>
      <c r="D742" s="228" t="s">
        <v>517</v>
      </c>
      <c r="E742" s="229">
        <v>2</v>
      </c>
      <c r="F742" s="230">
        <v>2</v>
      </c>
      <c r="G742" s="231">
        <v>0</v>
      </c>
      <c r="I742" t="str">
        <f t="shared" si="131"/>
        <v>ROSALINA GOMESANCHIETA</v>
      </c>
      <c r="J742" t="str">
        <f t="shared" si="132"/>
        <v>ANCHIETAROSALINA GOMES</v>
      </c>
      <c r="K742" s="899">
        <v>1</v>
      </c>
      <c r="L742" s="900">
        <v>1</v>
      </c>
      <c r="M742" s="901">
        <v>0</v>
      </c>
      <c r="N742" t="e">
        <f t="shared" si="133"/>
        <v>#N/A</v>
      </c>
      <c r="O742" t="e">
        <f t="shared" si="134"/>
        <v>#N/A</v>
      </c>
      <c r="P742" t="e">
        <f t="shared" si="135"/>
        <v>#N/A</v>
      </c>
      <c r="Q742" s="908">
        <f t="shared" si="136"/>
        <v>1</v>
      </c>
      <c r="R742" s="908">
        <f t="shared" si="137"/>
        <v>1</v>
      </c>
      <c r="S742" s="908">
        <f t="shared" si="138"/>
        <v>0</v>
      </c>
    </row>
    <row r="743" spans="3:19" x14ac:dyDescent="0.25">
      <c r="C743" s="227" t="s">
        <v>397</v>
      </c>
      <c r="D743" s="228" t="s">
        <v>894</v>
      </c>
      <c r="E743" s="229">
        <v>2</v>
      </c>
      <c r="F743" s="230">
        <v>6</v>
      </c>
      <c r="G743" s="231">
        <v>0</v>
      </c>
      <c r="I743" t="str">
        <f t="shared" si="131"/>
        <v>ROSALINA GOMESGASÔMETRO</v>
      </c>
      <c r="J743" t="str">
        <f t="shared" si="132"/>
        <v>GASÔMETROROSALINA GOMES</v>
      </c>
      <c r="K743" s="899">
        <v>1</v>
      </c>
      <c r="L743" s="900">
        <v>1</v>
      </c>
      <c r="M743" s="901">
        <v>0</v>
      </c>
      <c r="N743" t="e">
        <f t="shared" si="133"/>
        <v>#N/A</v>
      </c>
      <c r="O743" t="e">
        <f t="shared" si="134"/>
        <v>#N/A</v>
      </c>
      <c r="P743" t="e">
        <f t="shared" si="135"/>
        <v>#N/A</v>
      </c>
      <c r="Q743" s="908">
        <f t="shared" si="136"/>
        <v>1</v>
      </c>
      <c r="R743" s="908">
        <f t="shared" si="137"/>
        <v>1</v>
      </c>
      <c r="S743" s="908">
        <f t="shared" si="138"/>
        <v>0</v>
      </c>
    </row>
    <row r="744" spans="3:19" x14ac:dyDescent="0.25">
      <c r="C744" s="227" t="s">
        <v>780</v>
      </c>
      <c r="D744" s="228" t="s">
        <v>808</v>
      </c>
      <c r="E744" s="229">
        <v>2</v>
      </c>
      <c r="F744" s="230">
        <v>1</v>
      </c>
      <c r="G744" s="231">
        <v>0</v>
      </c>
      <c r="I744" t="str">
        <f t="shared" si="131"/>
        <v>SETE DE SETEMBROAGENOR MARTINS DE CARVALHO</v>
      </c>
      <c r="J744" t="str">
        <f t="shared" si="132"/>
        <v>AGENOR MARTINS DE CARVALHOSETE DE SETEMBRO</v>
      </c>
      <c r="K744" s="899">
        <v>1</v>
      </c>
      <c r="L744" s="900">
        <v>1</v>
      </c>
      <c r="M744" s="901">
        <v>0</v>
      </c>
      <c r="N744" t="e">
        <f t="shared" si="133"/>
        <v>#N/A</v>
      </c>
      <c r="O744" t="e">
        <f t="shared" si="134"/>
        <v>#N/A</v>
      </c>
      <c r="P744" t="e">
        <f t="shared" si="135"/>
        <v>#N/A</v>
      </c>
      <c r="Q744" s="908">
        <f t="shared" si="136"/>
        <v>1</v>
      </c>
      <c r="R744" s="908">
        <f t="shared" si="137"/>
        <v>1</v>
      </c>
      <c r="S744" s="908">
        <f t="shared" si="138"/>
        <v>0</v>
      </c>
    </row>
    <row r="745" spans="3:19" x14ac:dyDescent="0.25">
      <c r="C745" s="227" t="s">
        <v>780</v>
      </c>
      <c r="D745" s="228" t="s">
        <v>399</v>
      </c>
      <c r="E745" s="229">
        <v>2</v>
      </c>
      <c r="F745" s="230">
        <v>3</v>
      </c>
      <c r="G745" s="231">
        <v>0</v>
      </c>
      <c r="I745" t="str">
        <f t="shared" si="131"/>
        <v>SETE DE SETEMBROGUANABARA</v>
      </c>
      <c r="J745" t="str">
        <f t="shared" si="132"/>
        <v>GUANABARASETE DE SETEMBRO</v>
      </c>
      <c r="K745" s="899">
        <v>1</v>
      </c>
      <c r="L745" s="900">
        <v>1</v>
      </c>
      <c r="M745" s="901">
        <v>0</v>
      </c>
      <c r="N745" t="e">
        <f t="shared" si="133"/>
        <v>#N/A</v>
      </c>
      <c r="O745" t="e">
        <f t="shared" si="134"/>
        <v>#N/A</v>
      </c>
      <c r="P745" t="e">
        <f t="shared" si="135"/>
        <v>#N/A</v>
      </c>
      <c r="Q745" s="908">
        <f t="shared" si="136"/>
        <v>1</v>
      </c>
      <c r="R745" s="908">
        <f t="shared" si="137"/>
        <v>1</v>
      </c>
      <c r="S745" s="908">
        <f t="shared" si="138"/>
        <v>0</v>
      </c>
    </row>
    <row r="746" spans="3:19" x14ac:dyDescent="0.25">
      <c r="C746" s="227" t="s">
        <v>780</v>
      </c>
      <c r="D746" s="228" t="s">
        <v>375</v>
      </c>
      <c r="E746" s="229">
        <v>2</v>
      </c>
      <c r="F746" s="230">
        <v>1</v>
      </c>
      <c r="G746" s="231">
        <v>0</v>
      </c>
      <c r="I746" t="str">
        <f t="shared" si="131"/>
        <v>SETE DE SETEMBROGUAPORÉ</v>
      </c>
      <c r="J746" t="str">
        <f t="shared" si="132"/>
        <v>GUAPORÉSETE DE SETEMBRO</v>
      </c>
      <c r="K746" s="899">
        <v>1</v>
      </c>
      <c r="L746" s="900">
        <v>1</v>
      </c>
      <c r="M746" s="901">
        <v>0</v>
      </c>
      <c r="N746" t="e">
        <f t="shared" si="133"/>
        <v>#N/A</v>
      </c>
      <c r="O746" t="e">
        <f t="shared" si="134"/>
        <v>#N/A</v>
      </c>
      <c r="P746" t="e">
        <f t="shared" si="135"/>
        <v>#N/A</v>
      </c>
      <c r="Q746" s="908">
        <f t="shared" si="136"/>
        <v>1</v>
      </c>
      <c r="R746" s="908">
        <f t="shared" si="137"/>
        <v>1</v>
      </c>
      <c r="S746" s="908">
        <f t="shared" si="138"/>
        <v>0</v>
      </c>
    </row>
    <row r="747" spans="3:19" x14ac:dyDescent="0.25">
      <c r="C747" s="227" t="s">
        <v>780</v>
      </c>
      <c r="D747" s="228" t="s">
        <v>807</v>
      </c>
      <c r="E747" s="229">
        <v>2</v>
      </c>
      <c r="F747" s="230">
        <v>2</v>
      </c>
      <c r="G747" s="231">
        <v>0</v>
      </c>
      <c r="I747" t="str">
        <f t="shared" si="131"/>
        <v>SETE DE SETEMBROMIGUEL CHAKIAN</v>
      </c>
      <c r="J747" t="str">
        <f t="shared" si="132"/>
        <v>MIGUEL CHAKIANSETE DE SETEMBRO</v>
      </c>
      <c r="K747" s="899">
        <v>1</v>
      </c>
      <c r="L747" s="900">
        <v>2</v>
      </c>
      <c r="M747" s="901">
        <v>0</v>
      </c>
      <c r="N747" t="e">
        <f t="shared" si="133"/>
        <v>#N/A</v>
      </c>
      <c r="O747" t="e">
        <f t="shared" si="134"/>
        <v>#N/A</v>
      </c>
      <c r="P747" t="e">
        <f t="shared" si="135"/>
        <v>#N/A</v>
      </c>
      <c r="Q747" s="908">
        <f t="shared" si="136"/>
        <v>1</v>
      </c>
      <c r="R747" s="908">
        <f t="shared" si="137"/>
        <v>2</v>
      </c>
      <c r="S747" s="908">
        <f t="shared" si="138"/>
        <v>0</v>
      </c>
    </row>
    <row r="748" spans="3:19" x14ac:dyDescent="0.25">
      <c r="C748" s="227" t="s">
        <v>780</v>
      </c>
      <c r="D748" s="228" t="s">
        <v>378</v>
      </c>
      <c r="E748" s="229">
        <v>2</v>
      </c>
      <c r="F748" s="230">
        <v>1</v>
      </c>
      <c r="G748" s="231">
        <v>0</v>
      </c>
      <c r="I748" t="str">
        <f t="shared" si="131"/>
        <v>SETE DE SETEMBRONAÇÕES UNIDAS</v>
      </c>
      <c r="J748" t="str">
        <f t="shared" si="132"/>
        <v>NAÇÕES UNIDASSETE DE SETEMBRO</v>
      </c>
      <c r="K748" s="899">
        <v>1</v>
      </c>
      <c r="L748" s="900">
        <v>1</v>
      </c>
      <c r="M748" s="901">
        <v>0</v>
      </c>
      <c r="N748" t="e">
        <f t="shared" si="133"/>
        <v>#N/A</v>
      </c>
      <c r="O748" t="e">
        <f t="shared" si="134"/>
        <v>#N/A</v>
      </c>
      <c r="P748" t="e">
        <f t="shared" si="135"/>
        <v>#N/A</v>
      </c>
      <c r="Q748" s="908">
        <f t="shared" si="136"/>
        <v>1</v>
      </c>
      <c r="R748" s="908">
        <f t="shared" si="137"/>
        <v>1</v>
      </c>
      <c r="S748" s="908">
        <f t="shared" si="138"/>
        <v>0</v>
      </c>
    </row>
    <row r="749" spans="3:19" x14ac:dyDescent="0.25">
      <c r="C749" s="227" t="s">
        <v>780</v>
      </c>
      <c r="D749" s="228" t="s">
        <v>422</v>
      </c>
      <c r="E749" s="229">
        <v>2</v>
      </c>
      <c r="F749" s="230">
        <v>1</v>
      </c>
      <c r="G749" s="231">
        <v>0</v>
      </c>
      <c r="I749" t="str">
        <f t="shared" si="131"/>
        <v>SETE DE SETEMBRONICARÁGUA</v>
      </c>
      <c r="J749" t="str">
        <f t="shared" si="132"/>
        <v>NICARÁGUASETE DE SETEMBRO</v>
      </c>
      <c r="K749" s="899">
        <v>1</v>
      </c>
      <c r="L749" s="900">
        <v>0</v>
      </c>
      <c r="M749" s="901">
        <v>0</v>
      </c>
      <c r="N749" t="e">
        <f t="shared" si="133"/>
        <v>#N/A</v>
      </c>
      <c r="O749" t="e">
        <f t="shared" si="134"/>
        <v>#N/A</v>
      </c>
      <c r="P749" t="e">
        <f t="shared" si="135"/>
        <v>#N/A</v>
      </c>
      <c r="Q749" s="908">
        <f t="shared" si="136"/>
        <v>1</v>
      </c>
      <c r="R749" s="908">
        <f t="shared" si="137"/>
        <v>0</v>
      </c>
      <c r="S749" s="908">
        <f t="shared" si="138"/>
        <v>0</v>
      </c>
    </row>
    <row r="750" spans="3:19" x14ac:dyDescent="0.25">
      <c r="C750" s="227" t="s">
        <v>390</v>
      </c>
      <c r="D750" s="228" t="s">
        <v>505</v>
      </c>
      <c r="E750" s="229">
        <v>2</v>
      </c>
      <c r="F750" s="230">
        <v>2</v>
      </c>
      <c r="G750" s="231">
        <v>0</v>
      </c>
      <c r="I750" t="str">
        <f t="shared" si="131"/>
        <v>SUCUPIRADANIEL NERY</v>
      </c>
      <c r="J750" t="str">
        <f t="shared" si="132"/>
        <v>DANIEL NERYSUCUPIRA</v>
      </c>
      <c r="K750" s="899">
        <v>1</v>
      </c>
      <c r="L750" s="900">
        <v>1</v>
      </c>
      <c r="M750" s="901">
        <v>0</v>
      </c>
      <c r="N750" t="e">
        <f t="shared" si="133"/>
        <v>#N/A</v>
      </c>
      <c r="O750" t="e">
        <f t="shared" si="134"/>
        <v>#N/A</v>
      </c>
      <c r="P750" t="e">
        <f t="shared" si="135"/>
        <v>#N/A</v>
      </c>
      <c r="Q750" s="908">
        <f t="shared" si="136"/>
        <v>1</v>
      </c>
      <c r="R750" s="908">
        <f t="shared" si="137"/>
        <v>1</v>
      </c>
      <c r="S750" s="908">
        <f t="shared" si="138"/>
        <v>0</v>
      </c>
    </row>
    <row r="751" spans="3:19" x14ac:dyDescent="0.25">
      <c r="C751" s="227" t="s">
        <v>310</v>
      </c>
      <c r="D751" s="228" t="s">
        <v>410</v>
      </c>
      <c r="E751" s="229">
        <v>2</v>
      </c>
      <c r="F751" s="230">
        <v>2</v>
      </c>
      <c r="G751" s="231">
        <v>0</v>
      </c>
      <c r="I751" t="str">
        <f t="shared" si="131"/>
        <v>TANCREDO NEVESANGICO</v>
      </c>
      <c r="J751" t="str">
        <f t="shared" si="132"/>
        <v>ANGICOTANCREDO NEVES</v>
      </c>
      <c r="K751" s="899">
        <v>1</v>
      </c>
      <c r="L751" s="900">
        <v>2</v>
      </c>
      <c r="M751" s="901">
        <v>0</v>
      </c>
      <c r="N751" t="e">
        <f t="shared" si="133"/>
        <v>#N/A</v>
      </c>
      <c r="O751" t="e">
        <f t="shared" si="134"/>
        <v>#N/A</v>
      </c>
      <c r="P751" t="e">
        <f t="shared" si="135"/>
        <v>#N/A</v>
      </c>
      <c r="Q751" s="908">
        <f t="shared" si="136"/>
        <v>1</v>
      </c>
      <c r="R751" s="908">
        <f t="shared" si="137"/>
        <v>2</v>
      </c>
      <c r="S751" s="908">
        <f t="shared" si="138"/>
        <v>0</v>
      </c>
    </row>
    <row r="752" spans="3:19" x14ac:dyDescent="0.25">
      <c r="C752" s="227" t="s">
        <v>328</v>
      </c>
      <c r="D752" s="228" t="s">
        <v>786</v>
      </c>
      <c r="E752" s="229">
        <v>2</v>
      </c>
      <c r="F752" s="230">
        <v>1</v>
      </c>
      <c r="G752" s="231">
        <v>0</v>
      </c>
      <c r="I752" t="str">
        <f t="shared" si="131"/>
        <v>TIRADENTESGOV. JORGE TEIXEIRA</v>
      </c>
      <c r="J752" t="str">
        <f t="shared" si="132"/>
        <v>GOV. JORGE TEIXEIRATIRADENTES</v>
      </c>
      <c r="K752" s="899">
        <v>1</v>
      </c>
      <c r="L752" s="900">
        <v>0</v>
      </c>
      <c r="M752" s="901">
        <v>0</v>
      </c>
      <c r="N752" t="e">
        <f t="shared" si="133"/>
        <v>#N/A</v>
      </c>
      <c r="O752" t="e">
        <f t="shared" si="134"/>
        <v>#N/A</v>
      </c>
      <c r="P752" t="e">
        <f t="shared" si="135"/>
        <v>#N/A</v>
      </c>
      <c r="Q752" s="908">
        <f t="shared" si="136"/>
        <v>1</v>
      </c>
      <c r="R752" s="908">
        <f t="shared" si="137"/>
        <v>0</v>
      </c>
      <c r="S752" s="908">
        <f t="shared" si="138"/>
        <v>0</v>
      </c>
    </row>
    <row r="753" spans="3:19" x14ac:dyDescent="0.25">
      <c r="C753" s="227" t="s">
        <v>789</v>
      </c>
      <c r="D753" s="228" t="s">
        <v>512</v>
      </c>
      <c r="E753" s="229">
        <v>2</v>
      </c>
      <c r="F753" s="230">
        <v>2</v>
      </c>
      <c r="G753" s="231">
        <v>0</v>
      </c>
      <c r="I753" t="str">
        <f t="shared" si="131"/>
        <v>TREZE DE SETEMBROBRASIL</v>
      </c>
      <c r="J753" t="str">
        <f t="shared" si="132"/>
        <v>BRASILTREZE DE SETEMBRO</v>
      </c>
      <c r="K753" s="899">
        <v>1</v>
      </c>
      <c r="L753" s="900">
        <v>1</v>
      </c>
      <c r="M753" s="901">
        <v>0</v>
      </c>
      <c r="N753" t="e">
        <f t="shared" si="133"/>
        <v>#N/A</v>
      </c>
      <c r="O753" t="e">
        <f t="shared" si="134"/>
        <v>#N/A</v>
      </c>
      <c r="P753" t="e">
        <f t="shared" si="135"/>
        <v>#N/A</v>
      </c>
      <c r="Q753" s="908">
        <f t="shared" si="136"/>
        <v>1</v>
      </c>
      <c r="R753" s="908">
        <f t="shared" si="137"/>
        <v>1</v>
      </c>
      <c r="S753" s="908">
        <f t="shared" si="138"/>
        <v>0</v>
      </c>
    </row>
    <row r="754" spans="3:19" x14ac:dyDescent="0.25">
      <c r="C754" s="227" t="s">
        <v>382</v>
      </c>
      <c r="D754" s="228" t="s">
        <v>487</v>
      </c>
      <c r="E754" s="229">
        <v>2</v>
      </c>
      <c r="F754" s="230">
        <v>2</v>
      </c>
      <c r="G754" s="231">
        <v>0</v>
      </c>
      <c r="I754" t="str">
        <f t="shared" si="131"/>
        <v>UNIÃOCONSTELAÇÃO</v>
      </c>
      <c r="J754" t="str">
        <f t="shared" si="132"/>
        <v>CONSTELAÇÃOUNIÃO</v>
      </c>
      <c r="K754" s="899">
        <v>1</v>
      </c>
      <c r="L754" s="900">
        <v>0</v>
      </c>
      <c r="M754" s="901">
        <v>0</v>
      </c>
      <c r="N754" t="e">
        <f t="shared" si="133"/>
        <v>#N/A</v>
      </c>
      <c r="O754" t="e">
        <f t="shared" si="134"/>
        <v>#N/A</v>
      </c>
      <c r="P754" t="e">
        <f t="shared" si="135"/>
        <v>#N/A</v>
      </c>
      <c r="Q754" s="908">
        <f t="shared" si="136"/>
        <v>1</v>
      </c>
      <c r="R754" s="908">
        <f t="shared" si="137"/>
        <v>0</v>
      </c>
      <c r="S754" s="908">
        <f t="shared" si="138"/>
        <v>0</v>
      </c>
    </row>
    <row r="755" spans="3:19" x14ac:dyDescent="0.25">
      <c r="C755" s="227" t="s">
        <v>382</v>
      </c>
      <c r="D755" s="228" t="s">
        <v>830</v>
      </c>
      <c r="E755" s="229">
        <v>2</v>
      </c>
      <c r="F755" s="230">
        <v>1</v>
      </c>
      <c r="G755" s="231">
        <v>0</v>
      </c>
      <c r="I755" t="str">
        <f t="shared" si="131"/>
        <v>UNIÃOINÁCIO MENDES</v>
      </c>
      <c r="J755" t="str">
        <f t="shared" si="132"/>
        <v>INÁCIO MENDESUNIÃO</v>
      </c>
      <c r="K755" s="899">
        <v>1</v>
      </c>
      <c r="L755" s="900">
        <v>1</v>
      </c>
      <c r="M755" s="901">
        <v>0</v>
      </c>
      <c r="N755" t="e">
        <f t="shared" si="133"/>
        <v>#N/A</v>
      </c>
      <c r="O755" t="e">
        <f t="shared" si="134"/>
        <v>#N/A</v>
      </c>
      <c r="P755" t="e">
        <f t="shared" si="135"/>
        <v>#N/A</v>
      </c>
      <c r="Q755" s="908">
        <f t="shared" si="136"/>
        <v>1</v>
      </c>
      <c r="R755" s="908">
        <f t="shared" si="137"/>
        <v>1</v>
      </c>
      <c r="S755" s="908">
        <f t="shared" si="138"/>
        <v>0</v>
      </c>
    </row>
    <row r="756" spans="3:19" x14ac:dyDescent="0.25">
      <c r="C756" s="227" t="s">
        <v>382</v>
      </c>
      <c r="D756" s="228" t="s">
        <v>575</v>
      </c>
      <c r="E756" s="229">
        <v>2</v>
      </c>
      <c r="F756" s="230">
        <v>3</v>
      </c>
      <c r="G756" s="231">
        <v>0</v>
      </c>
      <c r="I756" t="str">
        <f t="shared" si="131"/>
        <v>UNIÃOSAO JOSÉ</v>
      </c>
      <c r="J756" t="str">
        <f t="shared" si="132"/>
        <v>SAO JOSÉUNIÃO</v>
      </c>
      <c r="K756" s="899">
        <v>1</v>
      </c>
      <c r="L756" s="900">
        <v>1</v>
      </c>
      <c r="M756" s="901">
        <v>0</v>
      </c>
      <c r="N756" t="e">
        <f t="shared" si="133"/>
        <v>#N/A</v>
      </c>
      <c r="O756" t="e">
        <f t="shared" si="134"/>
        <v>#N/A</v>
      </c>
      <c r="P756" t="e">
        <f t="shared" si="135"/>
        <v>#N/A</v>
      </c>
      <c r="Q756" s="908">
        <f t="shared" si="136"/>
        <v>1</v>
      </c>
      <c r="R756" s="908">
        <f t="shared" si="137"/>
        <v>1</v>
      </c>
      <c r="S756" s="908">
        <f t="shared" si="138"/>
        <v>0</v>
      </c>
    </row>
    <row r="757" spans="3:19" x14ac:dyDescent="0.25">
      <c r="C757" s="227" t="s">
        <v>402</v>
      </c>
      <c r="D757" s="228" t="s">
        <v>827</v>
      </c>
      <c r="E757" s="229">
        <v>2</v>
      </c>
      <c r="F757" s="230">
        <v>3</v>
      </c>
      <c r="G757" s="231">
        <v>0</v>
      </c>
      <c r="I757" t="str">
        <f t="shared" si="131"/>
        <v>URUGUAIHERBERT DE AZEVEDO</v>
      </c>
      <c r="J757" t="str">
        <f t="shared" si="132"/>
        <v>HERBERT DE AZEVEDOURUGUAI</v>
      </c>
      <c r="K757" s="899">
        <v>1</v>
      </c>
      <c r="L757" s="900">
        <v>1</v>
      </c>
      <c r="M757" s="901">
        <v>0</v>
      </c>
      <c r="N757" t="e">
        <f t="shared" si="133"/>
        <v>#N/A</v>
      </c>
      <c r="O757" t="e">
        <f t="shared" si="134"/>
        <v>#N/A</v>
      </c>
      <c r="P757" t="e">
        <f t="shared" si="135"/>
        <v>#N/A</v>
      </c>
      <c r="Q757" s="908">
        <f t="shared" si="136"/>
        <v>1</v>
      </c>
      <c r="R757" s="908">
        <f t="shared" si="137"/>
        <v>1</v>
      </c>
      <c r="S757" s="908">
        <f t="shared" si="138"/>
        <v>0</v>
      </c>
    </row>
    <row r="758" spans="3:19" x14ac:dyDescent="0.25">
      <c r="C758" s="227" t="s">
        <v>845</v>
      </c>
      <c r="D758" s="228" t="s">
        <v>376</v>
      </c>
      <c r="E758" s="229">
        <v>2</v>
      </c>
      <c r="F758" s="230">
        <v>2</v>
      </c>
      <c r="G758" s="231">
        <v>0</v>
      </c>
      <c r="I758" t="str">
        <f t="shared" si="131"/>
        <v>ANTÔNIO VIOLÃOALEXANDRE GUIMARÃES</v>
      </c>
      <c r="J758" t="str">
        <f t="shared" si="132"/>
        <v>ALEXANDRE GUIMARÃESANTÔNIO VIOLÃO</v>
      </c>
      <c r="K758" s="899">
        <v>1</v>
      </c>
      <c r="L758" s="900">
        <v>0</v>
      </c>
      <c r="M758" s="901">
        <v>0</v>
      </c>
      <c r="N758" t="e">
        <f t="shared" si="133"/>
        <v>#N/A</v>
      </c>
      <c r="O758" t="e">
        <f t="shared" si="134"/>
        <v>#N/A</v>
      </c>
      <c r="P758" t="e">
        <f t="shared" si="135"/>
        <v>#N/A</v>
      </c>
      <c r="Q758" s="908">
        <f t="shared" si="136"/>
        <v>1</v>
      </c>
      <c r="R758" s="908">
        <f t="shared" si="137"/>
        <v>0</v>
      </c>
      <c r="S758" s="908">
        <f t="shared" si="138"/>
        <v>0</v>
      </c>
    </row>
    <row r="759" spans="3:19" x14ac:dyDescent="0.25">
      <c r="C759" s="227" t="s">
        <v>396</v>
      </c>
      <c r="D759" s="228" t="s">
        <v>372</v>
      </c>
      <c r="E759" s="229">
        <v>2</v>
      </c>
      <c r="F759" s="230">
        <v>1</v>
      </c>
      <c r="G759" s="231">
        <v>0</v>
      </c>
      <c r="I759" t="str">
        <f t="shared" si="131"/>
        <v>BRASÍLIAAMAZONAS</v>
      </c>
      <c r="J759" t="str">
        <f t="shared" si="132"/>
        <v>AMAZONASBRASÍLIA</v>
      </c>
      <c r="K759" s="899">
        <v>1</v>
      </c>
      <c r="L759" s="900">
        <v>1</v>
      </c>
      <c r="M759" s="901">
        <v>0</v>
      </c>
      <c r="N759" t="e">
        <f t="shared" si="133"/>
        <v>#N/A</v>
      </c>
      <c r="O759" t="e">
        <f t="shared" si="134"/>
        <v>#N/A</v>
      </c>
      <c r="P759" t="e">
        <f t="shared" si="135"/>
        <v>#N/A</v>
      </c>
      <c r="Q759" s="908">
        <f t="shared" si="136"/>
        <v>1</v>
      </c>
      <c r="R759" s="908">
        <f t="shared" si="137"/>
        <v>1</v>
      </c>
      <c r="S759" s="908">
        <f t="shared" si="138"/>
        <v>0</v>
      </c>
    </row>
    <row r="760" spans="3:19" x14ac:dyDescent="0.25">
      <c r="C760" s="227" t="s">
        <v>367</v>
      </c>
      <c r="D760" s="228" t="s">
        <v>805</v>
      </c>
      <c r="E760" s="229">
        <v>2</v>
      </c>
      <c r="F760" s="230">
        <v>2</v>
      </c>
      <c r="G760" s="231">
        <v>0</v>
      </c>
      <c r="I760" t="str">
        <f t="shared" si="131"/>
        <v>CALAMAANDRÉA</v>
      </c>
      <c r="J760" t="str">
        <f t="shared" si="132"/>
        <v>ANDRÉACALAMA</v>
      </c>
      <c r="K760" s="899">
        <v>1</v>
      </c>
      <c r="L760" s="900">
        <v>0</v>
      </c>
      <c r="M760" s="901">
        <v>0</v>
      </c>
      <c r="N760" t="e">
        <f t="shared" si="133"/>
        <v>#N/A</v>
      </c>
      <c r="O760" t="e">
        <f t="shared" si="134"/>
        <v>#N/A</v>
      </c>
      <c r="P760" t="e">
        <f t="shared" si="135"/>
        <v>#N/A</v>
      </c>
      <c r="Q760" s="908">
        <f t="shared" si="136"/>
        <v>1</v>
      </c>
      <c r="R760" s="908">
        <f t="shared" si="137"/>
        <v>0</v>
      </c>
      <c r="S760" s="908">
        <f t="shared" si="138"/>
        <v>0</v>
      </c>
    </row>
    <row r="761" spans="3:19" x14ac:dyDescent="0.25">
      <c r="C761" s="227" t="s">
        <v>366</v>
      </c>
      <c r="D761" s="228" t="s">
        <v>529</v>
      </c>
      <c r="E761" s="229">
        <v>2</v>
      </c>
      <c r="F761" s="230">
        <v>3</v>
      </c>
      <c r="G761" s="231">
        <v>0</v>
      </c>
      <c r="I761" t="str">
        <f t="shared" si="131"/>
        <v>CAMPOS SALESÁLVARO DE AZEVEDO</v>
      </c>
      <c r="J761" t="str">
        <f t="shared" si="132"/>
        <v>ÁLVARO DE AZEVEDOCAMPOS SALES</v>
      </c>
      <c r="K761" s="899">
        <v>1</v>
      </c>
      <c r="L761" s="900">
        <v>0</v>
      </c>
      <c r="M761" s="901">
        <v>0</v>
      </c>
      <c r="N761" t="e">
        <f t="shared" si="133"/>
        <v>#N/A</v>
      </c>
      <c r="O761" t="e">
        <f t="shared" si="134"/>
        <v>#N/A</v>
      </c>
      <c r="P761" t="e">
        <f t="shared" si="135"/>
        <v>#N/A</v>
      </c>
      <c r="Q761" s="908">
        <f t="shared" si="136"/>
        <v>1</v>
      </c>
      <c r="R761" s="908">
        <f t="shared" si="137"/>
        <v>0</v>
      </c>
      <c r="S761" s="908">
        <f t="shared" si="138"/>
        <v>0</v>
      </c>
    </row>
    <row r="762" spans="3:19" x14ac:dyDescent="0.25">
      <c r="C762" s="227" t="s">
        <v>366</v>
      </c>
      <c r="D762" s="228" t="s">
        <v>847</v>
      </c>
      <c r="E762" s="229">
        <v>2</v>
      </c>
      <c r="F762" s="230">
        <v>3</v>
      </c>
      <c r="G762" s="231">
        <v>0</v>
      </c>
      <c r="I762" t="str">
        <f t="shared" si="131"/>
        <v>CAMPOS SALESPRINCESA IZABEL</v>
      </c>
      <c r="J762" t="str">
        <f t="shared" si="132"/>
        <v>PRINCESA IZABELCAMPOS SALES</v>
      </c>
      <c r="K762" s="899">
        <v>1</v>
      </c>
      <c r="L762" s="900">
        <v>0</v>
      </c>
      <c r="M762" s="901">
        <v>0</v>
      </c>
      <c r="N762" t="e">
        <f t="shared" si="133"/>
        <v>#N/A</v>
      </c>
      <c r="O762" t="e">
        <f t="shared" si="134"/>
        <v>#N/A</v>
      </c>
      <c r="P762" t="e">
        <f t="shared" si="135"/>
        <v>#N/A</v>
      </c>
      <c r="Q762" s="908">
        <f t="shared" si="136"/>
        <v>1</v>
      </c>
      <c r="R762" s="908">
        <f t="shared" si="137"/>
        <v>0</v>
      </c>
      <c r="S762" s="908">
        <f t="shared" si="138"/>
        <v>0</v>
      </c>
    </row>
    <row r="763" spans="3:19" x14ac:dyDescent="0.25">
      <c r="C763" s="227" t="s">
        <v>366</v>
      </c>
      <c r="D763" s="228" t="s">
        <v>947</v>
      </c>
      <c r="E763" s="229">
        <v>2</v>
      </c>
      <c r="F763" s="230">
        <v>3</v>
      </c>
      <c r="G763" s="231">
        <v>0</v>
      </c>
      <c r="I763" t="str">
        <f t="shared" si="131"/>
        <v>CAMPOS SALESQUINZE DE NOVEMBRO</v>
      </c>
      <c r="J763" t="str">
        <f t="shared" si="132"/>
        <v>QUINZE DE NOVEMBROCAMPOS SALES</v>
      </c>
      <c r="K763" s="899">
        <v>1</v>
      </c>
      <c r="L763" s="900">
        <v>0</v>
      </c>
      <c r="M763" s="901">
        <v>0</v>
      </c>
      <c r="N763" t="e">
        <f t="shared" si="133"/>
        <v>#N/A</v>
      </c>
      <c r="O763" t="e">
        <f t="shared" si="134"/>
        <v>#N/A</v>
      </c>
      <c r="P763" t="e">
        <f t="shared" si="135"/>
        <v>#N/A</v>
      </c>
      <c r="Q763" s="908">
        <f t="shared" si="136"/>
        <v>1</v>
      </c>
      <c r="R763" s="908">
        <f t="shared" si="137"/>
        <v>0</v>
      </c>
      <c r="S763" s="908">
        <f t="shared" si="138"/>
        <v>0</v>
      </c>
    </row>
    <row r="764" spans="3:19" x14ac:dyDescent="0.25">
      <c r="C764" s="227" t="s">
        <v>628</v>
      </c>
      <c r="D764" s="228" t="s">
        <v>376</v>
      </c>
      <c r="E764" s="229">
        <v>2</v>
      </c>
      <c r="F764" s="230">
        <v>2</v>
      </c>
      <c r="G764" s="231">
        <v>0</v>
      </c>
      <c r="I764" t="str">
        <f t="shared" si="131"/>
        <v>CAPITÃO ERSON DE MENEZESALEXANDRE GUIMARÃES</v>
      </c>
      <c r="J764" t="str">
        <f t="shared" si="132"/>
        <v>ALEXANDRE GUIMARÃESCAPITÃO ERSON DE MENEZES</v>
      </c>
      <c r="K764" s="899">
        <v>1</v>
      </c>
      <c r="L764" s="900">
        <v>0</v>
      </c>
      <c r="M764" s="901">
        <v>0</v>
      </c>
      <c r="N764" t="e">
        <f t="shared" si="133"/>
        <v>#N/A</v>
      </c>
      <c r="O764" t="e">
        <f t="shared" si="134"/>
        <v>#N/A</v>
      </c>
      <c r="P764" t="e">
        <f t="shared" si="135"/>
        <v>#N/A</v>
      </c>
      <c r="Q764" s="908">
        <f t="shared" si="136"/>
        <v>1</v>
      </c>
      <c r="R764" s="908">
        <f t="shared" si="137"/>
        <v>0</v>
      </c>
      <c r="S764" s="908">
        <f t="shared" si="138"/>
        <v>0</v>
      </c>
    </row>
    <row r="765" spans="3:19" x14ac:dyDescent="0.25">
      <c r="C765" s="227" t="s">
        <v>828</v>
      </c>
      <c r="D765" s="213" t="s">
        <v>410</v>
      </c>
      <c r="E765" s="229">
        <v>2</v>
      </c>
      <c r="F765" s="230">
        <v>6</v>
      </c>
      <c r="G765" s="231">
        <v>0</v>
      </c>
      <c r="I765" t="str">
        <f t="shared" si="131"/>
        <v>CRAVO DA ÍNDIAANGICO</v>
      </c>
      <c r="J765" t="str">
        <f t="shared" si="132"/>
        <v>ANGICOCRAVO DA ÍNDIA</v>
      </c>
      <c r="K765" s="899">
        <v>1</v>
      </c>
      <c r="L765" s="900">
        <v>1</v>
      </c>
      <c r="M765" s="901">
        <v>0</v>
      </c>
      <c r="N765" t="e">
        <f t="shared" si="133"/>
        <v>#N/A</v>
      </c>
      <c r="O765" t="e">
        <f t="shared" si="134"/>
        <v>#N/A</v>
      </c>
      <c r="P765" t="e">
        <f t="shared" si="135"/>
        <v>#N/A</v>
      </c>
      <c r="Q765" s="908">
        <f t="shared" si="136"/>
        <v>1</v>
      </c>
      <c r="R765" s="908">
        <f t="shared" si="137"/>
        <v>1</v>
      </c>
      <c r="S765" s="908">
        <f t="shared" si="138"/>
        <v>0</v>
      </c>
    </row>
    <row r="766" spans="3:19" x14ac:dyDescent="0.25">
      <c r="C766" s="227" t="s">
        <v>386</v>
      </c>
      <c r="D766" s="228" t="s">
        <v>803</v>
      </c>
      <c r="E766" s="229">
        <v>2</v>
      </c>
      <c r="F766" s="230">
        <v>1</v>
      </c>
      <c r="G766" s="231">
        <v>0</v>
      </c>
      <c r="I766" t="str">
        <f t="shared" si="131"/>
        <v>DANIELAANTÔNIO MARIA VALENÇA</v>
      </c>
      <c r="J766" t="str">
        <f t="shared" si="132"/>
        <v>ANTÔNIO MARIA VALENÇADANIELA</v>
      </c>
      <c r="K766" s="899">
        <v>1</v>
      </c>
      <c r="L766" s="900">
        <v>1</v>
      </c>
      <c r="M766" s="901">
        <v>0</v>
      </c>
      <c r="N766" t="e">
        <f t="shared" si="133"/>
        <v>#N/A</v>
      </c>
      <c r="O766" t="e">
        <f t="shared" si="134"/>
        <v>#N/A</v>
      </c>
      <c r="P766" t="e">
        <f t="shared" si="135"/>
        <v>#N/A</v>
      </c>
      <c r="Q766" s="908">
        <f t="shared" si="136"/>
        <v>1</v>
      </c>
      <c r="R766" s="908">
        <f t="shared" si="137"/>
        <v>1</v>
      </c>
      <c r="S766" s="908">
        <f t="shared" si="138"/>
        <v>0</v>
      </c>
    </row>
    <row r="767" spans="3:19" x14ac:dyDescent="0.25">
      <c r="C767" s="227" t="s">
        <v>429</v>
      </c>
      <c r="D767" s="228" t="s">
        <v>393</v>
      </c>
      <c r="E767" s="229">
        <v>2</v>
      </c>
      <c r="F767" s="230">
        <v>2</v>
      </c>
      <c r="G767" s="231">
        <v>0</v>
      </c>
      <c r="I767" t="str">
        <f t="shared" si="131"/>
        <v>EDUARDO LIMA E SILVAALMIRANTE BARROSO</v>
      </c>
      <c r="J767" t="str">
        <f t="shared" si="132"/>
        <v>ALMIRANTE BARROSOEDUARDO LIMA E SILVA</v>
      </c>
      <c r="K767" s="899">
        <v>1</v>
      </c>
      <c r="L767" s="900">
        <v>0</v>
      </c>
      <c r="M767" s="901">
        <v>0</v>
      </c>
      <c r="N767" t="e">
        <f t="shared" si="133"/>
        <v>#N/A</v>
      </c>
      <c r="O767" t="e">
        <f t="shared" si="134"/>
        <v>#N/A</v>
      </c>
      <c r="P767" t="e">
        <f t="shared" si="135"/>
        <v>#N/A</v>
      </c>
      <c r="Q767" s="908">
        <f t="shared" si="136"/>
        <v>1</v>
      </c>
      <c r="R767" s="908">
        <f t="shared" si="137"/>
        <v>0</v>
      </c>
      <c r="S767" s="908">
        <f t="shared" si="138"/>
        <v>0</v>
      </c>
    </row>
    <row r="768" spans="3:19" x14ac:dyDescent="0.25">
      <c r="C768" s="227" t="s">
        <v>416</v>
      </c>
      <c r="D768" s="228" t="s">
        <v>409</v>
      </c>
      <c r="E768" s="229">
        <v>2</v>
      </c>
      <c r="F768" s="230">
        <v>1</v>
      </c>
      <c r="G768" s="231">
        <v>0</v>
      </c>
      <c r="I768" t="str">
        <f t="shared" si="131"/>
        <v>ELIAS GORAYEBBENJAMIM CONSTANT</v>
      </c>
      <c r="J768" t="str">
        <f t="shared" si="132"/>
        <v>BENJAMIM CONSTANTELIAS GORAYEB</v>
      </c>
      <c r="K768" s="899">
        <v>1</v>
      </c>
      <c r="L768" s="900">
        <v>1</v>
      </c>
      <c r="M768" s="901">
        <v>0</v>
      </c>
      <c r="N768" t="e">
        <f t="shared" si="133"/>
        <v>#N/A</v>
      </c>
      <c r="O768" t="e">
        <f t="shared" si="134"/>
        <v>#N/A</v>
      </c>
      <c r="P768" t="e">
        <f t="shared" si="135"/>
        <v>#N/A</v>
      </c>
      <c r="Q768" s="908">
        <f t="shared" si="136"/>
        <v>1</v>
      </c>
      <c r="R768" s="908">
        <f t="shared" si="137"/>
        <v>1</v>
      </c>
      <c r="S768" s="908">
        <f t="shared" si="138"/>
        <v>0</v>
      </c>
    </row>
    <row r="769" spans="3:19" x14ac:dyDescent="0.25">
      <c r="C769" s="227" t="s">
        <v>416</v>
      </c>
      <c r="D769" s="213" t="s">
        <v>428</v>
      </c>
      <c r="E769" s="229">
        <v>2</v>
      </c>
      <c r="F769" s="230">
        <v>4</v>
      </c>
      <c r="G769" s="231">
        <v>0</v>
      </c>
      <c r="I769" t="str">
        <f t="shared" si="131"/>
        <v>ELIAS GORAYEBDUQUE DE CAXIAS</v>
      </c>
      <c r="J769" t="str">
        <f t="shared" si="132"/>
        <v>DUQUE DE CAXIASELIAS GORAYEB</v>
      </c>
      <c r="K769" s="899">
        <v>1</v>
      </c>
      <c r="L769" s="900">
        <v>1</v>
      </c>
      <c r="M769" s="901">
        <v>0</v>
      </c>
      <c r="N769" t="e">
        <f t="shared" si="133"/>
        <v>#N/A</v>
      </c>
      <c r="O769" t="e">
        <f t="shared" si="134"/>
        <v>#N/A</v>
      </c>
      <c r="P769" t="e">
        <f t="shared" si="135"/>
        <v>#N/A</v>
      </c>
      <c r="Q769" s="908">
        <f t="shared" si="136"/>
        <v>1</v>
      </c>
      <c r="R769" s="908">
        <f t="shared" si="137"/>
        <v>1</v>
      </c>
      <c r="S769" s="908">
        <f t="shared" si="138"/>
        <v>0</v>
      </c>
    </row>
    <row r="770" spans="3:19" x14ac:dyDescent="0.25">
      <c r="C770" s="227" t="s">
        <v>945</v>
      </c>
      <c r="D770" s="228" t="s">
        <v>366</v>
      </c>
      <c r="E770" s="229">
        <v>2</v>
      </c>
      <c r="F770" s="230">
        <v>2</v>
      </c>
      <c r="G770" s="231">
        <v>0</v>
      </c>
      <c r="I770" t="str">
        <f t="shared" si="131"/>
        <v>EMÍLIO FEITOSACAMPOS SALES</v>
      </c>
      <c r="J770" t="str">
        <f t="shared" si="132"/>
        <v>CAMPOS SALESEMÍLIO FEITOSA</v>
      </c>
      <c r="K770" s="899">
        <v>1</v>
      </c>
      <c r="L770" s="900">
        <v>0</v>
      </c>
      <c r="M770" s="901">
        <v>0</v>
      </c>
      <c r="N770" t="e">
        <f t="shared" si="133"/>
        <v>#N/A</v>
      </c>
      <c r="O770" t="e">
        <f t="shared" si="134"/>
        <v>#N/A</v>
      </c>
      <c r="P770" t="e">
        <f t="shared" si="135"/>
        <v>#N/A</v>
      </c>
      <c r="Q770" s="908">
        <f t="shared" si="136"/>
        <v>1</v>
      </c>
      <c r="R770" s="908">
        <f t="shared" si="137"/>
        <v>0</v>
      </c>
      <c r="S770" s="908">
        <f t="shared" si="138"/>
        <v>0</v>
      </c>
    </row>
    <row r="771" spans="3:19" x14ac:dyDescent="0.25">
      <c r="C771" s="227" t="s">
        <v>417</v>
      </c>
      <c r="D771" s="228" t="s">
        <v>367</v>
      </c>
      <c r="E771" s="229">
        <v>2</v>
      </c>
      <c r="F771" s="230">
        <v>1</v>
      </c>
      <c r="G771" s="231">
        <v>0</v>
      </c>
      <c r="I771" t="str">
        <f t="shared" si="131"/>
        <v>GONÇALVES DIASCALAMA</v>
      </c>
      <c r="J771" t="str">
        <f t="shared" si="132"/>
        <v>CALAMAGONÇALVES DIAS</v>
      </c>
      <c r="K771" s="899">
        <v>1</v>
      </c>
      <c r="L771" s="900">
        <v>1</v>
      </c>
      <c r="M771" s="901">
        <v>0</v>
      </c>
      <c r="N771" t="e">
        <f t="shared" si="133"/>
        <v>#N/A</v>
      </c>
      <c r="O771" t="e">
        <f t="shared" si="134"/>
        <v>#N/A</v>
      </c>
      <c r="P771" t="e">
        <f t="shared" si="135"/>
        <v>#N/A</v>
      </c>
      <c r="Q771" s="908">
        <f t="shared" si="136"/>
        <v>1</v>
      </c>
      <c r="R771" s="908">
        <f t="shared" si="137"/>
        <v>1</v>
      </c>
      <c r="S771" s="908">
        <f t="shared" si="138"/>
        <v>0</v>
      </c>
    </row>
    <row r="772" spans="3:19" x14ac:dyDescent="0.25">
      <c r="C772" s="227" t="s">
        <v>946</v>
      </c>
      <c r="D772" s="213" t="s">
        <v>366</v>
      </c>
      <c r="E772" s="229">
        <v>2</v>
      </c>
      <c r="F772" s="230">
        <v>2</v>
      </c>
      <c r="G772" s="231">
        <v>0</v>
      </c>
      <c r="I772" t="str">
        <f t="shared" si="131"/>
        <v>GOV. VALADARESCAMPOS SALES</v>
      </c>
      <c r="J772" t="str">
        <f t="shared" si="132"/>
        <v>CAMPOS SALESGOV. VALADARES</v>
      </c>
      <c r="K772" s="899">
        <v>1</v>
      </c>
      <c r="L772" s="900">
        <v>1</v>
      </c>
      <c r="M772" s="901">
        <v>0</v>
      </c>
      <c r="N772" t="e">
        <f t="shared" si="133"/>
        <v>#N/A</v>
      </c>
      <c r="O772" t="e">
        <f t="shared" si="134"/>
        <v>#N/A</v>
      </c>
      <c r="P772" t="e">
        <f t="shared" si="135"/>
        <v>#N/A</v>
      </c>
      <c r="Q772" s="908">
        <f t="shared" si="136"/>
        <v>1</v>
      </c>
      <c r="R772" s="908">
        <f t="shared" si="137"/>
        <v>1</v>
      </c>
      <c r="S772" s="908">
        <f t="shared" si="138"/>
        <v>0</v>
      </c>
    </row>
    <row r="773" spans="3:19" x14ac:dyDescent="0.25">
      <c r="C773" s="227" t="s">
        <v>629</v>
      </c>
      <c r="D773" s="228" t="s">
        <v>404</v>
      </c>
      <c r="E773" s="229">
        <v>2</v>
      </c>
      <c r="F773" s="230">
        <v>2</v>
      </c>
      <c r="G773" s="231">
        <v>0</v>
      </c>
      <c r="I773" t="str">
        <f t="shared" ref="I773:I810" si="139">C773&amp;D773</f>
        <v>GUSTAVO MOURAARUBA</v>
      </c>
      <c r="J773" t="str">
        <f t="shared" ref="J773:J810" si="140">D773&amp;C773</f>
        <v>ARUBAGUSTAVO MOURA</v>
      </c>
      <c r="K773" s="899">
        <v>1</v>
      </c>
      <c r="L773" s="900">
        <v>0</v>
      </c>
      <c r="M773" s="901">
        <v>0</v>
      </c>
      <c r="N773" t="e">
        <f t="shared" ref="N773:N810" si="141">VLOOKUP(I773,$J$367:$M$1643,2,FALSE)</f>
        <v>#N/A</v>
      </c>
      <c r="O773" t="e">
        <f t="shared" ref="O773:O810" si="142">VLOOKUP(I773,$J$367:$M$1643,3,FALSE)</f>
        <v>#N/A</v>
      </c>
      <c r="P773" t="e">
        <f t="shared" ref="P773:P810" si="143">VLOOKUP(I773,$J$367:$M$1643,4,FALSE)</f>
        <v>#N/A</v>
      </c>
      <c r="Q773" s="908">
        <f t="shared" ref="Q773:Q810" si="144">IF(ISERROR(N773)=TRUE,K773, (K773+N773))</f>
        <v>1</v>
      </c>
      <c r="R773" s="908">
        <f t="shared" ref="R773:R810" si="145">IF(ISERROR(O773)=TRUE,L773, (L773+O773))</f>
        <v>0</v>
      </c>
      <c r="S773" s="908">
        <f t="shared" ref="S773:S810" si="146">IF(ISERROR(P773)=TRUE,M773, (M773+P773))</f>
        <v>0</v>
      </c>
    </row>
    <row r="774" spans="3:19" x14ac:dyDescent="0.25">
      <c r="C774" s="212" t="s">
        <v>827</v>
      </c>
      <c r="D774" s="213" t="s">
        <v>366</v>
      </c>
      <c r="E774" s="214">
        <v>2</v>
      </c>
      <c r="F774" s="215">
        <v>3</v>
      </c>
      <c r="G774" s="216">
        <v>0</v>
      </c>
      <c r="I774" t="str">
        <f t="shared" si="139"/>
        <v>HERBERT DE AZEVEDOCAMPOS SALES</v>
      </c>
      <c r="J774" t="str">
        <f t="shared" si="140"/>
        <v>CAMPOS SALESHERBERT DE AZEVEDO</v>
      </c>
      <c r="K774" s="899">
        <v>1</v>
      </c>
      <c r="L774" s="900">
        <v>1</v>
      </c>
      <c r="M774" s="901">
        <v>0</v>
      </c>
      <c r="N774" t="e">
        <f t="shared" si="141"/>
        <v>#N/A</v>
      </c>
      <c r="O774" t="e">
        <f t="shared" si="142"/>
        <v>#N/A</v>
      </c>
      <c r="P774" t="e">
        <f t="shared" si="143"/>
        <v>#N/A</v>
      </c>
      <c r="Q774" s="908">
        <f t="shared" si="144"/>
        <v>1</v>
      </c>
      <c r="R774" s="908">
        <f t="shared" si="145"/>
        <v>1</v>
      </c>
      <c r="S774" s="908">
        <f t="shared" si="146"/>
        <v>0</v>
      </c>
    </row>
    <row r="775" spans="3:19" x14ac:dyDescent="0.25">
      <c r="C775" s="212" t="s">
        <v>830</v>
      </c>
      <c r="D775" s="213" t="s">
        <v>798</v>
      </c>
      <c r="E775" s="214">
        <v>2</v>
      </c>
      <c r="F775" s="215">
        <v>3</v>
      </c>
      <c r="G775" s="216">
        <v>0</v>
      </c>
      <c r="I775" t="str">
        <f t="shared" si="139"/>
        <v>INÁCIO MENDESANTÔNIO FRAGA MOREIRA</v>
      </c>
      <c r="J775" t="str">
        <f t="shared" si="140"/>
        <v>ANTÔNIO FRAGA MOREIRAINÁCIO MENDES</v>
      </c>
      <c r="K775" s="899">
        <v>1</v>
      </c>
      <c r="L775" s="900">
        <v>0</v>
      </c>
      <c r="M775" s="901">
        <v>0</v>
      </c>
      <c r="N775" t="e">
        <f t="shared" si="141"/>
        <v>#N/A</v>
      </c>
      <c r="O775" t="e">
        <f t="shared" si="142"/>
        <v>#N/A</v>
      </c>
      <c r="P775" t="e">
        <f t="shared" si="143"/>
        <v>#N/A</v>
      </c>
      <c r="Q775" s="908">
        <f t="shared" si="144"/>
        <v>1</v>
      </c>
      <c r="R775" s="908">
        <f t="shared" si="145"/>
        <v>0</v>
      </c>
      <c r="S775" s="908">
        <f t="shared" si="146"/>
        <v>0</v>
      </c>
    </row>
    <row r="776" spans="3:19" x14ac:dyDescent="0.25">
      <c r="C776" s="212" t="s">
        <v>504</v>
      </c>
      <c r="D776" s="213" t="s">
        <v>424</v>
      </c>
      <c r="E776" s="214">
        <v>2</v>
      </c>
      <c r="F776" s="215">
        <v>4</v>
      </c>
      <c r="G776" s="216">
        <v>0</v>
      </c>
      <c r="I776" t="str">
        <f t="shared" si="139"/>
        <v>JAMARYTABAJARA</v>
      </c>
      <c r="J776" t="str">
        <f t="shared" si="140"/>
        <v>TABAJARAJAMARY</v>
      </c>
      <c r="K776" s="899">
        <v>1</v>
      </c>
      <c r="L776" s="900">
        <v>1</v>
      </c>
      <c r="M776" s="901">
        <v>0</v>
      </c>
      <c r="N776" t="e">
        <f t="shared" si="141"/>
        <v>#N/A</v>
      </c>
      <c r="O776" t="e">
        <f t="shared" si="142"/>
        <v>#N/A</v>
      </c>
      <c r="P776" t="e">
        <f t="shared" si="143"/>
        <v>#N/A</v>
      </c>
      <c r="Q776" s="908">
        <f t="shared" si="144"/>
        <v>1</v>
      </c>
      <c r="R776" s="908">
        <f t="shared" si="145"/>
        <v>1</v>
      </c>
      <c r="S776" s="908">
        <f t="shared" si="146"/>
        <v>0</v>
      </c>
    </row>
    <row r="777" spans="3:19" x14ac:dyDescent="0.25">
      <c r="C777" s="212" t="s">
        <v>403</v>
      </c>
      <c r="D777" s="213" t="s">
        <v>407</v>
      </c>
      <c r="E777" s="214">
        <v>2</v>
      </c>
      <c r="F777" s="215">
        <v>1</v>
      </c>
      <c r="G777" s="216">
        <v>0</v>
      </c>
      <c r="I777" t="str">
        <f t="shared" si="139"/>
        <v>JOÃO PEDRO DA ROCHAABUNÃ</v>
      </c>
      <c r="J777" t="str">
        <f t="shared" si="140"/>
        <v>ABUNÃJOÃO PEDRO DA ROCHA</v>
      </c>
      <c r="K777" s="899">
        <v>1</v>
      </c>
      <c r="L777" s="900">
        <v>0</v>
      </c>
      <c r="M777" s="901">
        <v>0</v>
      </c>
      <c r="N777" t="e">
        <f t="shared" si="141"/>
        <v>#N/A</v>
      </c>
      <c r="O777" t="e">
        <f t="shared" si="142"/>
        <v>#N/A</v>
      </c>
      <c r="P777" t="e">
        <f t="shared" si="143"/>
        <v>#N/A</v>
      </c>
      <c r="Q777" s="908">
        <f t="shared" si="144"/>
        <v>1</v>
      </c>
      <c r="R777" s="908">
        <f t="shared" si="145"/>
        <v>0</v>
      </c>
      <c r="S777" s="908">
        <f t="shared" si="146"/>
        <v>0</v>
      </c>
    </row>
    <row r="778" spans="3:19" x14ac:dyDescent="0.25">
      <c r="C778" s="212" t="s">
        <v>403</v>
      </c>
      <c r="D778" s="213" t="s">
        <v>359</v>
      </c>
      <c r="E778" s="214">
        <v>2</v>
      </c>
      <c r="F778" s="215">
        <v>2</v>
      </c>
      <c r="G778" s="216">
        <v>0</v>
      </c>
      <c r="I778" t="str">
        <f t="shared" si="139"/>
        <v>JOÃO PEDRO DA ROCHAJACY PARANÁ</v>
      </c>
      <c r="J778" t="str">
        <f t="shared" si="140"/>
        <v>JACY PARANÁJOÃO PEDRO DA ROCHA</v>
      </c>
      <c r="K778" s="899">
        <v>1</v>
      </c>
      <c r="L778" s="900">
        <v>1</v>
      </c>
      <c r="M778" s="901">
        <v>0</v>
      </c>
      <c r="N778" t="e">
        <f t="shared" si="141"/>
        <v>#N/A</v>
      </c>
      <c r="O778" t="e">
        <f t="shared" si="142"/>
        <v>#N/A</v>
      </c>
      <c r="P778" t="e">
        <f t="shared" si="143"/>
        <v>#N/A</v>
      </c>
      <c r="Q778" s="908">
        <f t="shared" si="144"/>
        <v>1</v>
      </c>
      <c r="R778" s="908">
        <f t="shared" si="145"/>
        <v>1</v>
      </c>
      <c r="S778" s="908">
        <f t="shared" si="146"/>
        <v>0</v>
      </c>
    </row>
    <row r="779" spans="3:19" x14ac:dyDescent="0.25">
      <c r="C779" s="212" t="s">
        <v>781</v>
      </c>
      <c r="D779" s="213" t="s">
        <v>491</v>
      </c>
      <c r="E779" s="214">
        <v>2</v>
      </c>
      <c r="F779" s="215">
        <v>3</v>
      </c>
      <c r="G779" s="216">
        <v>0</v>
      </c>
      <c r="I779" t="str">
        <f t="shared" si="139"/>
        <v>JOSÉ AMADOR DOS REISBENEDITO DE SOUZA BRITO</v>
      </c>
      <c r="J779" t="str">
        <f t="shared" si="140"/>
        <v>BENEDITO DE SOUZA BRITOJOSÉ AMADOR DOS REIS</v>
      </c>
      <c r="K779" s="899">
        <v>1</v>
      </c>
      <c r="L779" s="900">
        <v>1</v>
      </c>
      <c r="M779" s="901">
        <v>0</v>
      </c>
      <c r="N779" t="e">
        <f t="shared" si="141"/>
        <v>#N/A</v>
      </c>
      <c r="O779" t="e">
        <f t="shared" si="142"/>
        <v>#N/A</v>
      </c>
      <c r="P779" t="e">
        <f t="shared" si="143"/>
        <v>#N/A</v>
      </c>
      <c r="Q779" s="908">
        <f t="shared" si="144"/>
        <v>1</v>
      </c>
      <c r="R779" s="908">
        <f t="shared" si="145"/>
        <v>1</v>
      </c>
      <c r="S779" s="908">
        <f t="shared" si="146"/>
        <v>0</v>
      </c>
    </row>
    <row r="780" spans="3:19" x14ac:dyDescent="0.25">
      <c r="C780" s="212" t="s">
        <v>799</v>
      </c>
      <c r="D780" s="213" t="s">
        <v>367</v>
      </c>
      <c r="E780" s="214">
        <v>2</v>
      </c>
      <c r="F780" s="215">
        <v>1</v>
      </c>
      <c r="G780" s="216">
        <v>0</v>
      </c>
      <c r="I780" t="str">
        <f t="shared" si="139"/>
        <v>JOSÉ BONIFÁCIOCALAMA</v>
      </c>
      <c r="J780" t="str">
        <f t="shared" si="140"/>
        <v>CALAMAJOSÉ BONIFÁCIO</v>
      </c>
      <c r="K780" s="899">
        <v>1</v>
      </c>
      <c r="L780" s="900">
        <v>1</v>
      </c>
      <c r="M780" s="901">
        <v>0</v>
      </c>
      <c r="N780" t="e">
        <f t="shared" si="141"/>
        <v>#N/A</v>
      </c>
      <c r="O780" t="e">
        <f t="shared" si="142"/>
        <v>#N/A</v>
      </c>
      <c r="P780" t="e">
        <f t="shared" si="143"/>
        <v>#N/A</v>
      </c>
      <c r="Q780" s="908">
        <f t="shared" si="144"/>
        <v>1</v>
      </c>
      <c r="R780" s="908">
        <f t="shared" si="145"/>
        <v>1</v>
      </c>
      <c r="S780" s="908">
        <f t="shared" si="146"/>
        <v>0</v>
      </c>
    </row>
    <row r="781" spans="3:19" x14ac:dyDescent="0.25">
      <c r="C781" s="212" t="s">
        <v>799</v>
      </c>
      <c r="D781" s="213" t="s">
        <v>424</v>
      </c>
      <c r="E781" s="214">
        <v>2</v>
      </c>
      <c r="F781" s="215">
        <v>1</v>
      </c>
      <c r="G781" s="216">
        <v>0</v>
      </c>
      <c r="I781" t="str">
        <f t="shared" si="139"/>
        <v>JOSÉ BONIFÁCIOTABAJARA</v>
      </c>
      <c r="J781" t="str">
        <f t="shared" si="140"/>
        <v>TABAJARAJOSÉ BONIFÁCIO</v>
      </c>
      <c r="K781" s="899">
        <v>1</v>
      </c>
      <c r="L781" s="900">
        <v>1</v>
      </c>
      <c r="M781" s="901">
        <v>0</v>
      </c>
      <c r="N781" t="e">
        <f t="shared" si="141"/>
        <v>#N/A</v>
      </c>
      <c r="O781" t="e">
        <f t="shared" si="142"/>
        <v>#N/A</v>
      </c>
      <c r="P781" t="e">
        <f t="shared" si="143"/>
        <v>#N/A</v>
      </c>
      <c r="Q781" s="908">
        <f t="shared" si="144"/>
        <v>1</v>
      </c>
      <c r="R781" s="908">
        <f t="shared" si="145"/>
        <v>1</v>
      </c>
      <c r="S781" s="908">
        <f t="shared" si="146"/>
        <v>0</v>
      </c>
    </row>
    <row r="782" spans="3:19" x14ac:dyDescent="0.25">
      <c r="C782" s="212" t="s">
        <v>412</v>
      </c>
      <c r="D782" s="213" t="s">
        <v>783</v>
      </c>
      <c r="E782" s="214">
        <v>2</v>
      </c>
      <c r="F782" s="215">
        <v>0</v>
      </c>
      <c r="G782" s="216">
        <v>0</v>
      </c>
      <c r="I782" t="str">
        <f t="shared" si="139"/>
        <v>JOSÉ DE ALENCARD. PEDRO II</v>
      </c>
      <c r="J782" t="str">
        <f t="shared" si="140"/>
        <v>D. PEDRO IIJOSÉ DE ALENCAR</v>
      </c>
      <c r="K782" s="899">
        <v>1</v>
      </c>
      <c r="L782" s="900">
        <v>0</v>
      </c>
      <c r="M782" s="901">
        <v>0</v>
      </c>
      <c r="N782" t="e">
        <f t="shared" si="141"/>
        <v>#N/A</v>
      </c>
      <c r="O782" t="e">
        <f t="shared" si="142"/>
        <v>#N/A</v>
      </c>
      <c r="P782" t="e">
        <f t="shared" si="143"/>
        <v>#N/A</v>
      </c>
      <c r="Q782" s="908">
        <f t="shared" si="144"/>
        <v>1</v>
      </c>
      <c r="R782" s="908">
        <f t="shared" si="145"/>
        <v>0</v>
      </c>
      <c r="S782" s="908">
        <f t="shared" si="146"/>
        <v>0</v>
      </c>
    </row>
    <row r="783" spans="3:19" x14ac:dyDescent="0.25">
      <c r="C783" s="217" t="s">
        <v>371</v>
      </c>
      <c r="D783" s="218" t="s">
        <v>732</v>
      </c>
      <c r="E783" s="219">
        <v>2</v>
      </c>
      <c r="F783" s="220">
        <v>1</v>
      </c>
      <c r="G783" s="221">
        <v>0</v>
      </c>
      <c r="I783" t="str">
        <f t="shared" si="139"/>
        <v>MAMORÉANA SOBRAL</v>
      </c>
      <c r="J783" t="str">
        <f t="shared" si="140"/>
        <v>ANA SOBRALMAMORÉ</v>
      </c>
      <c r="K783" s="899">
        <v>1</v>
      </c>
      <c r="L783" s="900">
        <v>1</v>
      </c>
      <c r="M783" s="901">
        <v>0</v>
      </c>
      <c r="N783" t="e">
        <f t="shared" si="141"/>
        <v>#N/A</v>
      </c>
      <c r="O783" t="e">
        <f t="shared" si="142"/>
        <v>#N/A</v>
      </c>
      <c r="P783" t="e">
        <f t="shared" si="143"/>
        <v>#N/A</v>
      </c>
      <c r="Q783" s="908">
        <f t="shared" si="144"/>
        <v>1</v>
      </c>
      <c r="R783" s="908">
        <f t="shared" si="145"/>
        <v>1</v>
      </c>
      <c r="S783" s="908">
        <f t="shared" si="146"/>
        <v>0</v>
      </c>
    </row>
    <row r="784" spans="3:19" x14ac:dyDescent="0.25">
      <c r="C784" s="217" t="s">
        <v>371</v>
      </c>
      <c r="D784" s="218" t="s">
        <v>509</v>
      </c>
      <c r="E784" s="219">
        <v>2</v>
      </c>
      <c r="F784" s="220">
        <v>2</v>
      </c>
      <c r="G784" s="221">
        <v>0</v>
      </c>
      <c r="I784" t="str">
        <f t="shared" si="139"/>
        <v>MAMORÉPONTA NEGRA</v>
      </c>
      <c r="J784" t="str">
        <f t="shared" si="140"/>
        <v>PONTA NEGRAMAMORÉ</v>
      </c>
      <c r="K784" s="899">
        <v>1</v>
      </c>
      <c r="L784" s="900">
        <v>2</v>
      </c>
      <c r="M784" s="901">
        <v>0</v>
      </c>
      <c r="N784" t="e">
        <f t="shared" si="141"/>
        <v>#N/A</v>
      </c>
      <c r="O784" t="e">
        <f t="shared" si="142"/>
        <v>#N/A</v>
      </c>
      <c r="P784" t="e">
        <f t="shared" si="143"/>
        <v>#N/A</v>
      </c>
      <c r="Q784" s="908">
        <f t="shared" si="144"/>
        <v>1</v>
      </c>
      <c r="R784" s="908">
        <f t="shared" si="145"/>
        <v>2</v>
      </c>
      <c r="S784" s="908">
        <f t="shared" si="146"/>
        <v>0</v>
      </c>
    </row>
    <row r="785" spans="3:19" x14ac:dyDescent="0.25">
      <c r="C785" s="217" t="s">
        <v>398</v>
      </c>
      <c r="D785" s="218" t="s">
        <v>779</v>
      </c>
      <c r="E785" s="219">
        <v>2</v>
      </c>
      <c r="F785" s="220">
        <v>2</v>
      </c>
      <c r="G785" s="221">
        <v>0</v>
      </c>
      <c r="I785" t="str">
        <f t="shared" si="139"/>
        <v>MARECHAL DEODORORAIMUNDO CANTUÁRIA</v>
      </c>
      <c r="J785" t="str">
        <f t="shared" si="140"/>
        <v>RAIMUNDO CANTUÁRIAMARECHAL DEODORO</v>
      </c>
      <c r="K785" s="899">
        <v>1</v>
      </c>
      <c r="L785" s="900">
        <v>1</v>
      </c>
      <c r="M785" s="901">
        <v>0</v>
      </c>
      <c r="N785" t="e">
        <f t="shared" si="141"/>
        <v>#N/A</v>
      </c>
      <c r="O785" t="e">
        <f t="shared" si="142"/>
        <v>#N/A</v>
      </c>
      <c r="P785" t="e">
        <f t="shared" si="143"/>
        <v>#N/A</v>
      </c>
      <c r="Q785" s="908">
        <f t="shared" si="144"/>
        <v>1</v>
      </c>
      <c r="R785" s="908">
        <f t="shared" si="145"/>
        <v>1</v>
      </c>
      <c r="S785" s="908">
        <f t="shared" si="146"/>
        <v>0</v>
      </c>
    </row>
    <row r="786" spans="3:19" x14ac:dyDescent="0.25">
      <c r="C786" s="217" t="s">
        <v>795</v>
      </c>
      <c r="D786" s="218" t="s">
        <v>390</v>
      </c>
      <c r="E786" s="219">
        <v>2</v>
      </c>
      <c r="F786" s="220">
        <v>1</v>
      </c>
      <c r="G786" s="221">
        <v>0</v>
      </c>
      <c r="I786" t="str">
        <f t="shared" si="139"/>
        <v>MIGUEL CALMONSUCUPIRA</v>
      </c>
      <c r="J786" t="str">
        <f t="shared" si="140"/>
        <v>SUCUPIRAMIGUEL CALMON</v>
      </c>
      <c r="K786" s="899">
        <v>1</v>
      </c>
      <c r="L786" s="900">
        <v>1</v>
      </c>
      <c r="M786" s="901">
        <v>0</v>
      </c>
      <c r="N786" t="e">
        <f t="shared" si="141"/>
        <v>#N/A</v>
      </c>
      <c r="O786" t="e">
        <f t="shared" si="142"/>
        <v>#N/A</v>
      </c>
      <c r="P786" t="e">
        <f t="shared" si="143"/>
        <v>#N/A</v>
      </c>
      <c r="Q786" s="908">
        <f t="shared" si="144"/>
        <v>1</v>
      </c>
      <c r="R786" s="908">
        <f t="shared" si="145"/>
        <v>1</v>
      </c>
      <c r="S786" s="908">
        <f t="shared" si="146"/>
        <v>0</v>
      </c>
    </row>
    <row r="787" spans="3:19" x14ac:dyDescent="0.25">
      <c r="C787" s="217" t="s">
        <v>807</v>
      </c>
      <c r="D787" s="218" t="s">
        <v>369</v>
      </c>
      <c r="E787" s="219">
        <v>2</v>
      </c>
      <c r="F787" s="220">
        <v>0</v>
      </c>
      <c r="G787" s="221">
        <v>0</v>
      </c>
      <c r="I787" t="str">
        <f t="shared" si="139"/>
        <v>MIGUEL CHAKIANCARLOS GOMES</v>
      </c>
      <c r="J787" t="str">
        <f t="shared" si="140"/>
        <v>CARLOS GOMESMIGUEL CHAKIAN</v>
      </c>
      <c r="K787" s="899">
        <v>1</v>
      </c>
      <c r="L787" s="900">
        <v>1</v>
      </c>
      <c r="M787" s="901">
        <v>0</v>
      </c>
      <c r="N787" t="e">
        <f t="shared" si="141"/>
        <v>#N/A</v>
      </c>
      <c r="O787" t="e">
        <f t="shared" si="142"/>
        <v>#N/A</v>
      </c>
      <c r="P787" t="e">
        <f t="shared" si="143"/>
        <v>#N/A</v>
      </c>
      <c r="Q787" s="908">
        <f t="shared" si="144"/>
        <v>1</v>
      </c>
      <c r="R787" s="908">
        <f t="shared" si="145"/>
        <v>1</v>
      </c>
      <c r="S787" s="908">
        <f t="shared" si="146"/>
        <v>0</v>
      </c>
    </row>
    <row r="788" spans="3:19" x14ac:dyDescent="0.25">
      <c r="C788" s="217" t="s">
        <v>378</v>
      </c>
      <c r="D788" s="218" t="s">
        <v>396</v>
      </c>
      <c r="E788" s="219">
        <v>2</v>
      </c>
      <c r="F788" s="220">
        <v>1</v>
      </c>
      <c r="G788" s="221">
        <v>0</v>
      </c>
      <c r="I788" t="str">
        <f t="shared" si="139"/>
        <v>NAÇÕES UNIDASBRASÍLIA</v>
      </c>
      <c r="J788" t="str">
        <f t="shared" si="140"/>
        <v>BRASÍLIANAÇÕES UNIDAS</v>
      </c>
      <c r="K788" s="899">
        <v>1</v>
      </c>
      <c r="L788" s="900">
        <v>1</v>
      </c>
      <c r="M788" s="901">
        <v>0</v>
      </c>
      <c r="N788" t="e">
        <f t="shared" si="141"/>
        <v>#N/A</v>
      </c>
      <c r="O788" t="e">
        <f t="shared" si="142"/>
        <v>#N/A</v>
      </c>
      <c r="P788" t="e">
        <f t="shared" si="143"/>
        <v>#N/A</v>
      </c>
      <c r="Q788" s="908">
        <f t="shared" si="144"/>
        <v>1</v>
      </c>
      <c r="R788" s="908">
        <f t="shared" si="145"/>
        <v>1</v>
      </c>
      <c r="S788" s="908">
        <f t="shared" si="146"/>
        <v>0</v>
      </c>
    </row>
    <row r="789" spans="3:19" x14ac:dyDescent="0.25">
      <c r="C789" s="217" t="s">
        <v>647</v>
      </c>
      <c r="D789" s="218" t="s">
        <v>799</v>
      </c>
      <c r="E789" s="219">
        <v>2</v>
      </c>
      <c r="F789" s="220">
        <v>2</v>
      </c>
      <c r="G789" s="221">
        <v>0</v>
      </c>
      <c r="I789" t="str">
        <f t="shared" si="139"/>
        <v>PASQUALE DI PAOLOJOSÉ BONIFÁCIO</v>
      </c>
      <c r="J789" t="str">
        <f t="shared" si="140"/>
        <v>JOSÉ BONIFÁCIOPASQUALE DI PAOLO</v>
      </c>
      <c r="K789" s="899">
        <v>1</v>
      </c>
      <c r="L789" s="900">
        <v>1</v>
      </c>
      <c r="M789" s="901">
        <v>0</v>
      </c>
      <c r="N789" t="e">
        <f t="shared" si="141"/>
        <v>#N/A</v>
      </c>
      <c r="O789" t="e">
        <f t="shared" si="142"/>
        <v>#N/A</v>
      </c>
      <c r="P789" t="e">
        <f t="shared" si="143"/>
        <v>#N/A</v>
      </c>
      <c r="Q789" s="908">
        <f t="shared" si="144"/>
        <v>1</v>
      </c>
      <c r="R789" s="908">
        <f t="shared" si="145"/>
        <v>1</v>
      </c>
      <c r="S789" s="908">
        <f t="shared" si="146"/>
        <v>0</v>
      </c>
    </row>
    <row r="790" spans="3:19" x14ac:dyDescent="0.25">
      <c r="C790" s="217" t="s">
        <v>380</v>
      </c>
      <c r="D790" s="218" t="s">
        <v>680</v>
      </c>
      <c r="E790" s="219">
        <v>2</v>
      </c>
      <c r="F790" s="220">
        <v>3</v>
      </c>
      <c r="G790" s="221">
        <v>0</v>
      </c>
      <c r="I790" t="str">
        <f t="shared" si="139"/>
        <v>PAU FERROABACATEIRO</v>
      </c>
      <c r="J790" t="str">
        <f t="shared" si="140"/>
        <v>ABACATEIROPAU FERRO</v>
      </c>
      <c r="K790" s="899">
        <v>1</v>
      </c>
      <c r="L790" s="900">
        <v>0</v>
      </c>
      <c r="M790" s="901">
        <v>0</v>
      </c>
      <c r="N790" t="e">
        <f t="shared" si="141"/>
        <v>#N/A</v>
      </c>
      <c r="O790" t="e">
        <f t="shared" si="142"/>
        <v>#N/A</v>
      </c>
      <c r="P790" t="e">
        <f t="shared" si="143"/>
        <v>#N/A</v>
      </c>
      <c r="Q790" s="908">
        <f t="shared" si="144"/>
        <v>1</v>
      </c>
      <c r="R790" s="908">
        <f t="shared" si="145"/>
        <v>0</v>
      </c>
      <c r="S790" s="908">
        <f t="shared" si="146"/>
        <v>0</v>
      </c>
    </row>
    <row r="791" spans="3:19" x14ac:dyDescent="0.25">
      <c r="C791" s="217" t="s">
        <v>440</v>
      </c>
      <c r="D791" s="218" t="s">
        <v>351</v>
      </c>
      <c r="E791" s="219">
        <v>2</v>
      </c>
      <c r="F791" s="220">
        <v>1</v>
      </c>
      <c r="G791" s="221">
        <v>0</v>
      </c>
      <c r="I791" t="str">
        <f t="shared" si="139"/>
        <v>PAULO LEALMARECHAL RONDON</v>
      </c>
      <c r="J791" t="str">
        <f t="shared" si="140"/>
        <v>MARECHAL RONDONPAULO LEAL</v>
      </c>
      <c r="K791" s="899">
        <v>1</v>
      </c>
      <c r="L791" s="900">
        <v>0</v>
      </c>
      <c r="M791" s="901">
        <v>0</v>
      </c>
      <c r="N791" t="e">
        <f t="shared" si="141"/>
        <v>#N/A</v>
      </c>
      <c r="O791" t="e">
        <f t="shared" si="142"/>
        <v>#N/A</v>
      </c>
      <c r="P791" t="e">
        <f t="shared" si="143"/>
        <v>#N/A</v>
      </c>
      <c r="Q791" s="908">
        <f t="shared" si="144"/>
        <v>1</v>
      </c>
      <c r="R791" s="908">
        <f t="shared" si="145"/>
        <v>0</v>
      </c>
      <c r="S791" s="908">
        <f t="shared" si="146"/>
        <v>0</v>
      </c>
    </row>
    <row r="792" spans="3:19" x14ac:dyDescent="0.25">
      <c r="C792" s="217" t="s">
        <v>373</v>
      </c>
      <c r="D792" s="218" t="s">
        <v>366</v>
      </c>
      <c r="E792" s="219">
        <v>2</v>
      </c>
      <c r="F792" s="220">
        <v>1</v>
      </c>
      <c r="G792" s="221">
        <v>0</v>
      </c>
      <c r="I792" t="str">
        <f t="shared" si="139"/>
        <v>PINHEIRO MACHADOCAMPOS SALES</v>
      </c>
      <c r="J792" t="str">
        <f t="shared" si="140"/>
        <v>CAMPOS SALESPINHEIRO MACHADO</v>
      </c>
      <c r="K792" s="899">
        <v>1</v>
      </c>
      <c r="L792" s="900">
        <v>3</v>
      </c>
      <c r="M792" s="901">
        <v>0</v>
      </c>
      <c r="N792" t="e">
        <f t="shared" si="141"/>
        <v>#N/A</v>
      </c>
      <c r="O792" t="e">
        <f t="shared" si="142"/>
        <v>#N/A</v>
      </c>
      <c r="P792" t="e">
        <f t="shared" si="143"/>
        <v>#N/A</v>
      </c>
      <c r="Q792" s="908">
        <f t="shared" si="144"/>
        <v>1</v>
      </c>
      <c r="R792" s="908">
        <f t="shared" si="145"/>
        <v>3</v>
      </c>
      <c r="S792" s="908">
        <f t="shared" si="146"/>
        <v>0</v>
      </c>
    </row>
    <row r="793" spans="3:19" x14ac:dyDescent="0.25">
      <c r="C793" s="217" t="s">
        <v>541</v>
      </c>
      <c r="D793" s="218" t="s">
        <v>790</v>
      </c>
      <c r="E793" s="219">
        <v>2</v>
      </c>
      <c r="F793" s="220">
        <v>2</v>
      </c>
      <c r="G793" s="221">
        <v>0</v>
      </c>
      <c r="I793" t="str">
        <f t="shared" si="139"/>
        <v>PIRAPITINGADA BEIRA E</v>
      </c>
      <c r="J793" t="str">
        <f t="shared" si="140"/>
        <v>DA BEIRA EPIRAPITINGA</v>
      </c>
      <c r="K793" s="899">
        <v>1</v>
      </c>
      <c r="L793" s="900">
        <v>1</v>
      </c>
      <c r="M793" s="901">
        <v>0</v>
      </c>
      <c r="N793" t="e">
        <f t="shared" si="141"/>
        <v>#N/A</v>
      </c>
      <c r="O793" t="e">
        <f t="shared" si="142"/>
        <v>#N/A</v>
      </c>
      <c r="P793" t="e">
        <f t="shared" si="143"/>
        <v>#N/A</v>
      </c>
      <c r="Q793" s="908">
        <f t="shared" si="144"/>
        <v>1</v>
      </c>
      <c r="R793" s="908">
        <f t="shared" si="145"/>
        <v>1</v>
      </c>
      <c r="S793" s="908">
        <f t="shared" si="146"/>
        <v>0</v>
      </c>
    </row>
    <row r="794" spans="3:19" x14ac:dyDescent="0.25">
      <c r="C794" s="217" t="s">
        <v>519</v>
      </c>
      <c r="D794" s="218" t="s">
        <v>485</v>
      </c>
      <c r="E794" s="219">
        <v>2</v>
      </c>
      <c r="F794" s="220">
        <v>3</v>
      </c>
      <c r="G794" s="221">
        <v>0</v>
      </c>
      <c r="I794" t="str">
        <f t="shared" si="139"/>
        <v>PIRARARADOURADO</v>
      </c>
      <c r="J794" t="str">
        <f t="shared" si="140"/>
        <v>DOURADOPIRARARA</v>
      </c>
      <c r="K794" s="899">
        <v>1</v>
      </c>
      <c r="L794" s="900">
        <v>1</v>
      </c>
      <c r="M794" s="901">
        <v>0</v>
      </c>
      <c r="N794" t="e">
        <f t="shared" si="141"/>
        <v>#N/A</v>
      </c>
      <c r="O794" t="e">
        <f t="shared" si="142"/>
        <v>#N/A</v>
      </c>
      <c r="P794" t="e">
        <f t="shared" si="143"/>
        <v>#N/A</v>
      </c>
      <c r="Q794" s="908">
        <f t="shared" si="144"/>
        <v>1</v>
      </c>
      <c r="R794" s="908">
        <f t="shared" si="145"/>
        <v>1</v>
      </c>
      <c r="S794" s="908">
        <f t="shared" si="146"/>
        <v>0</v>
      </c>
    </row>
    <row r="795" spans="3:19" x14ac:dyDescent="0.25">
      <c r="C795" s="217" t="s">
        <v>448</v>
      </c>
      <c r="D795" s="218" t="s">
        <v>380</v>
      </c>
      <c r="E795" s="219">
        <v>2</v>
      </c>
      <c r="F795" s="220">
        <v>1</v>
      </c>
      <c r="G795" s="221">
        <v>0</v>
      </c>
      <c r="I795" t="str">
        <f t="shared" si="139"/>
        <v>PITANGAPAU FERRO</v>
      </c>
      <c r="J795" t="str">
        <f t="shared" si="140"/>
        <v>PAU FERROPITANGA</v>
      </c>
      <c r="K795" s="899">
        <v>1</v>
      </c>
      <c r="L795" s="900">
        <v>0</v>
      </c>
      <c r="M795" s="901">
        <v>0</v>
      </c>
      <c r="N795" t="e">
        <f t="shared" si="141"/>
        <v>#N/A</v>
      </c>
      <c r="O795" t="e">
        <f t="shared" si="142"/>
        <v>#N/A</v>
      </c>
      <c r="P795" t="e">
        <f t="shared" si="143"/>
        <v>#N/A</v>
      </c>
      <c r="Q795" s="908">
        <f t="shared" si="144"/>
        <v>1</v>
      </c>
      <c r="R795" s="908">
        <f t="shared" si="145"/>
        <v>0</v>
      </c>
      <c r="S795" s="908">
        <f t="shared" si="146"/>
        <v>0</v>
      </c>
    </row>
    <row r="796" spans="3:19" x14ac:dyDescent="0.25">
      <c r="C796" s="217" t="s">
        <v>779</v>
      </c>
      <c r="D796" s="218" t="s">
        <v>798</v>
      </c>
      <c r="E796" s="219">
        <v>2</v>
      </c>
      <c r="F796" s="220">
        <v>4</v>
      </c>
      <c r="G796" s="221">
        <v>0</v>
      </c>
      <c r="I796" t="str">
        <f t="shared" si="139"/>
        <v>RAIMUNDO CANTUÁRIAANTÔNIO FRAGA MOREIRA</v>
      </c>
      <c r="J796" t="str">
        <f t="shared" si="140"/>
        <v>ANTÔNIO FRAGA MOREIRARAIMUNDO CANTUÁRIA</v>
      </c>
      <c r="K796" s="899">
        <v>1</v>
      </c>
      <c r="L796" s="900">
        <v>1</v>
      </c>
      <c r="M796" s="901">
        <v>0</v>
      </c>
      <c r="N796" t="e">
        <f t="shared" si="141"/>
        <v>#N/A</v>
      </c>
      <c r="O796" t="e">
        <f t="shared" si="142"/>
        <v>#N/A</v>
      </c>
      <c r="P796" t="e">
        <f t="shared" si="143"/>
        <v>#N/A</v>
      </c>
      <c r="Q796" s="908">
        <f t="shared" si="144"/>
        <v>1</v>
      </c>
      <c r="R796" s="908">
        <f t="shared" si="145"/>
        <v>1</v>
      </c>
      <c r="S796" s="908">
        <f t="shared" si="146"/>
        <v>0</v>
      </c>
    </row>
    <row r="797" spans="3:19" x14ac:dyDescent="0.25">
      <c r="C797" s="217" t="s">
        <v>370</v>
      </c>
      <c r="D797" s="218" t="s">
        <v>843</v>
      </c>
      <c r="E797" s="219">
        <v>2</v>
      </c>
      <c r="F797" s="220">
        <v>1</v>
      </c>
      <c r="G797" s="221">
        <v>0</v>
      </c>
      <c r="I797" t="str">
        <f t="shared" si="139"/>
        <v>RIO DE JANEIRODEL MAURO DOS SANTOS</v>
      </c>
      <c r="J797" t="str">
        <f t="shared" si="140"/>
        <v>DEL MAURO DOS SANTOSRIO DE JANEIRO</v>
      </c>
      <c r="K797" s="899">
        <v>1</v>
      </c>
      <c r="L797" s="900">
        <v>1</v>
      </c>
      <c r="M797" s="901">
        <v>0</v>
      </c>
      <c r="N797" t="e">
        <f t="shared" si="141"/>
        <v>#N/A</v>
      </c>
      <c r="O797" t="e">
        <f t="shared" si="142"/>
        <v>#N/A</v>
      </c>
      <c r="P797" t="e">
        <f t="shared" si="143"/>
        <v>#N/A</v>
      </c>
      <c r="Q797" s="908">
        <f t="shared" si="144"/>
        <v>1</v>
      </c>
      <c r="R797" s="908">
        <f t="shared" si="145"/>
        <v>1</v>
      </c>
      <c r="S797" s="908">
        <f t="shared" si="146"/>
        <v>0</v>
      </c>
    </row>
    <row r="798" spans="3:19" x14ac:dyDescent="0.25">
      <c r="C798" s="217" t="s">
        <v>370</v>
      </c>
      <c r="D798" s="218" t="s">
        <v>786</v>
      </c>
      <c r="E798" s="219">
        <v>2</v>
      </c>
      <c r="F798" s="220">
        <v>2</v>
      </c>
      <c r="G798" s="221">
        <v>0</v>
      </c>
      <c r="I798" t="str">
        <f t="shared" si="139"/>
        <v>RIO DE JANEIROGOV. JORGE TEIXEIRA</v>
      </c>
      <c r="J798" t="str">
        <f t="shared" si="140"/>
        <v>GOV. JORGE TEIXEIRARIO DE JANEIRO</v>
      </c>
      <c r="K798" s="899">
        <v>1</v>
      </c>
      <c r="L798" s="900">
        <v>1</v>
      </c>
      <c r="M798" s="901">
        <v>0</v>
      </c>
      <c r="N798" t="e">
        <f t="shared" si="141"/>
        <v>#N/A</v>
      </c>
      <c r="O798" t="e">
        <f t="shared" si="142"/>
        <v>#N/A</v>
      </c>
      <c r="P798" t="e">
        <f t="shared" si="143"/>
        <v>#N/A</v>
      </c>
      <c r="Q798" s="908">
        <f t="shared" si="144"/>
        <v>1</v>
      </c>
      <c r="R798" s="908">
        <f t="shared" si="145"/>
        <v>1</v>
      </c>
      <c r="S798" s="908">
        <f t="shared" si="146"/>
        <v>0</v>
      </c>
    </row>
    <row r="799" spans="3:19" x14ac:dyDescent="0.25">
      <c r="C799" s="217" t="s">
        <v>370</v>
      </c>
      <c r="D799" s="218" t="s">
        <v>398</v>
      </c>
      <c r="E799" s="219">
        <v>2</v>
      </c>
      <c r="F799" s="220">
        <v>3</v>
      </c>
      <c r="G799" s="221">
        <v>0</v>
      </c>
      <c r="I799" t="str">
        <f t="shared" si="139"/>
        <v>RIO DE JANEIROMARECHAL DEODORO</v>
      </c>
      <c r="J799" t="str">
        <f t="shared" si="140"/>
        <v>MARECHAL DEODORORIO DE JANEIRO</v>
      </c>
      <c r="K799" s="899">
        <v>1</v>
      </c>
      <c r="L799" s="900">
        <v>1</v>
      </c>
      <c r="M799" s="901">
        <v>0</v>
      </c>
      <c r="N799" t="e">
        <f t="shared" si="141"/>
        <v>#N/A</v>
      </c>
      <c r="O799" t="e">
        <f t="shared" si="142"/>
        <v>#N/A</v>
      </c>
      <c r="P799" t="e">
        <f t="shared" si="143"/>
        <v>#N/A</v>
      </c>
      <c r="Q799" s="908">
        <f t="shared" si="144"/>
        <v>1</v>
      </c>
      <c r="R799" s="908">
        <f t="shared" si="145"/>
        <v>1</v>
      </c>
      <c r="S799" s="908">
        <f t="shared" si="146"/>
        <v>0</v>
      </c>
    </row>
    <row r="800" spans="3:19" x14ac:dyDescent="0.25">
      <c r="C800" s="217" t="s">
        <v>406</v>
      </c>
      <c r="D800" s="218" t="s">
        <v>376</v>
      </c>
      <c r="E800" s="219">
        <v>2</v>
      </c>
      <c r="F800" s="220">
        <v>1</v>
      </c>
      <c r="G800" s="221">
        <v>0</v>
      </c>
      <c r="I800" t="str">
        <f t="shared" si="139"/>
        <v>SALGADO FILHOALEXANDRE GUIMARÃES</v>
      </c>
      <c r="J800" t="str">
        <f t="shared" si="140"/>
        <v>ALEXANDRE GUIMARÃESSALGADO FILHO</v>
      </c>
      <c r="K800" s="899">
        <v>1</v>
      </c>
      <c r="L800" s="900">
        <v>1</v>
      </c>
      <c r="M800" s="901">
        <v>0</v>
      </c>
      <c r="N800" t="e">
        <f t="shared" si="141"/>
        <v>#N/A</v>
      </c>
      <c r="O800" t="e">
        <f t="shared" si="142"/>
        <v>#N/A</v>
      </c>
      <c r="P800" t="e">
        <f t="shared" si="143"/>
        <v>#N/A</v>
      </c>
      <c r="Q800" s="908">
        <f t="shared" si="144"/>
        <v>1</v>
      </c>
      <c r="R800" s="908">
        <f t="shared" si="145"/>
        <v>1</v>
      </c>
      <c r="S800" s="908">
        <f t="shared" si="146"/>
        <v>0</v>
      </c>
    </row>
    <row r="801" spans="3:19" x14ac:dyDescent="0.25">
      <c r="C801" s="217" t="s">
        <v>406</v>
      </c>
      <c r="D801" s="218" t="s">
        <v>440</v>
      </c>
      <c r="E801" s="219">
        <v>2</v>
      </c>
      <c r="F801" s="220">
        <v>1</v>
      </c>
      <c r="G801" s="221">
        <v>0</v>
      </c>
      <c r="I801" t="str">
        <f t="shared" si="139"/>
        <v>SALGADO FILHOPAULO LEAL</v>
      </c>
      <c r="J801" t="str">
        <f t="shared" si="140"/>
        <v>PAULO LEALSALGADO FILHO</v>
      </c>
      <c r="K801" s="899">
        <v>1</v>
      </c>
      <c r="L801" s="900">
        <v>1</v>
      </c>
      <c r="M801" s="901">
        <v>0</v>
      </c>
      <c r="N801" t="e">
        <f t="shared" si="141"/>
        <v>#N/A</v>
      </c>
      <c r="O801" t="e">
        <f t="shared" si="142"/>
        <v>#N/A</v>
      </c>
      <c r="P801" t="e">
        <f t="shared" si="143"/>
        <v>#N/A</v>
      </c>
      <c r="Q801" s="908">
        <f t="shared" si="144"/>
        <v>1</v>
      </c>
      <c r="R801" s="908">
        <f t="shared" si="145"/>
        <v>1</v>
      </c>
      <c r="S801" s="908">
        <f t="shared" si="146"/>
        <v>0</v>
      </c>
    </row>
    <row r="802" spans="3:19" x14ac:dyDescent="0.25">
      <c r="C802" s="217" t="s">
        <v>406</v>
      </c>
      <c r="D802" s="218" t="s">
        <v>779</v>
      </c>
      <c r="E802" s="219">
        <v>2</v>
      </c>
      <c r="F802" s="220">
        <v>2</v>
      </c>
      <c r="G802" s="221">
        <v>0</v>
      </c>
      <c r="I802" t="str">
        <f t="shared" si="139"/>
        <v>SALGADO FILHORAIMUNDO CANTUÁRIA</v>
      </c>
      <c r="J802" t="str">
        <f t="shared" si="140"/>
        <v>RAIMUNDO CANTUÁRIASALGADO FILHO</v>
      </c>
      <c r="K802" s="899">
        <v>1</v>
      </c>
      <c r="L802" s="900">
        <v>2</v>
      </c>
      <c r="M802" s="901">
        <v>0</v>
      </c>
      <c r="N802" t="e">
        <f t="shared" si="141"/>
        <v>#N/A</v>
      </c>
      <c r="O802" t="e">
        <f t="shared" si="142"/>
        <v>#N/A</v>
      </c>
      <c r="P802" t="e">
        <f t="shared" si="143"/>
        <v>#N/A</v>
      </c>
      <c r="Q802" s="908">
        <f t="shared" si="144"/>
        <v>1</v>
      </c>
      <c r="R802" s="908">
        <f t="shared" si="145"/>
        <v>2</v>
      </c>
      <c r="S802" s="908">
        <f t="shared" si="146"/>
        <v>0</v>
      </c>
    </row>
    <row r="803" spans="3:19" x14ac:dyDescent="0.25">
      <c r="C803" s="217" t="s">
        <v>523</v>
      </c>
      <c r="D803" s="218" t="s">
        <v>991</v>
      </c>
      <c r="E803" s="219">
        <v>2</v>
      </c>
      <c r="F803" s="220">
        <v>3</v>
      </c>
      <c r="G803" s="221">
        <v>0</v>
      </c>
      <c r="I803" t="str">
        <f t="shared" si="139"/>
        <v>SANTA CATARINAESPÍRITO SANTO</v>
      </c>
      <c r="J803" t="str">
        <f t="shared" si="140"/>
        <v>ESPÍRITO SANTOSANTA CATARINA</v>
      </c>
      <c r="K803" s="899">
        <v>1</v>
      </c>
      <c r="L803" s="900">
        <v>1</v>
      </c>
      <c r="M803" s="901">
        <v>0</v>
      </c>
      <c r="N803" t="e">
        <f t="shared" si="141"/>
        <v>#N/A</v>
      </c>
      <c r="O803" t="e">
        <f t="shared" si="142"/>
        <v>#N/A</v>
      </c>
      <c r="P803" t="e">
        <f t="shared" si="143"/>
        <v>#N/A</v>
      </c>
      <c r="Q803" s="908">
        <f t="shared" si="144"/>
        <v>1</v>
      </c>
      <c r="R803" s="908">
        <f t="shared" si="145"/>
        <v>1</v>
      </c>
      <c r="S803" s="908">
        <f t="shared" si="146"/>
        <v>0</v>
      </c>
    </row>
    <row r="804" spans="3:19" x14ac:dyDescent="0.25">
      <c r="C804" s="217" t="s">
        <v>520</v>
      </c>
      <c r="D804" s="218" t="s">
        <v>366</v>
      </c>
      <c r="E804" s="219">
        <v>2</v>
      </c>
      <c r="F804" s="220">
        <v>3</v>
      </c>
      <c r="G804" s="221">
        <v>0</v>
      </c>
      <c r="I804" t="str">
        <f t="shared" si="139"/>
        <v>SÃO PAULOCAMPOS SALES</v>
      </c>
      <c r="J804" t="str">
        <f t="shared" si="140"/>
        <v>CAMPOS SALESSÃO PAULO</v>
      </c>
      <c r="K804" s="899">
        <v>1</v>
      </c>
      <c r="L804" s="900">
        <v>0</v>
      </c>
      <c r="M804" s="901">
        <v>0</v>
      </c>
      <c r="N804" t="e">
        <f t="shared" si="141"/>
        <v>#N/A</v>
      </c>
      <c r="O804" t="e">
        <f t="shared" si="142"/>
        <v>#N/A</v>
      </c>
      <c r="P804" t="e">
        <f t="shared" si="143"/>
        <v>#N/A</v>
      </c>
      <c r="Q804" s="908">
        <f t="shared" si="144"/>
        <v>1</v>
      </c>
      <c r="R804" s="908">
        <f t="shared" si="145"/>
        <v>0</v>
      </c>
      <c r="S804" s="908">
        <f t="shared" si="146"/>
        <v>0</v>
      </c>
    </row>
    <row r="805" spans="3:19" x14ac:dyDescent="0.25">
      <c r="C805" s="217" t="s">
        <v>831</v>
      </c>
      <c r="D805" s="218" t="s">
        <v>401</v>
      </c>
      <c r="E805" s="219">
        <v>2</v>
      </c>
      <c r="F805" s="220">
        <v>2</v>
      </c>
      <c r="G805" s="221">
        <v>0</v>
      </c>
      <c r="I805" t="str">
        <f t="shared" si="139"/>
        <v>SENADOR ÁLVARO MAIARAFAEL VAZ E SILVA</v>
      </c>
      <c r="J805" t="str">
        <f t="shared" si="140"/>
        <v>RAFAEL VAZ E SILVASENADOR ÁLVARO MAIA</v>
      </c>
      <c r="K805" s="899">
        <v>1</v>
      </c>
      <c r="L805" s="900">
        <v>1</v>
      </c>
      <c r="M805" s="901">
        <v>0</v>
      </c>
      <c r="N805" t="e">
        <f t="shared" si="141"/>
        <v>#N/A</v>
      </c>
      <c r="O805" t="e">
        <f t="shared" si="142"/>
        <v>#N/A</v>
      </c>
      <c r="P805" t="e">
        <f t="shared" si="143"/>
        <v>#N/A</v>
      </c>
      <c r="Q805" s="908">
        <f t="shared" si="144"/>
        <v>1</v>
      </c>
      <c r="R805" s="908">
        <f t="shared" si="145"/>
        <v>1</v>
      </c>
      <c r="S805" s="908">
        <f t="shared" si="146"/>
        <v>0</v>
      </c>
    </row>
    <row r="806" spans="3:19" x14ac:dyDescent="0.25">
      <c r="C806" s="217" t="s">
        <v>780</v>
      </c>
      <c r="D806" s="218" t="s">
        <v>396</v>
      </c>
      <c r="E806" s="219">
        <v>2</v>
      </c>
      <c r="F806" s="220">
        <v>0</v>
      </c>
      <c r="G806" s="221">
        <v>0</v>
      </c>
      <c r="I806" t="str">
        <f t="shared" si="139"/>
        <v>SETE DE SETEMBROBRASÍLIA</v>
      </c>
      <c r="J806" t="str">
        <f t="shared" si="140"/>
        <v>BRASÍLIASETE DE SETEMBRO</v>
      </c>
      <c r="K806" s="899">
        <v>1</v>
      </c>
      <c r="L806" s="900">
        <v>0</v>
      </c>
      <c r="M806" s="901">
        <v>0</v>
      </c>
      <c r="N806" t="e">
        <f t="shared" si="141"/>
        <v>#N/A</v>
      </c>
      <c r="O806" t="e">
        <f t="shared" si="142"/>
        <v>#N/A</v>
      </c>
      <c r="P806" t="e">
        <f t="shared" si="143"/>
        <v>#N/A</v>
      </c>
      <c r="Q806" s="908">
        <f t="shared" si="144"/>
        <v>1</v>
      </c>
      <c r="R806" s="908">
        <f t="shared" si="145"/>
        <v>0</v>
      </c>
      <c r="S806" s="908">
        <f t="shared" si="146"/>
        <v>0</v>
      </c>
    </row>
    <row r="807" spans="3:19" x14ac:dyDescent="0.25">
      <c r="C807" s="217" t="s">
        <v>780</v>
      </c>
      <c r="D807" s="218" t="s">
        <v>417</v>
      </c>
      <c r="E807" s="219">
        <v>2</v>
      </c>
      <c r="F807" s="220">
        <v>2</v>
      </c>
      <c r="G807" s="221">
        <v>0</v>
      </c>
      <c r="I807" t="str">
        <f t="shared" si="139"/>
        <v>SETE DE SETEMBROGONÇALVES DIAS</v>
      </c>
      <c r="J807" t="str">
        <f t="shared" si="140"/>
        <v>GONÇALVES DIASSETE DE SETEMBRO</v>
      </c>
      <c r="K807" s="899">
        <v>1</v>
      </c>
      <c r="L807" s="900">
        <v>0</v>
      </c>
      <c r="M807" s="901">
        <v>0</v>
      </c>
      <c r="N807" t="e">
        <f t="shared" si="141"/>
        <v>#N/A</v>
      </c>
      <c r="O807" t="e">
        <f t="shared" si="142"/>
        <v>#N/A</v>
      </c>
      <c r="P807" t="e">
        <f t="shared" si="143"/>
        <v>#N/A</v>
      </c>
      <c r="Q807" s="908">
        <f t="shared" si="144"/>
        <v>1</v>
      </c>
      <c r="R807" s="908">
        <f t="shared" si="145"/>
        <v>0</v>
      </c>
      <c r="S807" s="908">
        <f t="shared" si="146"/>
        <v>0</v>
      </c>
    </row>
    <row r="808" spans="3:19" x14ac:dyDescent="0.25">
      <c r="C808" s="217" t="s">
        <v>780</v>
      </c>
      <c r="D808" s="218" t="s">
        <v>786</v>
      </c>
      <c r="E808" s="219">
        <v>2</v>
      </c>
      <c r="F808" s="220">
        <v>2</v>
      </c>
      <c r="G808" s="221">
        <v>0</v>
      </c>
      <c r="I808" t="str">
        <f t="shared" si="139"/>
        <v>SETE DE SETEMBROGOV. JORGE TEIXEIRA</v>
      </c>
      <c r="J808" t="str">
        <f t="shared" si="140"/>
        <v>GOV. JORGE TEIXEIRASETE DE SETEMBRO</v>
      </c>
      <c r="K808" s="899">
        <v>1</v>
      </c>
      <c r="L808" s="900">
        <v>1</v>
      </c>
      <c r="M808" s="901">
        <v>0</v>
      </c>
      <c r="N808" t="e">
        <f t="shared" si="141"/>
        <v>#N/A</v>
      </c>
      <c r="O808" t="e">
        <f t="shared" si="142"/>
        <v>#N/A</v>
      </c>
      <c r="P808" t="e">
        <f t="shared" si="143"/>
        <v>#N/A</v>
      </c>
      <c r="Q808" s="908">
        <f t="shared" si="144"/>
        <v>1</v>
      </c>
      <c r="R808" s="908">
        <f t="shared" si="145"/>
        <v>1</v>
      </c>
      <c r="S808" s="908">
        <f t="shared" si="146"/>
        <v>0</v>
      </c>
    </row>
    <row r="809" spans="3:19" x14ac:dyDescent="0.25">
      <c r="C809" s="217" t="s">
        <v>780</v>
      </c>
      <c r="D809" s="218" t="s">
        <v>403</v>
      </c>
      <c r="E809" s="219">
        <v>2</v>
      </c>
      <c r="F809" s="220">
        <v>2</v>
      </c>
      <c r="G809" s="221">
        <v>0</v>
      </c>
      <c r="I809" t="str">
        <f t="shared" si="139"/>
        <v>SETE DE SETEMBROJOÃO PEDRO DA ROCHA</v>
      </c>
      <c r="J809" t="str">
        <f t="shared" si="140"/>
        <v>JOÃO PEDRO DA ROCHASETE DE SETEMBRO</v>
      </c>
      <c r="K809" s="899">
        <v>1</v>
      </c>
      <c r="L809" s="900">
        <v>2</v>
      </c>
      <c r="M809" s="901">
        <v>0</v>
      </c>
      <c r="N809" t="e">
        <f t="shared" si="141"/>
        <v>#N/A</v>
      </c>
      <c r="O809" t="e">
        <f t="shared" si="142"/>
        <v>#N/A</v>
      </c>
      <c r="P809" t="e">
        <f t="shared" si="143"/>
        <v>#N/A</v>
      </c>
      <c r="Q809" s="908">
        <f t="shared" si="144"/>
        <v>1</v>
      </c>
      <c r="R809" s="908">
        <f t="shared" si="145"/>
        <v>2</v>
      </c>
      <c r="S809" s="908">
        <f t="shared" si="146"/>
        <v>0</v>
      </c>
    </row>
    <row r="810" spans="3:19" x14ac:dyDescent="0.25">
      <c r="C810" s="217" t="s">
        <v>704</v>
      </c>
      <c r="D810" s="218" t="s">
        <v>565</v>
      </c>
      <c r="E810" s="219">
        <v>2</v>
      </c>
      <c r="F810" s="220">
        <v>2</v>
      </c>
      <c r="G810" s="221">
        <v>0</v>
      </c>
      <c r="I810" t="str">
        <f t="shared" si="139"/>
        <v>VILA ISABELAZENHA</v>
      </c>
      <c r="J810" t="str">
        <f t="shared" si="140"/>
        <v>AZENHAVILA ISABEL</v>
      </c>
      <c r="K810" s="899">
        <v>1</v>
      </c>
      <c r="L810" s="900">
        <v>2</v>
      </c>
      <c r="M810" s="901">
        <v>0</v>
      </c>
      <c r="N810" t="e">
        <f t="shared" si="141"/>
        <v>#N/A</v>
      </c>
      <c r="O810" t="e">
        <f t="shared" si="142"/>
        <v>#N/A</v>
      </c>
      <c r="P810" t="e">
        <f t="shared" si="143"/>
        <v>#N/A</v>
      </c>
      <c r="Q810" s="908">
        <f t="shared" si="144"/>
        <v>1</v>
      </c>
      <c r="R810" s="908">
        <f t="shared" si="145"/>
        <v>2</v>
      </c>
      <c r="S810" s="908">
        <f t="shared" si="146"/>
        <v>0</v>
      </c>
    </row>
    <row r="811" spans="3:19" x14ac:dyDescent="0.25">
      <c r="C811" s="910" t="s">
        <v>808</v>
      </c>
      <c r="D811" s="911"/>
      <c r="E811" s="912">
        <v>1</v>
      </c>
      <c r="F811" s="911">
        <v>1</v>
      </c>
      <c r="G811" s="913">
        <v>0</v>
      </c>
      <c r="K811" s="912"/>
      <c r="L811" s="911"/>
      <c r="M811" s="913"/>
    </row>
    <row r="812" spans="3:19" x14ac:dyDescent="0.25">
      <c r="C812" s="910" t="s">
        <v>907</v>
      </c>
      <c r="D812" s="911"/>
      <c r="E812" s="912">
        <v>1</v>
      </c>
      <c r="F812" s="911">
        <v>1</v>
      </c>
      <c r="G812" s="913">
        <v>0</v>
      </c>
      <c r="K812" s="912"/>
      <c r="L812" s="911"/>
      <c r="M812" s="913"/>
    </row>
    <row r="813" spans="3:19" x14ac:dyDescent="0.25">
      <c r="C813" s="910" t="s">
        <v>814</v>
      </c>
      <c r="D813" s="911"/>
      <c r="E813" s="912">
        <v>1</v>
      </c>
      <c r="F813" s="911">
        <v>1</v>
      </c>
      <c r="G813" s="913">
        <v>0</v>
      </c>
      <c r="K813" s="912"/>
      <c r="L813" s="911"/>
      <c r="M813" s="913"/>
    </row>
    <row r="814" spans="3:19" x14ac:dyDescent="0.25">
      <c r="C814" s="910" t="s">
        <v>911</v>
      </c>
      <c r="D814" s="911"/>
      <c r="E814" s="912">
        <v>1</v>
      </c>
      <c r="F814" s="911">
        <v>0</v>
      </c>
      <c r="G814" s="913">
        <v>0</v>
      </c>
      <c r="K814" s="912"/>
      <c r="L814" s="911"/>
      <c r="M814" s="913"/>
    </row>
    <row r="815" spans="3:19" x14ac:dyDescent="0.25">
      <c r="C815" s="910" t="s">
        <v>431</v>
      </c>
      <c r="D815" s="911"/>
      <c r="E815" s="912">
        <v>1</v>
      </c>
      <c r="F815" s="911">
        <v>0</v>
      </c>
      <c r="G815" s="913">
        <v>0</v>
      </c>
      <c r="K815" s="912"/>
      <c r="L815" s="911"/>
      <c r="M815" s="913"/>
    </row>
    <row r="816" spans="3:19" x14ac:dyDescent="0.25">
      <c r="C816" s="910" t="s">
        <v>916</v>
      </c>
      <c r="D816" s="911"/>
      <c r="E816" s="912">
        <v>1</v>
      </c>
      <c r="F816" s="911">
        <v>1</v>
      </c>
      <c r="G816" s="913">
        <v>0</v>
      </c>
      <c r="K816" s="912"/>
      <c r="L816" s="911"/>
      <c r="M816" s="913"/>
    </row>
    <row r="817" spans="3:13" x14ac:dyDescent="0.25">
      <c r="C817" s="910" t="s">
        <v>517</v>
      </c>
      <c r="D817" s="911"/>
      <c r="E817" s="912">
        <v>1</v>
      </c>
      <c r="F817" s="911">
        <v>1</v>
      </c>
      <c r="G817" s="913">
        <v>0</v>
      </c>
      <c r="K817" s="912"/>
      <c r="L817" s="911"/>
      <c r="M817" s="913"/>
    </row>
    <row r="818" spans="3:13" x14ac:dyDescent="0.25">
      <c r="C818" s="910" t="s">
        <v>430</v>
      </c>
      <c r="D818" s="911"/>
      <c r="E818" s="912">
        <v>1</v>
      </c>
      <c r="F818" s="911">
        <v>0</v>
      </c>
      <c r="G818" s="913">
        <v>0</v>
      </c>
      <c r="K818" s="912"/>
      <c r="L818" s="911"/>
      <c r="M818" s="913"/>
    </row>
    <row r="819" spans="3:13" x14ac:dyDescent="0.25">
      <c r="C819" s="910" t="s">
        <v>920</v>
      </c>
      <c r="D819" s="911"/>
      <c r="E819" s="912">
        <v>1</v>
      </c>
      <c r="F819" s="911">
        <v>0</v>
      </c>
      <c r="G819" s="913">
        <v>0</v>
      </c>
      <c r="K819" s="912"/>
      <c r="L819" s="911"/>
      <c r="M819" s="913"/>
    </row>
    <row r="820" spans="3:13" x14ac:dyDescent="0.25">
      <c r="C820" s="910" t="s">
        <v>922</v>
      </c>
      <c r="D820" s="911"/>
      <c r="E820" s="912">
        <v>1</v>
      </c>
      <c r="F820" s="911">
        <v>2</v>
      </c>
      <c r="G820" s="913">
        <v>0</v>
      </c>
      <c r="K820" s="912"/>
      <c r="L820" s="911"/>
      <c r="M820" s="913"/>
    </row>
    <row r="821" spans="3:13" x14ac:dyDescent="0.25">
      <c r="C821" s="910" t="s">
        <v>875</v>
      </c>
      <c r="D821" s="911"/>
      <c r="E821" s="912">
        <v>1</v>
      </c>
      <c r="F821" s="911">
        <v>1</v>
      </c>
      <c r="G821" s="913">
        <v>0</v>
      </c>
      <c r="K821" s="912"/>
      <c r="L821" s="911"/>
      <c r="M821" s="913"/>
    </row>
    <row r="822" spans="3:13" x14ac:dyDescent="0.25">
      <c r="C822" s="910" t="s">
        <v>500</v>
      </c>
      <c r="D822" s="911"/>
      <c r="E822" s="912">
        <v>1</v>
      </c>
      <c r="F822" s="911">
        <v>2</v>
      </c>
      <c r="G822" s="913">
        <v>0</v>
      </c>
      <c r="K822" s="912"/>
      <c r="L822" s="911"/>
      <c r="M822" s="913"/>
    </row>
    <row r="823" spans="3:13" x14ac:dyDescent="0.25">
      <c r="C823" s="910" t="s">
        <v>923</v>
      </c>
      <c r="D823" s="911"/>
      <c r="E823" s="912">
        <v>1</v>
      </c>
      <c r="F823" s="911">
        <v>0</v>
      </c>
      <c r="G823" s="913">
        <v>0</v>
      </c>
      <c r="K823" s="912"/>
      <c r="L823" s="911"/>
      <c r="M823" s="913"/>
    </row>
    <row r="824" spans="3:13" x14ac:dyDescent="0.25">
      <c r="C824" s="910" t="s">
        <v>454</v>
      </c>
      <c r="D824" s="911"/>
      <c r="E824" s="912">
        <v>1</v>
      </c>
      <c r="F824" s="911">
        <v>1</v>
      </c>
      <c r="G824" s="913">
        <v>0</v>
      </c>
      <c r="K824" s="912"/>
      <c r="L824" s="911"/>
      <c r="M824" s="913"/>
    </row>
    <row r="825" spans="3:13" x14ac:dyDescent="0.25">
      <c r="C825" s="910" t="s">
        <v>539</v>
      </c>
      <c r="D825" s="911"/>
      <c r="E825" s="912">
        <v>1</v>
      </c>
      <c r="F825" s="911">
        <v>1</v>
      </c>
      <c r="G825" s="913">
        <v>0</v>
      </c>
      <c r="K825" s="912"/>
      <c r="L825" s="911"/>
      <c r="M825" s="913"/>
    </row>
    <row r="826" spans="3:13" x14ac:dyDescent="0.25">
      <c r="C826" s="910" t="s">
        <v>925</v>
      </c>
      <c r="D826" s="911"/>
      <c r="E826" s="912">
        <v>1</v>
      </c>
      <c r="F826" s="911">
        <v>1</v>
      </c>
      <c r="G826" s="913">
        <v>0</v>
      </c>
      <c r="K826" s="912"/>
      <c r="L826" s="911"/>
      <c r="M826" s="913"/>
    </row>
    <row r="827" spans="3:13" x14ac:dyDescent="0.25">
      <c r="C827" s="910" t="s">
        <v>817</v>
      </c>
      <c r="D827" s="911"/>
      <c r="E827" s="912">
        <v>1</v>
      </c>
      <c r="F827" s="911">
        <v>0</v>
      </c>
      <c r="G827" s="913">
        <v>0</v>
      </c>
      <c r="K827" s="912"/>
      <c r="L827" s="911"/>
      <c r="M827" s="913"/>
    </row>
    <row r="828" spans="3:13" x14ac:dyDescent="0.25">
      <c r="C828" s="910" t="s">
        <v>926</v>
      </c>
      <c r="D828" s="911"/>
      <c r="E828" s="912">
        <v>1</v>
      </c>
      <c r="F828" s="911">
        <v>1</v>
      </c>
      <c r="G828" s="913">
        <v>0</v>
      </c>
      <c r="K828" s="912"/>
      <c r="L828" s="911"/>
      <c r="M828" s="913"/>
    </row>
    <row r="829" spans="3:13" x14ac:dyDescent="0.25">
      <c r="C829" s="910" t="s">
        <v>617</v>
      </c>
      <c r="D829" s="911"/>
      <c r="E829" s="912">
        <v>1</v>
      </c>
      <c r="F829" s="911">
        <v>1</v>
      </c>
      <c r="G829" s="913">
        <v>0</v>
      </c>
      <c r="K829" s="912"/>
      <c r="L829" s="911"/>
      <c r="M829" s="913"/>
    </row>
    <row r="830" spans="3:13" x14ac:dyDescent="0.25">
      <c r="C830" s="910" t="s">
        <v>703</v>
      </c>
      <c r="D830" s="911"/>
      <c r="E830" s="912">
        <v>1</v>
      </c>
      <c r="F830" s="911">
        <v>0</v>
      </c>
      <c r="G830" s="913">
        <v>0</v>
      </c>
      <c r="K830" s="912"/>
      <c r="L830" s="911"/>
      <c r="M830" s="913"/>
    </row>
    <row r="831" spans="3:13" x14ac:dyDescent="0.25">
      <c r="C831" s="910" t="s">
        <v>618</v>
      </c>
      <c r="D831" s="911"/>
      <c r="E831" s="912">
        <v>1</v>
      </c>
      <c r="F831" s="911">
        <v>0</v>
      </c>
      <c r="G831" s="913">
        <v>0</v>
      </c>
      <c r="K831" s="912"/>
      <c r="L831" s="911"/>
      <c r="M831" s="913"/>
    </row>
    <row r="832" spans="3:13" x14ac:dyDescent="0.25">
      <c r="C832" s="910" t="s">
        <v>515</v>
      </c>
      <c r="D832" s="911"/>
      <c r="E832" s="912">
        <v>1</v>
      </c>
      <c r="F832" s="911">
        <v>1</v>
      </c>
      <c r="G832" s="913">
        <v>0</v>
      </c>
      <c r="K832" s="912"/>
      <c r="L832" s="911"/>
      <c r="M832" s="913"/>
    </row>
    <row r="833" spans="3:13" x14ac:dyDescent="0.25">
      <c r="C833" s="910" t="s">
        <v>930</v>
      </c>
      <c r="D833" s="911"/>
      <c r="E833" s="912">
        <v>1</v>
      </c>
      <c r="F833" s="911">
        <v>1</v>
      </c>
      <c r="G833" s="913">
        <v>0</v>
      </c>
      <c r="K833" s="912"/>
      <c r="L833" s="911"/>
      <c r="M833" s="913"/>
    </row>
    <row r="834" spans="3:13" x14ac:dyDescent="0.25">
      <c r="C834" s="910" t="s">
        <v>432</v>
      </c>
      <c r="D834" s="911"/>
      <c r="E834" s="912">
        <v>1</v>
      </c>
      <c r="F834" s="911">
        <v>1</v>
      </c>
      <c r="G834" s="913">
        <v>0</v>
      </c>
      <c r="K834" s="912"/>
      <c r="L834" s="911"/>
      <c r="M834" s="913"/>
    </row>
    <row r="835" spans="3:13" x14ac:dyDescent="0.25">
      <c r="C835" s="910" t="s">
        <v>409</v>
      </c>
      <c r="D835" s="911"/>
      <c r="E835" s="912">
        <v>1</v>
      </c>
      <c r="F835" s="911">
        <v>0</v>
      </c>
      <c r="G835" s="913">
        <v>0</v>
      </c>
      <c r="K835" s="912"/>
      <c r="L835" s="911"/>
      <c r="M835" s="913"/>
    </row>
    <row r="836" spans="3:13" x14ac:dyDescent="0.25">
      <c r="C836" s="910" t="s">
        <v>938</v>
      </c>
      <c r="D836" s="911"/>
      <c r="E836" s="912">
        <v>1</v>
      </c>
      <c r="F836" s="911">
        <v>1</v>
      </c>
      <c r="G836" s="913">
        <v>0</v>
      </c>
      <c r="K836" s="912"/>
      <c r="L836" s="911"/>
      <c r="M836" s="913"/>
    </row>
    <row r="837" spans="3:13" x14ac:dyDescent="0.25">
      <c r="C837" s="910" t="s">
        <v>536</v>
      </c>
      <c r="D837" s="911"/>
      <c r="E837" s="912">
        <v>1</v>
      </c>
      <c r="F837" s="911">
        <v>1</v>
      </c>
      <c r="G837" s="913">
        <v>0</v>
      </c>
      <c r="K837" s="912"/>
      <c r="L837" s="911"/>
      <c r="M837" s="913"/>
    </row>
    <row r="838" spans="3:13" x14ac:dyDescent="0.25">
      <c r="C838" s="910" t="s">
        <v>939</v>
      </c>
      <c r="D838" s="911"/>
      <c r="E838" s="912">
        <v>1</v>
      </c>
      <c r="F838" s="911">
        <v>0</v>
      </c>
      <c r="G838" s="913">
        <v>0</v>
      </c>
      <c r="K838" s="912"/>
      <c r="L838" s="911"/>
      <c r="M838" s="913"/>
    </row>
    <row r="839" spans="3:13" x14ac:dyDescent="0.25">
      <c r="C839" s="910" t="s">
        <v>545</v>
      </c>
      <c r="D839" s="911"/>
      <c r="E839" s="912">
        <v>1</v>
      </c>
      <c r="F839" s="911">
        <v>0</v>
      </c>
      <c r="G839" s="913">
        <v>0</v>
      </c>
      <c r="K839" s="912"/>
      <c r="L839" s="911"/>
      <c r="M839" s="913"/>
    </row>
    <row r="840" spans="3:13" x14ac:dyDescent="0.25">
      <c r="C840" s="910" t="s">
        <v>489</v>
      </c>
      <c r="D840" s="911"/>
      <c r="E840" s="912">
        <v>1</v>
      </c>
      <c r="F840" s="911">
        <v>0</v>
      </c>
      <c r="G840" s="913">
        <v>0</v>
      </c>
      <c r="K840" s="912"/>
      <c r="L840" s="911"/>
      <c r="M840" s="913"/>
    </row>
    <row r="841" spans="3:13" x14ac:dyDescent="0.25">
      <c r="C841" s="910" t="s">
        <v>625</v>
      </c>
      <c r="D841" s="911"/>
      <c r="E841" s="912">
        <v>1</v>
      </c>
      <c r="F841" s="911">
        <v>2</v>
      </c>
      <c r="G841" s="913">
        <v>0</v>
      </c>
      <c r="K841" s="912"/>
      <c r="L841" s="911"/>
      <c r="M841" s="913"/>
    </row>
    <row r="842" spans="3:13" x14ac:dyDescent="0.25">
      <c r="C842" s="910" t="s">
        <v>716</v>
      </c>
      <c r="D842" s="911"/>
      <c r="E842" s="912">
        <v>1</v>
      </c>
      <c r="F842" s="911">
        <v>1</v>
      </c>
      <c r="G842" s="913">
        <v>0</v>
      </c>
      <c r="K842" s="912"/>
      <c r="L842" s="911"/>
      <c r="M842" s="913"/>
    </row>
    <row r="843" spans="3:13" x14ac:dyDescent="0.25">
      <c r="C843" s="910" t="s">
        <v>944</v>
      </c>
      <c r="D843" s="911"/>
      <c r="E843" s="912">
        <v>1</v>
      </c>
      <c r="F843" s="911">
        <v>1</v>
      </c>
      <c r="G843" s="913">
        <v>0</v>
      </c>
      <c r="K843" s="912"/>
      <c r="L843" s="911"/>
      <c r="M843" s="913"/>
    </row>
    <row r="844" spans="3:13" x14ac:dyDescent="0.25">
      <c r="C844" s="910" t="s">
        <v>949</v>
      </c>
      <c r="D844" s="911"/>
      <c r="E844" s="912">
        <v>1</v>
      </c>
      <c r="F844" s="911">
        <v>1</v>
      </c>
      <c r="G844" s="913">
        <v>0</v>
      </c>
      <c r="K844" s="912"/>
      <c r="L844" s="911"/>
      <c r="M844" s="913"/>
    </row>
    <row r="845" spans="3:13" x14ac:dyDescent="0.25">
      <c r="C845" s="910" t="s">
        <v>453</v>
      </c>
      <c r="D845" s="911"/>
      <c r="E845" s="912">
        <v>1</v>
      </c>
      <c r="F845" s="911">
        <v>1</v>
      </c>
      <c r="G845" s="913">
        <v>0</v>
      </c>
      <c r="K845" s="912"/>
      <c r="L845" s="911"/>
      <c r="M845" s="913"/>
    </row>
    <row r="846" spans="3:13" x14ac:dyDescent="0.25">
      <c r="C846" s="910" t="s">
        <v>457</v>
      </c>
      <c r="D846" s="911"/>
      <c r="E846" s="912">
        <v>1</v>
      </c>
      <c r="F846" s="911">
        <v>0</v>
      </c>
      <c r="G846" s="913">
        <v>0</v>
      </c>
      <c r="K846" s="912"/>
      <c r="L846" s="911"/>
      <c r="M846" s="913"/>
    </row>
    <row r="847" spans="3:13" x14ac:dyDescent="0.25">
      <c r="C847" s="910" t="s">
        <v>956</v>
      </c>
      <c r="D847" s="911"/>
      <c r="E847" s="912">
        <v>1</v>
      </c>
      <c r="F847" s="911">
        <v>1</v>
      </c>
      <c r="G847" s="913">
        <v>0</v>
      </c>
      <c r="K847" s="912"/>
      <c r="L847" s="911"/>
      <c r="M847" s="913"/>
    </row>
    <row r="848" spans="3:13" x14ac:dyDescent="0.25">
      <c r="C848" s="910" t="s">
        <v>957</v>
      </c>
      <c r="D848" s="911"/>
      <c r="E848" s="912">
        <v>1</v>
      </c>
      <c r="F848" s="911">
        <v>1</v>
      </c>
      <c r="G848" s="913">
        <v>0</v>
      </c>
      <c r="K848" s="912"/>
      <c r="L848" s="911"/>
      <c r="M848" s="913"/>
    </row>
    <row r="849" spans="3:13" x14ac:dyDescent="0.25">
      <c r="C849" s="910" t="s">
        <v>547</v>
      </c>
      <c r="D849" s="911"/>
      <c r="E849" s="912">
        <v>1</v>
      </c>
      <c r="F849" s="911">
        <v>1</v>
      </c>
      <c r="G849" s="913">
        <v>0</v>
      </c>
      <c r="K849" s="912"/>
      <c r="L849" s="911"/>
      <c r="M849" s="913"/>
    </row>
    <row r="850" spans="3:13" x14ac:dyDescent="0.25">
      <c r="C850" s="910" t="s">
        <v>548</v>
      </c>
      <c r="D850" s="911"/>
      <c r="E850" s="912">
        <v>1</v>
      </c>
      <c r="F850" s="911">
        <v>5</v>
      </c>
      <c r="G850" s="913">
        <v>0</v>
      </c>
      <c r="K850" s="912"/>
      <c r="L850" s="911"/>
      <c r="M850" s="913"/>
    </row>
    <row r="851" spans="3:13" x14ac:dyDescent="0.25">
      <c r="C851" s="910" t="s">
        <v>637</v>
      </c>
      <c r="D851" s="911"/>
      <c r="E851" s="912">
        <v>1</v>
      </c>
      <c r="F851" s="911">
        <v>1</v>
      </c>
      <c r="G851" s="913">
        <v>0</v>
      </c>
      <c r="K851" s="912"/>
      <c r="L851" s="911"/>
      <c r="M851" s="913"/>
    </row>
    <row r="852" spans="3:13" x14ac:dyDescent="0.25">
      <c r="C852" s="910" t="s">
        <v>718</v>
      </c>
      <c r="D852" s="911"/>
      <c r="E852" s="912">
        <v>1</v>
      </c>
      <c r="F852" s="911">
        <v>1</v>
      </c>
      <c r="G852" s="913">
        <v>0</v>
      </c>
      <c r="K852" s="912"/>
      <c r="L852" s="911"/>
      <c r="M852" s="913"/>
    </row>
    <row r="853" spans="3:13" x14ac:dyDescent="0.25">
      <c r="C853" s="910" t="s">
        <v>498</v>
      </c>
      <c r="D853" s="911"/>
      <c r="E853" s="912">
        <v>1</v>
      </c>
      <c r="F853" s="911">
        <v>1</v>
      </c>
      <c r="G853" s="913">
        <v>0</v>
      </c>
      <c r="K853" s="912"/>
      <c r="L853" s="911"/>
      <c r="M853" s="913"/>
    </row>
    <row r="854" spans="3:13" x14ac:dyDescent="0.25">
      <c r="C854" s="910" t="s">
        <v>958</v>
      </c>
      <c r="D854" s="911"/>
      <c r="E854" s="912">
        <v>1</v>
      </c>
      <c r="F854" s="911">
        <v>0</v>
      </c>
      <c r="G854" s="913">
        <v>0</v>
      </c>
      <c r="K854" s="912"/>
      <c r="L854" s="911"/>
      <c r="M854" s="913"/>
    </row>
    <row r="855" spans="3:13" x14ac:dyDescent="0.25">
      <c r="C855" s="910" t="s">
        <v>645</v>
      </c>
      <c r="D855" s="911"/>
      <c r="E855" s="912">
        <v>1</v>
      </c>
      <c r="F855" s="911">
        <v>1</v>
      </c>
      <c r="G855" s="913">
        <v>0</v>
      </c>
      <c r="K855" s="912"/>
      <c r="L855" s="911"/>
      <c r="M855" s="913"/>
    </row>
    <row r="856" spans="3:13" x14ac:dyDescent="0.25">
      <c r="C856" s="910" t="s">
        <v>436</v>
      </c>
      <c r="D856" s="911"/>
      <c r="E856" s="912">
        <v>1</v>
      </c>
      <c r="F856" s="911">
        <v>1</v>
      </c>
      <c r="G856" s="913">
        <v>0</v>
      </c>
      <c r="K856" s="912"/>
      <c r="L856" s="911"/>
      <c r="M856" s="913"/>
    </row>
    <row r="857" spans="3:13" x14ac:dyDescent="0.25">
      <c r="C857" s="910" t="s">
        <v>960</v>
      </c>
      <c r="D857" s="911"/>
      <c r="E857" s="912">
        <v>1</v>
      </c>
      <c r="F857" s="911">
        <v>1</v>
      </c>
      <c r="G857" s="913">
        <v>0</v>
      </c>
      <c r="K857" s="912"/>
      <c r="L857" s="911"/>
      <c r="M857" s="913"/>
    </row>
    <row r="858" spans="3:13" x14ac:dyDescent="0.25">
      <c r="C858" s="910" t="s">
        <v>961</v>
      </c>
      <c r="D858" s="911"/>
      <c r="E858" s="912">
        <v>1</v>
      </c>
      <c r="F858" s="911">
        <v>1</v>
      </c>
      <c r="G858" s="913">
        <v>0</v>
      </c>
      <c r="K858" s="912"/>
      <c r="L858" s="911"/>
      <c r="M858" s="913"/>
    </row>
    <row r="859" spans="3:13" x14ac:dyDescent="0.25">
      <c r="C859" s="910" t="s">
        <v>964</v>
      </c>
      <c r="D859" s="911"/>
      <c r="E859" s="912">
        <v>1</v>
      </c>
      <c r="F859" s="911">
        <v>0</v>
      </c>
      <c r="G859" s="913">
        <v>0</v>
      </c>
      <c r="K859" s="912"/>
      <c r="L859" s="911"/>
      <c r="M859" s="913"/>
    </row>
    <row r="860" spans="3:13" x14ac:dyDescent="0.25">
      <c r="C860" s="910" t="s">
        <v>965</v>
      </c>
      <c r="D860" s="911"/>
      <c r="E860" s="912">
        <v>1</v>
      </c>
      <c r="F860" s="911">
        <v>0</v>
      </c>
      <c r="G860" s="913">
        <v>0</v>
      </c>
      <c r="K860" s="912"/>
      <c r="L860" s="911"/>
      <c r="M860" s="913"/>
    </row>
    <row r="861" spans="3:13" x14ac:dyDescent="0.25">
      <c r="C861" s="910" t="s">
        <v>549</v>
      </c>
      <c r="D861" s="911"/>
      <c r="E861" s="912">
        <v>1</v>
      </c>
      <c r="F861" s="911">
        <v>1</v>
      </c>
      <c r="G861" s="913">
        <v>0</v>
      </c>
      <c r="K861" s="912"/>
      <c r="L861" s="911"/>
      <c r="M861" s="913"/>
    </row>
    <row r="862" spans="3:13" x14ac:dyDescent="0.25">
      <c r="C862" s="910" t="s">
        <v>471</v>
      </c>
      <c r="D862" s="911"/>
      <c r="E862" s="912">
        <v>1</v>
      </c>
      <c r="F862" s="911">
        <v>3</v>
      </c>
      <c r="G862" s="913">
        <v>0</v>
      </c>
      <c r="K862" s="912"/>
      <c r="L862" s="911"/>
      <c r="M862" s="913"/>
    </row>
    <row r="863" spans="3:13" x14ac:dyDescent="0.25">
      <c r="C863" s="910" t="s">
        <v>967</v>
      </c>
      <c r="D863" s="911"/>
      <c r="E863" s="912">
        <v>1</v>
      </c>
      <c r="F863" s="911">
        <v>1</v>
      </c>
      <c r="G863" s="913">
        <v>0</v>
      </c>
      <c r="K863" s="912"/>
      <c r="L863" s="911"/>
      <c r="M863" s="913"/>
    </row>
    <row r="864" spans="3:13" x14ac:dyDescent="0.25">
      <c r="C864" s="910" t="s">
        <v>719</v>
      </c>
      <c r="D864" s="911"/>
      <c r="E864" s="912">
        <v>1</v>
      </c>
      <c r="F864" s="911">
        <v>3</v>
      </c>
      <c r="G864" s="913">
        <v>0</v>
      </c>
      <c r="K864" s="912"/>
      <c r="L864" s="911"/>
      <c r="M864" s="913"/>
    </row>
    <row r="865" spans="3:13" x14ac:dyDescent="0.25">
      <c r="C865" s="910" t="s">
        <v>973</v>
      </c>
      <c r="D865" s="911"/>
      <c r="E865" s="912">
        <v>1</v>
      </c>
      <c r="F865" s="911">
        <v>1</v>
      </c>
      <c r="G865" s="913">
        <v>0</v>
      </c>
      <c r="K865" s="912"/>
      <c r="L865" s="911"/>
      <c r="M865" s="913"/>
    </row>
    <row r="866" spans="3:13" x14ac:dyDescent="0.25">
      <c r="C866" s="910" t="s">
        <v>974</v>
      </c>
      <c r="D866" s="911"/>
      <c r="E866" s="912">
        <v>1</v>
      </c>
      <c r="F866" s="911">
        <v>0</v>
      </c>
      <c r="G866" s="913">
        <v>0</v>
      </c>
      <c r="K866" s="912"/>
      <c r="L866" s="911"/>
      <c r="M866" s="913"/>
    </row>
    <row r="867" spans="3:13" x14ac:dyDescent="0.25">
      <c r="C867" s="910" t="s">
        <v>720</v>
      </c>
      <c r="D867" s="911"/>
      <c r="E867" s="912">
        <v>1</v>
      </c>
      <c r="F867" s="911">
        <v>1</v>
      </c>
      <c r="G867" s="913">
        <v>0</v>
      </c>
      <c r="K867" s="912"/>
      <c r="L867" s="911"/>
      <c r="M867" s="913"/>
    </row>
    <row r="868" spans="3:13" x14ac:dyDescent="0.25">
      <c r="C868" s="910" t="s">
        <v>721</v>
      </c>
      <c r="D868" s="911"/>
      <c r="E868" s="912">
        <v>1</v>
      </c>
      <c r="F868" s="911">
        <v>1</v>
      </c>
      <c r="G868" s="913">
        <v>0</v>
      </c>
      <c r="K868" s="912"/>
      <c r="L868" s="911"/>
      <c r="M868" s="913"/>
    </row>
    <row r="869" spans="3:13" x14ac:dyDescent="0.25">
      <c r="C869" s="910" t="s">
        <v>981</v>
      </c>
      <c r="D869" s="911"/>
      <c r="E869" s="912">
        <v>1</v>
      </c>
      <c r="F869" s="911">
        <v>2</v>
      </c>
      <c r="G869" s="913">
        <v>0</v>
      </c>
      <c r="K869" s="912"/>
      <c r="L869" s="911"/>
      <c r="M869" s="913"/>
    </row>
    <row r="870" spans="3:13" x14ac:dyDescent="0.25">
      <c r="C870" s="910" t="s">
        <v>725</v>
      </c>
      <c r="D870" s="911"/>
      <c r="E870" s="912">
        <v>1</v>
      </c>
      <c r="F870" s="911">
        <v>1</v>
      </c>
      <c r="G870" s="913">
        <v>0</v>
      </c>
      <c r="K870" s="912"/>
      <c r="L870" s="911"/>
      <c r="M870" s="913"/>
    </row>
    <row r="871" spans="3:13" x14ac:dyDescent="0.25">
      <c r="C871" s="910" t="s">
        <v>684</v>
      </c>
      <c r="D871" s="911"/>
      <c r="E871" s="912">
        <v>1</v>
      </c>
      <c r="F871" s="911">
        <v>1</v>
      </c>
      <c r="G871" s="913">
        <v>0</v>
      </c>
      <c r="K871" s="912"/>
      <c r="L871" s="911"/>
      <c r="M871" s="913"/>
    </row>
    <row r="872" spans="3:13" x14ac:dyDescent="0.25">
      <c r="C872" s="910" t="s">
        <v>686</v>
      </c>
      <c r="D872" s="911"/>
      <c r="E872" s="912">
        <v>1</v>
      </c>
      <c r="F872" s="911">
        <v>1</v>
      </c>
      <c r="G872" s="913">
        <v>0</v>
      </c>
      <c r="K872" s="912"/>
      <c r="L872" s="911"/>
      <c r="M872" s="913"/>
    </row>
    <row r="873" spans="3:13" x14ac:dyDescent="0.25">
      <c r="C873" s="910" t="s">
        <v>985</v>
      </c>
      <c r="D873" s="911"/>
      <c r="E873" s="912">
        <v>1</v>
      </c>
      <c r="F873" s="911">
        <v>2</v>
      </c>
      <c r="G873" s="913">
        <v>0</v>
      </c>
      <c r="K873" s="912"/>
      <c r="L873" s="911"/>
      <c r="M873" s="913"/>
    </row>
    <row r="874" spans="3:13" x14ac:dyDescent="0.25">
      <c r="C874" s="910" t="s">
        <v>986</v>
      </c>
      <c r="D874" s="911"/>
      <c r="E874" s="912">
        <v>1</v>
      </c>
      <c r="F874" s="911">
        <v>1</v>
      </c>
      <c r="G874" s="913">
        <v>0</v>
      </c>
      <c r="K874" s="912"/>
      <c r="L874" s="911"/>
      <c r="M874" s="913"/>
    </row>
    <row r="875" spans="3:13" x14ac:dyDescent="0.25">
      <c r="C875" s="910" t="s">
        <v>737</v>
      </c>
      <c r="D875" s="911"/>
      <c r="E875" s="912">
        <v>1</v>
      </c>
      <c r="F875" s="911">
        <v>1</v>
      </c>
      <c r="G875" s="913">
        <v>0</v>
      </c>
      <c r="K875" s="912"/>
      <c r="L875" s="911"/>
      <c r="M875" s="913"/>
    </row>
    <row r="876" spans="3:13" x14ac:dyDescent="0.25">
      <c r="C876" s="910" t="s">
        <v>987</v>
      </c>
      <c r="D876" s="911"/>
      <c r="E876" s="912">
        <v>1</v>
      </c>
      <c r="F876" s="911">
        <v>1</v>
      </c>
      <c r="G876" s="913">
        <v>0</v>
      </c>
      <c r="K876" s="912"/>
      <c r="L876" s="911"/>
      <c r="M876" s="913"/>
    </row>
    <row r="877" spans="3:13" x14ac:dyDescent="0.25">
      <c r="C877" s="910" t="s">
        <v>485</v>
      </c>
      <c r="D877" s="911"/>
      <c r="E877" s="912">
        <v>1</v>
      </c>
      <c r="F877" s="911">
        <v>0</v>
      </c>
      <c r="G877" s="913">
        <v>0</v>
      </c>
      <c r="K877" s="912"/>
      <c r="L877" s="911"/>
      <c r="M877" s="913"/>
    </row>
    <row r="878" spans="3:13" x14ac:dyDescent="0.25">
      <c r="C878" s="910" t="s">
        <v>988</v>
      </c>
      <c r="D878" s="911"/>
      <c r="E878" s="912">
        <v>1</v>
      </c>
      <c r="F878" s="911">
        <v>0</v>
      </c>
      <c r="G878" s="913">
        <v>0</v>
      </c>
      <c r="K878" s="912"/>
      <c r="L878" s="911"/>
      <c r="M878" s="913"/>
    </row>
    <row r="879" spans="3:13" x14ac:dyDescent="0.25">
      <c r="C879" s="910" t="s">
        <v>880</v>
      </c>
      <c r="D879" s="911"/>
      <c r="E879" s="912">
        <v>1</v>
      </c>
      <c r="F879" s="911">
        <v>1</v>
      </c>
      <c r="G879" s="913">
        <v>0</v>
      </c>
      <c r="K879" s="912"/>
      <c r="L879" s="911"/>
      <c r="M879" s="913"/>
    </row>
    <row r="880" spans="3:13" x14ac:dyDescent="0.25">
      <c r="C880" s="910" t="s">
        <v>989</v>
      </c>
      <c r="D880" s="911"/>
      <c r="E880" s="912">
        <v>1</v>
      </c>
      <c r="F880" s="911">
        <v>1</v>
      </c>
      <c r="G880" s="913">
        <v>0</v>
      </c>
      <c r="K880" s="912"/>
      <c r="L880" s="911"/>
      <c r="M880" s="913"/>
    </row>
    <row r="881" spans="3:13" x14ac:dyDescent="0.25">
      <c r="C881" s="910" t="s">
        <v>419</v>
      </c>
      <c r="D881" s="911"/>
      <c r="E881" s="912">
        <v>1</v>
      </c>
      <c r="F881" s="911">
        <v>1</v>
      </c>
      <c r="G881" s="913">
        <v>0</v>
      </c>
      <c r="K881" s="912"/>
      <c r="L881" s="911"/>
      <c r="M881" s="913"/>
    </row>
    <row r="882" spans="3:13" x14ac:dyDescent="0.25">
      <c r="C882" s="910" t="s">
        <v>823</v>
      </c>
      <c r="D882" s="911"/>
      <c r="E882" s="912">
        <v>1</v>
      </c>
      <c r="F882" s="911">
        <v>2</v>
      </c>
      <c r="G882" s="913">
        <v>0</v>
      </c>
      <c r="K882" s="912"/>
      <c r="L882" s="911"/>
      <c r="M882" s="913"/>
    </row>
    <row r="883" spans="3:13" x14ac:dyDescent="0.25">
      <c r="C883" s="910" t="s">
        <v>442</v>
      </c>
      <c r="D883" s="911"/>
      <c r="E883" s="912">
        <v>1</v>
      </c>
      <c r="F883" s="911">
        <v>1</v>
      </c>
      <c r="G883" s="913">
        <v>0</v>
      </c>
      <c r="K883" s="912"/>
      <c r="L883" s="911"/>
      <c r="M883" s="913"/>
    </row>
    <row r="884" spans="3:13" x14ac:dyDescent="0.25">
      <c r="C884" s="910" t="s">
        <v>815</v>
      </c>
      <c r="D884" s="911"/>
      <c r="E884" s="912">
        <v>1</v>
      </c>
      <c r="F884" s="911">
        <v>1</v>
      </c>
      <c r="G884" s="913">
        <v>0</v>
      </c>
      <c r="K884" s="912"/>
      <c r="L884" s="911"/>
      <c r="M884" s="913"/>
    </row>
    <row r="885" spans="3:13" x14ac:dyDescent="0.25">
      <c r="C885" s="910" t="s">
        <v>724</v>
      </c>
      <c r="D885" s="911"/>
      <c r="E885" s="912">
        <v>1</v>
      </c>
      <c r="F885" s="911">
        <v>0</v>
      </c>
      <c r="G885" s="913">
        <v>0</v>
      </c>
      <c r="K885" s="912"/>
      <c r="L885" s="911"/>
      <c r="M885" s="913"/>
    </row>
    <row r="886" spans="3:13" x14ac:dyDescent="0.25">
      <c r="C886" s="910" t="s">
        <v>992</v>
      </c>
      <c r="D886" s="911"/>
      <c r="E886" s="912">
        <v>1</v>
      </c>
      <c r="F886" s="911">
        <v>1</v>
      </c>
      <c r="G886" s="913">
        <v>0</v>
      </c>
      <c r="K886" s="912"/>
      <c r="L886" s="911"/>
      <c r="M886" s="913"/>
    </row>
    <row r="887" spans="3:13" x14ac:dyDescent="0.25">
      <c r="C887" s="910" t="s">
        <v>695</v>
      </c>
      <c r="D887" s="911"/>
      <c r="E887" s="912">
        <v>1</v>
      </c>
      <c r="F887" s="911">
        <v>1</v>
      </c>
      <c r="G887" s="913">
        <v>0</v>
      </c>
      <c r="K887" s="912"/>
      <c r="L887" s="911"/>
      <c r="M887" s="913"/>
    </row>
    <row r="888" spans="3:13" x14ac:dyDescent="0.25">
      <c r="C888" s="910" t="s">
        <v>475</v>
      </c>
      <c r="D888" s="911"/>
      <c r="E888" s="912">
        <v>1</v>
      </c>
      <c r="F888" s="911">
        <v>1</v>
      </c>
      <c r="G888" s="913">
        <v>1</v>
      </c>
      <c r="K888" s="912"/>
      <c r="L888" s="911"/>
      <c r="M888" s="913"/>
    </row>
    <row r="889" spans="3:13" x14ac:dyDescent="0.25">
      <c r="C889" s="910" t="s">
        <v>993</v>
      </c>
      <c r="D889" s="911"/>
      <c r="E889" s="912">
        <v>1</v>
      </c>
      <c r="F889" s="911">
        <v>2</v>
      </c>
      <c r="G889" s="913">
        <v>0</v>
      </c>
      <c r="K889" s="912"/>
      <c r="L889" s="911"/>
      <c r="M889" s="913"/>
    </row>
    <row r="890" spans="3:13" x14ac:dyDescent="0.25">
      <c r="C890" s="910" t="s">
        <v>502</v>
      </c>
      <c r="D890" s="911"/>
      <c r="E890" s="912">
        <v>1</v>
      </c>
      <c r="F890" s="911">
        <v>2</v>
      </c>
      <c r="G890" s="913">
        <v>0</v>
      </c>
      <c r="K890" s="912"/>
      <c r="L890" s="911"/>
      <c r="M890" s="913"/>
    </row>
    <row r="891" spans="3:13" x14ac:dyDescent="0.25">
      <c r="C891" s="910" t="s">
        <v>709</v>
      </c>
      <c r="D891" s="911"/>
      <c r="E891" s="912">
        <v>1</v>
      </c>
      <c r="F891" s="911">
        <v>0</v>
      </c>
      <c r="G891" s="913">
        <v>0</v>
      </c>
      <c r="K891" s="912"/>
      <c r="L891" s="911"/>
      <c r="M891" s="913"/>
    </row>
    <row r="892" spans="3:13" x14ac:dyDescent="0.25">
      <c r="C892" s="910" t="s">
        <v>995</v>
      </c>
      <c r="D892" s="911"/>
      <c r="E892" s="912">
        <v>1</v>
      </c>
      <c r="F892" s="911">
        <v>0</v>
      </c>
      <c r="G892" s="913">
        <v>0</v>
      </c>
      <c r="K892" s="912"/>
      <c r="L892" s="911"/>
      <c r="M892" s="913"/>
    </row>
    <row r="893" spans="3:13" x14ac:dyDescent="0.25">
      <c r="C893" s="910" t="s">
        <v>648</v>
      </c>
      <c r="D893" s="911"/>
      <c r="E893" s="912">
        <v>1</v>
      </c>
      <c r="F893" s="911">
        <v>1</v>
      </c>
      <c r="G893" s="913">
        <v>0</v>
      </c>
      <c r="K893" s="912"/>
      <c r="L893" s="911"/>
      <c r="M893" s="913"/>
    </row>
    <row r="894" spans="3:13" x14ac:dyDescent="0.25">
      <c r="C894" s="910" t="s">
        <v>996</v>
      </c>
      <c r="D894" s="911"/>
      <c r="E894" s="912">
        <v>1</v>
      </c>
      <c r="F894" s="911">
        <v>0</v>
      </c>
      <c r="G894" s="913">
        <v>0</v>
      </c>
      <c r="K894" s="912"/>
      <c r="L894" s="911"/>
      <c r="M894" s="913"/>
    </row>
    <row r="895" spans="3:13" x14ac:dyDescent="0.25">
      <c r="C895" s="910" t="s">
        <v>443</v>
      </c>
      <c r="D895" s="911"/>
      <c r="E895" s="912">
        <v>1</v>
      </c>
      <c r="F895" s="911">
        <v>0</v>
      </c>
      <c r="G895" s="913">
        <v>0</v>
      </c>
      <c r="K895" s="912"/>
      <c r="L895" s="911"/>
      <c r="M895" s="913"/>
    </row>
    <row r="896" spans="3:13" x14ac:dyDescent="0.25">
      <c r="C896" s="910" t="s">
        <v>1001</v>
      </c>
      <c r="D896" s="911"/>
      <c r="E896" s="912">
        <v>1</v>
      </c>
      <c r="F896" s="911">
        <v>0</v>
      </c>
      <c r="G896" s="913">
        <v>0</v>
      </c>
      <c r="K896" s="912"/>
      <c r="L896" s="911"/>
      <c r="M896" s="913"/>
    </row>
    <row r="897" spans="3:13" x14ac:dyDescent="0.25">
      <c r="C897" s="910" t="s">
        <v>417</v>
      </c>
      <c r="D897" s="911"/>
      <c r="E897" s="912">
        <v>1</v>
      </c>
      <c r="F897" s="911">
        <v>0</v>
      </c>
      <c r="G897" s="913">
        <v>0</v>
      </c>
      <c r="K897" s="912"/>
      <c r="L897" s="911"/>
      <c r="M897" s="913"/>
    </row>
    <row r="898" spans="3:13" x14ac:dyDescent="0.25">
      <c r="C898" s="910" t="s">
        <v>1002</v>
      </c>
      <c r="D898" s="911"/>
      <c r="E898" s="912">
        <v>1</v>
      </c>
      <c r="F898" s="911">
        <v>1</v>
      </c>
      <c r="G898" s="913">
        <v>0</v>
      </c>
      <c r="K898" s="912"/>
      <c r="L898" s="911"/>
      <c r="M898" s="913"/>
    </row>
    <row r="899" spans="3:13" x14ac:dyDescent="0.25">
      <c r="C899" s="910" t="s">
        <v>1003</v>
      </c>
      <c r="D899" s="911"/>
      <c r="E899" s="912">
        <v>1</v>
      </c>
      <c r="F899" s="911">
        <v>1</v>
      </c>
      <c r="G899" s="913">
        <v>0</v>
      </c>
      <c r="K899" s="912"/>
      <c r="L899" s="911"/>
      <c r="M899" s="913"/>
    </row>
    <row r="900" spans="3:13" x14ac:dyDescent="0.25">
      <c r="C900" s="910" t="s">
        <v>414</v>
      </c>
      <c r="D900" s="911"/>
      <c r="E900" s="912">
        <v>1</v>
      </c>
      <c r="F900" s="911">
        <v>0</v>
      </c>
      <c r="G900" s="913">
        <v>0</v>
      </c>
      <c r="K900" s="912"/>
      <c r="L900" s="911"/>
      <c r="M900" s="913"/>
    </row>
    <row r="901" spans="3:13" x14ac:dyDescent="0.25">
      <c r="C901" s="910" t="s">
        <v>827</v>
      </c>
      <c r="D901" s="911"/>
      <c r="E901" s="912">
        <v>1</v>
      </c>
      <c r="F901" s="911">
        <v>2</v>
      </c>
      <c r="G901" s="913">
        <v>0</v>
      </c>
      <c r="K901" s="912"/>
      <c r="L901" s="911"/>
      <c r="M901" s="913"/>
    </row>
    <row r="902" spans="3:13" x14ac:dyDescent="0.25">
      <c r="C902" s="910" t="s">
        <v>886</v>
      </c>
      <c r="D902" s="911"/>
      <c r="E902" s="912">
        <v>1</v>
      </c>
      <c r="F902" s="911">
        <v>2</v>
      </c>
      <c r="G902" s="913">
        <v>0</v>
      </c>
      <c r="K902" s="912"/>
      <c r="L902" s="911"/>
      <c r="M902" s="913"/>
    </row>
    <row r="903" spans="3:13" x14ac:dyDescent="0.25">
      <c r="C903" s="910" t="s">
        <v>476</v>
      </c>
      <c r="D903" s="911"/>
      <c r="E903" s="912">
        <v>1</v>
      </c>
      <c r="F903" s="911">
        <v>0</v>
      </c>
      <c r="G903" s="913">
        <v>0</v>
      </c>
      <c r="K903" s="912"/>
      <c r="L903" s="911"/>
      <c r="M903" s="913"/>
    </row>
    <row r="904" spans="3:13" x14ac:dyDescent="0.25">
      <c r="C904" s="910" t="s">
        <v>1005</v>
      </c>
      <c r="D904" s="911"/>
      <c r="E904" s="912">
        <v>1</v>
      </c>
      <c r="F904" s="911">
        <v>1</v>
      </c>
      <c r="G904" s="913">
        <v>0</v>
      </c>
      <c r="K904" s="912"/>
      <c r="L904" s="911"/>
      <c r="M904" s="913"/>
    </row>
    <row r="905" spans="3:13" x14ac:dyDescent="0.25">
      <c r="C905" s="910" t="s">
        <v>738</v>
      </c>
      <c r="D905" s="911"/>
      <c r="E905" s="912">
        <v>1</v>
      </c>
      <c r="F905" s="911">
        <v>3</v>
      </c>
      <c r="G905" s="913">
        <v>0</v>
      </c>
      <c r="K905" s="912"/>
      <c r="L905" s="911"/>
      <c r="M905" s="913"/>
    </row>
    <row r="906" spans="3:13" x14ac:dyDescent="0.25">
      <c r="C906" s="910" t="s">
        <v>630</v>
      </c>
      <c r="D906" s="911"/>
      <c r="E906" s="912">
        <v>1</v>
      </c>
      <c r="F906" s="911">
        <v>1</v>
      </c>
      <c r="G906" s="913">
        <v>0</v>
      </c>
      <c r="K906" s="912"/>
      <c r="L906" s="911"/>
      <c r="M906" s="913"/>
    </row>
    <row r="907" spans="3:13" x14ac:dyDescent="0.25">
      <c r="C907" s="910" t="s">
        <v>830</v>
      </c>
      <c r="D907" s="911"/>
      <c r="E907" s="912">
        <v>1</v>
      </c>
      <c r="F907" s="911">
        <v>0</v>
      </c>
      <c r="G907" s="913">
        <v>0</v>
      </c>
      <c r="K907" s="912"/>
      <c r="L907" s="911"/>
      <c r="M907" s="913"/>
    </row>
    <row r="908" spans="3:13" x14ac:dyDescent="0.25">
      <c r="C908" s="910" t="s">
        <v>543</v>
      </c>
      <c r="D908" s="911"/>
      <c r="E908" s="912">
        <v>1</v>
      </c>
      <c r="F908" s="911">
        <v>1</v>
      </c>
      <c r="G908" s="913">
        <v>0</v>
      </c>
      <c r="K908" s="912"/>
      <c r="L908" s="911"/>
      <c r="M908" s="913"/>
    </row>
    <row r="909" spans="3:13" x14ac:dyDescent="0.25">
      <c r="C909" s="910" t="s">
        <v>1020</v>
      </c>
      <c r="D909" s="911"/>
      <c r="E909" s="912">
        <v>1</v>
      </c>
      <c r="F909" s="911">
        <v>1</v>
      </c>
      <c r="G909" s="913">
        <v>0</v>
      </c>
      <c r="K909" s="912"/>
      <c r="L909" s="911"/>
      <c r="M909" s="913"/>
    </row>
    <row r="910" spans="3:13" x14ac:dyDescent="0.25">
      <c r="C910" s="910" t="s">
        <v>1021</v>
      </c>
      <c r="D910" s="911"/>
      <c r="E910" s="912">
        <v>1</v>
      </c>
      <c r="F910" s="911">
        <v>1</v>
      </c>
      <c r="G910" s="913">
        <v>0</v>
      </c>
      <c r="K910" s="912"/>
      <c r="L910" s="911"/>
      <c r="M910" s="913"/>
    </row>
    <row r="911" spans="3:13" x14ac:dyDescent="0.25">
      <c r="C911" s="910" t="s">
        <v>935</v>
      </c>
      <c r="D911" s="911"/>
      <c r="E911" s="912">
        <v>1</v>
      </c>
      <c r="F911" s="911">
        <v>3</v>
      </c>
      <c r="G911" s="913">
        <v>0</v>
      </c>
      <c r="K911" s="912"/>
      <c r="L911" s="911"/>
      <c r="M911" s="913"/>
    </row>
    <row r="912" spans="3:13" x14ac:dyDescent="0.25">
      <c r="C912" s="910" t="s">
        <v>504</v>
      </c>
      <c r="D912" s="911"/>
      <c r="E912" s="912">
        <v>1</v>
      </c>
      <c r="F912" s="911">
        <v>0</v>
      </c>
      <c r="G912" s="913">
        <v>0</v>
      </c>
      <c r="K912" s="912"/>
      <c r="L912" s="911"/>
      <c r="M912" s="913"/>
    </row>
    <row r="913" spans="3:13" x14ac:dyDescent="0.25">
      <c r="C913" s="910" t="s">
        <v>1028</v>
      </c>
      <c r="D913" s="911"/>
      <c r="E913" s="912">
        <v>1</v>
      </c>
      <c r="F913" s="911">
        <v>3</v>
      </c>
      <c r="G913" s="913">
        <v>0</v>
      </c>
      <c r="K913" s="912"/>
      <c r="L913" s="911"/>
      <c r="M913" s="913"/>
    </row>
    <row r="914" spans="3:13" x14ac:dyDescent="0.25">
      <c r="C914" s="910" t="s">
        <v>1029</v>
      </c>
      <c r="D914" s="911"/>
      <c r="E914" s="912">
        <v>1</v>
      </c>
      <c r="F914" s="911">
        <v>0</v>
      </c>
      <c r="G914" s="913">
        <v>1</v>
      </c>
      <c r="K914" s="912"/>
      <c r="L914" s="911"/>
      <c r="M914" s="913"/>
    </row>
    <row r="915" spans="3:13" x14ac:dyDescent="0.25">
      <c r="C915" s="910" t="s">
        <v>434</v>
      </c>
      <c r="D915" s="911"/>
      <c r="E915" s="912">
        <v>1</v>
      </c>
      <c r="F915" s="911">
        <v>1</v>
      </c>
      <c r="G915" s="913">
        <v>0</v>
      </c>
      <c r="K915" s="912"/>
      <c r="L915" s="911"/>
      <c r="M915" s="913"/>
    </row>
    <row r="916" spans="3:13" x14ac:dyDescent="0.25">
      <c r="C916" s="910" t="s">
        <v>1035</v>
      </c>
      <c r="D916" s="911"/>
      <c r="E916" s="912">
        <v>1</v>
      </c>
      <c r="F916" s="911">
        <v>0</v>
      </c>
      <c r="G916" s="913">
        <v>0</v>
      </c>
      <c r="K916" s="912"/>
      <c r="L916" s="911"/>
      <c r="M916" s="913"/>
    </row>
    <row r="917" spans="3:13" x14ac:dyDescent="0.25">
      <c r="C917" s="910" t="s">
        <v>936</v>
      </c>
      <c r="D917" s="911"/>
      <c r="E917" s="912">
        <v>1</v>
      </c>
      <c r="F917" s="911">
        <v>5</v>
      </c>
      <c r="G917" s="913">
        <v>0</v>
      </c>
      <c r="K917" s="912"/>
      <c r="L917" s="911"/>
      <c r="M917" s="913"/>
    </row>
    <row r="918" spans="3:13" x14ac:dyDescent="0.25">
      <c r="C918" s="910" t="s">
        <v>1041</v>
      </c>
      <c r="D918" s="911"/>
      <c r="E918" s="912">
        <v>1</v>
      </c>
      <c r="F918" s="911">
        <v>1</v>
      </c>
      <c r="G918" s="913">
        <v>0</v>
      </c>
      <c r="K918" s="912"/>
      <c r="L918" s="911"/>
      <c r="M918" s="913"/>
    </row>
    <row r="919" spans="3:13" x14ac:dyDescent="0.25">
      <c r="C919" s="910" t="s">
        <v>833</v>
      </c>
      <c r="D919" s="911"/>
      <c r="E919" s="912">
        <v>1</v>
      </c>
      <c r="F919" s="911">
        <v>1</v>
      </c>
      <c r="G919" s="913">
        <v>0</v>
      </c>
      <c r="K919" s="912"/>
      <c r="L919" s="911"/>
      <c r="M919" s="913"/>
    </row>
    <row r="920" spans="3:13" x14ac:dyDescent="0.25">
      <c r="C920" s="910" t="s">
        <v>1043</v>
      </c>
      <c r="D920" s="911"/>
      <c r="E920" s="912">
        <v>1</v>
      </c>
      <c r="F920" s="911">
        <v>1</v>
      </c>
      <c r="G920" s="913">
        <v>0</v>
      </c>
      <c r="K920" s="912"/>
      <c r="L920" s="911"/>
      <c r="M920" s="913"/>
    </row>
    <row r="921" spans="3:13" x14ac:dyDescent="0.25">
      <c r="C921" s="910" t="s">
        <v>1044</v>
      </c>
      <c r="D921" s="911"/>
      <c r="E921" s="912">
        <v>1</v>
      </c>
      <c r="F921" s="911">
        <v>1</v>
      </c>
      <c r="G921" s="913">
        <v>0</v>
      </c>
      <c r="K921" s="912"/>
      <c r="L921" s="911"/>
      <c r="M921" s="913"/>
    </row>
    <row r="922" spans="3:13" x14ac:dyDescent="0.25">
      <c r="C922" s="910" t="s">
        <v>1045</v>
      </c>
      <c r="D922" s="911"/>
      <c r="E922" s="912">
        <v>1</v>
      </c>
      <c r="F922" s="911">
        <v>1</v>
      </c>
      <c r="G922" s="913">
        <v>0</v>
      </c>
      <c r="K922" s="912"/>
      <c r="L922" s="911"/>
      <c r="M922" s="913"/>
    </row>
    <row r="923" spans="3:13" x14ac:dyDescent="0.25">
      <c r="C923" s="910" t="s">
        <v>729</v>
      </c>
      <c r="D923" s="911"/>
      <c r="E923" s="912">
        <v>1</v>
      </c>
      <c r="F923" s="911">
        <v>2</v>
      </c>
      <c r="G923" s="913">
        <v>0</v>
      </c>
      <c r="K923" s="912"/>
      <c r="L923" s="911"/>
      <c r="M923" s="913"/>
    </row>
    <row r="924" spans="3:13" x14ac:dyDescent="0.25">
      <c r="C924" s="910" t="s">
        <v>1046</v>
      </c>
      <c r="D924" s="911"/>
      <c r="E924" s="912">
        <v>1</v>
      </c>
      <c r="F924" s="911">
        <v>1</v>
      </c>
      <c r="G924" s="913">
        <v>0</v>
      </c>
      <c r="K924" s="912"/>
      <c r="L924" s="911"/>
      <c r="M924" s="913"/>
    </row>
    <row r="925" spans="3:13" x14ac:dyDescent="0.25">
      <c r="C925" s="910" t="s">
        <v>1047</v>
      </c>
      <c r="D925" s="911"/>
      <c r="E925" s="912">
        <v>1</v>
      </c>
      <c r="F925" s="911">
        <v>0</v>
      </c>
      <c r="G925" s="913">
        <v>0</v>
      </c>
      <c r="K925" s="912"/>
      <c r="L925" s="911"/>
      <c r="M925" s="913"/>
    </row>
    <row r="926" spans="3:13" x14ac:dyDescent="0.25">
      <c r="C926" s="910" t="s">
        <v>1049</v>
      </c>
      <c r="D926" s="911"/>
      <c r="E926" s="912">
        <v>1</v>
      </c>
      <c r="F926" s="911">
        <v>2</v>
      </c>
      <c r="G926" s="913">
        <v>0</v>
      </c>
      <c r="K926" s="912"/>
      <c r="L926" s="911"/>
      <c r="M926" s="913"/>
    </row>
    <row r="927" spans="3:13" x14ac:dyDescent="0.25">
      <c r="C927" s="910" t="s">
        <v>563</v>
      </c>
      <c r="D927" s="911"/>
      <c r="E927" s="912">
        <v>1</v>
      </c>
      <c r="F927" s="911">
        <v>1</v>
      </c>
      <c r="G927" s="913">
        <v>0</v>
      </c>
      <c r="K927" s="912"/>
      <c r="L927" s="911"/>
      <c r="M927" s="913"/>
    </row>
    <row r="928" spans="3:13" x14ac:dyDescent="0.25">
      <c r="C928" s="910" t="s">
        <v>1052</v>
      </c>
      <c r="D928" s="911"/>
      <c r="E928" s="912">
        <v>1</v>
      </c>
      <c r="F928" s="911">
        <v>0</v>
      </c>
      <c r="G928" s="913">
        <v>1</v>
      </c>
      <c r="K928" s="912"/>
      <c r="L928" s="911"/>
      <c r="M928" s="913"/>
    </row>
    <row r="929" spans="3:13" x14ac:dyDescent="0.25">
      <c r="C929" s="910" t="s">
        <v>653</v>
      </c>
      <c r="D929" s="911"/>
      <c r="E929" s="912">
        <v>1</v>
      </c>
      <c r="F929" s="911">
        <v>1</v>
      </c>
      <c r="G929" s="913">
        <v>0</v>
      </c>
      <c r="K929" s="912"/>
      <c r="L929" s="911"/>
      <c r="M929" s="913"/>
    </row>
    <row r="930" spans="3:13" x14ac:dyDescent="0.25">
      <c r="C930" s="910" t="s">
        <v>1053</v>
      </c>
      <c r="D930" s="911"/>
      <c r="E930" s="912">
        <v>1</v>
      </c>
      <c r="F930" s="911">
        <v>5</v>
      </c>
      <c r="G930" s="913">
        <v>0</v>
      </c>
      <c r="K930" s="912"/>
      <c r="L930" s="911"/>
      <c r="M930" s="913"/>
    </row>
    <row r="931" spans="3:13" x14ac:dyDescent="0.25">
      <c r="C931" s="910" t="s">
        <v>1054</v>
      </c>
      <c r="D931" s="911"/>
      <c r="E931" s="912">
        <v>1</v>
      </c>
      <c r="F931" s="911">
        <v>1</v>
      </c>
      <c r="G931" s="913">
        <v>0</v>
      </c>
      <c r="K931" s="912"/>
      <c r="L931" s="911"/>
      <c r="M931" s="913"/>
    </row>
    <row r="932" spans="3:13" x14ac:dyDescent="0.25">
      <c r="C932" s="910" t="s">
        <v>1055</v>
      </c>
      <c r="D932" s="911"/>
      <c r="E932" s="912">
        <v>1</v>
      </c>
      <c r="F932" s="911">
        <v>1</v>
      </c>
      <c r="G932" s="913">
        <v>0</v>
      </c>
      <c r="K932" s="912"/>
      <c r="L932" s="911"/>
      <c r="M932" s="913"/>
    </row>
    <row r="933" spans="3:13" x14ac:dyDescent="0.25">
      <c r="C933" s="910" t="s">
        <v>731</v>
      </c>
      <c r="D933" s="911"/>
      <c r="E933" s="912">
        <v>1</v>
      </c>
      <c r="F933" s="911">
        <v>2</v>
      </c>
      <c r="G933" s="913">
        <v>0</v>
      </c>
      <c r="K933" s="912"/>
      <c r="L933" s="911"/>
      <c r="M933" s="913"/>
    </row>
    <row r="934" spans="3:13" x14ac:dyDescent="0.25">
      <c r="C934" s="910" t="s">
        <v>697</v>
      </c>
      <c r="D934" s="911"/>
      <c r="E934" s="912">
        <v>1</v>
      </c>
      <c r="F934" s="911">
        <v>1</v>
      </c>
      <c r="G934" s="913">
        <v>0</v>
      </c>
      <c r="K934" s="912"/>
      <c r="L934" s="911"/>
      <c r="M934" s="913"/>
    </row>
    <row r="935" spans="3:13" x14ac:dyDescent="0.25">
      <c r="C935" s="910" t="s">
        <v>564</v>
      </c>
      <c r="D935" s="911"/>
      <c r="E935" s="912">
        <v>1</v>
      </c>
      <c r="F935" s="911">
        <v>3</v>
      </c>
      <c r="G935" s="913">
        <v>0</v>
      </c>
      <c r="K935" s="912"/>
      <c r="L935" s="911"/>
      <c r="M935" s="913"/>
    </row>
    <row r="936" spans="3:13" x14ac:dyDescent="0.25">
      <c r="C936" s="910" t="s">
        <v>997</v>
      </c>
      <c r="D936" s="911"/>
      <c r="E936" s="912">
        <v>1</v>
      </c>
      <c r="F936" s="911">
        <v>1</v>
      </c>
      <c r="G936" s="913">
        <v>0</v>
      </c>
      <c r="K936" s="912"/>
      <c r="L936" s="911"/>
      <c r="M936" s="913"/>
    </row>
    <row r="937" spans="3:13" x14ac:dyDescent="0.25">
      <c r="C937" s="910" t="s">
        <v>1063</v>
      </c>
      <c r="D937" s="911"/>
      <c r="E937" s="912">
        <v>1</v>
      </c>
      <c r="F937" s="911">
        <v>1</v>
      </c>
      <c r="G937" s="913">
        <v>0</v>
      </c>
      <c r="K937" s="912"/>
      <c r="L937" s="911"/>
      <c r="M937" s="913"/>
    </row>
    <row r="938" spans="3:13" x14ac:dyDescent="0.25">
      <c r="C938" s="910" t="s">
        <v>1066</v>
      </c>
      <c r="D938" s="911"/>
      <c r="E938" s="912">
        <v>1</v>
      </c>
      <c r="F938" s="911">
        <v>1</v>
      </c>
      <c r="G938" s="913">
        <v>0</v>
      </c>
      <c r="K938" s="912"/>
      <c r="L938" s="911"/>
      <c r="M938" s="913"/>
    </row>
    <row r="939" spans="3:13" x14ac:dyDescent="0.25">
      <c r="C939" s="910" t="s">
        <v>1067</v>
      </c>
      <c r="D939" s="911"/>
      <c r="E939" s="912">
        <v>1</v>
      </c>
      <c r="F939" s="911">
        <v>0</v>
      </c>
      <c r="G939" s="913">
        <v>0</v>
      </c>
      <c r="K939" s="912"/>
      <c r="L939" s="911"/>
      <c r="M939" s="913"/>
    </row>
    <row r="940" spans="3:13" x14ac:dyDescent="0.25">
      <c r="C940" s="910" t="s">
        <v>566</v>
      </c>
      <c r="D940" s="911"/>
      <c r="E940" s="912">
        <v>1</v>
      </c>
      <c r="F940" s="911">
        <v>1</v>
      </c>
      <c r="G940" s="913">
        <v>0</v>
      </c>
      <c r="K940" s="912"/>
      <c r="L940" s="911"/>
      <c r="M940" s="913"/>
    </row>
    <row r="941" spans="3:13" x14ac:dyDescent="0.25">
      <c r="C941" s="910" t="s">
        <v>807</v>
      </c>
      <c r="D941" s="911"/>
      <c r="E941" s="912">
        <v>1</v>
      </c>
      <c r="F941" s="911">
        <v>0</v>
      </c>
      <c r="G941" s="913">
        <v>0</v>
      </c>
      <c r="K941" s="912"/>
      <c r="L941" s="911"/>
      <c r="M941" s="913"/>
    </row>
    <row r="942" spans="3:13" x14ac:dyDescent="0.25">
      <c r="C942" s="910" t="s">
        <v>1071</v>
      </c>
      <c r="D942" s="911"/>
      <c r="E942" s="912">
        <v>1</v>
      </c>
      <c r="F942" s="911">
        <v>1</v>
      </c>
      <c r="G942" s="913">
        <v>0</v>
      </c>
      <c r="K942" s="912"/>
      <c r="L942" s="911"/>
      <c r="M942" s="913"/>
    </row>
    <row r="943" spans="3:13" x14ac:dyDescent="0.25">
      <c r="C943" s="910" t="s">
        <v>735</v>
      </c>
      <c r="D943" s="911"/>
      <c r="E943" s="912">
        <v>1</v>
      </c>
      <c r="F943" s="911">
        <v>1</v>
      </c>
      <c r="G943" s="913">
        <v>0</v>
      </c>
      <c r="K943" s="912"/>
      <c r="L943" s="911"/>
      <c r="M943" s="913"/>
    </row>
    <row r="944" spans="3:13" x14ac:dyDescent="0.25">
      <c r="C944" s="910" t="s">
        <v>1073</v>
      </c>
      <c r="D944" s="911"/>
      <c r="E944" s="912">
        <v>1</v>
      </c>
      <c r="F944" s="911">
        <v>2</v>
      </c>
      <c r="G944" s="913">
        <v>0</v>
      </c>
      <c r="K944" s="912"/>
      <c r="L944" s="911"/>
      <c r="M944" s="913"/>
    </row>
    <row r="945" spans="3:13" x14ac:dyDescent="0.25">
      <c r="C945" s="910" t="s">
        <v>444</v>
      </c>
      <c r="D945" s="911"/>
      <c r="E945" s="912">
        <v>1</v>
      </c>
      <c r="F945" s="911">
        <v>0</v>
      </c>
      <c r="G945" s="913">
        <v>0</v>
      </c>
      <c r="K945" s="912"/>
      <c r="L945" s="911"/>
      <c r="M945" s="913"/>
    </row>
    <row r="946" spans="3:13" x14ac:dyDescent="0.25">
      <c r="C946" s="910" t="s">
        <v>1074</v>
      </c>
      <c r="D946" s="911"/>
      <c r="E946" s="912">
        <v>1</v>
      </c>
      <c r="F946" s="911">
        <v>0</v>
      </c>
      <c r="G946" s="913">
        <v>1</v>
      </c>
      <c r="K946" s="912"/>
      <c r="L946" s="911"/>
      <c r="M946" s="913"/>
    </row>
    <row r="947" spans="3:13" x14ac:dyDescent="0.25">
      <c r="C947" s="910" t="s">
        <v>700</v>
      </c>
      <c r="D947" s="911"/>
      <c r="E947" s="912">
        <v>1</v>
      </c>
      <c r="F947" s="911">
        <v>2</v>
      </c>
      <c r="G947" s="913">
        <v>0</v>
      </c>
      <c r="K947" s="912"/>
      <c r="L947" s="911"/>
      <c r="M947" s="913"/>
    </row>
    <row r="948" spans="3:13" x14ac:dyDescent="0.25">
      <c r="C948" s="910" t="s">
        <v>905</v>
      </c>
      <c r="D948" s="911"/>
      <c r="E948" s="912">
        <v>1</v>
      </c>
      <c r="F948" s="911">
        <v>0</v>
      </c>
      <c r="G948" s="913">
        <v>0</v>
      </c>
      <c r="K948" s="912"/>
      <c r="L948" s="911"/>
      <c r="M948" s="913"/>
    </row>
    <row r="949" spans="3:13" x14ac:dyDescent="0.25">
      <c r="C949" s="910" t="s">
        <v>1015</v>
      </c>
      <c r="D949" s="911"/>
      <c r="E949" s="912">
        <v>1</v>
      </c>
      <c r="F949" s="911">
        <v>1</v>
      </c>
      <c r="G949" s="913">
        <v>0</v>
      </c>
      <c r="K949" s="912"/>
      <c r="L949" s="911"/>
      <c r="M949" s="913"/>
    </row>
    <row r="950" spans="3:13" x14ac:dyDescent="0.25">
      <c r="C950" s="910" t="s">
        <v>503</v>
      </c>
      <c r="D950" s="911"/>
      <c r="E950" s="912">
        <v>1</v>
      </c>
      <c r="F950" s="911">
        <v>2</v>
      </c>
      <c r="G950" s="913">
        <v>0</v>
      </c>
      <c r="K950" s="912"/>
      <c r="L950" s="911"/>
      <c r="M950" s="913"/>
    </row>
    <row r="951" spans="3:13" x14ac:dyDescent="0.25">
      <c r="C951" s="910" t="s">
        <v>1079</v>
      </c>
      <c r="D951" s="911"/>
      <c r="E951" s="912">
        <v>1</v>
      </c>
      <c r="F951" s="911">
        <v>1</v>
      </c>
      <c r="G951" s="913">
        <v>0</v>
      </c>
      <c r="K951" s="912"/>
      <c r="L951" s="911"/>
      <c r="M951" s="913"/>
    </row>
    <row r="952" spans="3:13" x14ac:dyDescent="0.25">
      <c r="C952" s="910" t="s">
        <v>1080</v>
      </c>
      <c r="D952" s="911"/>
      <c r="E952" s="912">
        <v>1</v>
      </c>
      <c r="F952" s="911">
        <v>0</v>
      </c>
      <c r="G952" s="913">
        <v>0</v>
      </c>
      <c r="K952" s="912"/>
      <c r="L952" s="911"/>
      <c r="M952" s="913"/>
    </row>
    <row r="953" spans="3:13" x14ac:dyDescent="0.25">
      <c r="C953" s="910" t="s">
        <v>1081</v>
      </c>
      <c r="D953" s="911"/>
      <c r="E953" s="912">
        <v>1</v>
      </c>
      <c r="F953" s="911">
        <v>1</v>
      </c>
      <c r="G953" s="913">
        <v>0</v>
      </c>
      <c r="K953" s="912"/>
      <c r="L953" s="911"/>
      <c r="M953" s="913"/>
    </row>
    <row r="954" spans="3:13" x14ac:dyDescent="0.25">
      <c r="C954" s="910" t="s">
        <v>1082</v>
      </c>
      <c r="D954" s="911"/>
      <c r="E954" s="912">
        <v>1</v>
      </c>
      <c r="F954" s="911">
        <v>1</v>
      </c>
      <c r="G954" s="913">
        <v>0</v>
      </c>
      <c r="K954" s="912"/>
      <c r="L954" s="911"/>
      <c r="M954" s="913"/>
    </row>
    <row r="955" spans="3:13" x14ac:dyDescent="0.25">
      <c r="C955" s="910" t="s">
        <v>836</v>
      </c>
      <c r="D955" s="911"/>
      <c r="E955" s="912">
        <v>1</v>
      </c>
      <c r="F955" s="911">
        <v>2</v>
      </c>
      <c r="G955" s="913">
        <v>0</v>
      </c>
      <c r="K955" s="912"/>
      <c r="L955" s="911"/>
      <c r="M955" s="913"/>
    </row>
    <row r="956" spans="3:13" x14ac:dyDescent="0.25">
      <c r="C956" s="910" t="s">
        <v>656</v>
      </c>
      <c r="D956" s="911"/>
      <c r="E956" s="912">
        <v>1</v>
      </c>
      <c r="F956" s="911">
        <v>0</v>
      </c>
      <c r="G956" s="913">
        <v>1</v>
      </c>
      <c r="K956" s="912"/>
      <c r="L956" s="911"/>
      <c r="M956" s="913"/>
    </row>
    <row r="957" spans="3:13" x14ac:dyDescent="0.25">
      <c r="C957" s="910" t="s">
        <v>1089</v>
      </c>
      <c r="D957" s="911"/>
      <c r="E957" s="912">
        <v>1</v>
      </c>
      <c r="F957" s="911">
        <v>1</v>
      </c>
      <c r="G957" s="913">
        <v>0</v>
      </c>
      <c r="K957" s="912"/>
      <c r="L957" s="911"/>
      <c r="M957" s="913"/>
    </row>
    <row r="958" spans="3:13" x14ac:dyDescent="0.25">
      <c r="C958" s="910" t="s">
        <v>1093</v>
      </c>
      <c r="D958" s="911"/>
      <c r="E958" s="912">
        <v>1</v>
      </c>
      <c r="F958" s="911">
        <v>0</v>
      </c>
      <c r="G958" s="913">
        <v>0</v>
      </c>
      <c r="K958" s="912"/>
      <c r="L958" s="911"/>
      <c r="M958" s="913"/>
    </row>
    <row r="959" spans="3:13" x14ac:dyDescent="0.25">
      <c r="C959" s="910" t="s">
        <v>509</v>
      </c>
      <c r="D959" s="911"/>
      <c r="E959" s="912">
        <v>1</v>
      </c>
      <c r="F959" s="911">
        <v>2</v>
      </c>
      <c r="G959" s="913">
        <v>0</v>
      </c>
      <c r="K959" s="912"/>
      <c r="L959" s="911"/>
      <c r="M959" s="913"/>
    </row>
    <row r="960" spans="3:13" x14ac:dyDescent="0.25">
      <c r="C960" s="910" t="s">
        <v>572</v>
      </c>
      <c r="D960" s="911"/>
      <c r="E960" s="912">
        <v>1</v>
      </c>
      <c r="F960" s="911">
        <v>0</v>
      </c>
      <c r="G960" s="913">
        <v>0</v>
      </c>
      <c r="K960" s="912"/>
      <c r="L960" s="911"/>
      <c r="M960" s="913"/>
    </row>
    <row r="961" spans="3:13" x14ac:dyDescent="0.25">
      <c r="C961" s="910" t="s">
        <v>1087</v>
      </c>
      <c r="D961" s="911"/>
      <c r="E961" s="912">
        <v>1</v>
      </c>
      <c r="F961" s="911">
        <v>1</v>
      </c>
      <c r="G961" s="913">
        <v>0</v>
      </c>
      <c r="K961" s="912"/>
      <c r="L961" s="911"/>
      <c r="M961" s="913"/>
    </row>
    <row r="962" spans="3:13" x14ac:dyDescent="0.25">
      <c r="C962" s="910" t="s">
        <v>1097</v>
      </c>
      <c r="D962" s="911"/>
      <c r="E962" s="912">
        <v>1</v>
      </c>
      <c r="F962" s="911">
        <v>1</v>
      </c>
      <c r="G962" s="913">
        <v>0</v>
      </c>
      <c r="K962" s="912"/>
      <c r="L962" s="911"/>
      <c r="M962" s="913"/>
    </row>
    <row r="963" spans="3:13" x14ac:dyDescent="0.25">
      <c r="C963" s="910" t="s">
        <v>1098</v>
      </c>
      <c r="D963" s="911"/>
      <c r="E963" s="912">
        <v>1</v>
      </c>
      <c r="F963" s="911">
        <v>0</v>
      </c>
      <c r="G963" s="913">
        <v>0</v>
      </c>
      <c r="K963" s="912"/>
      <c r="L963" s="911"/>
      <c r="M963" s="913"/>
    </row>
    <row r="964" spans="3:13" x14ac:dyDescent="0.25">
      <c r="C964" s="910" t="s">
        <v>474</v>
      </c>
      <c r="D964" s="911"/>
      <c r="E964" s="912">
        <v>1</v>
      </c>
      <c r="F964" s="911">
        <v>2</v>
      </c>
      <c r="G964" s="913">
        <v>0</v>
      </c>
      <c r="K964" s="912"/>
      <c r="L964" s="911"/>
      <c r="M964" s="913"/>
    </row>
    <row r="965" spans="3:13" x14ac:dyDescent="0.25">
      <c r="C965" s="910" t="s">
        <v>1100</v>
      </c>
      <c r="D965" s="911"/>
      <c r="E965" s="912">
        <v>1</v>
      </c>
      <c r="F965" s="911">
        <v>0</v>
      </c>
      <c r="G965" s="913">
        <v>1</v>
      </c>
      <c r="K965" s="912"/>
      <c r="L965" s="911"/>
      <c r="M965" s="913"/>
    </row>
    <row r="966" spans="3:13" x14ac:dyDescent="0.25">
      <c r="C966" s="910" t="s">
        <v>1101</v>
      </c>
      <c r="D966" s="911"/>
      <c r="E966" s="912">
        <v>1</v>
      </c>
      <c r="F966" s="911">
        <v>1</v>
      </c>
      <c r="G966" s="913">
        <v>0</v>
      </c>
      <c r="K966" s="912"/>
      <c r="L966" s="911"/>
      <c r="M966" s="913"/>
    </row>
    <row r="967" spans="3:13" x14ac:dyDescent="0.25">
      <c r="C967" s="910" t="s">
        <v>1102</v>
      </c>
      <c r="D967" s="911"/>
      <c r="E967" s="912">
        <v>1</v>
      </c>
      <c r="F967" s="911">
        <v>2</v>
      </c>
      <c r="G967" s="913">
        <v>0</v>
      </c>
      <c r="K967" s="912"/>
      <c r="L967" s="911"/>
      <c r="M967" s="913"/>
    </row>
    <row r="968" spans="3:13" x14ac:dyDescent="0.25">
      <c r="C968" s="910" t="s">
        <v>573</v>
      </c>
      <c r="D968" s="911"/>
      <c r="E968" s="912">
        <v>1</v>
      </c>
      <c r="F968" s="911">
        <v>1</v>
      </c>
      <c r="G968" s="913">
        <v>0</v>
      </c>
      <c r="K968" s="912"/>
      <c r="L968" s="911"/>
      <c r="M968" s="913"/>
    </row>
    <row r="969" spans="3:13" x14ac:dyDescent="0.25">
      <c r="C969" s="910" t="s">
        <v>650</v>
      </c>
      <c r="D969" s="911"/>
      <c r="E969" s="912">
        <v>1</v>
      </c>
      <c r="F969" s="911">
        <v>2</v>
      </c>
      <c r="G969" s="913">
        <v>0</v>
      </c>
      <c r="K969" s="912"/>
      <c r="L969" s="911"/>
      <c r="M969" s="913"/>
    </row>
    <row r="970" spans="3:13" x14ac:dyDescent="0.25">
      <c r="C970" s="910" t="s">
        <v>679</v>
      </c>
      <c r="D970" s="911"/>
      <c r="E970" s="912">
        <v>1</v>
      </c>
      <c r="F970" s="911">
        <v>2</v>
      </c>
      <c r="G970" s="913">
        <v>0</v>
      </c>
      <c r="K970" s="912"/>
      <c r="L970" s="911"/>
      <c r="M970" s="913"/>
    </row>
    <row r="971" spans="3:13" x14ac:dyDescent="0.25">
      <c r="C971" s="910" t="s">
        <v>1112</v>
      </c>
      <c r="D971" s="911"/>
      <c r="E971" s="912">
        <v>1</v>
      </c>
      <c r="F971" s="911">
        <v>2</v>
      </c>
      <c r="G971" s="913">
        <v>0</v>
      </c>
      <c r="K971" s="912"/>
      <c r="L971" s="911"/>
      <c r="M971" s="913"/>
    </row>
    <row r="972" spans="3:13" x14ac:dyDescent="0.25">
      <c r="C972" s="910" t="s">
        <v>733</v>
      </c>
      <c r="D972" s="911"/>
      <c r="E972" s="912">
        <v>1</v>
      </c>
      <c r="F972" s="911">
        <v>1</v>
      </c>
      <c r="G972" s="913">
        <v>0</v>
      </c>
      <c r="K972" s="912"/>
      <c r="L972" s="911"/>
      <c r="M972" s="913"/>
    </row>
    <row r="973" spans="3:13" x14ac:dyDescent="0.25">
      <c r="C973" s="910" t="s">
        <v>909</v>
      </c>
      <c r="D973" s="911"/>
      <c r="E973" s="912">
        <v>1</v>
      </c>
      <c r="F973" s="911">
        <v>1</v>
      </c>
      <c r="G973" s="913">
        <v>0</v>
      </c>
      <c r="K973" s="912"/>
      <c r="L973" s="911"/>
      <c r="M973" s="913"/>
    </row>
    <row r="974" spans="3:13" x14ac:dyDescent="0.25">
      <c r="C974" s="910" t="s">
        <v>1113</v>
      </c>
      <c r="D974" s="911"/>
      <c r="E974" s="912">
        <v>1</v>
      </c>
      <c r="F974" s="911">
        <v>2</v>
      </c>
      <c r="G974" s="913">
        <v>0</v>
      </c>
      <c r="K974" s="912"/>
      <c r="L974" s="911"/>
      <c r="M974" s="913"/>
    </row>
    <row r="975" spans="3:13" x14ac:dyDescent="0.25">
      <c r="C975" s="910" t="s">
        <v>1114</v>
      </c>
      <c r="D975" s="911"/>
      <c r="E975" s="912">
        <v>1</v>
      </c>
      <c r="F975" s="911">
        <v>0</v>
      </c>
      <c r="G975" s="913">
        <v>0</v>
      </c>
      <c r="K975" s="912"/>
      <c r="L975" s="911"/>
      <c r="M975" s="913"/>
    </row>
    <row r="976" spans="3:13" x14ac:dyDescent="0.25">
      <c r="C976" s="910" t="s">
        <v>741</v>
      </c>
      <c r="D976" s="911"/>
      <c r="E976" s="912">
        <v>1</v>
      </c>
      <c r="F976" s="911">
        <v>1</v>
      </c>
      <c r="G976" s="913">
        <v>0</v>
      </c>
      <c r="K976" s="912"/>
      <c r="L976" s="911"/>
      <c r="M976" s="913"/>
    </row>
    <row r="977" spans="3:13" x14ac:dyDescent="0.25">
      <c r="C977" s="910" t="s">
        <v>934</v>
      </c>
      <c r="D977" s="911"/>
      <c r="E977" s="912">
        <v>1</v>
      </c>
      <c r="F977" s="911">
        <v>1</v>
      </c>
      <c r="G977" s="913">
        <v>0</v>
      </c>
      <c r="K977" s="912"/>
      <c r="L977" s="911"/>
      <c r="M977" s="913"/>
    </row>
    <row r="978" spans="3:13" x14ac:dyDescent="0.25">
      <c r="C978" s="910" t="s">
        <v>1115</v>
      </c>
      <c r="D978" s="911"/>
      <c r="E978" s="912">
        <v>1</v>
      </c>
      <c r="F978" s="911">
        <v>1</v>
      </c>
      <c r="G978" s="913">
        <v>0</v>
      </c>
      <c r="K978" s="912"/>
      <c r="L978" s="911"/>
      <c r="M978" s="913"/>
    </row>
    <row r="979" spans="3:13" x14ac:dyDescent="0.25">
      <c r="C979" s="910" t="s">
        <v>1116</v>
      </c>
      <c r="D979" s="911"/>
      <c r="E979" s="912">
        <v>1</v>
      </c>
      <c r="F979" s="911">
        <v>1</v>
      </c>
      <c r="G979" s="913">
        <v>0</v>
      </c>
      <c r="K979" s="912"/>
      <c r="L979" s="911"/>
      <c r="M979" s="913"/>
    </row>
    <row r="980" spans="3:13" x14ac:dyDescent="0.25">
      <c r="C980" s="910" t="s">
        <v>473</v>
      </c>
      <c r="D980" s="911"/>
      <c r="E980" s="912">
        <v>1</v>
      </c>
      <c r="F980" s="911">
        <v>0</v>
      </c>
      <c r="G980" s="913">
        <v>0</v>
      </c>
      <c r="K980" s="912"/>
      <c r="L980" s="911"/>
      <c r="M980" s="913"/>
    </row>
    <row r="981" spans="3:13" x14ac:dyDescent="0.25">
      <c r="C981" s="910" t="s">
        <v>1117</v>
      </c>
      <c r="D981" s="911"/>
      <c r="E981" s="912">
        <v>1</v>
      </c>
      <c r="F981" s="911">
        <v>1</v>
      </c>
      <c r="G981" s="913">
        <v>0</v>
      </c>
      <c r="K981" s="912"/>
      <c r="L981" s="911"/>
      <c r="M981" s="913"/>
    </row>
    <row r="982" spans="3:13" x14ac:dyDescent="0.25">
      <c r="C982" s="910" t="s">
        <v>702</v>
      </c>
      <c r="D982" s="911"/>
      <c r="E982" s="912">
        <v>1</v>
      </c>
      <c r="F982" s="911">
        <v>0</v>
      </c>
      <c r="G982" s="913">
        <v>0</v>
      </c>
      <c r="K982" s="912"/>
      <c r="L982" s="911"/>
      <c r="M982" s="913"/>
    </row>
    <row r="983" spans="3:13" x14ac:dyDescent="0.25">
      <c r="C983" s="910" t="s">
        <v>520</v>
      </c>
      <c r="D983" s="911"/>
      <c r="E983" s="912">
        <v>1</v>
      </c>
      <c r="F983" s="911">
        <v>3</v>
      </c>
      <c r="G983" s="913">
        <v>0</v>
      </c>
      <c r="K983" s="912"/>
      <c r="L983" s="911"/>
      <c r="M983" s="913"/>
    </row>
    <row r="984" spans="3:13" x14ac:dyDescent="0.25">
      <c r="C984" s="910" t="s">
        <v>342</v>
      </c>
      <c r="D984" s="911"/>
      <c r="E984" s="912">
        <v>1</v>
      </c>
      <c r="F984" s="911">
        <v>1</v>
      </c>
      <c r="G984" s="913">
        <v>0</v>
      </c>
      <c r="K984" s="912"/>
      <c r="L984" s="911"/>
      <c r="M984" s="913"/>
    </row>
    <row r="985" spans="3:13" x14ac:dyDescent="0.25">
      <c r="C985" s="910" t="s">
        <v>1033</v>
      </c>
      <c r="D985" s="911"/>
      <c r="E985" s="912">
        <v>1</v>
      </c>
      <c r="F985" s="911">
        <v>1</v>
      </c>
      <c r="G985" s="913">
        <v>0</v>
      </c>
      <c r="K985" s="912"/>
      <c r="L985" s="911"/>
      <c r="M985" s="913"/>
    </row>
    <row r="986" spans="3:13" x14ac:dyDescent="0.25">
      <c r="C986" s="910" t="s">
        <v>1121</v>
      </c>
      <c r="D986" s="911"/>
      <c r="E986" s="912">
        <v>1</v>
      </c>
      <c r="F986" s="911">
        <v>2</v>
      </c>
      <c r="G986" s="913">
        <v>0</v>
      </c>
      <c r="K986" s="912"/>
      <c r="L986" s="911"/>
      <c r="M986" s="913"/>
    </row>
    <row r="987" spans="3:13" x14ac:dyDescent="0.25">
      <c r="C987" s="910" t="s">
        <v>831</v>
      </c>
      <c r="D987" s="911"/>
      <c r="E987" s="912">
        <v>1</v>
      </c>
      <c r="F987" s="911">
        <v>2</v>
      </c>
      <c r="G987" s="913">
        <v>0</v>
      </c>
      <c r="K987" s="912"/>
      <c r="L987" s="911"/>
      <c r="M987" s="913"/>
    </row>
    <row r="988" spans="3:13" x14ac:dyDescent="0.25">
      <c r="C988" s="910" t="s">
        <v>708</v>
      </c>
      <c r="D988" s="911"/>
      <c r="E988" s="912">
        <v>1</v>
      </c>
      <c r="F988" s="911">
        <v>0</v>
      </c>
      <c r="G988" s="913">
        <v>0</v>
      </c>
      <c r="K988" s="912"/>
      <c r="L988" s="911"/>
      <c r="M988" s="913"/>
    </row>
    <row r="989" spans="3:13" x14ac:dyDescent="0.25">
      <c r="C989" s="910" t="s">
        <v>742</v>
      </c>
      <c r="D989" s="911"/>
      <c r="E989" s="912">
        <v>1</v>
      </c>
      <c r="F989" s="911">
        <v>0</v>
      </c>
      <c r="G989" s="913">
        <v>0</v>
      </c>
      <c r="K989" s="912"/>
      <c r="L989" s="911"/>
      <c r="M989" s="913"/>
    </row>
    <row r="990" spans="3:13" x14ac:dyDescent="0.25">
      <c r="C990" s="910" t="s">
        <v>518</v>
      </c>
      <c r="D990" s="911"/>
      <c r="E990" s="912">
        <v>1</v>
      </c>
      <c r="F990" s="911">
        <v>1</v>
      </c>
      <c r="G990" s="913">
        <v>0</v>
      </c>
      <c r="K990" s="912"/>
      <c r="L990" s="911"/>
      <c r="M990" s="913"/>
    </row>
    <row r="991" spans="3:13" x14ac:dyDescent="0.25">
      <c r="C991" s="910" t="s">
        <v>424</v>
      </c>
      <c r="D991" s="911"/>
      <c r="E991" s="912">
        <v>1</v>
      </c>
      <c r="F991" s="911">
        <v>0</v>
      </c>
      <c r="G991" s="913">
        <v>0</v>
      </c>
      <c r="K991" s="912"/>
      <c r="L991" s="911"/>
      <c r="M991" s="913"/>
    </row>
    <row r="992" spans="3:13" x14ac:dyDescent="0.25">
      <c r="C992" s="910" t="s">
        <v>452</v>
      </c>
      <c r="D992" s="911"/>
      <c r="E992" s="912">
        <v>1</v>
      </c>
      <c r="F992" s="911">
        <v>1</v>
      </c>
      <c r="G992" s="913">
        <v>0</v>
      </c>
      <c r="K992" s="912"/>
      <c r="L992" s="911"/>
      <c r="M992" s="913"/>
    </row>
    <row r="993" spans="3:13" x14ac:dyDescent="0.25">
      <c r="C993" s="910" t="s">
        <v>1088</v>
      </c>
      <c r="D993" s="911"/>
      <c r="E993" s="912">
        <v>1</v>
      </c>
      <c r="F993" s="911">
        <v>1</v>
      </c>
      <c r="G993" s="913">
        <v>0</v>
      </c>
      <c r="K993" s="912"/>
      <c r="L993" s="911"/>
      <c r="M993" s="913"/>
    </row>
    <row r="994" spans="3:13" x14ac:dyDescent="0.25">
      <c r="C994" s="910" t="s">
        <v>527</v>
      </c>
      <c r="D994" s="911"/>
      <c r="E994" s="912">
        <v>1</v>
      </c>
      <c r="F994" s="911">
        <v>0</v>
      </c>
      <c r="G994" s="913">
        <v>0</v>
      </c>
      <c r="K994" s="912"/>
      <c r="L994" s="911"/>
      <c r="M994" s="913"/>
    </row>
    <row r="995" spans="3:13" x14ac:dyDescent="0.25">
      <c r="C995" s="910" t="s">
        <v>435</v>
      </c>
      <c r="D995" s="911"/>
      <c r="E995" s="912">
        <v>1</v>
      </c>
      <c r="F995" s="911">
        <v>0</v>
      </c>
      <c r="G995" s="913">
        <v>0</v>
      </c>
      <c r="K995" s="912"/>
      <c r="L995" s="911"/>
      <c r="M995" s="913"/>
    </row>
    <row r="996" spans="3:13" x14ac:dyDescent="0.25">
      <c r="C996" s="910" t="s">
        <v>1125</v>
      </c>
      <c r="D996" s="911"/>
      <c r="E996" s="912">
        <v>1</v>
      </c>
      <c r="F996" s="911">
        <v>0</v>
      </c>
      <c r="G996" s="913">
        <v>0</v>
      </c>
      <c r="K996" s="912"/>
      <c r="L996" s="911"/>
      <c r="M996" s="913"/>
    </row>
    <row r="997" spans="3:13" x14ac:dyDescent="0.25">
      <c r="C997" s="910" t="s">
        <v>1126</v>
      </c>
      <c r="D997" s="911"/>
      <c r="E997" s="912">
        <v>1</v>
      </c>
      <c r="F997" s="911">
        <v>1</v>
      </c>
      <c r="G997" s="913">
        <v>0</v>
      </c>
      <c r="K997" s="912"/>
      <c r="L997" s="911"/>
      <c r="M997" s="913"/>
    </row>
    <row r="998" spans="3:13" x14ac:dyDescent="0.25">
      <c r="C998" s="910" t="s">
        <v>619</v>
      </c>
      <c r="D998" s="911"/>
      <c r="E998" s="912">
        <v>1</v>
      </c>
      <c r="F998" s="911">
        <v>1</v>
      </c>
      <c r="G998" s="913">
        <v>0</v>
      </c>
      <c r="K998" s="912"/>
      <c r="L998" s="911"/>
      <c r="M998" s="913"/>
    </row>
    <row r="999" spans="3:13" x14ac:dyDescent="0.25">
      <c r="C999" s="910" t="s">
        <v>578</v>
      </c>
      <c r="D999" s="911"/>
      <c r="E999" s="912">
        <v>1</v>
      </c>
      <c r="F999" s="911">
        <v>0</v>
      </c>
      <c r="G999" s="913">
        <v>0</v>
      </c>
      <c r="K999" s="912"/>
      <c r="L999" s="911"/>
      <c r="M999" s="913"/>
    </row>
    <row r="1000" spans="3:13" x14ac:dyDescent="0.25">
      <c r="C1000" s="910" t="s">
        <v>1135</v>
      </c>
      <c r="D1000" s="911"/>
      <c r="E1000" s="912">
        <v>1</v>
      </c>
      <c r="F1000" s="911">
        <v>0</v>
      </c>
      <c r="G1000" s="913">
        <v>0</v>
      </c>
      <c r="K1000" s="912"/>
      <c r="L1000" s="911"/>
      <c r="M1000" s="913"/>
    </row>
    <row r="1001" spans="3:13" x14ac:dyDescent="0.25">
      <c r="C1001" s="910" t="s">
        <v>877</v>
      </c>
      <c r="D1001" s="911"/>
      <c r="E1001" s="912">
        <v>1</v>
      </c>
      <c r="F1001" s="911">
        <v>1</v>
      </c>
      <c r="G1001" s="913">
        <v>0</v>
      </c>
      <c r="K1001" s="912"/>
      <c r="L1001" s="911"/>
      <c r="M1001" s="913"/>
    </row>
    <row r="1002" spans="3:13" x14ac:dyDescent="0.25">
      <c r="C1002" s="910" t="s">
        <v>816</v>
      </c>
      <c r="D1002" s="911"/>
      <c r="E1002" s="912">
        <v>1</v>
      </c>
      <c r="F1002" s="911">
        <v>1</v>
      </c>
      <c r="G1002" s="913">
        <v>0</v>
      </c>
      <c r="K1002" s="912"/>
      <c r="L1002" s="911"/>
      <c r="M1002" s="913"/>
    </row>
    <row r="1003" spans="3:13" x14ac:dyDescent="0.25">
      <c r="C1003" s="910" t="s">
        <v>552</v>
      </c>
      <c r="D1003" s="911"/>
      <c r="E1003" s="912">
        <v>1</v>
      </c>
      <c r="F1003" s="911">
        <v>3</v>
      </c>
      <c r="G1003" s="913">
        <v>0</v>
      </c>
      <c r="K1003" s="912"/>
      <c r="L1003" s="911"/>
      <c r="M1003" s="913"/>
    </row>
    <row r="1004" spans="3:13" x14ac:dyDescent="0.25">
      <c r="C1004" s="910" t="s">
        <v>975</v>
      </c>
      <c r="D1004" s="911"/>
      <c r="E1004" s="912">
        <v>1</v>
      </c>
      <c r="F1004" s="911">
        <v>1</v>
      </c>
      <c r="G1004" s="913">
        <v>0</v>
      </c>
      <c r="K1004" s="912"/>
      <c r="L1004" s="911"/>
      <c r="M1004" s="913"/>
    </row>
    <row r="1005" spans="3:13" x14ac:dyDescent="0.25">
      <c r="C1005" s="910" t="s">
        <v>869</v>
      </c>
      <c r="D1005" s="911"/>
      <c r="E1005" s="912">
        <v>1</v>
      </c>
      <c r="F1005" s="911">
        <v>0</v>
      </c>
      <c r="G1005" s="913">
        <v>0</v>
      </c>
      <c r="K1005" s="912"/>
      <c r="L1005" s="911"/>
      <c r="M1005" s="913"/>
    </row>
    <row r="1006" spans="3:13" x14ac:dyDescent="0.25">
      <c r="C1006" s="910" t="s">
        <v>1137</v>
      </c>
      <c r="D1006" s="911"/>
      <c r="E1006" s="912">
        <v>1</v>
      </c>
      <c r="F1006" s="911">
        <v>1</v>
      </c>
      <c r="G1006" s="913">
        <v>0</v>
      </c>
      <c r="K1006" s="912"/>
      <c r="L1006" s="911"/>
      <c r="M1006" s="913"/>
    </row>
    <row r="1007" spans="3:13" x14ac:dyDescent="0.25">
      <c r="C1007" s="910" t="s">
        <v>1138</v>
      </c>
      <c r="D1007" s="911"/>
      <c r="E1007" s="912">
        <v>1</v>
      </c>
      <c r="F1007" s="911">
        <v>1</v>
      </c>
      <c r="G1007" s="913">
        <v>0</v>
      </c>
      <c r="K1007" s="912"/>
      <c r="L1007" s="911"/>
      <c r="M1007" s="913"/>
    </row>
    <row r="1008" spans="3:13" x14ac:dyDescent="0.25">
      <c r="C1008" s="910" t="s">
        <v>1139</v>
      </c>
      <c r="D1008" s="911"/>
      <c r="E1008" s="912">
        <v>1</v>
      </c>
      <c r="F1008" s="911">
        <v>1</v>
      </c>
      <c r="G1008" s="913">
        <v>0</v>
      </c>
      <c r="K1008" s="912"/>
      <c r="L1008" s="911"/>
      <c r="M1008" s="913"/>
    </row>
    <row r="1009" spans="3:19" x14ac:dyDescent="0.25">
      <c r="C1009" s="910" t="s">
        <v>1140</v>
      </c>
      <c r="D1009" s="911"/>
      <c r="E1009" s="912">
        <v>1</v>
      </c>
      <c r="F1009" s="911">
        <v>1</v>
      </c>
      <c r="G1009" s="913">
        <v>0</v>
      </c>
      <c r="K1009" s="912"/>
      <c r="L1009" s="911"/>
      <c r="M1009" s="913"/>
    </row>
    <row r="1010" spans="3:19" x14ac:dyDescent="0.25">
      <c r="C1010" s="227" t="s">
        <v>651</v>
      </c>
      <c r="D1010" s="228" t="s">
        <v>376</v>
      </c>
      <c r="E1010" s="229">
        <v>1</v>
      </c>
      <c r="F1010" s="230">
        <v>1</v>
      </c>
      <c r="G1010" s="231">
        <v>0</v>
      </c>
      <c r="I1010" t="str">
        <f t="shared" ref="I1010:I1073" si="147">C1010&amp;D1010</f>
        <v>5ALEXANDRE GUIMARÃES</v>
      </c>
      <c r="J1010" t="str">
        <f t="shared" ref="J1010:J1073" si="148">D1010&amp;C1010</f>
        <v>ALEXANDRE GUIMARÃES5</v>
      </c>
      <c r="K1010" s="899">
        <v>1</v>
      </c>
      <c r="L1010" s="900">
        <v>2</v>
      </c>
      <c r="M1010" s="901">
        <v>0</v>
      </c>
      <c r="N1010" t="e">
        <f t="shared" ref="N1010:N1073" si="149">VLOOKUP(I1010,$J$367:$M$1643,2,FALSE)</f>
        <v>#N/A</v>
      </c>
      <c r="O1010" t="e">
        <f t="shared" ref="O1010:O1073" si="150">VLOOKUP(I1010,$J$367:$M$1643,3,FALSE)</f>
        <v>#N/A</v>
      </c>
      <c r="P1010" t="e">
        <f t="shared" ref="P1010:P1073" si="151">VLOOKUP(I1010,$J$367:$M$1643,4,FALSE)</f>
        <v>#N/A</v>
      </c>
      <c r="Q1010" s="908">
        <f t="shared" ref="Q1010:Q1073" si="152">IF(ISERROR(N1010)=TRUE,K1010, (K1010+N1010))</f>
        <v>1</v>
      </c>
      <c r="R1010" s="908">
        <f t="shared" ref="R1010:R1073" si="153">IF(ISERROR(O1010)=TRUE,L1010, (L1010+O1010))</f>
        <v>2</v>
      </c>
      <c r="S1010" s="908">
        <f t="shared" ref="S1010:S1073" si="154">IF(ISERROR(P1010)=TRUE,M1010, (M1010+P1010))</f>
        <v>0</v>
      </c>
    </row>
    <row r="1011" spans="3:19" x14ac:dyDescent="0.25">
      <c r="C1011" s="227" t="s">
        <v>680</v>
      </c>
      <c r="D1011" s="228" t="s">
        <v>809</v>
      </c>
      <c r="E1011" s="229">
        <v>1</v>
      </c>
      <c r="F1011" s="230">
        <v>1</v>
      </c>
      <c r="G1011" s="231">
        <v>0</v>
      </c>
      <c r="I1011" t="str">
        <f t="shared" si="147"/>
        <v>ABACATEIROBAOBÁ</v>
      </c>
      <c r="J1011" t="str">
        <f t="shared" si="148"/>
        <v>BAOBÁABACATEIRO</v>
      </c>
      <c r="K1011" s="899">
        <v>1</v>
      </c>
      <c r="L1011" s="900">
        <v>1</v>
      </c>
      <c r="M1011" s="901">
        <v>0</v>
      </c>
      <c r="N1011" t="e">
        <f t="shared" si="149"/>
        <v>#N/A</v>
      </c>
      <c r="O1011" t="e">
        <f t="shared" si="150"/>
        <v>#N/A</v>
      </c>
      <c r="P1011" t="e">
        <f t="shared" si="151"/>
        <v>#N/A</v>
      </c>
      <c r="Q1011" s="908">
        <f t="shared" si="152"/>
        <v>1</v>
      </c>
      <c r="R1011" s="908">
        <f t="shared" si="153"/>
        <v>1</v>
      </c>
      <c r="S1011" s="908">
        <f t="shared" si="154"/>
        <v>0</v>
      </c>
    </row>
    <row r="1012" spans="3:19" x14ac:dyDescent="0.25">
      <c r="C1012" s="227" t="s">
        <v>680</v>
      </c>
      <c r="D1012" s="228" t="s">
        <v>896</v>
      </c>
      <c r="E1012" s="229">
        <v>1</v>
      </c>
      <c r="F1012" s="230">
        <v>2</v>
      </c>
      <c r="G1012" s="231">
        <v>0</v>
      </c>
      <c r="I1012" t="str">
        <f t="shared" si="147"/>
        <v>ABACATEIROGENGIBRE</v>
      </c>
      <c r="J1012" t="str">
        <f t="shared" si="148"/>
        <v>GENGIBREABACATEIRO</v>
      </c>
      <c r="K1012" s="899">
        <v>1</v>
      </c>
      <c r="L1012" s="900">
        <v>0</v>
      </c>
      <c r="M1012" s="901">
        <v>0</v>
      </c>
      <c r="N1012" t="e">
        <f t="shared" si="149"/>
        <v>#N/A</v>
      </c>
      <c r="O1012" t="e">
        <f t="shared" si="150"/>
        <v>#N/A</v>
      </c>
      <c r="P1012" t="e">
        <f t="shared" si="151"/>
        <v>#N/A</v>
      </c>
      <c r="Q1012" s="908">
        <f t="shared" si="152"/>
        <v>1</v>
      </c>
      <c r="R1012" s="908">
        <f t="shared" si="153"/>
        <v>0</v>
      </c>
      <c r="S1012" s="908">
        <f t="shared" si="154"/>
        <v>0</v>
      </c>
    </row>
    <row r="1013" spans="3:19" x14ac:dyDescent="0.25">
      <c r="C1013" s="227" t="s">
        <v>680</v>
      </c>
      <c r="D1013" s="228" t="s">
        <v>642</v>
      </c>
      <c r="E1013" s="229">
        <v>1</v>
      </c>
      <c r="F1013" s="230">
        <v>1</v>
      </c>
      <c r="G1013" s="231">
        <v>0</v>
      </c>
      <c r="I1013" t="str">
        <f t="shared" si="147"/>
        <v>ABACATEIROMALVA</v>
      </c>
      <c r="J1013" t="str">
        <f t="shared" si="148"/>
        <v>MALVAABACATEIRO</v>
      </c>
      <c r="K1013" s="899">
        <v>1</v>
      </c>
      <c r="L1013" s="900">
        <v>0</v>
      </c>
      <c r="M1013" s="901">
        <v>0</v>
      </c>
      <c r="N1013" t="e">
        <f t="shared" si="149"/>
        <v>#N/A</v>
      </c>
      <c r="O1013" t="e">
        <f t="shared" si="150"/>
        <v>#N/A</v>
      </c>
      <c r="P1013" t="e">
        <f t="shared" si="151"/>
        <v>#N/A</v>
      </c>
      <c r="Q1013" s="908">
        <f t="shared" si="152"/>
        <v>1</v>
      </c>
      <c r="R1013" s="908">
        <f t="shared" si="153"/>
        <v>0</v>
      </c>
      <c r="S1013" s="908">
        <f t="shared" si="154"/>
        <v>0</v>
      </c>
    </row>
    <row r="1014" spans="3:19" x14ac:dyDescent="0.25">
      <c r="C1014" s="227" t="s">
        <v>407</v>
      </c>
      <c r="D1014" s="228" t="s">
        <v>399</v>
      </c>
      <c r="E1014" s="229">
        <v>1</v>
      </c>
      <c r="F1014" s="230">
        <v>0</v>
      </c>
      <c r="G1014" s="231">
        <v>0</v>
      </c>
      <c r="I1014" t="str">
        <f t="shared" si="147"/>
        <v>ABUNÃGUANABARA</v>
      </c>
      <c r="J1014" t="str">
        <f t="shared" si="148"/>
        <v>GUANABARAABUNÃ</v>
      </c>
      <c r="K1014" s="899">
        <v>1</v>
      </c>
      <c r="L1014" s="900">
        <v>0</v>
      </c>
      <c r="M1014" s="901">
        <v>0</v>
      </c>
      <c r="N1014" t="e">
        <f t="shared" si="149"/>
        <v>#N/A</v>
      </c>
      <c r="O1014" t="e">
        <f t="shared" si="150"/>
        <v>#N/A</v>
      </c>
      <c r="P1014" t="e">
        <f t="shared" si="151"/>
        <v>#N/A</v>
      </c>
      <c r="Q1014" s="908">
        <f t="shared" si="152"/>
        <v>1</v>
      </c>
      <c r="R1014" s="908">
        <f t="shared" si="153"/>
        <v>0</v>
      </c>
      <c r="S1014" s="908">
        <f t="shared" si="154"/>
        <v>0</v>
      </c>
    </row>
    <row r="1015" spans="3:19" x14ac:dyDescent="0.25">
      <c r="C1015" s="227" t="s">
        <v>407</v>
      </c>
      <c r="D1015" s="228" t="s">
        <v>714</v>
      </c>
      <c r="E1015" s="229">
        <v>1</v>
      </c>
      <c r="F1015" s="230">
        <v>3</v>
      </c>
      <c r="G1015" s="231">
        <v>0</v>
      </c>
      <c r="I1015" t="str">
        <f t="shared" si="147"/>
        <v>ABUNÃJOÃO CANDIDO</v>
      </c>
      <c r="J1015" t="str">
        <f t="shared" si="148"/>
        <v>JOÃO CANDIDOABUNÃ</v>
      </c>
      <c r="K1015" s="899">
        <v>1</v>
      </c>
      <c r="L1015" s="900">
        <v>1</v>
      </c>
      <c r="M1015" s="901">
        <v>0</v>
      </c>
      <c r="N1015" t="e">
        <f t="shared" si="149"/>
        <v>#N/A</v>
      </c>
      <c r="O1015" t="e">
        <f t="shared" si="150"/>
        <v>#N/A</v>
      </c>
      <c r="P1015" t="e">
        <f t="shared" si="151"/>
        <v>#N/A</v>
      </c>
      <c r="Q1015" s="908">
        <f t="shared" si="152"/>
        <v>1</v>
      </c>
      <c r="R1015" s="908">
        <f t="shared" si="153"/>
        <v>1</v>
      </c>
      <c r="S1015" s="908">
        <f t="shared" si="154"/>
        <v>0</v>
      </c>
    </row>
    <row r="1016" spans="3:19" x14ac:dyDescent="0.25">
      <c r="C1016" s="227" t="s">
        <v>407</v>
      </c>
      <c r="D1016" s="228" t="s">
        <v>394</v>
      </c>
      <c r="E1016" s="229">
        <v>1</v>
      </c>
      <c r="F1016" s="230">
        <v>0</v>
      </c>
      <c r="G1016" s="231">
        <v>0</v>
      </c>
      <c r="I1016" t="str">
        <f t="shared" si="147"/>
        <v>ABUNÃJOAQUIM NABUCO</v>
      </c>
      <c r="J1016" t="str">
        <f t="shared" si="148"/>
        <v>JOAQUIM NABUCOABUNÃ</v>
      </c>
      <c r="K1016" s="899">
        <v>1</v>
      </c>
      <c r="L1016" s="900">
        <v>1</v>
      </c>
      <c r="M1016" s="901">
        <v>0</v>
      </c>
      <c r="N1016" t="e">
        <f t="shared" si="149"/>
        <v>#N/A</v>
      </c>
      <c r="O1016" t="e">
        <f t="shared" si="150"/>
        <v>#N/A</v>
      </c>
      <c r="P1016" t="e">
        <f t="shared" si="151"/>
        <v>#N/A</v>
      </c>
      <c r="Q1016" s="908">
        <f t="shared" si="152"/>
        <v>1</v>
      </c>
      <c r="R1016" s="908">
        <f t="shared" si="153"/>
        <v>1</v>
      </c>
      <c r="S1016" s="908">
        <f t="shared" si="154"/>
        <v>0</v>
      </c>
    </row>
    <row r="1017" spans="3:19" x14ac:dyDescent="0.25">
      <c r="C1017" s="227" t="s">
        <v>407</v>
      </c>
      <c r="D1017" s="228" t="s">
        <v>818</v>
      </c>
      <c r="E1017" s="229">
        <v>1</v>
      </c>
      <c r="F1017" s="230">
        <v>2</v>
      </c>
      <c r="G1017" s="231">
        <v>0</v>
      </c>
      <c r="I1017" t="str">
        <f t="shared" si="147"/>
        <v>ABUNÃJÚLIO DE CASTILHOS</v>
      </c>
      <c r="J1017" t="str">
        <f t="shared" si="148"/>
        <v>JÚLIO DE CASTILHOSABUNÃ</v>
      </c>
      <c r="K1017" s="899">
        <v>1</v>
      </c>
      <c r="L1017" s="900">
        <v>2</v>
      </c>
      <c r="M1017" s="901">
        <v>0</v>
      </c>
      <c r="N1017" t="e">
        <f t="shared" si="149"/>
        <v>#N/A</v>
      </c>
      <c r="O1017" t="e">
        <f t="shared" si="150"/>
        <v>#N/A</v>
      </c>
      <c r="P1017" t="e">
        <f t="shared" si="151"/>
        <v>#N/A</v>
      </c>
      <c r="Q1017" s="908">
        <f t="shared" si="152"/>
        <v>1</v>
      </c>
      <c r="R1017" s="908">
        <f t="shared" si="153"/>
        <v>2</v>
      </c>
      <c r="S1017" s="908">
        <f t="shared" si="154"/>
        <v>0</v>
      </c>
    </row>
    <row r="1018" spans="3:19" x14ac:dyDescent="0.25">
      <c r="C1018" s="227" t="s">
        <v>407</v>
      </c>
      <c r="D1018" s="228" t="s">
        <v>402</v>
      </c>
      <c r="E1018" s="229">
        <v>1</v>
      </c>
      <c r="F1018" s="230">
        <v>0</v>
      </c>
      <c r="G1018" s="231">
        <v>0</v>
      </c>
      <c r="I1018" t="str">
        <f t="shared" si="147"/>
        <v>ABUNÃURUGUAI</v>
      </c>
      <c r="J1018" t="str">
        <f t="shared" si="148"/>
        <v>URUGUAIABUNÃ</v>
      </c>
      <c r="K1018" s="899">
        <v>1</v>
      </c>
      <c r="L1018" s="900">
        <v>2</v>
      </c>
      <c r="M1018" s="901">
        <v>0</v>
      </c>
      <c r="N1018" t="e">
        <f t="shared" si="149"/>
        <v>#N/A</v>
      </c>
      <c r="O1018" t="e">
        <f t="shared" si="150"/>
        <v>#N/A</v>
      </c>
      <c r="P1018" t="e">
        <f t="shared" si="151"/>
        <v>#N/A</v>
      </c>
      <c r="Q1018" s="908">
        <f t="shared" si="152"/>
        <v>1</v>
      </c>
      <c r="R1018" s="908">
        <f t="shared" si="153"/>
        <v>2</v>
      </c>
      <c r="S1018" s="908">
        <f t="shared" si="154"/>
        <v>0</v>
      </c>
    </row>
    <row r="1019" spans="3:19" x14ac:dyDescent="0.25">
      <c r="C1019" s="227" t="s">
        <v>407</v>
      </c>
      <c r="D1019" s="228" t="s">
        <v>391</v>
      </c>
      <c r="E1019" s="229">
        <v>1</v>
      </c>
      <c r="F1019" s="230">
        <v>0</v>
      </c>
      <c r="G1019" s="231">
        <v>0</v>
      </c>
      <c r="I1019" t="str">
        <f t="shared" si="147"/>
        <v>ABUNÃVENEZUELA</v>
      </c>
      <c r="J1019" t="str">
        <f t="shared" si="148"/>
        <v>VENEZUELAABUNÃ</v>
      </c>
      <c r="K1019" s="899">
        <v>1</v>
      </c>
      <c r="L1019" s="900">
        <v>1</v>
      </c>
      <c r="M1019" s="901">
        <v>0</v>
      </c>
      <c r="N1019" t="e">
        <f t="shared" si="149"/>
        <v>#N/A</v>
      </c>
      <c r="O1019" t="e">
        <f t="shared" si="150"/>
        <v>#N/A</v>
      </c>
      <c r="P1019" t="e">
        <f t="shared" si="151"/>
        <v>#N/A</v>
      </c>
      <c r="Q1019" s="908">
        <f t="shared" si="152"/>
        <v>1</v>
      </c>
      <c r="R1019" s="908">
        <f t="shared" si="153"/>
        <v>1</v>
      </c>
      <c r="S1019" s="908">
        <f t="shared" si="154"/>
        <v>0</v>
      </c>
    </row>
    <row r="1020" spans="3:19" x14ac:dyDescent="0.25">
      <c r="C1020" s="227" t="s">
        <v>423</v>
      </c>
      <c r="D1020" s="228" t="s">
        <v>416</v>
      </c>
      <c r="E1020" s="229">
        <v>1</v>
      </c>
      <c r="F1020" s="230">
        <v>1</v>
      </c>
      <c r="G1020" s="231">
        <v>0</v>
      </c>
      <c r="I1020" t="str">
        <f t="shared" si="147"/>
        <v>AFONSO PENAELIAS GORAYEB</v>
      </c>
      <c r="J1020" t="str">
        <f t="shared" si="148"/>
        <v>ELIAS GORAYEBAFONSO PENA</v>
      </c>
      <c r="K1020" s="899">
        <v>1</v>
      </c>
      <c r="L1020" s="900">
        <v>3</v>
      </c>
      <c r="M1020" s="901">
        <v>0</v>
      </c>
      <c r="N1020" t="e">
        <f t="shared" si="149"/>
        <v>#N/A</v>
      </c>
      <c r="O1020" t="e">
        <f t="shared" si="150"/>
        <v>#N/A</v>
      </c>
      <c r="P1020" t="e">
        <f t="shared" si="151"/>
        <v>#N/A</v>
      </c>
      <c r="Q1020" s="908">
        <f t="shared" si="152"/>
        <v>1</v>
      </c>
      <c r="R1020" s="908">
        <f t="shared" si="153"/>
        <v>3</v>
      </c>
      <c r="S1020" s="908">
        <f t="shared" si="154"/>
        <v>0</v>
      </c>
    </row>
    <row r="1021" spans="3:19" x14ac:dyDescent="0.25">
      <c r="C1021" s="227" t="s">
        <v>897</v>
      </c>
      <c r="D1021" s="228" t="s">
        <v>433</v>
      </c>
      <c r="E1021" s="229">
        <v>1</v>
      </c>
      <c r="F1021" s="230">
        <v>0</v>
      </c>
      <c r="G1021" s="231">
        <v>0</v>
      </c>
      <c r="I1021" t="str">
        <f t="shared" si="147"/>
        <v>AJURICABACARAMURU</v>
      </c>
      <c r="J1021" t="str">
        <f t="shared" si="148"/>
        <v>CARAMURUAJURICABA</v>
      </c>
      <c r="K1021" s="899">
        <v>1</v>
      </c>
      <c r="L1021" s="900">
        <v>2</v>
      </c>
      <c r="M1021" s="901">
        <v>0</v>
      </c>
      <c r="N1021" t="e">
        <f t="shared" si="149"/>
        <v>#N/A</v>
      </c>
      <c r="O1021" t="e">
        <f t="shared" si="150"/>
        <v>#N/A</v>
      </c>
      <c r="P1021" t="e">
        <f t="shared" si="151"/>
        <v>#N/A</v>
      </c>
      <c r="Q1021" s="908">
        <f t="shared" si="152"/>
        <v>1</v>
      </c>
      <c r="R1021" s="908">
        <f t="shared" si="153"/>
        <v>2</v>
      </c>
      <c r="S1021" s="908">
        <f t="shared" si="154"/>
        <v>0</v>
      </c>
    </row>
    <row r="1022" spans="3:19" x14ac:dyDescent="0.25">
      <c r="C1022" s="227" t="s">
        <v>481</v>
      </c>
      <c r="D1022" s="228" t="s">
        <v>709</v>
      </c>
      <c r="E1022" s="229">
        <v>1</v>
      </c>
      <c r="F1022" s="230">
        <v>2</v>
      </c>
      <c r="G1022" s="231">
        <v>0</v>
      </c>
      <c r="I1022" t="str">
        <f t="shared" si="147"/>
        <v>ALBAFRANCISCO MANOEL DA SILVA</v>
      </c>
      <c r="J1022" t="str">
        <f t="shared" si="148"/>
        <v>FRANCISCO MANOEL DA SILVAALBA</v>
      </c>
      <c r="K1022" s="899">
        <v>1</v>
      </c>
      <c r="L1022" s="900">
        <v>0</v>
      </c>
      <c r="M1022" s="901">
        <v>0</v>
      </c>
      <c r="N1022" t="e">
        <f t="shared" si="149"/>
        <v>#N/A</v>
      </c>
      <c r="O1022" t="e">
        <f t="shared" si="150"/>
        <v>#N/A</v>
      </c>
      <c r="P1022" t="e">
        <f t="shared" si="151"/>
        <v>#N/A</v>
      </c>
      <c r="Q1022" s="908">
        <f t="shared" si="152"/>
        <v>1</v>
      </c>
      <c r="R1022" s="908">
        <f t="shared" si="153"/>
        <v>0</v>
      </c>
      <c r="S1022" s="908">
        <f t="shared" si="154"/>
        <v>0</v>
      </c>
    </row>
    <row r="1023" spans="3:19" x14ac:dyDescent="0.25">
      <c r="C1023" s="227" t="s">
        <v>481</v>
      </c>
      <c r="D1023" s="228" t="s">
        <v>898</v>
      </c>
      <c r="E1023" s="229">
        <v>1</v>
      </c>
      <c r="F1023" s="230">
        <v>1</v>
      </c>
      <c r="G1023" s="231">
        <v>0</v>
      </c>
      <c r="I1023" t="str">
        <f t="shared" si="147"/>
        <v>ALBAHENRIQUE SORÓ</v>
      </c>
      <c r="J1023" t="str">
        <f t="shared" si="148"/>
        <v>HENRIQUE SORÓALBA</v>
      </c>
      <c r="K1023" s="899">
        <v>1</v>
      </c>
      <c r="L1023" s="900">
        <v>0</v>
      </c>
      <c r="M1023" s="901">
        <v>0</v>
      </c>
      <c r="N1023" t="e">
        <f t="shared" si="149"/>
        <v>#N/A</v>
      </c>
      <c r="O1023" t="e">
        <f t="shared" si="150"/>
        <v>#N/A</v>
      </c>
      <c r="P1023" t="e">
        <f t="shared" si="151"/>
        <v>#N/A</v>
      </c>
      <c r="Q1023" s="908">
        <f t="shared" si="152"/>
        <v>1</v>
      </c>
      <c r="R1023" s="908">
        <f t="shared" si="153"/>
        <v>0</v>
      </c>
      <c r="S1023" s="908">
        <f t="shared" si="154"/>
        <v>0</v>
      </c>
    </row>
    <row r="1024" spans="3:19" x14ac:dyDescent="0.25">
      <c r="C1024" s="227" t="s">
        <v>481</v>
      </c>
      <c r="D1024" s="228" t="s">
        <v>899</v>
      </c>
      <c r="E1024" s="229">
        <v>1</v>
      </c>
      <c r="F1024" s="230">
        <v>1</v>
      </c>
      <c r="G1024" s="231">
        <v>0</v>
      </c>
      <c r="I1024" t="str">
        <f t="shared" si="147"/>
        <v>ALBALUIZ DE CAMÕES</v>
      </c>
      <c r="J1024" t="str">
        <f t="shared" si="148"/>
        <v>LUIZ DE CAMÕESALBA</v>
      </c>
      <c r="K1024" s="899">
        <v>1</v>
      </c>
      <c r="L1024" s="900">
        <v>2</v>
      </c>
      <c r="M1024" s="901">
        <v>0</v>
      </c>
      <c r="N1024" t="e">
        <f t="shared" si="149"/>
        <v>#N/A</v>
      </c>
      <c r="O1024" t="e">
        <f t="shared" si="150"/>
        <v>#N/A</v>
      </c>
      <c r="P1024" t="e">
        <f t="shared" si="151"/>
        <v>#N/A</v>
      </c>
      <c r="Q1024" s="908">
        <f t="shared" si="152"/>
        <v>1</v>
      </c>
      <c r="R1024" s="908">
        <f t="shared" si="153"/>
        <v>2</v>
      </c>
      <c r="S1024" s="908">
        <f t="shared" si="154"/>
        <v>0</v>
      </c>
    </row>
    <row r="1025" spans="3:19" x14ac:dyDescent="0.25">
      <c r="C1025" s="227" t="s">
        <v>376</v>
      </c>
      <c r="D1025" s="228" t="s">
        <v>900</v>
      </c>
      <c r="E1025" s="229">
        <v>1</v>
      </c>
      <c r="F1025" s="230">
        <v>2</v>
      </c>
      <c r="G1025" s="231">
        <v>0</v>
      </c>
      <c r="I1025" t="str">
        <f t="shared" si="147"/>
        <v>ALEXANDRE GUIMARÃESANABELA</v>
      </c>
      <c r="J1025" t="str">
        <f t="shared" si="148"/>
        <v>ANABELAALEXANDRE GUIMARÃES</v>
      </c>
      <c r="K1025" s="899">
        <v>1</v>
      </c>
      <c r="L1025" s="900">
        <v>0</v>
      </c>
      <c r="M1025" s="901">
        <v>0</v>
      </c>
      <c r="N1025" t="e">
        <f t="shared" si="149"/>
        <v>#N/A</v>
      </c>
      <c r="O1025" t="e">
        <f t="shared" si="150"/>
        <v>#N/A</v>
      </c>
      <c r="P1025" t="e">
        <f t="shared" si="151"/>
        <v>#N/A</v>
      </c>
      <c r="Q1025" s="908">
        <f t="shared" si="152"/>
        <v>1</v>
      </c>
      <c r="R1025" s="908">
        <f t="shared" si="153"/>
        <v>0</v>
      </c>
      <c r="S1025" s="908">
        <f t="shared" si="154"/>
        <v>0</v>
      </c>
    </row>
    <row r="1026" spans="3:19" x14ac:dyDescent="0.25">
      <c r="C1026" s="227" t="s">
        <v>376</v>
      </c>
      <c r="D1026" s="228" t="s">
        <v>901</v>
      </c>
      <c r="E1026" s="229">
        <v>1</v>
      </c>
      <c r="F1026" s="230">
        <v>3</v>
      </c>
      <c r="G1026" s="231">
        <v>0</v>
      </c>
      <c r="I1026" t="str">
        <f t="shared" si="147"/>
        <v>ALEXANDRE GUIMARÃESEPITÁCIO PESSOA</v>
      </c>
      <c r="J1026" t="str">
        <f t="shared" si="148"/>
        <v>EPITÁCIO PESSOAALEXANDRE GUIMARÃES</v>
      </c>
      <c r="K1026" s="899">
        <v>1</v>
      </c>
      <c r="L1026" s="900">
        <v>1</v>
      </c>
      <c r="M1026" s="901">
        <v>0</v>
      </c>
      <c r="N1026" t="e">
        <f t="shared" si="149"/>
        <v>#N/A</v>
      </c>
      <c r="O1026" t="e">
        <f t="shared" si="150"/>
        <v>#N/A</v>
      </c>
      <c r="P1026" t="e">
        <f t="shared" si="151"/>
        <v>#N/A</v>
      </c>
      <c r="Q1026" s="908">
        <f t="shared" si="152"/>
        <v>1</v>
      </c>
      <c r="R1026" s="908">
        <f t="shared" si="153"/>
        <v>1</v>
      </c>
      <c r="S1026" s="908">
        <f t="shared" si="154"/>
        <v>0</v>
      </c>
    </row>
    <row r="1027" spans="3:19" x14ac:dyDescent="0.25">
      <c r="C1027" s="227" t="s">
        <v>376</v>
      </c>
      <c r="D1027" s="228" t="s">
        <v>682</v>
      </c>
      <c r="E1027" s="229">
        <v>1</v>
      </c>
      <c r="F1027" s="230">
        <v>2</v>
      </c>
      <c r="G1027" s="231">
        <v>0</v>
      </c>
      <c r="I1027" t="str">
        <f t="shared" si="147"/>
        <v>ALEXANDRE GUIMARÃESFRANCISCO REBOUÇAS</v>
      </c>
      <c r="J1027" t="str">
        <f t="shared" si="148"/>
        <v>FRANCISCO REBOUÇASALEXANDRE GUIMARÃES</v>
      </c>
      <c r="K1027" s="899">
        <v>1</v>
      </c>
      <c r="L1027" s="900">
        <v>2</v>
      </c>
      <c r="M1027" s="901">
        <v>0</v>
      </c>
      <c r="N1027" t="e">
        <f t="shared" si="149"/>
        <v>#N/A</v>
      </c>
      <c r="O1027" t="e">
        <f t="shared" si="150"/>
        <v>#N/A</v>
      </c>
      <c r="P1027" t="e">
        <f t="shared" si="151"/>
        <v>#N/A</v>
      </c>
      <c r="Q1027" s="908">
        <f t="shared" si="152"/>
        <v>1</v>
      </c>
      <c r="R1027" s="908">
        <f t="shared" si="153"/>
        <v>2</v>
      </c>
      <c r="S1027" s="908">
        <f t="shared" si="154"/>
        <v>0</v>
      </c>
    </row>
    <row r="1028" spans="3:19" x14ac:dyDescent="0.25">
      <c r="C1028" s="227" t="s">
        <v>376</v>
      </c>
      <c r="D1028" s="228" t="s">
        <v>439</v>
      </c>
      <c r="E1028" s="229">
        <v>1</v>
      </c>
      <c r="F1028" s="230">
        <v>1</v>
      </c>
      <c r="G1028" s="231">
        <v>0</v>
      </c>
      <c r="I1028" t="str">
        <f t="shared" si="147"/>
        <v>ALEXANDRE GUIMARÃESMANOEL LAURENTINO DE SOUZA</v>
      </c>
      <c r="J1028" t="str">
        <f t="shared" si="148"/>
        <v>MANOEL LAURENTINO DE SOUZAALEXANDRE GUIMARÃES</v>
      </c>
      <c r="K1028" s="899">
        <v>1</v>
      </c>
      <c r="L1028" s="900">
        <v>1</v>
      </c>
      <c r="M1028" s="901">
        <v>0</v>
      </c>
      <c r="N1028" t="e">
        <f t="shared" si="149"/>
        <v>#N/A</v>
      </c>
      <c r="O1028" t="e">
        <f t="shared" si="150"/>
        <v>#N/A</v>
      </c>
      <c r="P1028" t="e">
        <f t="shared" si="151"/>
        <v>#N/A</v>
      </c>
      <c r="Q1028" s="908">
        <f t="shared" si="152"/>
        <v>1</v>
      </c>
      <c r="R1028" s="908">
        <f t="shared" si="153"/>
        <v>1</v>
      </c>
      <c r="S1028" s="908">
        <f t="shared" si="154"/>
        <v>0</v>
      </c>
    </row>
    <row r="1029" spans="3:19" x14ac:dyDescent="0.25">
      <c r="C1029" s="227" t="s">
        <v>376</v>
      </c>
      <c r="D1029" s="213" t="s">
        <v>420</v>
      </c>
      <c r="E1029" s="229">
        <v>1</v>
      </c>
      <c r="F1029" s="230">
        <v>1</v>
      </c>
      <c r="G1029" s="231">
        <v>0</v>
      </c>
      <c r="I1029" t="str">
        <f t="shared" si="147"/>
        <v>ALEXANDRE GUIMARÃESMÉXICO</v>
      </c>
      <c r="J1029" t="str">
        <f t="shared" si="148"/>
        <v>MÉXICOALEXANDRE GUIMARÃES</v>
      </c>
      <c r="K1029" s="899">
        <v>1</v>
      </c>
      <c r="L1029" s="900">
        <v>0</v>
      </c>
      <c r="M1029" s="901">
        <v>0</v>
      </c>
      <c r="N1029" t="e">
        <f t="shared" si="149"/>
        <v>#N/A</v>
      </c>
      <c r="O1029" t="e">
        <f t="shared" si="150"/>
        <v>#N/A</v>
      </c>
      <c r="P1029" t="e">
        <f t="shared" si="151"/>
        <v>#N/A</v>
      </c>
      <c r="Q1029" s="908">
        <f t="shared" si="152"/>
        <v>1</v>
      </c>
      <c r="R1029" s="908">
        <f t="shared" si="153"/>
        <v>0</v>
      </c>
      <c r="S1029" s="908">
        <f t="shared" si="154"/>
        <v>0</v>
      </c>
    </row>
    <row r="1030" spans="3:19" x14ac:dyDescent="0.25">
      <c r="C1030" s="227" t="s">
        <v>376</v>
      </c>
      <c r="D1030" s="228" t="s">
        <v>574</v>
      </c>
      <c r="E1030" s="229">
        <v>1</v>
      </c>
      <c r="F1030" s="230">
        <v>3</v>
      </c>
      <c r="G1030" s="231">
        <v>0</v>
      </c>
      <c r="I1030" t="str">
        <f t="shared" si="147"/>
        <v>ALEXANDRE GUIMARÃESMILITÃO DIAS DE OLIVEIRA</v>
      </c>
      <c r="J1030" t="str">
        <f t="shared" si="148"/>
        <v>MILITÃO DIAS DE OLIVEIRAALEXANDRE GUIMARÃES</v>
      </c>
      <c r="K1030" s="899">
        <v>1</v>
      </c>
      <c r="L1030" s="900">
        <v>2</v>
      </c>
      <c r="M1030" s="901">
        <v>0</v>
      </c>
      <c r="N1030" t="e">
        <f t="shared" si="149"/>
        <v>#N/A</v>
      </c>
      <c r="O1030" t="e">
        <f t="shared" si="150"/>
        <v>#N/A</v>
      </c>
      <c r="P1030" t="e">
        <f t="shared" si="151"/>
        <v>#N/A</v>
      </c>
      <c r="Q1030" s="908">
        <f t="shared" si="152"/>
        <v>1</v>
      </c>
      <c r="R1030" s="908">
        <f t="shared" si="153"/>
        <v>2</v>
      </c>
      <c r="S1030" s="908">
        <f t="shared" si="154"/>
        <v>0</v>
      </c>
    </row>
    <row r="1031" spans="3:19" x14ac:dyDescent="0.25">
      <c r="C1031" s="227" t="s">
        <v>376</v>
      </c>
      <c r="D1031" s="228" t="s">
        <v>902</v>
      </c>
      <c r="E1031" s="229">
        <v>1</v>
      </c>
      <c r="F1031" s="230">
        <v>2</v>
      </c>
      <c r="G1031" s="231">
        <v>0</v>
      </c>
      <c r="I1031" t="str">
        <f t="shared" si="147"/>
        <v>ALEXANDRE GUIMARÃESTREZE DE MAIO</v>
      </c>
      <c r="J1031" t="str">
        <f t="shared" si="148"/>
        <v>TREZE DE MAIOALEXANDRE GUIMARÃES</v>
      </c>
      <c r="K1031" s="899">
        <v>1</v>
      </c>
      <c r="L1031" s="900">
        <v>2</v>
      </c>
      <c r="M1031" s="901">
        <v>0</v>
      </c>
      <c r="N1031" t="e">
        <f t="shared" si="149"/>
        <v>#N/A</v>
      </c>
      <c r="O1031" t="e">
        <f t="shared" si="150"/>
        <v>#N/A</v>
      </c>
      <c r="P1031" t="e">
        <f t="shared" si="151"/>
        <v>#N/A</v>
      </c>
      <c r="Q1031" s="908">
        <f t="shared" si="152"/>
        <v>1</v>
      </c>
      <c r="R1031" s="908">
        <f t="shared" si="153"/>
        <v>2</v>
      </c>
      <c r="S1031" s="908">
        <f t="shared" si="154"/>
        <v>0</v>
      </c>
    </row>
    <row r="1032" spans="3:19" x14ac:dyDescent="0.25">
      <c r="C1032" s="227" t="s">
        <v>376</v>
      </c>
      <c r="D1032" s="228" t="s">
        <v>789</v>
      </c>
      <c r="E1032" s="229">
        <v>1</v>
      </c>
      <c r="F1032" s="230">
        <v>1</v>
      </c>
      <c r="G1032" s="231">
        <v>0</v>
      </c>
      <c r="I1032" t="str">
        <f t="shared" si="147"/>
        <v>ALEXANDRE GUIMARÃESTREZE DE SETEMBRO</v>
      </c>
      <c r="J1032" t="str">
        <f t="shared" si="148"/>
        <v>TREZE DE SETEMBROALEXANDRE GUIMARÃES</v>
      </c>
      <c r="K1032" s="899">
        <v>1</v>
      </c>
      <c r="L1032" s="900">
        <v>1</v>
      </c>
      <c r="M1032" s="901">
        <v>0</v>
      </c>
      <c r="N1032" t="e">
        <f t="shared" si="149"/>
        <v>#N/A</v>
      </c>
      <c r="O1032" t="e">
        <f t="shared" si="150"/>
        <v>#N/A</v>
      </c>
      <c r="P1032" t="e">
        <f t="shared" si="151"/>
        <v>#N/A</v>
      </c>
      <c r="Q1032" s="908">
        <f t="shared" si="152"/>
        <v>1</v>
      </c>
      <c r="R1032" s="908">
        <f t="shared" si="153"/>
        <v>1</v>
      </c>
      <c r="S1032" s="908">
        <f t="shared" si="154"/>
        <v>0</v>
      </c>
    </row>
    <row r="1033" spans="3:19" x14ac:dyDescent="0.25">
      <c r="C1033" s="227" t="s">
        <v>376</v>
      </c>
      <c r="D1033" s="228" t="s">
        <v>812</v>
      </c>
      <c r="E1033" s="229">
        <v>1</v>
      </c>
      <c r="F1033" s="230">
        <v>1</v>
      </c>
      <c r="G1033" s="231">
        <v>0</v>
      </c>
      <c r="I1033" t="str">
        <f t="shared" si="147"/>
        <v>ALEXANDRE GUIMARÃESTUTÓIA</v>
      </c>
      <c r="J1033" t="str">
        <f t="shared" si="148"/>
        <v>TUTÓIAALEXANDRE GUIMARÃES</v>
      </c>
      <c r="K1033" s="899">
        <v>1</v>
      </c>
      <c r="L1033" s="900">
        <v>1</v>
      </c>
      <c r="M1033" s="901">
        <v>0</v>
      </c>
      <c r="N1033" t="e">
        <f t="shared" si="149"/>
        <v>#N/A</v>
      </c>
      <c r="O1033" t="e">
        <f t="shared" si="150"/>
        <v>#N/A</v>
      </c>
      <c r="P1033" t="e">
        <f t="shared" si="151"/>
        <v>#N/A</v>
      </c>
      <c r="Q1033" s="908">
        <f t="shared" si="152"/>
        <v>1</v>
      </c>
      <c r="R1033" s="908">
        <f t="shared" si="153"/>
        <v>1</v>
      </c>
      <c r="S1033" s="908">
        <f t="shared" si="154"/>
        <v>0</v>
      </c>
    </row>
    <row r="1034" spans="3:19" x14ac:dyDescent="0.25">
      <c r="C1034" s="227" t="s">
        <v>387</v>
      </c>
      <c r="D1034" s="228" t="s">
        <v>478</v>
      </c>
      <c r="E1034" s="229">
        <v>1</v>
      </c>
      <c r="F1034" s="230">
        <v>2</v>
      </c>
      <c r="G1034" s="231">
        <v>0</v>
      </c>
      <c r="I1034" t="str">
        <f t="shared" si="147"/>
        <v>ALGODOEIROBARTOLOMEU PEREIRA</v>
      </c>
      <c r="J1034" t="str">
        <f t="shared" si="148"/>
        <v>BARTOLOMEU PEREIRAALGODOEIRO</v>
      </c>
      <c r="K1034" s="899">
        <v>1</v>
      </c>
      <c r="L1034" s="900">
        <v>2</v>
      </c>
      <c r="M1034" s="901">
        <v>0</v>
      </c>
      <c r="N1034" t="e">
        <f t="shared" si="149"/>
        <v>#N/A</v>
      </c>
      <c r="O1034" t="e">
        <f t="shared" si="150"/>
        <v>#N/A</v>
      </c>
      <c r="P1034" t="e">
        <f t="shared" si="151"/>
        <v>#N/A</v>
      </c>
      <c r="Q1034" s="908">
        <f t="shared" si="152"/>
        <v>1</v>
      </c>
      <c r="R1034" s="908">
        <f t="shared" si="153"/>
        <v>2</v>
      </c>
      <c r="S1034" s="908">
        <f t="shared" si="154"/>
        <v>0</v>
      </c>
    </row>
    <row r="1035" spans="3:19" x14ac:dyDescent="0.25">
      <c r="C1035" s="227" t="s">
        <v>387</v>
      </c>
      <c r="D1035" s="228" t="s">
        <v>903</v>
      </c>
      <c r="E1035" s="229">
        <v>1</v>
      </c>
      <c r="F1035" s="230">
        <v>1</v>
      </c>
      <c r="G1035" s="231">
        <v>0</v>
      </c>
      <c r="I1035" t="str">
        <f t="shared" si="147"/>
        <v>ALGODOEIROCAPELINHA</v>
      </c>
      <c r="J1035" t="str">
        <f t="shared" si="148"/>
        <v>CAPELINHAALGODOEIRO</v>
      </c>
      <c r="K1035" s="899">
        <v>1</v>
      </c>
      <c r="L1035" s="900">
        <v>0</v>
      </c>
      <c r="M1035" s="901">
        <v>0</v>
      </c>
      <c r="N1035" t="e">
        <f t="shared" si="149"/>
        <v>#N/A</v>
      </c>
      <c r="O1035" t="e">
        <f t="shared" si="150"/>
        <v>#N/A</v>
      </c>
      <c r="P1035" t="e">
        <f t="shared" si="151"/>
        <v>#N/A</v>
      </c>
      <c r="Q1035" s="908">
        <f t="shared" si="152"/>
        <v>1</v>
      </c>
      <c r="R1035" s="908">
        <f t="shared" si="153"/>
        <v>0</v>
      </c>
      <c r="S1035" s="908">
        <f t="shared" si="154"/>
        <v>0</v>
      </c>
    </row>
    <row r="1036" spans="3:19" x14ac:dyDescent="0.25">
      <c r="C1036" s="227" t="s">
        <v>387</v>
      </c>
      <c r="D1036" s="228" t="s">
        <v>458</v>
      </c>
      <c r="E1036" s="229">
        <v>1</v>
      </c>
      <c r="F1036" s="230">
        <v>3</v>
      </c>
      <c r="G1036" s="231">
        <v>0</v>
      </c>
      <c r="I1036" t="str">
        <f t="shared" si="147"/>
        <v>ALGODOEIRODOM JOAQUIM</v>
      </c>
      <c r="J1036" t="str">
        <f t="shared" si="148"/>
        <v>DOM JOAQUIMALGODOEIRO</v>
      </c>
      <c r="K1036" s="899">
        <v>1</v>
      </c>
      <c r="L1036" s="900">
        <v>1</v>
      </c>
      <c r="M1036" s="901">
        <v>0</v>
      </c>
      <c r="N1036" t="e">
        <f t="shared" si="149"/>
        <v>#N/A</v>
      </c>
      <c r="O1036" t="e">
        <f t="shared" si="150"/>
        <v>#N/A</v>
      </c>
      <c r="P1036" t="e">
        <f t="shared" si="151"/>
        <v>#N/A</v>
      </c>
      <c r="Q1036" s="908">
        <f t="shared" si="152"/>
        <v>1</v>
      </c>
      <c r="R1036" s="908">
        <f t="shared" si="153"/>
        <v>1</v>
      </c>
      <c r="S1036" s="908">
        <f t="shared" si="154"/>
        <v>0</v>
      </c>
    </row>
    <row r="1037" spans="3:19" x14ac:dyDescent="0.25">
      <c r="C1037" s="227" t="s">
        <v>387</v>
      </c>
      <c r="D1037" s="228" t="s">
        <v>327</v>
      </c>
      <c r="E1037" s="229">
        <v>1</v>
      </c>
      <c r="F1037" s="230">
        <v>2</v>
      </c>
      <c r="G1037" s="231">
        <v>0</v>
      </c>
      <c r="I1037" t="str">
        <f t="shared" si="147"/>
        <v>ALGODOEIRONOVA ESPERANÇA</v>
      </c>
      <c r="J1037" t="str">
        <f t="shared" si="148"/>
        <v>NOVA ESPERANÇAALGODOEIRO</v>
      </c>
      <c r="K1037" s="899">
        <v>1</v>
      </c>
      <c r="L1037" s="900">
        <v>1</v>
      </c>
      <c r="M1037" s="901">
        <v>0</v>
      </c>
      <c r="N1037" t="e">
        <f t="shared" si="149"/>
        <v>#N/A</v>
      </c>
      <c r="O1037" t="e">
        <f t="shared" si="150"/>
        <v>#N/A</v>
      </c>
      <c r="P1037" t="e">
        <f t="shared" si="151"/>
        <v>#N/A</v>
      </c>
      <c r="Q1037" s="908">
        <f t="shared" si="152"/>
        <v>1</v>
      </c>
      <c r="R1037" s="908">
        <f t="shared" si="153"/>
        <v>1</v>
      </c>
      <c r="S1037" s="908">
        <f t="shared" si="154"/>
        <v>0</v>
      </c>
    </row>
    <row r="1038" spans="3:19" x14ac:dyDescent="0.25">
      <c r="C1038" s="227" t="s">
        <v>387</v>
      </c>
      <c r="D1038" s="213" t="s">
        <v>904</v>
      </c>
      <c r="E1038" s="229">
        <v>1</v>
      </c>
      <c r="F1038" s="230">
        <v>2</v>
      </c>
      <c r="G1038" s="231">
        <v>0</v>
      </c>
      <c r="I1038" t="str">
        <f t="shared" si="147"/>
        <v>ALGODOEIROTAMARINDO</v>
      </c>
      <c r="J1038" t="str">
        <f t="shared" si="148"/>
        <v>TAMARINDOALGODOEIRO</v>
      </c>
      <c r="K1038" s="899">
        <v>1</v>
      </c>
      <c r="L1038" s="900">
        <v>1</v>
      </c>
      <c r="M1038" s="901">
        <v>0</v>
      </c>
      <c r="N1038" t="e">
        <f t="shared" si="149"/>
        <v>#N/A</v>
      </c>
      <c r="O1038" t="e">
        <f t="shared" si="150"/>
        <v>#N/A</v>
      </c>
      <c r="P1038" t="e">
        <f t="shared" si="151"/>
        <v>#N/A</v>
      </c>
      <c r="Q1038" s="908">
        <f t="shared" si="152"/>
        <v>1</v>
      </c>
      <c r="R1038" s="908">
        <f t="shared" si="153"/>
        <v>1</v>
      </c>
      <c r="S1038" s="908">
        <f t="shared" si="154"/>
        <v>0</v>
      </c>
    </row>
    <row r="1039" spans="3:19" x14ac:dyDescent="0.25">
      <c r="C1039" s="227" t="s">
        <v>689</v>
      </c>
      <c r="D1039" s="228" t="s">
        <v>905</v>
      </c>
      <c r="E1039" s="229">
        <v>1</v>
      </c>
      <c r="F1039" s="230">
        <v>0</v>
      </c>
      <c r="G1039" s="231">
        <v>0</v>
      </c>
      <c r="I1039" t="str">
        <f t="shared" si="147"/>
        <v>ALIANÇANOVA CANAÃ</v>
      </c>
      <c r="J1039" t="str">
        <f t="shared" si="148"/>
        <v>NOVA CANAÃALIANÇA</v>
      </c>
      <c r="K1039" s="899">
        <v>1</v>
      </c>
      <c r="L1039" s="900">
        <v>3</v>
      </c>
      <c r="M1039" s="901">
        <v>0</v>
      </c>
      <c r="N1039" t="e">
        <f t="shared" si="149"/>
        <v>#N/A</v>
      </c>
      <c r="O1039" t="e">
        <f t="shared" si="150"/>
        <v>#N/A</v>
      </c>
      <c r="P1039" t="e">
        <f t="shared" si="151"/>
        <v>#N/A</v>
      </c>
      <c r="Q1039" s="908">
        <f t="shared" si="152"/>
        <v>1</v>
      </c>
      <c r="R1039" s="908">
        <f t="shared" si="153"/>
        <v>3</v>
      </c>
      <c r="S1039" s="908">
        <f t="shared" si="154"/>
        <v>0</v>
      </c>
    </row>
    <row r="1040" spans="3:19" x14ac:dyDescent="0.25">
      <c r="C1040" s="227" t="s">
        <v>393</v>
      </c>
      <c r="D1040" s="213" t="s">
        <v>419</v>
      </c>
      <c r="E1040" s="229">
        <v>1</v>
      </c>
      <c r="F1040" s="230">
        <v>0</v>
      </c>
      <c r="G1040" s="231">
        <v>0</v>
      </c>
      <c r="I1040" t="str">
        <f t="shared" si="147"/>
        <v>ALMIRANTE BARROSOEMIDIO ALVES FEITOSA</v>
      </c>
      <c r="J1040" t="str">
        <f t="shared" si="148"/>
        <v>EMIDIO ALVES FEITOSAALMIRANTE BARROSO</v>
      </c>
      <c r="K1040" s="899">
        <v>1</v>
      </c>
      <c r="L1040" s="900">
        <v>1</v>
      </c>
      <c r="M1040" s="901">
        <v>0</v>
      </c>
      <c r="N1040" t="e">
        <f t="shared" si="149"/>
        <v>#N/A</v>
      </c>
      <c r="O1040" t="e">
        <f t="shared" si="150"/>
        <v>#N/A</v>
      </c>
      <c r="P1040" t="e">
        <f t="shared" si="151"/>
        <v>#N/A</v>
      </c>
      <c r="Q1040" s="908">
        <f t="shared" si="152"/>
        <v>1</v>
      </c>
      <c r="R1040" s="908">
        <f t="shared" si="153"/>
        <v>1</v>
      </c>
      <c r="S1040" s="908">
        <f t="shared" si="154"/>
        <v>0</v>
      </c>
    </row>
    <row r="1041" spans="3:19" x14ac:dyDescent="0.25">
      <c r="C1041" s="227" t="s">
        <v>393</v>
      </c>
      <c r="D1041" s="228" t="s">
        <v>906</v>
      </c>
      <c r="E1041" s="229">
        <v>1</v>
      </c>
      <c r="F1041" s="230">
        <v>1</v>
      </c>
      <c r="G1041" s="231">
        <v>0</v>
      </c>
      <c r="I1041" t="str">
        <f t="shared" si="147"/>
        <v>ALMIRANTE BARROSOGAL. OSÓRIO</v>
      </c>
      <c r="J1041" t="str">
        <f t="shared" si="148"/>
        <v>GAL. OSÓRIOALMIRANTE BARROSO</v>
      </c>
      <c r="K1041" s="899">
        <v>1</v>
      </c>
      <c r="L1041" s="900">
        <v>0</v>
      </c>
      <c r="M1041" s="901">
        <v>0</v>
      </c>
      <c r="N1041" t="e">
        <f t="shared" si="149"/>
        <v>#N/A</v>
      </c>
      <c r="O1041" t="e">
        <f t="shared" si="150"/>
        <v>#N/A</v>
      </c>
      <c r="P1041" t="e">
        <f t="shared" si="151"/>
        <v>#N/A</v>
      </c>
      <c r="Q1041" s="908">
        <f t="shared" si="152"/>
        <v>1</v>
      </c>
      <c r="R1041" s="908">
        <f t="shared" si="153"/>
        <v>0</v>
      </c>
      <c r="S1041" s="908">
        <f t="shared" si="154"/>
        <v>0</v>
      </c>
    </row>
    <row r="1042" spans="3:19" x14ac:dyDescent="0.25">
      <c r="C1042" s="227" t="s">
        <v>393</v>
      </c>
      <c r="D1042" s="213" t="s">
        <v>384</v>
      </c>
      <c r="E1042" s="229">
        <v>1</v>
      </c>
      <c r="F1042" s="230">
        <v>1</v>
      </c>
      <c r="G1042" s="231">
        <v>0</v>
      </c>
      <c r="I1042" t="str">
        <f t="shared" si="147"/>
        <v>ALMIRANTE BARROSOPRESIDENTE DUTRA</v>
      </c>
      <c r="J1042" t="str">
        <f t="shared" si="148"/>
        <v>PRESIDENTE DUTRAALMIRANTE BARROSO</v>
      </c>
      <c r="K1042" s="899">
        <v>1</v>
      </c>
      <c r="L1042" s="900">
        <v>2</v>
      </c>
      <c r="M1042" s="901">
        <v>0</v>
      </c>
      <c r="N1042" t="e">
        <f t="shared" si="149"/>
        <v>#N/A</v>
      </c>
      <c r="O1042" t="e">
        <f t="shared" si="150"/>
        <v>#N/A</v>
      </c>
      <c r="P1042" t="e">
        <f t="shared" si="151"/>
        <v>#N/A</v>
      </c>
      <c r="Q1042" s="908">
        <f t="shared" si="152"/>
        <v>1</v>
      </c>
      <c r="R1042" s="908">
        <f t="shared" si="153"/>
        <v>2</v>
      </c>
      <c r="S1042" s="908">
        <f t="shared" si="154"/>
        <v>0</v>
      </c>
    </row>
    <row r="1043" spans="3:19" x14ac:dyDescent="0.25">
      <c r="C1043" s="227" t="s">
        <v>393</v>
      </c>
      <c r="D1043" s="228" t="s">
        <v>405</v>
      </c>
      <c r="E1043" s="229">
        <v>1</v>
      </c>
      <c r="F1043" s="230">
        <v>3</v>
      </c>
      <c r="G1043" s="231">
        <v>0</v>
      </c>
      <c r="I1043" t="str">
        <f t="shared" si="147"/>
        <v>ALMIRANTE BARROSOPRUDENTE DE  MORAES</v>
      </c>
      <c r="J1043" t="str">
        <f t="shared" si="148"/>
        <v>PRUDENTE DE  MORAESALMIRANTE BARROSO</v>
      </c>
      <c r="K1043" s="899">
        <v>1</v>
      </c>
      <c r="L1043" s="900">
        <v>0</v>
      </c>
      <c r="M1043" s="901">
        <v>0</v>
      </c>
      <c r="N1043" t="e">
        <f t="shared" si="149"/>
        <v>#N/A</v>
      </c>
      <c r="O1043" t="e">
        <f t="shared" si="150"/>
        <v>#N/A</v>
      </c>
      <c r="P1043" t="e">
        <f t="shared" si="151"/>
        <v>#N/A</v>
      </c>
      <c r="Q1043" s="908">
        <f t="shared" si="152"/>
        <v>1</v>
      </c>
      <c r="R1043" s="908">
        <f t="shared" si="153"/>
        <v>0</v>
      </c>
      <c r="S1043" s="908">
        <f t="shared" si="154"/>
        <v>0</v>
      </c>
    </row>
    <row r="1044" spans="3:19" x14ac:dyDescent="0.25">
      <c r="C1044" s="227" t="s">
        <v>521</v>
      </c>
      <c r="D1044" s="228" t="s">
        <v>376</v>
      </c>
      <c r="E1044" s="229">
        <v>1</v>
      </c>
      <c r="F1044" s="230">
        <v>2</v>
      </c>
      <c r="G1044" s="231">
        <v>0</v>
      </c>
      <c r="I1044" t="str">
        <f t="shared" si="147"/>
        <v>ALTEMAR DUTRAALEXANDRE GUIMARÃES</v>
      </c>
      <c r="J1044" t="str">
        <f t="shared" si="148"/>
        <v>ALEXANDRE GUIMARÃESALTEMAR DUTRA</v>
      </c>
      <c r="K1044" s="899">
        <v>1</v>
      </c>
      <c r="L1044" s="900">
        <v>3</v>
      </c>
      <c r="M1044" s="901">
        <v>0</v>
      </c>
      <c r="N1044" t="e">
        <f t="shared" si="149"/>
        <v>#N/A</v>
      </c>
      <c r="O1044" t="e">
        <f t="shared" si="150"/>
        <v>#N/A</v>
      </c>
      <c r="P1044" t="e">
        <f t="shared" si="151"/>
        <v>#N/A</v>
      </c>
      <c r="Q1044" s="908">
        <f t="shared" si="152"/>
        <v>1</v>
      </c>
      <c r="R1044" s="908">
        <f t="shared" si="153"/>
        <v>3</v>
      </c>
      <c r="S1044" s="908">
        <f t="shared" si="154"/>
        <v>0</v>
      </c>
    </row>
    <row r="1045" spans="3:19" x14ac:dyDescent="0.25">
      <c r="C1045" s="227" t="s">
        <v>614</v>
      </c>
      <c r="D1045" s="228" t="s">
        <v>385</v>
      </c>
      <c r="E1045" s="229">
        <v>1</v>
      </c>
      <c r="F1045" s="230">
        <v>1</v>
      </c>
      <c r="G1045" s="231">
        <v>0</v>
      </c>
      <c r="I1045" t="str">
        <f t="shared" si="147"/>
        <v>ALVORADATRÊS E MEIO</v>
      </c>
      <c r="J1045" t="str">
        <f t="shared" si="148"/>
        <v>TRÊS E MEIOALVORADA</v>
      </c>
      <c r="K1045" s="899">
        <v>1</v>
      </c>
      <c r="L1045" s="900">
        <v>1</v>
      </c>
      <c r="M1045" s="901">
        <v>0</v>
      </c>
      <c r="N1045" t="e">
        <f t="shared" si="149"/>
        <v>#N/A</v>
      </c>
      <c r="O1045" t="e">
        <f t="shared" si="150"/>
        <v>#N/A</v>
      </c>
      <c r="P1045" t="e">
        <f t="shared" si="151"/>
        <v>#N/A</v>
      </c>
      <c r="Q1045" s="908">
        <f t="shared" si="152"/>
        <v>1</v>
      </c>
      <c r="R1045" s="908">
        <f t="shared" si="153"/>
        <v>1</v>
      </c>
      <c r="S1045" s="908">
        <f t="shared" si="154"/>
        <v>0</v>
      </c>
    </row>
    <row r="1046" spans="3:19" x14ac:dyDescent="0.25">
      <c r="C1046" s="227" t="s">
        <v>522</v>
      </c>
      <c r="D1046" s="228" t="s">
        <v>385</v>
      </c>
      <c r="E1046" s="229">
        <v>1</v>
      </c>
      <c r="F1046" s="230">
        <v>1</v>
      </c>
      <c r="G1046" s="231">
        <v>0</v>
      </c>
      <c r="I1046" t="str">
        <f t="shared" si="147"/>
        <v>AMAPÁTRÊS E MEIO</v>
      </c>
      <c r="J1046" t="str">
        <f t="shared" si="148"/>
        <v>TRÊS E MEIOAMAPÁ</v>
      </c>
      <c r="K1046" s="899">
        <v>1</v>
      </c>
      <c r="L1046" s="900">
        <v>0</v>
      </c>
      <c r="M1046" s="901">
        <v>0</v>
      </c>
      <c r="N1046" t="e">
        <f t="shared" si="149"/>
        <v>#N/A</v>
      </c>
      <c r="O1046" t="e">
        <f t="shared" si="150"/>
        <v>#N/A</v>
      </c>
      <c r="P1046" t="e">
        <f t="shared" si="151"/>
        <v>#N/A</v>
      </c>
      <c r="Q1046" s="908">
        <f t="shared" si="152"/>
        <v>1</v>
      </c>
      <c r="R1046" s="908">
        <f t="shared" si="153"/>
        <v>0</v>
      </c>
      <c r="S1046" s="908">
        <f t="shared" si="154"/>
        <v>0</v>
      </c>
    </row>
    <row r="1047" spans="3:19" x14ac:dyDescent="0.25">
      <c r="C1047" s="227" t="s">
        <v>372</v>
      </c>
      <c r="D1047" s="228" t="s">
        <v>493</v>
      </c>
      <c r="E1047" s="229">
        <v>1</v>
      </c>
      <c r="F1047" s="230">
        <v>2</v>
      </c>
      <c r="G1047" s="231">
        <v>0</v>
      </c>
      <c r="I1047" t="str">
        <f t="shared" si="147"/>
        <v>AMAZONASBORBA</v>
      </c>
      <c r="J1047" t="str">
        <f t="shared" si="148"/>
        <v>BORBAAMAZONAS</v>
      </c>
      <c r="K1047" s="899">
        <v>1</v>
      </c>
      <c r="L1047" s="900">
        <v>1</v>
      </c>
      <c r="M1047" s="901">
        <v>0</v>
      </c>
      <c r="N1047" t="e">
        <f t="shared" si="149"/>
        <v>#N/A</v>
      </c>
      <c r="O1047" t="e">
        <f t="shared" si="150"/>
        <v>#N/A</v>
      </c>
      <c r="P1047" t="e">
        <f t="shared" si="151"/>
        <v>#N/A</v>
      </c>
      <c r="Q1047" s="908">
        <f t="shared" si="152"/>
        <v>1</v>
      </c>
      <c r="R1047" s="908">
        <f t="shared" si="153"/>
        <v>1</v>
      </c>
      <c r="S1047" s="908">
        <f t="shared" si="154"/>
        <v>0</v>
      </c>
    </row>
    <row r="1048" spans="3:19" x14ac:dyDescent="0.25">
      <c r="C1048" s="227" t="s">
        <v>372</v>
      </c>
      <c r="D1048" s="228" t="s">
        <v>429</v>
      </c>
      <c r="E1048" s="229">
        <v>1</v>
      </c>
      <c r="F1048" s="230">
        <v>2</v>
      </c>
      <c r="G1048" s="231">
        <v>0</v>
      </c>
      <c r="I1048" t="str">
        <f t="shared" si="147"/>
        <v>AMAZONASEDUARDO LIMA E SILVA</v>
      </c>
      <c r="J1048" t="str">
        <f t="shared" si="148"/>
        <v>EDUARDO LIMA E SILVAAMAZONAS</v>
      </c>
      <c r="K1048" s="899">
        <v>1</v>
      </c>
      <c r="L1048" s="900">
        <v>1</v>
      </c>
      <c r="M1048" s="901">
        <v>0</v>
      </c>
      <c r="N1048" t="e">
        <f t="shared" si="149"/>
        <v>#N/A</v>
      </c>
      <c r="O1048" t="e">
        <f t="shared" si="150"/>
        <v>#N/A</v>
      </c>
      <c r="P1048" t="e">
        <f t="shared" si="151"/>
        <v>#N/A</v>
      </c>
      <c r="Q1048" s="908">
        <f t="shared" si="152"/>
        <v>1</v>
      </c>
      <c r="R1048" s="908">
        <f t="shared" si="153"/>
        <v>1</v>
      </c>
      <c r="S1048" s="908">
        <f t="shared" si="154"/>
        <v>0</v>
      </c>
    </row>
    <row r="1049" spans="3:19" x14ac:dyDescent="0.25">
      <c r="C1049" s="227" t="s">
        <v>372</v>
      </c>
      <c r="D1049" s="228" t="s">
        <v>815</v>
      </c>
      <c r="E1049" s="229">
        <v>1</v>
      </c>
      <c r="F1049" s="230">
        <v>1</v>
      </c>
      <c r="G1049" s="231">
        <v>0</v>
      </c>
      <c r="I1049" t="str">
        <f t="shared" si="147"/>
        <v>AMAZONASESTHER SALES</v>
      </c>
      <c r="J1049" t="str">
        <f t="shared" si="148"/>
        <v>ESTHER SALESAMAZONAS</v>
      </c>
      <c r="K1049" s="899">
        <v>1</v>
      </c>
      <c r="L1049" s="900">
        <v>1</v>
      </c>
      <c r="M1049" s="901">
        <v>0</v>
      </c>
      <c r="N1049" t="e">
        <f t="shared" si="149"/>
        <v>#N/A</v>
      </c>
      <c r="O1049" t="e">
        <f t="shared" si="150"/>
        <v>#N/A</v>
      </c>
      <c r="P1049" t="e">
        <f t="shared" si="151"/>
        <v>#N/A</v>
      </c>
      <c r="Q1049" s="908">
        <f t="shared" si="152"/>
        <v>1</v>
      </c>
      <c r="R1049" s="908">
        <f t="shared" si="153"/>
        <v>1</v>
      </c>
      <c r="S1049" s="908">
        <f t="shared" si="154"/>
        <v>0</v>
      </c>
    </row>
    <row r="1050" spans="3:19" x14ac:dyDescent="0.25">
      <c r="C1050" s="227" t="s">
        <v>372</v>
      </c>
      <c r="D1050" s="228" t="s">
        <v>403</v>
      </c>
      <c r="E1050" s="229">
        <v>1</v>
      </c>
      <c r="F1050" s="230">
        <v>1</v>
      </c>
      <c r="G1050" s="231">
        <v>0</v>
      </c>
      <c r="I1050" t="str">
        <f t="shared" si="147"/>
        <v>AMAZONASJOÃO PEDRO DA ROCHA</v>
      </c>
      <c r="J1050" t="str">
        <f t="shared" si="148"/>
        <v>JOÃO PEDRO DA ROCHAAMAZONAS</v>
      </c>
      <c r="K1050" s="899">
        <v>1</v>
      </c>
      <c r="L1050" s="900">
        <v>1</v>
      </c>
      <c r="M1050" s="901">
        <v>0</v>
      </c>
      <c r="N1050" t="e">
        <f t="shared" si="149"/>
        <v>#N/A</v>
      </c>
      <c r="O1050" t="e">
        <f t="shared" si="150"/>
        <v>#N/A</v>
      </c>
      <c r="P1050" t="e">
        <f t="shared" si="151"/>
        <v>#N/A</v>
      </c>
      <c r="Q1050" s="908">
        <f t="shared" si="152"/>
        <v>1</v>
      </c>
      <c r="R1050" s="908">
        <f t="shared" si="153"/>
        <v>1</v>
      </c>
      <c r="S1050" s="908">
        <f t="shared" si="154"/>
        <v>0</v>
      </c>
    </row>
    <row r="1051" spans="3:19" x14ac:dyDescent="0.25">
      <c r="C1051" s="227" t="s">
        <v>372</v>
      </c>
      <c r="D1051" s="228" t="s">
        <v>413</v>
      </c>
      <c r="E1051" s="229">
        <v>1</v>
      </c>
      <c r="F1051" s="230">
        <v>2</v>
      </c>
      <c r="G1051" s="231">
        <v>0</v>
      </c>
      <c r="I1051" t="str">
        <f t="shared" si="147"/>
        <v>AMAZONASMANÉ GARRINCHA</v>
      </c>
      <c r="J1051" t="str">
        <f t="shared" si="148"/>
        <v>MANÉ GARRINCHAAMAZONAS</v>
      </c>
      <c r="K1051" s="899">
        <v>1</v>
      </c>
      <c r="L1051" s="900">
        <v>0</v>
      </c>
      <c r="M1051" s="901">
        <v>0</v>
      </c>
      <c r="N1051" t="e">
        <f t="shared" si="149"/>
        <v>#N/A</v>
      </c>
      <c r="O1051" t="e">
        <f t="shared" si="150"/>
        <v>#N/A</v>
      </c>
      <c r="P1051" t="e">
        <f t="shared" si="151"/>
        <v>#N/A</v>
      </c>
      <c r="Q1051" s="908">
        <f t="shared" si="152"/>
        <v>1</v>
      </c>
      <c r="R1051" s="908">
        <f t="shared" si="153"/>
        <v>0</v>
      </c>
      <c r="S1051" s="908">
        <f t="shared" si="154"/>
        <v>0</v>
      </c>
    </row>
    <row r="1052" spans="3:19" x14ac:dyDescent="0.25">
      <c r="C1052" s="227" t="s">
        <v>372</v>
      </c>
      <c r="D1052" s="228" t="s">
        <v>908</v>
      </c>
      <c r="E1052" s="229">
        <v>1</v>
      </c>
      <c r="F1052" s="230">
        <v>2</v>
      </c>
      <c r="G1052" s="231">
        <v>0</v>
      </c>
      <c r="I1052" t="str">
        <f t="shared" si="147"/>
        <v>AMAZONASMARIA LÚCIA</v>
      </c>
      <c r="J1052" t="str">
        <f t="shared" si="148"/>
        <v>MARIA LÚCIAAMAZONAS</v>
      </c>
      <c r="K1052" s="899">
        <v>1</v>
      </c>
      <c r="L1052" s="900">
        <v>2</v>
      </c>
      <c r="M1052" s="901">
        <v>0</v>
      </c>
      <c r="N1052" t="e">
        <f t="shared" si="149"/>
        <v>#N/A</v>
      </c>
      <c r="O1052" t="e">
        <f t="shared" si="150"/>
        <v>#N/A</v>
      </c>
      <c r="P1052" t="e">
        <f t="shared" si="151"/>
        <v>#N/A</v>
      </c>
      <c r="Q1052" s="908">
        <f t="shared" si="152"/>
        <v>1</v>
      </c>
      <c r="R1052" s="908">
        <f t="shared" si="153"/>
        <v>2</v>
      </c>
      <c r="S1052" s="908">
        <f t="shared" si="154"/>
        <v>0</v>
      </c>
    </row>
    <row r="1053" spans="3:19" x14ac:dyDescent="0.25">
      <c r="C1053" s="227" t="s">
        <v>372</v>
      </c>
      <c r="D1053" s="228" t="s">
        <v>420</v>
      </c>
      <c r="E1053" s="229">
        <v>1</v>
      </c>
      <c r="F1053" s="230">
        <v>1</v>
      </c>
      <c r="G1053" s="231">
        <v>0</v>
      </c>
      <c r="I1053" t="str">
        <f t="shared" si="147"/>
        <v>AMAZONASMÉXICO</v>
      </c>
      <c r="J1053" t="str">
        <f t="shared" si="148"/>
        <v>MÉXICOAMAZONAS</v>
      </c>
      <c r="K1053" s="899">
        <v>1</v>
      </c>
      <c r="L1053" s="900">
        <v>1</v>
      </c>
      <c r="M1053" s="901">
        <v>0</v>
      </c>
      <c r="N1053" t="e">
        <f t="shared" si="149"/>
        <v>#N/A</v>
      </c>
      <c r="O1053" t="e">
        <f t="shared" si="150"/>
        <v>#N/A</v>
      </c>
      <c r="P1053" t="e">
        <f t="shared" si="151"/>
        <v>#N/A</v>
      </c>
      <c r="Q1053" s="908">
        <f t="shared" si="152"/>
        <v>1</v>
      </c>
      <c r="R1053" s="908">
        <f t="shared" si="153"/>
        <v>1</v>
      </c>
      <c r="S1053" s="908">
        <f t="shared" si="154"/>
        <v>0</v>
      </c>
    </row>
    <row r="1054" spans="3:19" x14ac:dyDescent="0.25">
      <c r="C1054" s="227" t="s">
        <v>372</v>
      </c>
      <c r="D1054" s="228" t="s">
        <v>807</v>
      </c>
      <c r="E1054" s="229">
        <v>1</v>
      </c>
      <c r="F1054" s="230">
        <v>1</v>
      </c>
      <c r="G1054" s="231">
        <v>0</v>
      </c>
      <c r="I1054" t="str">
        <f t="shared" si="147"/>
        <v>AMAZONASMIGUEL CHAKIAN</v>
      </c>
      <c r="J1054" t="str">
        <f t="shared" si="148"/>
        <v>MIGUEL CHAKIANAMAZONAS</v>
      </c>
      <c r="K1054" s="899">
        <v>1</v>
      </c>
      <c r="L1054" s="900">
        <v>1</v>
      </c>
      <c r="M1054" s="901">
        <v>0</v>
      </c>
      <c r="N1054" t="e">
        <f t="shared" si="149"/>
        <v>#N/A</v>
      </c>
      <c r="O1054" t="e">
        <f t="shared" si="150"/>
        <v>#N/A</v>
      </c>
      <c r="P1054" t="e">
        <f t="shared" si="151"/>
        <v>#N/A</v>
      </c>
      <c r="Q1054" s="908">
        <f t="shared" si="152"/>
        <v>1</v>
      </c>
      <c r="R1054" s="908">
        <f t="shared" si="153"/>
        <v>1</v>
      </c>
      <c r="S1054" s="908">
        <f t="shared" si="154"/>
        <v>0</v>
      </c>
    </row>
    <row r="1055" spans="3:19" x14ac:dyDescent="0.25">
      <c r="C1055" s="227" t="s">
        <v>372</v>
      </c>
      <c r="D1055" s="228" t="s">
        <v>574</v>
      </c>
      <c r="E1055" s="229">
        <v>1</v>
      </c>
      <c r="F1055" s="230">
        <v>1</v>
      </c>
      <c r="G1055" s="231">
        <v>0</v>
      </c>
      <c r="I1055" t="str">
        <f t="shared" si="147"/>
        <v>AMAZONASMILITÃO DIAS DE OLIVEIRA</v>
      </c>
      <c r="J1055" t="str">
        <f t="shared" si="148"/>
        <v>MILITÃO DIAS DE OLIVEIRAAMAZONAS</v>
      </c>
      <c r="K1055" s="899">
        <v>1</v>
      </c>
      <c r="L1055" s="900">
        <v>1</v>
      </c>
      <c r="M1055" s="901">
        <v>0</v>
      </c>
      <c r="N1055" t="e">
        <f t="shared" si="149"/>
        <v>#N/A</v>
      </c>
      <c r="O1055" t="e">
        <f t="shared" si="150"/>
        <v>#N/A</v>
      </c>
      <c r="P1055" t="e">
        <f t="shared" si="151"/>
        <v>#N/A</v>
      </c>
      <c r="Q1055" s="908">
        <f t="shared" si="152"/>
        <v>1</v>
      </c>
      <c r="R1055" s="908">
        <f t="shared" si="153"/>
        <v>1</v>
      </c>
      <c r="S1055" s="908">
        <f t="shared" si="154"/>
        <v>0</v>
      </c>
    </row>
    <row r="1056" spans="3:19" x14ac:dyDescent="0.25">
      <c r="C1056" s="227" t="s">
        <v>372</v>
      </c>
      <c r="D1056" s="228" t="s">
        <v>449</v>
      </c>
      <c r="E1056" s="229">
        <v>1</v>
      </c>
      <c r="F1056" s="230">
        <v>1</v>
      </c>
      <c r="G1056" s="231">
        <v>0</v>
      </c>
      <c r="I1056" t="str">
        <f t="shared" si="147"/>
        <v>AMAZONASNEUZIRA GUEDES</v>
      </c>
      <c r="J1056" t="str">
        <f t="shared" si="148"/>
        <v>NEUZIRA GUEDESAMAZONAS</v>
      </c>
      <c r="K1056" s="899">
        <v>1</v>
      </c>
      <c r="L1056" s="900">
        <v>1</v>
      </c>
      <c r="M1056" s="901">
        <v>0</v>
      </c>
      <c r="N1056" t="e">
        <f t="shared" si="149"/>
        <v>#N/A</v>
      </c>
      <c r="O1056" t="e">
        <f t="shared" si="150"/>
        <v>#N/A</v>
      </c>
      <c r="P1056" t="e">
        <f t="shared" si="151"/>
        <v>#N/A</v>
      </c>
      <c r="Q1056" s="908">
        <f t="shared" si="152"/>
        <v>1</v>
      </c>
      <c r="R1056" s="908">
        <f t="shared" si="153"/>
        <v>1</v>
      </c>
      <c r="S1056" s="908">
        <f t="shared" si="154"/>
        <v>0</v>
      </c>
    </row>
    <row r="1057" spans="3:19" x14ac:dyDescent="0.25">
      <c r="C1057" s="227" t="s">
        <v>372</v>
      </c>
      <c r="D1057" s="228" t="s">
        <v>909</v>
      </c>
      <c r="E1057" s="229">
        <v>1</v>
      </c>
      <c r="F1057" s="230">
        <v>1</v>
      </c>
      <c r="G1057" s="231">
        <v>0</v>
      </c>
      <c r="I1057" t="str">
        <f t="shared" si="147"/>
        <v>AMAZONASSALSA</v>
      </c>
      <c r="J1057" t="str">
        <f t="shared" si="148"/>
        <v>SALSAAMAZONAS</v>
      </c>
      <c r="K1057" s="899">
        <v>1</v>
      </c>
      <c r="L1057" s="900">
        <v>1</v>
      </c>
      <c r="M1057" s="901">
        <v>0</v>
      </c>
      <c r="N1057" t="e">
        <f t="shared" si="149"/>
        <v>#N/A</v>
      </c>
      <c r="O1057" t="e">
        <f t="shared" si="150"/>
        <v>#N/A</v>
      </c>
      <c r="P1057" t="e">
        <f t="shared" si="151"/>
        <v>#N/A</v>
      </c>
      <c r="Q1057" s="908">
        <f t="shared" si="152"/>
        <v>1</v>
      </c>
      <c r="R1057" s="908">
        <f t="shared" si="153"/>
        <v>1</v>
      </c>
      <c r="S1057" s="908">
        <f t="shared" si="154"/>
        <v>0</v>
      </c>
    </row>
    <row r="1058" spans="3:19" x14ac:dyDescent="0.25">
      <c r="C1058" s="227" t="s">
        <v>372</v>
      </c>
      <c r="D1058" s="228" t="s">
        <v>780</v>
      </c>
      <c r="E1058" s="229">
        <v>1</v>
      </c>
      <c r="F1058" s="230">
        <v>1</v>
      </c>
      <c r="G1058" s="231">
        <v>0</v>
      </c>
      <c r="I1058" t="str">
        <f t="shared" si="147"/>
        <v>AMAZONASSETE DE SETEMBRO</v>
      </c>
      <c r="J1058" t="str">
        <f t="shared" si="148"/>
        <v>SETE DE SETEMBROAMAZONAS</v>
      </c>
      <c r="K1058" s="899">
        <v>1</v>
      </c>
      <c r="L1058" s="900">
        <v>4</v>
      </c>
      <c r="M1058" s="901">
        <v>0</v>
      </c>
      <c r="N1058" t="e">
        <f t="shared" si="149"/>
        <v>#N/A</v>
      </c>
      <c r="O1058" t="e">
        <f t="shared" si="150"/>
        <v>#N/A</v>
      </c>
      <c r="P1058" t="e">
        <f t="shared" si="151"/>
        <v>#N/A</v>
      </c>
      <c r="Q1058" s="908">
        <f t="shared" si="152"/>
        <v>1</v>
      </c>
      <c r="R1058" s="908">
        <f t="shared" si="153"/>
        <v>4</v>
      </c>
      <c r="S1058" s="908">
        <f t="shared" si="154"/>
        <v>0</v>
      </c>
    </row>
    <row r="1059" spans="3:19" x14ac:dyDescent="0.25">
      <c r="C1059" s="227" t="s">
        <v>372</v>
      </c>
      <c r="D1059" s="228" t="s">
        <v>816</v>
      </c>
      <c r="E1059" s="229">
        <v>1</v>
      </c>
      <c r="F1059" s="230">
        <v>3</v>
      </c>
      <c r="G1059" s="231">
        <v>0</v>
      </c>
      <c r="I1059" t="str">
        <f t="shared" si="147"/>
        <v>AMAZONASVITOR FERREIRA MANAHIBA</v>
      </c>
      <c r="J1059" t="str">
        <f t="shared" si="148"/>
        <v>VITOR FERREIRA MANAHIBAAMAZONAS</v>
      </c>
      <c r="K1059" s="899">
        <v>1</v>
      </c>
      <c r="L1059" s="900">
        <v>1</v>
      </c>
      <c r="M1059" s="901">
        <v>0</v>
      </c>
      <c r="N1059" t="e">
        <f t="shared" si="149"/>
        <v>#N/A</v>
      </c>
      <c r="O1059" t="e">
        <f t="shared" si="150"/>
        <v>#N/A</v>
      </c>
      <c r="P1059" t="e">
        <f t="shared" si="151"/>
        <v>#N/A</v>
      </c>
      <c r="Q1059" s="908">
        <f t="shared" si="152"/>
        <v>1</v>
      </c>
      <c r="R1059" s="908">
        <f t="shared" si="153"/>
        <v>1</v>
      </c>
      <c r="S1059" s="908">
        <f t="shared" si="154"/>
        <v>0</v>
      </c>
    </row>
    <row r="1060" spans="3:19" x14ac:dyDescent="0.25">
      <c r="C1060" s="227" t="s">
        <v>855</v>
      </c>
      <c r="D1060" s="228" t="s">
        <v>506</v>
      </c>
      <c r="E1060" s="229">
        <v>1</v>
      </c>
      <c r="F1060" s="230">
        <v>1</v>
      </c>
      <c r="G1060" s="231">
        <v>0</v>
      </c>
      <c r="I1060" t="str">
        <f t="shared" si="147"/>
        <v>AMÉRICAJAGUARÃO</v>
      </c>
      <c r="J1060" t="str">
        <f t="shared" si="148"/>
        <v>JAGUARÃOAMÉRICA</v>
      </c>
      <c r="K1060" s="899">
        <v>1</v>
      </c>
      <c r="L1060" s="900">
        <v>0</v>
      </c>
      <c r="M1060" s="901">
        <v>0</v>
      </c>
      <c r="N1060" t="e">
        <f t="shared" si="149"/>
        <v>#N/A</v>
      </c>
      <c r="O1060" t="e">
        <f t="shared" si="150"/>
        <v>#N/A</v>
      </c>
      <c r="P1060" t="e">
        <f t="shared" si="151"/>
        <v>#N/A</v>
      </c>
      <c r="Q1060" s="908">
        <f t="shared" si="152"/>
        <v>1</v>
      </c>
      <c r="R1060" s="908">
        <f t="shared" si="153"/>
        <v>0</v>
      </c>
      <c r="S1060" s="908">
        <f t="shared" si="154"/>
        <v>0</v>
      </c>
    </row>
    <row r="1061" spans="3:19" x14ac:dyDescent="0.25">
      <c r="C1061" s="227" t="s">
        <v>910</v>
      </c>
      <c r="D1061" s="228" t="s">
        <v>814</v>
      </c>
      <c r="E1061" s="229">
        <v>1</v>
      </c>
      <c r="F1061" s="230">
        <v>1</v>
      </c>
      <c r="G1061" s="231">
        <v>0</v>
      </c>
      <c r="I1061" t="str">
        <f t="shared" si="147"/>
        <v>AMÉRICA CENTRALAMÉRICA DO NORTE</v>
      </c>
      <c r="J1061" t="str">
        <f t="shared" si="148"/>
        <v>AMÉRICA DO NORTEAMÉRICA CENTRAL</v>
      </c>
      <c r="K1061" s="899">
        <v>1</v>
      </c>
      <c r="L1061" s="900">
        <v>3</v>
      </c>
      <c r="M1061" s="901">
        <v>0</v>
      </c>
      <c r="N1061" t="e">
        <f t="shared" si="149"/>
        <v>#N/A</v>
      </c>
      <c r="O1061" t="e">
        <f t="shared" si="150"/>
        <v>#N/A</v>
      </c>
      <c r="P1061" t="e">
        <f t="shared" si="151"/>
        <v>#N/A</v>
      </c>
      <c r="Q1061" s="908">
        <f t="shared" si="152"/>
        <v>1</v>
      </c>
      <c r="R1061" s="908">
        <f t="shared" si="153"/>
        <v>3</v>
      </c>
      <c r="S1061" s="908">
        <f t="shared" si="154"/>
        <v>0</v>
      </c>
    </row>
    <row r="1062" spans="3:19" x14ac:dyDescent="0.25">
      <c r="C1062" s="227" t="s">
        <v>814</v>
      </c>
      <c r="D1062" s="228" t="s">
        <v>887</v>
      </c>
      <c r="E1062" s="229">
        <v>1</v>
      </c>
      <c r="F1062" s="230">
        <v>1</v>
      </c>
      <c r="G1062" s="231">
        <v>0</v>
      </c>
      <c r="I1062" t="str">
        <f t="shared" si="147"/>
        <v>AMÉRICA DO NORTEAMÉRICA DO SUL</v>
      </c>
      <c r="J1062" t="str">
        <f t="shared" si="148"/>
        <v>AMÉRICA DO SULAMÉRICA DO NORTE</v>
      </c>
      <c r="K1062" s="899">
        <v>1</v>
      </c>
      <c r="L1062" s="900">
        <v>1</v>
      </c>
      <c r="M1062" s="901">
        <v>0</v>
      </c>
      <c r="N1062" t="e">
        <f t="shared" si="149"/>
        <v>#N/A</v>
      </c>
      <c r="O1062" t="e">
        <f t="shared" si="150"/>
        <v>#N/A</v>
      </c>
      <c r="P1062" t="e">
        <f t="shared" si="151"/>
        <v>#N/A</v>
      </c>
      <c r="Q1062" s="908">
        <f t="shared" si="152"/>
        <v>1</v>
      </c>
      <c r="R1062" s="908">
        <f t="shared" si="153"/>
        <v>1</v>
      </c>
      <c r="S1062" s="908">
        <f t="shared" si="154"/>
        <v>0</v>
      </c>
    </row>
    <row r="1063" spans="3:19" x14ac:dyDescent="0.25">
      <c r="C1063" s="227" t="s">
        <v>814</v>
      </c>
      <c r="D1063" s="213" t="s">
        <v>461</v>
      </c>
      <c r="E1063" s="229">
        <v>1</v>
      </c>
      <c r="F1063" s="230">
        <v>2</v>
      </c>
      <c r="G1063" s="231">
        <v>0</v>
      </c>
      <c r="I1063" t="str">
        <f t="shared" si="147"/>
        <v>AMÉRICA DO NORTEPIMENTEIRA</v>
      </c>
      <c r="J1063" t="str">
        <f t="shared" si="148"/>
        <v>PIMENTEIRAAMÉRICA DO NORTE</v>
      </c>
      <c r="K1063" s="899">
        <v>1</v>
      </c>
      <c r="L1063" s="900">
        <v>1</v>
      </c>
      <c r="M1063" s="901">
        <v>0</v>
      </c>
      <c r="N1063" t="e">
        <f t="shared" si="149"/>
        <v>#N/A</v>
      </c>
      <c r="O1063" t="e">
        <f t="shared" si="150"/>
        <v>#N/A</v>
      </c>
      <c r="P1063" t="e">
        <f t="shared" si="151"/>
        <v>#N/A</v>
      </c>
      <c r="Q1063" s="908">
        <f t="shared" si="152"/>
        <v>1</v>
      </c>
      <c r="R1063" s="908">
        <f t="shared" si="153"/>
        <v>1</v>
      </c>
      <c r="S1063" s="908">
        <f t="shared" si="154"/>
        <v>0</v>
      </c>
    </row>
    <row r="1064" spans="3:19" x14ac:dyDescent="0.25">
      <c r="C1064" s="227" t="s">
        <v>685</v>
      </c>
      <c r="D1064" s="228" t="s">
        <v>386</v>
      </c>
      <c r="E1064" s="229">
        <v>1</v>
      </c>
      <c r="F1064" s="230">
        <v>0</v>
      </c>
      <c r="G1064" s="231">
        <v>0</v>
      </c>
      <c r="I1064" t="str">
        <f t="shared" si="147"/>
        <v>ANA CAUCAIADANIELA</v>
      </c>
      <c r="J1064" t="str">
        <f t="shared" si="148"/>
        <v>DANIELAANA CAUCAIA</v>
      </c>
      <c r="K1064" s="899">
        <v>1</v>
      </c>
      <c r="L1064" s="900">
        <v>6</v>
      </c>
      <c r="M1064" s="901">
        <v>0</v>
      </c>
      <c r="N1064" t="e">
        <f t="shared" si="149"/>
        <v>#N/A</v>
      </c>
      <c r="O1064" t="e">
        <f t="shared" si="150"/>
        <v>#N/A</v>
      </c>
      <c r="P1064" t="e">
        <f t="shared" si="151"/>
        <v>#N/A</v>
      </c>
      <c r="Q1064" s="908">
        <f t="shared" si="152"/>
        <v>1</v>
      </c>
      <c r="R1064" s="908">
        <f t="shared" si="153"/>
        <v>6</v>
      </c>
      <c r="S1064" s="908">
        <f t="shared" si="154"/>
        <v>0</v>
      </c>
    </row>
    <row r="1065" spans="3:19" x14ac:dyDescent="0.25">
      <c r="C1065" s="227" t="s">
        <v>431</v>
      </c>
      <c r="D1065" s="213" t="s">
        <v>532</v>
      </c>
      <c r="E1065" s="229">
        <v>1</v>
      </c>
      <c r="F1065" s="230">
        <v>1</v>
      </c>
      <c r="G1065" s="231">
        <v>0</v>
      </c>
      <c r="I1065" t="str">
        <f t="shared" si="147"/>
        <v>ANA NERYFRANCISCO BARROS</v>
      </c>
      <c r="J1065" t="str">
        <f t="shared" si="148"/>
        <v>FRANCISCO BARROSANA NERY</v>
      </c>
      <c r="K1065" s="899">
        <v>1</v>
      </c>
      <c r="L1065" s="900">
        <v>0</v>
      </c>
      <c r="M1065" s="901">
        <v>0</v>
      </c>
      <c r="N1065" t="e">
        <f t="shared" si="149"/>
        <v>#N/A</v>
      </c>
      <c r="O1065" t="e">
        <f t="shared" si="150"/>
        <v>#N/A</v>
      </c>
      <c r="P1065" t="e">
        <f t="shared" si="151"/>
        <v>#N/A</v>
      </c>
      <c r="Q1065" s="908">
        <f t="shared" si="152"/>
        <v>1</v>
      </c>
      <c r="R1065" s="908">
        <f t="shared" si="153"/>
        <v>0</v>
      </c>
      <c r="S1065" s="908">
        <f t="shared" si="154"/>
        <v>0</v>
      </c>
    </row>
    <row r="1066" spans="3:19" x14ac:dyDescent="0.25">
      <c r="C1066" s="227" t="s">
        <v>794</v>
      </c>
      <c r="D1066" s="228" t="s">
        <v>732</v>
      </c>
      <c r="E1066" s="229">
        <v>1</v>
      </c>
      <c r="F1066" s="230">
        <v>1</v>
      </c>
      <c r="G1066" s="231">
        <v>0</v>
      </c>
      <c r="I1066" t="str">
        <f t="shared" si="147"/>
        <v>ANANIAS FERREIRA DE ANDRADEANA SOBRAL</v>
      </c>
      <c r="J1066" t="str">
        <f t="shared" si="148"/>
        <v>ANA SOBRALANANIAS FERREIRA DE ANDRADE</v>
      </c>
      <c r="K1066" s="899">
        <v>1</v>
      </c>
      <c r="L1066" s="900">
        <v>0</v>
      </c>
      <c r="M1066" s="901">
        <v>0</v>
      </c>
      <c r="N1066" t="e">
        <f t="shared" si="149"/>
        <v>#N/A</v>
      </c>
      <c r="O1066" t="e">
        <f t="shared" si="150"/>
        <v>#N/A</v>
      </c>
      <c r="P1066" t="e">
        <f t="shared" si="151"/>
        <v>#N/A</v>
      </c>
      <c r="Q1066" s="908">
        <f t="shared" si="152"/>
        <v>1</v>
      </c>
      <c r="R1066" s="908">
        <f t="shared" si="153"/>
        <v>0</v>
      </c>
      <c r="S1066" s="908">
        <f t="shared" si="154"/>
        <v>0</v>
      </c>
    </row>
    <row r="1067" spans="3:19" x14ac:dyDescent="0.25">
      <c r="C1067" s="227" t="s">
        <v>794</v>
      </c>
      <c r="D1067" s="228" t="s">
        <v>472</v>
      </c>
      <c r="E1067" s="229">
        <v>1</v>
      </c>
      <c r="F1067" s="230">
        <v>2</v>
      </c>
      <c r="G1067" s="231">
        <v>0</v>
      </c>
      <c r="I1067" t="str">
        <f t="shared" si="147"/>
        <v>ANANIAS FERREIRA DE ANDRADECLARA NUNES</v>
      </c>
      <c r="J1067" t="str">
        <f t="shared" si="148"/>
        <v>CLARA NUNESANANIAS FERREIRA DE ANDRADE</v>
      </c>
      <c r="K1067" s="899">
        <v>1</v>
      </c>
      <c r="L1067" s="900">
        <v>2</v>
      </c>
      <c r="M1067" s="901">
        <v>0</v>
      </c>
      <c r="N1067" t="e">
        <f t="shared" si="149"/>
        <v>#N/A</v>
      </c>
      <c r="O1067" t="e">
        <f t="shared" si="150"/>
        <v>#N/A</v>
      </c>
      <c r="P1067" t="e">
        <f t="shared" si="151"/>
        <v>#N/A</v>
      </c>
      <c r="Q1067" s="908">
        <f t="shared" si="152"/>
        <v>1</v>
      </c>
      <c r="R1067" s="908">
        <f t="shared" si="153"/>
        <v>2</v>
      </c>
      <c r="S1067" s="908">
        <f t="shared" si="154"/>
        <v>0</v>
      </c>
    </row>
    <row r="1068" spans="3:19" x14ac:dyDescent="0.25">
      <c r="C1068" s="227" t="s">
        <v>794</v>
      </c>
      <c r="D1068" s="228" t="s">
        <v>880</v>
      </c>
      <c r="E1068" s="229">
        <v>1</v>
      </c>
      <c r="F1068" s="230">
        <v>2</v>
      </c>
      <c r="G1068" s="231">
        <v>0</v>
      </c>
      <c r="I1068" t="str">
        <f t="shared" si="147"/>
        <v>ANANIAS FERREIRA DE ANDRADEELIEZER DE CARVALHO</v>
      </c>
      <c r="J1068" t="str">
        <f t="shared" si="148"/>
        <v>ELIEZER DE CARVALHOANANIAS FERREIRA DE ANDRADE</v>
      </c>
      <c r="K1068" s="899">
        <v>1</v>
      </c>
      <c r="L1068" s="900">
        <v>1</v>
      </c>
      <c r="M1068" s="901">
        <v>0</v>
      </c>
      <c r="N1068" t="e">
        <f t="shared" si="149"/>
        <v>#N/A</v>
      </c>
      <c r="O1068" t="e">
        <f t="shared" si="150"/>
        <v>#N/A</v>
      </c>
      <c r="P1068" t="e">
        <f t="shared" si="151"/>
        <v>#N/A</v>
      </c>
      <c r="Q1068" s="908">
        <f t="shared" si="152"/>
        <v>1</v>
      </c>
      <c r="R1068" s="908">
        <f t="shared" si="153"/>
        <v>1</v>
      </c>
      <c r="S1068" s="908">
        <f t="shared" si="154"/>
        <v>0</v>
      </c>
    </row>
    <row r="1069" spans="3:19" x14ac:dyDescent="0.25">
      <c r="C1069" s="227" t="s">
        <v>794</v>
      </c>
      <c r="D1069" s="228" t="s">
        <v>881</v>
      </c>
      <c r="E1069" s="229">
        <v>1</v>
      </c>
      <c r="F1069" s="230">
        <v>2</v>
      </c>
      <c r="G1069" s="231">
        <v>0</v>
      </c>
      <c r="I1069" t="str">
        <f t="shared" si="147"/>
        <v>ANANIAS FERREIRA DE ANDRADEGREGÓRIO ALLEGRE</v>
      </c>
      <c r="J1069" t="str">
        <f t="shared" si="148"/>
        <v>GREGÓRIO ALLEGREANANIAS FERREIRA DE ANDRADE</v>
      </c>
      <c r="K1069" s="899">
        <v>1</v>
      </c>
      <c r="L1069" s="900">
        <v>1</v>
      </c>
      <c r="M1069" s="901">
        <v>0</v>
      </c>
      <c r="N1069" t="e">
        <f t="shared" si="149"/>
        <v>#N/A</v>
      </c>
      <c r="O1069" t="e">
        <f t="shared" si="150"/>
        <v>#N/A</v>
      </c>
      <c r="P1069" t="e">
        <f t="shared" si="151"/>
        <v>#N/A</v>
      </c>
      <c r="Q1069" s="908">
        <f t="shared" si="152"/>
        <v>1</v>
      </c>
      <c r="R1069" s="908">
        <f t="shared" si="153"/>
        <v>1</v>
      </c>
      <c r="S1069" s="908">
        <f t="shared" si="154"/>
        <v>0</v>
      </c>
    </row>
    <row r="1070" spans="3:19" x14ac:dyDescent="0.25">
      <c r="C1070" s="227" t="s">
        <v>794</v>
      </c>
      <c r="D1070" s="228" t="s">
        <v>533</v>
      </c>
      <c r="E1070" s="229">
        <v>1</v>
      </c>
      <c r="F1070" s="230">
        <v>1</v>
      </c>
      <c r="G1070" s="231">
        <v>0</v>
      </c>
      <c r="I1070" t="str">
        <f t="shared" si="147"/>
        <v>ANANIAS FERREIRA DE ANDRADEPAULO FORTES</v>
      </c>
      <c r="J1070" t="str">
        <f t="shared" si="148"/>
        <v>PAULO FORTESANANIAS FERREIRA DE ANDRADE</v>
      </c>
      <c r="K1070" s="899">
        <v>1</v>
      </c>
      <c r="L1070" s="900">
        <v>1</v>
      </c>
      <c r="M1070" s="901">
        <v>0</v>
      </c>
      <c r="N1070" t="e">
        <f t="shared" si="149"/>
        <v>#N/A</v>
      </c>
      <c r="O1070" t="e">
        <f t="shared" si="150"/>
        <v>#N/A</v>
      </c>
      <c r="P1070" t="e">
        <f t="shared" si="151"/>
        <v>#N/A</v>
      </c>
      <c r="Q1070" s="908">
        <f t="shared" si="152"/>
        <v>1</v>
      </c>
      <c r="R1070" s="908">
        <f t="shared" si="153"/>
        <v>1</v>
      </c>
      <c r="S1070" s="908">
        <f t="shared" si="154"/>
        <v>0</v>
      </c>
    </row>
    <row r="1071" spans="3:19" x14ac:dyDescent="0.25">
      <c r="C1071" s="227" t="s">
        <v>794</v>
      </c>
      <c r="D1071" s="228" t="s">
        <v>643</v>
      </c>
      <c r="E1071" s="229">
        <v>1</v>
      </c>
      <c r="F1071" s="230">
        <v>1</v>
      </c>
      <c r="G1071" s="231">
        <v>0</v>
      </c>
      <c r="I1071" t="str">
        <f t="shared" si="147"/>
        <v>ANANIAS FERREIRA DE ANDRADERIO MARMELO</v>
      </c>
      <c r="J1071" t="str">
        <f t="shared" si="148"/>
        <v>RIO MARMELOANANIAS FERREIRA DE ANDRADE</v>
      </c>
      <c r="K1071" s="899">
        <v>1</v>
      </c>
      <c r="L1071" s="900">
        <v>1</v>
      </c>
      <c r="M1071" s="901">
        <v>0</v>
      </c>
      <c r="N1071" t="e">
        <f t="shared" si="149"/>
        <v>#N/A</v>
      </c>
      <c r="O1071" t="e">
        <f t="shared" si="150"/>
        <v>#N/A</v>
      </c>
      <c r="P1071" t="e">
        <f t="shared" si="151"/>
        <v>#N/A</v>
      </c>
      <c r="Q1071" s="908">
        <f t="shared" si="152"/>
        <v>1</v>
      </c>
      <c r="R1071" s="908">
        <f t="shared" si="153"/>
        <v>1</v>
      </c>
      <c r="S1071" s="908">
        <f t="shared" si="154"/>
        <v>0</v>
      </c>
    </row>
    <row r="1072" spans="3:19" x14ac:dyDescent="0.25">
      <c r="C1072" s="227" t="s">
        <v>794</v>
      </c>
      <c r="D1072" s="228" t="s">
        <v>912</v>
      </c>
      <c r="E1072" s="229">
        <v>1</v>
      </c>
      <c r="F1072" s="230">
        <v>2</v>
      </c>
      <c r="G1072" s="231">
        <v>0</v>
      </c>
      <c r="I1072" t="str">
        <f t="shared" si="147"/>
        <v>ANANIAS FERREIRA DE ANDRADEVERA</v>
      </c>
      <c r="J1072" t="str">
        <f t="shared" si="148"/>
        <v>VERAANANIAS FERREIRA DE ANDRADE</v>
      </c>
      <c r="K1072" s="899">
        <v>1</v>
      </c>
      <c r="L1072" s="900">
        <v>1</v>
      </c>
      <c r="M1072" s="901">
        <v>0</v>
      </c>
      <c r="N1072" t="e">
        <f t="shared" si="149"/>
        <v>#N/A</v>
      </c>
      <c r="O1072" t="e">
        <f t="shared" si="150"/>
        <v>#N/A</v>
      </c>
      <c r="P1072" t="e">
        <f t="shared" si="151"/>
        <v>#N/A</v>
      </c>
      <c r="Q1072" s="908">
        <f t="shared" si="152"/>
        <v>1</v>
      </c>
      <c r="R1072" s="908">
        <f t="shared" si="153"/>
        <v>1</v>
      </c>
      <c r="S1072" s="908">
        <f t="shared" si="154"/>
        <v>0</v>
      </c>
    </row>
    <row r="1073" spans="3:19" x14ac:dyDescent="0.25">
      <c r="C1073" s="227" t="s">
        <v>794</v>
      </c>
      <c r="D1073" s="228" t="s">
        <v>632</v>
      </c>
      <c r="E1073" s="229">
        <v>1</v>
      </c>
      <c r="F1073" s="230">
        <v>2</v>
      </c>
      <c r="G1073" s="231">
        <v>0</v>
      </c>
      <c r="I1073" t="str">
        <f t="shared" si="147"/>
        <v>ANANIAS FERREIRA DE ANDRADEVIVIANE</v>
      </c>
      <c r="J1073" t="str">
        <f t="shared" si="148"/>
        <v>VIVIANEANANIAS FERREIRA DE ANDRADE</v>
      </c>
      <c r="K1073" s="899">
        <v>1</v>
      </c>
      <c r="L1073" s="900">
        <v>0</v>
      </c>
      <c r="M1073" s="901">
        <v>0</v>
      </c>
      <c r="N1073" t="e">
        <f t="shared" si="149"/>
        <v>#N/A</v>
      </c>
      <c r="O1073" t="e">
        <f t="shared" si="150"/>
        <v>#N/A</v>
      </c>
      <c r="P1073" t="e">
        <f t="shared" si="151"/>
        <v>#N/A</v>
      </c>
      <c r="Q1073" s="908">
        <f t="shared" si="152"/>
        <v>1</v>
      </c>
      <c r="R1073" s="908">
        <f t="shared" si="153"/>
        <v>0</v>
      </c>
      <c r="S1073" s="908">
        <f t="shared" si="154"/>
        <v>0</v>
      </c>
    </row>
    <row r="1074" spans="3:19" x14ac:dyDescent="0.25">
      <c r="C1074" s="227" t="s">
        <v>408</v>
      </c>
      <c r="D1074" s="213" t="s">
        <v>913</v>
      </c>
      <c r="E1074" s="229">
        <v>1</v>
      </c>
      <c r="F1074" s="230">
        <v>2</v>
      </c>
      <c r="G1074" s="231">
        <v>0</v>
      </c>
      <c r="I1074" t="str">
        <f t="shared" ref="I1074:I1137" si="155">C1074&amp;D1074</f>
        <v>ANARIBENJOEIRO</v>
      </c>
      <c r="J1074" t="str">
        <f t="shared" ref="J1074:J1137" si="156">D1074&amp;C1074</f>
        <v>BENJOEIROANARI</v>
      </c>
      <c r="K1074" s="899">
        <v>1</v>
      </c>
      <c r="L1074" s="900">
        <v>1</v>
      </c>
      <c r="M1074" s="901">
        <v>0</v>
      </c>
      <c r="N1074" t="e">
        <f t="shared" ref="N1074:N1137" si="157">VLOOKUP(I1074,$J$367:$M$1643,2,FALSE)</f>
        <v>#N/A</v>
      </c>
      <c r="O1074" t="e">
        <f t="shared" ref="O1074:O1137" si="158">VLOOKUP(I1074,$J$367:$M$1643,3,FALSE)</f>
        <v>#N/A</v>
      </c>
      <c r="P1074" t="e">
        <f t="shared" ref="P1074:P1137" si="159">VLOOKUP(I1074,$J$367:$M$1643,4,FALSE)</f>
        <v>#N/A</v>
      </c>
      <c r="Q1074" s="908">
        <f t="shared" ref="Q1074:Q1137" si="160">IF(ISERROR(N1074)=TRUE,K1074, (K1074+N1074))</f>
        <v>1</v>
      </c>
      <c r="R1074" s="908">
        <f t="shared" ref="R1074:R1137" si="161">IF(ISERROR(O1074)=TRUE,L1074, (L1074+O1074))</f>
        <v>1</v>
      </c>
      <c r="S1074" s="908">
        <f t="shared" ref="S1074:S1137" si="162">IF(ISERROR(P1074)=TRUE,M1074, (M1074+P1074))</f>
        <v>0</v>
      </c>
    </row>
    <row r="1075" spans="3:19" x14ac:dyDescent="0.25">
      <c r="C1075" s="227" t="s">
        <v>408</v>
      </c>
      <c r="D1075" s="228" t="s">
        <v>914</v>
      </c>
      <c r="E1075" s="229">
        <v>1</v>
      </c>
      <c r="F1075" s="230">
        <v>1</v>
      </c>
      <c r="G1075" s="231">
        <v>0</v>
      </c>
      <c r="I1075" t="str">
        <f t="shared" si="155"/>
        <v>ANARIDAS LARANJEIRA</v>
      </c>
      <c r="J1075" t="str">
        <f t="shared" si="156"/>
        <v>DAS LARANJEIRAANARI</v>
      </c>
      <c r="K1075" s="899">
        <v>1</v>
      </c>
      <c r="L1075" s="900">
        <v>2</v>
      </c>
      <c r="M1075" s="901">
        <v>0</v>
      </c>
      <c r="N1075" t="e">
        <f t="shared" si="157"/>
        <v>#N/A</v>
      </c>
      <c r="O1075" t="e">
        <f t="shared" si="158"/>
        <v>#N/A</v>
      </c>
      <c r="P1075" t="e">
        <f t="shared" si="159"/>
        <v>#N/A</v>
      </c>
      <c r="Q1075" s="908">
        <f t="shared" si="160"/>
        <v>1</v>
      </c>
      <c r="R1075" s="908">
        <f t="shared" si="161"/>
        <v>2</v>
      </c>
      <c r="S1075" s="908">
        <f t="shared" si="162"/>
        <v>0</v>
      </c>
    </row>
    <row r="1076" spans="3:19" x14ac:dyDescent="0.25">
      <c r="C1076" s="227" t="s">
        <v>408</v>
      </c>
      <c r="D1076" s="228" t="s">
        <v>915</v>
      </c>
      <c r="E1076" s="229">
        <v>1</v>
      </c>
      <c r="F1076" s="230">
        <v>1</v>
      </c>
      <c r="G1076" s="231">
        <v>0</v>
      </c>
      <c r="I1076" t="str">
        <f t="shared" si="155"/>
        <v>ANARITAQUARA</v>
      </c>
      <c r="J1076" t="str">
        <f t="shared" si="156"/>
        <v>TAQUARAANARI</v>
      </c>
      <c r="K1076" s="899">
        <v>1</v>
      </c>
      <c r="L1076" s="900">
        <v>1</v>
      </c>
      <c r="M1076" s="901">
        <v>0</v>
      </c>
      <c r="N1076" t="e">
        <f t="shared" si="157"/>
        <v>#N/A</v>
      </c>
      <c r="O1076" t="e">
        <f t="shared" si="158"/>
        <v>#N/A</v>
      </c>
      <c r="P1076" t="e">
        <f t="shared" si="159"/>
        <v>#N/A</v>
      </c>
      <c r="Q1076" s="908">
        <f t="shared" si="160"/>
        <v>1</v>
      </c>
      <c r="R1076" s="908">
        <f t="shared" si="161"/>
        <v>1</v>
      </c>
      <c r="S1076" s="908">
        <f t="shared" si="162"/>
        <v>0</v>
      </c>
    </row>
    <row r="1077" spans="3:19" x14ac:dyDescent="0.25">
      <c r="C1077" s="227" t="s">
        <v>805</v>
      </c>
      <c r="D1077" s="228" t="s">
        <v>500</v>
      </c>
      <c r="E1077" s="229">
        <v>1</v>
      </c>
      <c r="F1077" s="230">
        <v>1</v>
      </c>
      <c r="G1077" s="231">
        <v>0</v>
      </c>
      <c r="I1077" t="str">
        <f t="shared" si="155"/>
        <v>ANDRÉAANTÔNIO VIVALDI</v>
      </c>
      <c r="J1077" t="str">
        <f t="shared" si="156"/>
        <v>ANTÔNIO VIVALDIANDRÉA</v>
      </c>
      <c r="K1077" s="899">
        <v>1</v>
      </c>
      <c r="L1077" s="900">
        <v>0</v>
      </c>
      <c r="M1077" s="901">
        <v>0</v>
      </c>
      <c r="N1077" t="e">
        <f t="shared" si="157"/>
        <v>#N/A</v>
      </c>
      <c r="O1077" t="e">
        <f t="shared" si="158"/>
        <v>#N/A</v>
      </c>
      <c r="P1077" t="e">
        <f t="shared" si="159"/>
        <v>#N/A</v>
      </c>
      <c r="Q1077" s="908">
        <f t="shared" si="160"/>
        <v>1</v>
      </c>
      <c r="R1077" s="908">
        <f t="shared" si="161"/>
        <v>0</v>
      </c>
      <c r="S1077" s="908">
        <f t="shared" si="162"/>
        <v>0</v>
      </c>
    </row>
    <row r="1078" spans="3:19" x14ac:dyDescent="0.25">
      <c r="C1078" s="227" t="s">
        <v>805</v>
      </c>
      <c r="D1078" s="228" t="s">
        <v>492</v>
      </c>
      <c r="E1078" s="229">
        <v>1</v>
      </c>
      <c r="F1078" s="230">
        <v>1</v>
      </c>
      <c r="G1078" s="231">
        <v>0</v>
      </c>
      <c r="I1078" t="str">
        <f t="shared" si="155"/>
        <v>ANDRÉABIDU SAIÃO</v>
      </c>
      <c r="J1078" t="str">
        <f t="shared" si="156"/>
        <v>BIDU SAIÃOANDRÉA</v>
      </c>
      <c r="K1078" s="899">
        <v>1</v>
      </c>
      <c r="L1078" s="900">
        <v>3</v>
      </c>
      <c r="M1078" s="901">
        <v>0</v>
      </c>
      <c r="N1078" t="e">
        <f t="shared" si="157"/>
        <v>#N/A</v>
      </c>
      <c r="O1078" t="e">
        <f t="shared" si="158"/>
        <v>#N/A</v>
      </c>
      <c r="P1078" t="e">
        <f t="shared" si="159"/>
        <v>#N/A</v>
      </c>
      <c r="Q1078" s="908">
        <f t="shared" si="160"/>
        <v>1</v>
      </c>
      <c r="R1078" s="908">
        <f t="shared" si="161"/>
        <v>3</v>
      </c>
      <c r="S1078" s="908">
        <f t="shared" si="162"/>
        <v>0</v>
      </c>
    </row>
    <row r="1079" spans="3:19" x14ac:dyDescent="0.25">
      <c r="C1079" s="227" t="s">
        <v>805</v>
      </c>
      <c r="D1079" s="228" t="s">
        <v>549</v>
      </c>
      <c r="E1079" s="229">
        <v>1</v>
      </c>
      <c r="F1079" s="230">
        <v>1</v>
      </c>
      <c r="G1079" s="231">
        <v>0</v>
      </c>
      <c r="I1079" t="str">
        <f t="shared" si="155"/>
        <v>ANDRÉACRISTINA</v>
      </c>
      <c r="J1079" t="str">
        <f t="shared" si="156"/>
        <v>CRISTINAANDRÉA</v>
      </c>
      <c r="K1079" s="899">
        <v>1</v>
      </c>
      <c r="L1079" s="900">
        <v>1</v>
      </c>
      <c r="M1079" s="901">
        <v>0</v>
      </c>
      <c r="N1079" t="e">
        <f t="shared" si="157"/>
        <v>#N/A</v>
      </c>
      <c r="O1079" t="e">
        <f t="shared" si="158"/>
        <v>#N/A</v>
      </c>
      <c r="P1079" t="e">
        <f t="shared" si="159"/>
        <v>#N/A</v>
      </c>
      <c r="Q1079" s="908">
        <f t="shared" si="160"/>
        <v>1</v>
      </c>
      <c r="R1079" s="908">
        <f t="shared" si="161"/>
        <v>1</v>
      </c>
      <c r="S1079" s="908">
        <f t="shared" si="162"/>
        <v>0</v>
      </c>
    </row>
    <row r="1080" spans="3:19" x14ac:dyDescent="0.25">
      <c r="C1080" s="227" t="s">
        <v>805</v>
      </c>
      <c r="D1080" s="228" t="s">
        <v>898</v>
      </c>
      <c r="E1080" s="229">
        <v>1</v>
      </c>
      <c r="F1080" s="230">
        <v>1</v>
      </c>
      <c r="G1080" s="231">
        <v>0</v>
      </c>
      <c r="I1080" t="str">
        <f t="shared" si="155"/>
        <v>ANDRÉAHENRIQUE SORÓ</v>
      </c>
      <c r="J1080" t="str">
        <f t="shared" si="156"/>
        <v>HENRIQUE SORÓANDRÉA</v>
      </c>
      <c r="K1080" s="899">
        <v>1</v>
      </c>
      <c r="L1080" s="900">
        <v>1</v>
      </c>
      <c r="M1080" s="901">
        <v>0</v>
      </c>
      <c r="N1080" t="e">
        <f t="shared" si="157"/>
        <v>#N/A</v>
      </c>
      <c r="O1080" t="e">
        <f t="shared" si="158"/>
        <v>#N/A</v>
      </c>
      <c r="P1080" t="e">
        <f t="shared" si="159"/>
        <v>#N/A</v>
      </c>
      <c r="Q1080" s="908">
        <f t="shared" si="160"/>
        <v>1</v>
      </c>
      <c r="R1080" s="908">
        <f t="shared" si="161"/>
        <v>1</v>
      </c>
      <c r="S1080" s="908">
        <f t="shared" si="162"/>
        <v>0</v>
      </c>
    </row>
    <row r="1081" spans="3:19" x14ac:dyDescent="0.25">
      <c r="C1081" s="227" t="s">
        <v>805</v>
      </c>
      <c r="D1081" s="228" t="s">
        <v>899</v>
      </c>
      <c r="E1081" s="229">
        <v>1</v>
      </c>
      <c r="F1081" s="230">
        <v>3</v>
      </c>
      <c r="G1081" s="231">
        <v>0</v>
      </c>
      <c r="I1081" t="str">
        <f t="shared" si="155"/>
        <v>ANDRÉALUIZ DE CAMÕES</v>
      </c>
      <c r="J1081" t="str">
        <f t="shared" si="156"/>
        <v>LUIZ DE CAMÕESANDRÉA</v>
      </c>
      <c r="K1081" s="899">
        <v>1</v>
      </c>
      <c r="L1081" s="900">
        <v>3</v>
      </c>
      <c r="M1081" s="901">
        <v>0</v>
      </c>
      <c r="N1081" t="e">
        <f t="shared" si="157"/>
        <v>#N/A</v>
      </c>
      <c r="O1081" t="e">
        <f t="shared" si="158"/>
        <v>#N/A</v>
      </c>
      <c r="P1081" t="e">
        <f t="shared" si="159"/>
        <v>#N/A</v>
      </c>
      <c r="Q1081" s="908">
        <f t="shared" si="160"/>
        <v>1</v>
      </c>
      <c r="R1081" s="908">
        <f t="shared" si="161"/>
        <v>3</v>
      </c>
      <c r="S1081" s="908">
        <f t="shared" si="162"/>
        <v>0</v>
      </c>
    </row>
    <row r="1082" spans="3:19" x14ac:dyDescent="0.25">
      <c r="C1082" s="227" t="s">
        <v>805</v>
      </c>
      <c r="D1082" s="228" t="s">
        <v>822</v>
      </c>
      <c r="E1082" s="229">
        <v>1</v>
      </c>
      <c r="F1082" s="230">
        <v>1</v>
      </c>
      <c r="G1082" s="231">
        <v>0</v>
      </c>
      <c r="I1082" t="str">
        <f t="shared" si="155"/>
        <v>ANDRÉAPEDRO ALBERNIZ</v>
      </c>
      <c r="J1082" t="str">
        <f t="shared" si="156"/>
        <v>PEDRO ALBERNIZANDRÉA</v>
      </c>
      <c r="K1082" s="899">
        <v>1</v>
      </c>
      <c r="L1082" s="900">
        <v>0</v>
      </c>
      <c r="M1082" s="901">
        <v>0</v>
      </c>
      <c r="N1082" t="e">
        <f t="shared" si="157"/>
        <v>#N/A</v>
      </c>
      <c r="O1082" t="e">
        <f t="shared" si="158"/>
        <v>#N/A</v>
      </c>
      <c r="P1082" t="e">
        <f t="shared" si="159"/>
        <v>#N/A</v>
      </c>
      <c r="Q1082" s="908">
        <f t="shared" si="160"/>
        <v>1</v>
      </c>
      <c r="R1082" s="908">
        <f t="shared" si="161"/>
        <v>0</v>
      </c>
      <c r="S1082" s="908">
        <f t="shared" si="162"/>
        <v>0</v>
      </c>
    </row>
    <row r="1083" spans="3:19" x14ac:dyDescent="0.25">
      <c r="C1083" s="227" t="s">
        <v>410</v>
      </c>
      <c r="D1083" s="213" t="s">
        <v>710</v>
      </c>
      <c r="E1083" s="229">
        <v>1</v>
      </c>
      <c r="F1083" s="230">
        <v>1</v>
      </c>
      <c r="G1083" s="231">
        <v>0</v>
      </c>
      <c r="I1083" t="str">
        <f t="shared" si="155"/>
        <v>ANGICOCARAMBOLA</v>
      </c>
      <c r="J1083" t="str">
        <f t="shared" si="156"/>
        <v>CARAMBOLAANGICO</v>
      </c>
      <c r="K1083" s="899">
        <v>1</v>
      </c>
      <c r="L1083" s="900">
        <v>1</v>
      </c>
      <c r="M1083" s="901">
        <v>0</v>
      </c>
      <c r="N1083" t="e">
        <f t="shared" si="157"/>
        <v>#N/A</v>
      </c>
      <c r="O1083" t="e">
        <f t="shared" si="158"/>
        <v>#N/A</v>
      </c>
      <c r="P1083" t="e">
        <f t="shared" si="159"/>
        <v>#N/A</v>
      </c>
      <c r="Q1083" s="908">
        <f t="shared" si="160"/>
        <v>1</v>
      </c>
      <c r="R1083" s="908">
        <f t="shared" si="161"/>
        <v>1</v>
      </c>
      <c r="S1083" s="908">
        <f t="shared" si="162"/>
        <v>0</v>
      </c>
    </row>
    <row r="1084" spans="3:19" x14ac:dyDescent="0.25">
      <c r="C1084" s="227" t="s">
        <v>410</v>
      </c>
      <c r="D1084" s="228" t="s">
        <v>917</v>
      </c>
      <c r="E1084" s="229">
        <v>1</v>
      </c>
      <c r="F1084" s="230">
        <v>0</v>
      </c>
      <c r="G1084" s="231">
        <v>0</v>
      </c>
      <c r="I1084" t="str">
        <f t="shared" si="155"/>
        <v>ANGICOCAROBA</v>
      </c>
      <c r="J1084" t="str">
        <f t="shared" si="156"/>
        <v>CAROBAANGICO</v>
      </c>
      <c r="K1084" s="899">
        <v>1</v>
      </c>
      <c r="L1084" s="900">
        <v>1</v>
      </c>
      <c r="M1084" s="901">
        <v>0</v>
      </c>
      <c r="N1084" t="e">
        <f t="shared" si="157"/>
        <v>#N/A</v>
      </c>
      <c r="O1084" t="e">
        <f t="shared" si="158"/>
        <v>#N/A</v>
      </c>
      <c r="P1084" t="e">
        <f t="shared" si="159"/>
        <v>#N/A</v>
      </c>
      <c r="Q1084" s="908">
        <f t="shared" si="160"/>
        <v>1</v>
      </c>
      <c r="R1084" s="908">
        <f t="shared" si="161"/>
        <v>1</v>
      </c>
      <c r="S1084" s="908">
        <f t="shared" si="162"/>
        <v>0</v>
      </c>
    </row>
    <row r="1085" spans="3:19" x14ac:dyDescent="0.25">
      <c r="C1085" s="227" t="s">
        <v>410</v>
      </c>
      <c r="D1085" s="228" t="s">
        <v>918</v>
      </c>
      <c r="E1085" s="229">
        <v>1</v>
      </c>
      <c r="F1085" s="230">
        <v>2</v>
      </c>
      <c r="G1085" s="231">
        <v>0</v>
      </c>
      <c r="I1085" t="str">
        <f t="shared" si="155"/>
        <v>ANGICOCONGONHAS</v>
      </c>
      <c r="J1085" t="str">
        <f t="shared" si="156"/>
        <v>CONGONHASANGICO</v>
      </c>
      <c r="K1085" s="899">
        <v>1</v>
      </c>
      <c r="L1085" s="900">
        <v>1</v>
      </c>
      <c r="M1085" s="901">
        <v>0</v>
      </c>
      <c r="N1085" t="e">
        <f t="shared" si="157"/>
        <v>#N/A</v>
      </c>
      <c r="O1085" t="e">
        <f t="shared" si="158"/>
        <v>#N/A</v>
      </c>
      <c r="P1085" t="e">
        <f t="shared" si="159"/>
        <v>#N/A</v>
      </c>
      <c r="Q1085" s="908">
        <f t="shared" si="160"/>
        <v>1</v>
      </c>
      <c r="R1085" s="908">
        <f t="shared" si="161"/>
        <v>1</v>
      </c>
      <c r="S1085" s="908">
        <f t="shared" si="162"/>
        <v>0</v>
      </c>
    </row>
    <row r="1086" spans="3:19" x14ac:dyDescent="0.25">
      <c r="C1086" s="227" t="s">
        <v>410</v>
      </c>
      <c r="D1086" s="213" t="s">
        <v>727</v>
      </c>
      <c r="E1086" s="229">
        <v>1</v>
      </c>
      <c r="F1086" s="230">
        <v>1</v>
      </c>
      <c r="G1086" s="231">
        <v>1</v>
      </c>
      <c r="I1086" t="str">
        <f t="shared" si="155"/>
        <v>ANGICOERVA DOCE</v>
      </c>
      <c r="J1086" t="str">
        <f t="shared" si="156"/>
        <v>ERVA DOCEANGICO</v>
      </c>
      <c r="K1086" s="899">
        <v>1</v>
      </c>
      <c r="L1086" s="900">
        <v>0</v>
      </c>
      <c r="M1086" s="901">
        <v>0</v>
      </c>
      <c r="N1086" t="e">
        <f t="shared" si="157"/>
        <v>#N/A</v>
      </c>
      <c r="O1086" t="e">
        <f t="shared" si="158"/>
        <v>#N/A</v>
      </c>
      <c r="P1086" t="e">
        <f t="shared" si="159"/>
        <v>#N/A</v>
      </c>
      <c r="Q1086" s="908">
        <f t="shared" si="160"/>
        <v>1</v>
      </c>
      <c r="R1086" s="908">
        <f t="shared" si="161"/>
        <v>0</v>
      </c>
      <c r="S1086" s="908">
        <f t="shared" si="162"/>
        <v>0</v>
      </c>
    </row>
    <row r="1087" spans="3:19" x14ac:dyDescent="0.25">
      <c r="C1087" s="227" t="s">
        <v>410</v>
      </c>
      <c r="D1087" s="228" t="s">
        <v>795</v>
      </c>
      <c r="E1087" s="229">
        <v>1</v>
      </c>
      <c r="F1087" s="230">
        <v>0</v>
      </c>
      <c r="G1087" s="231">
        <v>0</v>
      </c>
      <c r="I1087" t="str">
        <f t="shared" si="155"/>
        <v>ANGICOMIGUEL CALMON</v>
      </c>
      <c r="J1087" t="str">
        <f t="shared" si="156"/>
        <v>MIGUEL CALMONANGICO</v>
      </c>
      <c r="K1087" s="899">
        <v>1</v>
      </c>
      <c r="L1087" s="900">
        <v>1</v>
      </c>
      <c r="M1087" s="901">
        <v>0</v>
      </c>
      <c r="N1087" t="e">
        <f t="shared" si="157"/>
        <v>#N/A</v>
      </c>
      <c r="O1087" t="e">
        <f t="shared" si="158"/>
        <v>#N/A</v>
      </c>
      <c r="P1087" t="e">
        <f t="shared" si="159"/>
        <v>#N/A</v>
      </c>
      <c r="Q1087" s="908">
        <f t="shared" si="160"/>
        <v>1</v>
      </c>
      <c r="R1087" s="908">
        <f t="shared" si="161"/>
        <v>1</v>
      </c>
      <c r="S1087" s="908">
        <f t="shared" si="162"/>
        <v>0</v>
      </c>
    </row>
    <row r="1088" spans="3:19" x14ac:dyDescent="0.25">
      <c r="C1088" s="227" t="s">
        <v>410</v>
      </c>
      <c r="D1088" s="228" t="s">
        <v>327</v>
      </c>
      <c r="E1088" s="229">
        <v>1</v>
      </c>
      <c r="F1088" s="230">
        <v>2</v>
      </c>
      <c r="G1088" s="231">
        <v>0</v>
      </c>
      <c r="I1088" t="str">
        <f t="shared" si="155"/>
        <v>ANGICONOVA ESPERANÇA</v>
      </c>
      <c r="J1088" t="str">
        <f t="shared" si="156"/>
        <v>NOVA ESPERANÇAANGICO</v>
      </c>
      <c r="K1088" s="899">
        <v>1</v>
      </c>
      <c r="L1088" s="900">
        <v>0</v>
      </c>
      <c r="M1088" s="901">
        <v>0</v>
      </c>
      <c r="N1088" t="e">
        <f t="shared" si="157"/>
        <v>#N/A</v>
      </c>
      <c r="O1088" t="e">
        <f t="shared" si="158"/>
        <v>#N/A</v>
      </c>
      <c r="P1088" t="e">
        <f t="shared" si="159"/>
        <v>#N/A</v>
      </c>
      <c r="Q1088" s="908">
        <f t="shared" si="160"/>
        <v>1</v>
      </c>
      <c r="R1088" s="908">
        <f t="shared" si="161"/>
        <v>0</v>
      </c>
      <c r="S1088" s="908">
        <f t="shared" si="162"/>
        <v>0</v>
      </c>
    </row>
    <row r="1089" spans="3:19" x14ac:dyDescent="0.25">
      <c r="C1089" s="227" t="s">
        <v>410</v>
      </c>
      <c r="D1089" s="228" t="s">
        <v>919</v>
      </c>
      <c r="E1089" s="229">
        <v>1</v>
      </c>
      <c r="F1089" s="230">
        <v>1</v>
      </c>
      <c r="G1089" s="231">
        <v>1</v>
      </c>
      <c r="I1089" t="str">
        <f t="shared" si="155"/>
        <v>ANGICOOSWALDO ARANHA</v>
      </c>
      <c r="J1089" t="str">
        <f t="shared" si="156"/>
        <v>OSWALDO ARANHAANGICO</v>
      </c>
      <c r="K1089" s="899">
        <v>1</v>
      </c>
      <c r="L1089" s="900">
        <v>0</v>
      </c>
      <c r="M1089" s="901">
        <v>0</v>
      </c>
      <c r="N1089" t="e">
        <f t="shared" si="157"/>
        <v>#N/A</v>
      </c>
      <c r="O1089" t="e">
        <f t="shared" si="158"/>
        <v>#N/A</v>
      </c>
      <c r="P1089" t="e">
        <f t="shared" si="159"/>
        <v>#N/A</v>
      </c>
      <c r="Q1089" s="908">
        <f t="shared" si="160"/>
        <v>1</v>
      </c>
      <c r="R1089" s="908">
        <f t="shared" si="161"/>
        <v>0</v>
      </c>
      <c r="S1089" s="908">
        <f t="shared" si="162"/>
        <v>0</v>
      </c>
    </row>
    <row r="1090" spans="3:19" x14ac:dyDescent="0.25">
      <c r="C1090" s="227" t="s">
        <v>410</v>
      </c>
      <c r="D1090" s="213" t="s">
        <v>909</v>
      </c>
      <c r="E1090" s="229">
        <v>1</v>
      </c>
      <c r="F1090" s="230">
        <v>1</v>
      </c>
      <c r="G1090" s="231">
        <v>0</v>
      </c>
      <c r="I1090" t="str">
        <f t="shared" si="155"/>
        <v>ANGICOSALSA</v>
      </c>
      <c r="J1090" t="str">
        <f t="shared" si="156"/>
        <v>SALSAANGICO</v>
      </c>
      <c r="K1090" s="899">
        <v>1</v>
      </c>
      <c r="L1090" s="900">
        <v>1</v>
      </c>
      <c r="M1090" s="901">
        <v>0</v>
      </c>
      <c r="N1090" t="e">
        <f t="shared" si="157"/>
        <v>#N/A</v>
      </c>
      <c r="O1090" t="e">
        <f t="shared" si="158"/>
        <v>#N/A</v>
      </c>
      <c r="P1090" t="e">
        <f t="shared" si="159"/>
        <v>#N/A</v>
      </c>
      <c r="Q1090" s="908">
        <f t="shared" si="160"/>
        <v>1</v>
      </c>
      <c r="R1090" s="908">
        <f t="shared" si="161"/>
        <v>1</v>
      </c>
      <c r="S1090" s="908">
        <f t="shared" si="162"/>
        <v>0</v>
      </c>
    </row>
    <row r="1091" spans="3:19" x14ac:dyDescent="0.25">
      <c r="C1091" s="227" t="s">
        <v>798</v>
      </c>
      <c r="D1091" s="228" t="s">
        <v>860</v>
      </c>
      <c r="E1091" s="229">
        <v>1</v>
      </c>
      <c r="F1091" s="230">
        <v>0</v>
      </c>
      <c r="G1091" s="231">
        <v>0</v>
      </c>
      <c r="I1091" t="str">
        <f t="shared" si="155"/>
        <v>ANTÔNIO FRAGA MOREIRAENG. PAULO PINHEIRO</v>
      </c>
      <c r="J1091" t="str">
        <f t="shared" si="156"/>
        <v>ENG. PAULO PINHEIROANTÔNIO FRAGA MOREIRA</v>
      </c>
      <c r="K1091" s="899">
        <v>1</v>
      </c>
      <c r="L1091" s="900">
        <v>2</v>
      </c>
      <c r="M1091" s="901">
        <v>0</v>
      </c>
      <c r="N1091" t="e">
        <f t="shared" si="157"/>
        <v>#N/A</v>
      </c>
      <c r="O1091" t="e">
        <f t="shared" si="158"/>
        <v>#N/A</v>
      </c>
      <c r="P1091" t="e">
        <f t="shared" si="159"/>
        <v>#N/A</v>
      </c>
      <c r="Q1091" s="908">
        <f t="shared" si="160"/>
        <v>1</v>
      </c>
      <c r="R1091" s="908">
        <f t="shared" si="161"/>
        <v>2</v>
      </c>
      <c r="S1091" s="908">
        <f t="shared" si="162"/>
        <v>0</v>
      </c>
    </row>
    <row r="1092" spans="3:19" x14ac:dyDescent="0.25">
      <c r="C1092" s="227" t="s">
        <v>798</v>
      </c>
      <c r="D1092" s="228" t="s">
        <v>921</v>
      </c>
      <c r="E1092" s="229">
        <v>1</v>
      </c>
      <c r="F1092" s="230">
        <v>1</v>
      </c>
      <c r="G1092" s="231">
        <v>0</v>
      </c>
      <c r="I1092" t="str">
        <f t="shared" si="155"/>
        <v>ANTÔNIO FRAGA MOREIRAFELIPE DOS SANTOS</v>
      </c>
      <c r="J1092" t="str">
        <f t="shared" si="156"/>
        <v>FELIPE DOS SANTOSANTÔNIO FRAGA MOREIRA</v>
      </c>
      <c r="K1092" s="899">
        <v>1</v>
      </c>
      <c r="L1092" s="900">
        <v>0</v>
      </c>
      <c r="M1092" s="901">
        <v>0</v>
      </c>
      <c r="N1092" t="e">
        <f t="shared" si="157"/>
        <v>#N/A</v>
      </c>
      <c r="O1092" t="e">
        <f t="shared" si="158"/>
        <v>#N/A</v>
      </c>
      <c r="P1092" t="e">
        <f t="shared" si="159"/>
        <v>#N/A</v>
      </c>
      <c r="Q1092" s="908">
        <f t="shared" si="160"/>
        <v>1</v>
      </c>
      <c r="R1092" s="908">
        <f t="shared" si="161"/>
        <v>0</v>
      </c>
      <c r="S1092" s="908">
        <f t="shared" si="162"/>
        <v>0</v>
      </c>
    </row>
    <row r="1093" spans="3:19" x14ac:dyDescent="0.25">
      <c r="C1093" s="227" t="s">
        <v>803</v>
      </c>
      <c r="D1093" s="228" t="s">
        <v>711</v>
      </c>
      <c r="E1093" s="229">
        <v>1</v>
      </c>
      <c r="F1093" s="230">
        <v>2</v>
      </c>
      <c r="G1093" s="231">
        <v>0</v>
      </c>
      <c r="I1093" t="str">
        <f t="shared" si="155"/>
        <v>ANTÔNIO MARIA VALENÇATRINDADE</v>
      </c>
      <c r="J1093" t="str">
        <f t="shared" si="156"/>
        <v>TRINDADEANTÔNIO MARIA VALENÇA</v>
      </c>
      <c r="K1093" s="899">
        <v>1</v>
      </c>
      <c r="L1093" s="900">
        <v>1</v>
      </c>
      <c r="M1093" s="901">
        <v>0</v>
      </c>
      <c r="N1093" t="e">
        <f t="shared" si="157"/>
        <v>#N/A</v>
      </c>
      <c r="O1093" t="e">
        <f t="shared" si="158"/>
        <v>#N/A</v>
      </c>
      <c r="P1093" t="e">
        <f t="shared" si="159"/>
        <v>#N/A</v>
      </c>
      <c r="Q1093" s="908">
        <f t="shared" si="160"/>
        <v>1</v>
      </c>
      <c r="R1093" s="908">
        <f t="shared" si="161"/>
        <v>1</v>
      </c>
      <c r="S1093" s="908">
        <f t="shared" si="162"/>
        <v>0</v>
      </c>
    </row>
    <row r="1094" spans="3:19" x14ac:dyDescent="0.25">
      <c r="C1094" s="227" t="s">
        <v>353</v>
      </c>
      <c r="D1094" s="228" t="s">
        <v>924</v>
      </c>
      <c r="E1094" s="229">
        <v>1</v>
      </c>
      <c r="F1094" s="230">
        <v>1</v>
      </c>
      <c r="G1094" s="231">
        <v>0</v>
      </c>
      <c r="I1094" t="str">
        <f t="shared" si="155"/>
        <v>AREIA BRANCAITAPUÃ</v>
      </c>
      <c r="J1094" t="str">
        <f t="shared" si="156"/>
        <v>ITAPUÃAREIA BRANCA</v>
      </c>
      <c r="K1094" s="899">
        <v>1</v>
      </c>
      <c r="L1094" s="900">
        <v>0</v>
      </c>
      <c r="M1094" s="901">
        <v>0</v>
      </c>
      <c r="N1094" t="e">
        <f t="shared" si="157"/>
        <v>#N/A</v>
      </c>
      <c r="O1094" t="e">
        <f t="shared" si="158"/>
        <v>#N/A</v>
      </c>
      <c r="P1094" t="e">
        <f t="shared" si="159"/>
        <v>#N/A</v>
      </c>
      <c r="Q1094" s="908">
        <f t="shared" si="160"/>
        <v>1</v>
      </c>
      <c r="R1094" s="908">
        <f t="shared" si="161"/>
        <v>0</v>
      </c>
      <c r="S1094" s="908">
        <f t="shared" si="162"/>
        <v>0</v>
      </c>
    </row>
    <row r="1095" spans="3:19" x14ac:dyDescent="0.25">
      <c r="C1095" s="227" t="s">
        <v>353</v>
      </c>
      <c r="D1095" s="228" t="s">
        <v>434</v>
      </c>
      <c r="E1095" s="229">
        <v>1</v>
      </c>
      <c r="F1095" s="230">
        <v>4</v>
      </c>
      <c r="G1095" s="231">
        <v>0</v>
      </c>
      <c r="I1095" t="str">
        <f t="shared" si="155"/>
        <v>AREIA BRANCAJOÃO PAULO I</v>
      </c>
      <c r="J1095" t="str">
        <f t="shared" si="156"/>
        <v>JOÃO PAULO IAREIA BRANCA</v>
      </c>
      <c r="K1095" s="899">
        <v>1</v>
      </c>
      <c r="L1095" s="900">
        <v>1</v>
      </c>
      <c r="M1095" s="901">
        <v>0</v>
      </c>
      <c r="N1095" t="e">
        <f t="shared" si="157"/>
        <v>#N/A</v>
      </c>
      <c r="O1095" t="e">
        <f t="shared" si="158"/>
        <v>#N/A</v>
      </c>
      <c r="P1095" t="e">
        <f t="shared" si="159"/>
        <v>#N/A</v>
      </c>
      <c r="Q1095" s="908">
        <f t="shared" si="160"/>
        <v>1</v>
      </c>
      <c r="R1095" s="908">
        <f t="shared" si="161"/>
        <v>1</v>
      </c>
      <c r="S1095" s="908">
        <f t="shared" si="162"/>
        <v>0</v>
      </c>
    </row>
    <row r="1096" spans="3:19" x14ac:dyDescent="0.25">
      <c r="C1096" s="227" t="s">
        <v>465</v>
      </c>
      <c r="D1096" s="228" t="s">
        <v>710</v>
      </c>
      <c r="E1096" s="229">
        <v>1</v>
      </c>
      <c r="F1096" s="230">
        <v>1</v>
      </c>
      <c r="G1096" s="231">
        <v>0</v>
      </c>
      <c r="I1096" t="str">
        <f t="shared" si="155"/>
        <v>AROEIRACARAMBOLA</v>
      </c>
      <c r="J1096" t="str">
        <f t="shared" si="156"/>
        <v>CARAMBOLAAROEIRA</v>
      </c>
      <c r="K1096" s="899">
        <v>1</v>
      </c>
      <c r="L1096" s="900">
        <v>2</v>
      </c>
      <c r="M1096" s="901">
        <v>0</v>
      </c>
      <c r="N1096" t="e">
        <f t="shared" si="157"/>
        <v>#N/A</v>
      </c>
      <c r="O1096" t="e">
        <f t="shared" si="158"/>
        <v>#N/A</v>
      </c>
      <c r="P1096" t="e">
        <f t="shared" si="159"/>
        <v>#N/A</v>
      </c>
      <c r="Q1096" s="908">
        <f t="shared" si="160"/>
        <v>1</v>
      </c>
      <c r="R1096" s="908">
        <f t="shared" si="161"/>
        <v>2</v>
      </c>
      <c r="S1096" s="908">
        <f t="shared" si="162"/>
        <v>0</v>
      </c>
    </row>
    <row r="1097" spans="3:19" x14ac:dyDescent="0.25">
      <c r="C1097" s="227" t="s">
        <v>465</v>
      </c>
      <c r="D1097" s="228" t="s">
        <v>537</v>
      </c>
      <c r="E1097" s="229">
        <v>1</v>
      </c>
      <c r="F1097" s="230">
        <v>2</v>
      </c>
      <c r="G1097" s="231">
        <v>0</v>
      </c>
      <c r="I1097" t="str">
        <f t="shared" si="155"/>
        <v>AROEIRASANANDUVA</v>
      </c>
      <c r="J1097" t="str">
        <f t="shared" si="156"/>
        <v>SANANDUVAAROEIRA</v>
      </c>
      <c r="K1097" s="899">
        <v>1</v>
      </c>
      <c r="L1097" s="900">
        <v>1</v>
      </c>
      <c r="M1097" s="901">
        <v>0</v>
      </c>
      <c r="N1097" t="e">
        <f t="shared" si="157"/>
        <v>#N/A</v>
      </c>
      <c r="O1097" t="e">
        <f t="shared" si="158"/>
        <v>#N/A</v>
      </c>
      <c r="P1097" t="e">
        <f t="shared" si="159"/>
        <v>#N/A</v>
      </c>
      <c r="Q1097" s="908">
        <f t="shared" si="160"/>
        <v>1</v>
      </c>
      <c r="R1097" s="908">
        <f t="shared" si="161"/>
        <v>1</v>
      </c>
      <c r="S1097" s="908">
        <f t="shared" si="162"/>
        <v>0</v>
      </c>
    </row>
    <row r="1098" spans="3:19" x14ac:dyDescent="0.25">
      <c r="C1098" s="227" t="s">
        <v>404</v>
      </c>
      <c r="D1098" s="228" t="s">
        <v>538</v>
      </c>
      <c r="E1098" s="229">
        <v>1</v>
      </c>
      <c r="F1098" s="230">
        <v>1</v>
      </c>
      <c r="G1098" s="231">
        <v>0</v>
      </c>
      <c r="I1098" t="str">
        <f t="shared" si="155"/>
        <v>ARUBACLÓVIS MACHADO</v>
      </c>
      <c r="J1098" t="str">
        <f t="shared" si="156"/>
        <v>CLÓVIS MACHADOARUBA</v>
      </c>
      <c r="K1098" s="899">
        <v>1</v>
      </c>
      <c r="L1098" s="900">
        <v>1</v>
      </c>
      <c r="M1098" s="901">
        <v>0</v>
      </c>
      <c r="N1098" t="e">
        <f t="shared" si="157"/>
        <v>#N/A</v>
      </c>
      <c r="O1098" t="e">
        <f t="shared" si="158"/>
        <v>#N/A</v>
      </c>
      <c r="P1098" t="e">
        <f t="shared" si="159"/>
        <v>#N/A</v>
      </c>
      <c r="Q1098" s="908">
        <f t="shared" si="160"/>
        <v>1</v>
      </c>
      <c r="R1098" s="908">
        <f t="shared" si="161"/>
        <v>1</v>
      </c>
      <c r="S1098" s="908">
        <f t="shared" si="162"/>
        <v>0</v>
      </c>
    </row>
    <row r="1099" spans="3:19" x14ac:dyDescent="0.25">
      <c r="C1099" s="227" t="s">
        <v>404</v>
      </c>
      <c r="D1099" s="228" t="s">
        <v>69</v>
      </c>
      <c r="E1099" s="229">
        <v>1</v>
      </c>
      <c r="F1099" s="230">
        <v>1</v>
      </c>
      <c r="G1099" s="231">
        <v>0</v>
      </c>
      <c r="I1099" t="str">
        <f t="shared" si="155"/>
        <v>ARUBANÃO INFORMADO</v>
      </c>
      <c r="J1099" t="str">
        <f t="shared" si="156"/>
        <v>NÃO INFORMADOARUBA</v>
      </c>
      <c r="K1099" s="899">
        <v>1</v>
      </c>
      <c r="L1099" s="900">
        <v>1</v>
      </c>
      <c r="M1099" s="901">
        <v>0</v>
      </c>
      <c r="N1099" t="e">
        <f t="shared" si="157"/>
        <v>#N/A</v>
      </c>
      <c r="O1099" t="e">
        <f t="shared" si="158"/>
        <v>#N/A</v>
      </c>
      <c r="P1099" t="e">
        <f t="shared" si="159"/>
        <v>#N/A</v>
      </c>
      <c r="Q1099" s="908">
        <f t="shared" si="160"/>
        <v>1</v>
      </c>
      <c r="R1099" s="908">
        <f t="shared" si="161"/>
        <v>1</v>
      </c>
      <c r="S1099" s="908">
        <f t="shared" si="162"/>
        <v>0</v>
      </c>
    </row>
    <row r="1100" spans="3:19" x14ac:dyDescent="0.25">
      <c r="C1100" s="227" t="s">
        <v>404</v>
      </c>
      <c r="D1100" s="228" t="s">
        <v>382</v>
      </c>
      <c r="E1100" s="229">
        <v>1</v>
      </c>
      <c r="F1100" s="230">
        <v>1</v>
      </c>
      <c r="G1100" s="231">
        <v>0</v>
      </c>
      <c r="I1100" t="str">
        <f t="shared" si="155"/>
        <v>ARUBAUNIÃO</v>
      </c>
      <c r="J1100" t="str">
        <f t="shared" si="156"/>
        <v>UNIÃOARUBA</v>
      </c>
      <c r="K1100" s="899">
        <v>1</v>
      </c>
      <c r="L1100" s="900">
        <v>1</v>
      </c>
      <c r="M1100" s="901">
        <v>0</v>
      </c>
      <c r="N1100" t="e">
        <f t="shared" si="157"/>
        <v>#N/A</v>
      </c>
      <c r="O1100" t="e">
        <f t="shared" si="158"/>
        <v>#N/A</v>
      </c>
      <c r="P1100" t="e">
        <f t="shared" si="159"/>
        <v>#N/A</v>
      </c>
      <c r="Q1100" s="908">
        <f t="shared" si="160"/>
        <v>1</v>
      </c>
      <c r="R1100" s="908">
        <f t="shared" si="161"/>
        <v>1</v>
      </c>
      <c r="S1100" s="908">
        <f t="shared" si="162"/>
        <v>0</v>
      </c>
    </row>
    <row r="1101" spans="3:19" x14ac:dyDescent="0.25">
      <c r="C1101" s="227" t="s">
        <v>418</v>
      </c>
      <c r="D1101" s="228" t="s">
        <v>386</v>
      </c>
      <c r="E1101" s="229">
        <v>1</v>
      </c>
      <c r="F1101" s="230">
        <v>1</v>
      </c>
      <c r="G1101" s="231">
        <v>0</v>
      </c>
      <c r="I1101" t="str">
        <f t="shared" si="155"/>
        <v>ATLASDANIELA</v>
      </c>
      <c r="J1101" t="str">
        <f t="shared" si="156"/>
        <v>DANIELAATLAS</v>
      </c>
      <c r="K1101" s="899">
        <v>1</v>
      </c>
      <c r="L1101" s="900">
        <v>1</v>
      </c>
      <c r="M1101" s="901">
        <v>0</v>
      </c>
      <c r="N1101" t="e">
        <f t="shared" si="157"/>
        <v>#N/A</v>
      </c>
      <c r="O1101" t="e">
        <f t="shared" si="158"/>
        <v>#N/A</v>
      </c>
      <c r="P1101" t="e">
        <f t="shared" si="159"/>
        <v>#N/A</v>
      </c>
      <c r="Q1101" s="908">
        <f t="shared" si="160"/>
        <v>1</v>
      </c>
      <c r="R1101" s="908">
        <f t="shared" si="161"/>
        <v>1</v>
      </c>
      <c r="S1101" s="908">
        <f t="shared" si="162"/>
        <v>0</v>
      </c>
    </row>
    <row r="1102" spans="3:19" x14ac:dyDescent="0.25">
      <c r="C1102" s="227" t="s">
        <v>927</v>
      </c>
      <c r="D1102" s="228" t="s">
        <v>928</v>
      </c>
      <c r="E1102" s="229">
        <v>1</v>
      </c>
      <c r="F1102" s="230">
        <v>1</v>
      </c>
      <c r="G1102" s="231">
        <v>0</v>
      </c>
      <c r="I1102" t="str">
        <f t="shared" si="155"/>
        <v>BAHAMASMADRIZELA</v>
      </c>
      <c r="J1102" t="str">
        <f t="shared" si="156"/>
        <v>MADRIZELABAHAMAS</v>
      </c>
      <c r="K1102" s="899">
        <v>1</v>
      </c>
      <c r="L1102" s="900">
        <v>1</v>
      </c>
      <c r="M1102" s="901">
        <v>0</v>
      </c>
      <c r="N1102" t="e">
        <f t="shared" si="157"/>
        <v>#N/A</v>
      </c>
      <c r="O1102" t="e">
        <f t="shared" si="158"/>
        <v>#N/A</v>
      </c>
      <c r="P1102" t="e">
        <f t="shared" si="159"/>
        <v>#N/A</v>
      </c>
      <c r="Q1102" s="908">
        <f t="shared" si="160"/>
        <v>1</v>
      </c>
      <c r="R1102" s="908">
        <f t="shared" si="161"/>
        <v>1</v>
      </c>
      <c r="S1102" s="908">
        <f t="shared" si="162"/>
        <v>0</v>
      </c>
    </row>
    <row r="1103" spans="3:19" x14ac:dyDescent="0.25">
      <c r="C1103" s="227" t="s">
        <v>929</v>
      </c>
      <c r="D1103" s="228" t="s">
        <v>372</v>
      </c>
      <c r="E1103" s="229">
        <v>1</v>
      </c>
      <c r="F1103" s="230">
        <v>0</v>
      </c>
      <c r="G1103" s="231">
        <v>0</v>
      </c>
      <c r="I1103" t="str">
        <f t="shared" si="155"/>
        <v>BANDEIRANTESAMAZONAS</v>
      </c>
      <c r="J1103" t="str">
        <f t="shared" si="156"/>
        <v>AMAZONASBANDEIRANTES</v>
      </c>
      <c r="K1103" s="899">
        <v>1</v>
      </c>
      <c r="L1103" s="900">
        <v>1</v>
      </c>
      <c r="M1103" s="901">
        <v>0</v>
      </c>
      <c r="N1103" t="e">
        <f t="shared" si="157"/>
        <v>#N/A</v>
      </c>
      <c r="O1103" t="e">
        <f t="shared" si="158"/>
        <v>#N/A</v>
      </c>
      <c r="P1103" t="e">
        <f t="shared" si="159"/>
        <v>#N/A</v>
      </c>
      <c r="Q1103" s="908">
        <f t="shared" si="160"/>
        <v>1</v>
      </c>
      <c r="R1103" s="908">
        <f t="shared" si="161"/>
        <v>1</v>
      </c>
      <c r="S1103" s="908">
        <f t="shared" si="162"/>
        <v>0</v>
      </c>
    </row>
    <row r="1104" spans="3:19" x14ac:dyDescent="0.25">
      <c r="C1104" s="227" t="s">
        <v>931</v>
      </c>
      <c r="D1104" s="228" t="s">
        <v>932</v>
      </c>
      <c r="E1104" s="229">
        <v>1</v>
      </c>
      <c r="F1104" s="230">
        <v>2</v>
      </c>
      <c r="G1104" s="231">
        <v>0</v>
      </c>
      <c r="I1104" t="str">
        <f t="shared" si="155"/>
        <v>BEIRA SULCLEMENTINA DE JESUS</v>
      </c>
      <c r="J1104" t="str">
        <f t="shared" si="156"/>
        <v>CLEMENTINA DE JESUSBEIRA SUL</v>
      </c>
      <c r="K1104" s="899">
        <v>1</v>
      </c>
      <c r="L1104" s="900">
        <v>1</v>
      </c>
      <c r="M1104" s="901">
        <v>0</v>
      </c>
      <c r="N1104" t="e">
        <f t="shared" si="157"/>
        <v>#N/A</v>
      </c>
      <c r="O1104" t="e">
        <f t="shared" si="158"/>
        <v>#N/A</v>
      </c>
      <c r="P1104" t="e">
        <f t="shared" si="159"/>
        <v>#N/A</v>
      </c>
      <c r="Q1104" s="908">
        <f t="shared" si="160"/>
        <v>1</v>
      </c>
      <c r="R1104" s="908">
        <f t="shared" si="161"/>
        <v>1</v>
      </c>
      <c r="S1104" s="908">
        <f t="shared" si="162"/>
        <v>0</v>
      </c>
    </row>
    <row r="1105" spans="3:19" x14ac:dyDescent="0.25">
      <c r="C1105" s="227" t="s">
        <v>451</v>
      </c>
      <c r="D1105" s="228" t="s">
        <v>528</v>
      </c>
      <c r="E1105" s="229">
        <v>1</v>
      </c>
      <c r="F1105" s="230">
        <v>2</v>
      </c>
      <c r="G1105" s="231">
        <v>0</v>
      </c>
      <c r="I1105" t="str">
        <f t="shared" si="155"/>
        <v>BELO HORIZONTEALTAMIRA</v>
      </c>
      <c r="J1105" t="str">
        <f t="shared" si="156"/>
        <v>ALTAMIRABELO HORIZONTE</v>
      </c>
      <c r="K1105" s="899">
        <v>1</v>
      </c>
      <c r="L1105" s="900">
        <v>1</v>
      </c>
      <c r="M1105" s="901">
        <v>0</v>
      </c>
      <c r="N1105" t="e">
        <f t="shared" si="157"/>
        <v>#N/A</v>
      </c>
      <c r="O1105" t="e">
        <f t="shared" si="158"/>
        <v>#N/A</v>
      </c>
      <c r="P1105" t="e">
        <f t="shared" si="159"/>
        <v>#N/A</v>
      </c>
      <c r="Q1105" s="908">
        <f t="shared" si="160"/>
        <v>1</v>
      </c>
      <c r="R1105" s="908">
        <f t="shared" si="161"/>
        <v>1</v>
      </c>
      <c r="S1105" s="908">
        <f t="shared" si="162"/>
        <v>0</v>
      </c>
    </row>
    <row r="1106" spans="3:19" x14ac:dyDescent="0.25">
      <c r="C1106" s="227" t="s">
        <v>491</v>
      </c>
      <c r="D1106" s="228" t="s">
        <v>933</v>
      </c>
      <c r="E1106" s="229">
        <v>1</v>
      </c>
      <c r="F1106" s="230">
        <v>1</v>
      </c>
      <c r="G1106" s="231">
        <v>0</v>
      </c>
      <c r="I1106" t="str">
        <f t="shared" si="155"/>
        <v>BENEDITO DE SOUZA BRITOALTO MADEIRA</v>
      </c>
      <c r="J1106" t="str">
        <f t="shared" si="156"/>
        <v>ALTO MADEIRABENEDITO DE SOUZA BRITO</v>
      </c>
      <c r="K1106" s="899">
        <v>1</v>
      </c>
      <c r="L1106" s="900">
        <v>1</v>
      </c>
      <c r="M1106" s="901">
        <v>0</v>
      </c>
      <c r="N1106" t="e">
        <f t="shared" si="157"/>
        <v>#N/A</v>
      </c>
      <c r="O1106" t="e">
        <f t="shared" si="158"/>
        <v>#N/A</v>
      </c>
      <c r="P1106" t="e">
        <f t="shared" si="159"/>
        <v>#N/A</v>
      </c>
      <c r="Q1106" s="908">
        <f t="shared" si="160"/>
        <v>1</v>
      </c>
      <c r="R1106" s="908">
        <f t="shared" si="161"/>
        <v>1</v>
      </c>
      <c r="S1106" s="908">
        <f t="shared" si="162"/>
        <v>0</v>
      </c>
    </row>
    <row r="1107" spans="3:19" x14ac:dyDescent="0.25">
      <c r="C1107" s="227" t="s">
        <v>491</v>
      </c>
      <c r="D1107" s="228" t="s">
        <v>69</v>
      </c>
      <c r="E1107" s="229">
        <v>1</v>
      </c>
      <c r="F1107" s="230">
        <v>1</v>
      </c>
      <c r="G1107" s="231">
        <v>0</v>
      </c>
      <c r="I1107" t="str">
        <f t="shared" si="155"/>
        <v>BENEDITO DE SOUZA BRITONÃO INFORMADO</v>
      </c>
      <c r="J1107" t="str">
        <f t="shared" si="156"/>
        <v>NÃO INFORMADOBENEDITO DE SOUZA BRITO</v>
      </c>
      <c r="K1107" s="899">
        <v>1</v>
      </c>
      <c r="L1107" s="900">
        <v>0</v>
      </c>
      <c r="M1107" s="901">
        <v>0</v>
      </c>
      <c r="N1107" t="e">
        <f t="shared" si="157"/>
        <v>#N/A</v>
      </c>
      <c r="O1107" t="e">
        <f t="shared" si="158"/>
        <v>#N/A</v>
      </c>
      <c r="P1107" t="e">
        <f t="shared" si="159"/>
        <v>#N/A</v>
      </c>
      <c r="Q1107" s="908">
        <f t="shared" si="160"/>
        <v>1</v>
      </c>
      <c r="R1107" s="908">
        <f t="shared" si="161"/>
        <v>0</v>
      </c>
      <c r="S1107" s="908">
        <f t="shared" si="162"/>
        <v>0</v>
      </c>
    </row>
    <row r="1108" spans="3:19" x14ac:dyDescent="0.25">
      <c r="C1108" s="227" t="s">
        <v>491</v>
      </c>
      <c r="D1108" s="228" t="s">
        <v>397</v>
      </c>
      <c r="E1108" s="229">
        <v>1</v>
      </c>
      <c r="F1108" s="230">
        <v>1</v>
      </c>
      <c r="G1108" s="231">
        <v>0</v>
      </c>
      <c r="I1108" t="str">
        <f t="shared" si="155"/>
        <v>BENEDITO DE SOUZA BRITOROSALINA GOMES</v>
      </c>
      <c r="J1108" t="str">
        <f t="shared" si="156"/>
        <v>ROSALINA GOMESBENEDITO DE SOUZA BRITO</v>
      </c>
      <c r="K1108" s="899">
        <v>1</v>
      </c>
      <c r="L1108" s="900">
        <v>0</v>
      </c>
      <c r="M1108" s="901">
        <v>1</v>
      </c>
      <c r="N1108" t="e">
        <f t="shared" si="157"/>
        <v>#N/A</v>
      </c>
      <c r="O1108" t="e">
        <f t="shared" si="158"/>
        <v>#N/A</v>
      </c>
      <c r="P1108" t="e">
        <f t="shared" si="159"/>
        <v>#N/A</v>
      </c>
      <c r="Q1108" s="908">
        <f t="shared" si="160"/>
        <v>1</v>
      </c>
      <c r="R1108" s="908">
        <f t="shared" si="161"/>
        <v>0</v>
      </c>
      <c r="S1108" s="908">
        <f t="shared" si="162"/>
        <v>1</v>
      </c>
    </row>
    <row r="1109" spans="3:19" x14ac:dyDescent="0.25">
      <c r="C1109" s="227" t="s">
        <v>491</v>
      </c>
      <c r="D1109" s="228" t="s">
        <v>934</v>
      </c>
      <c r="E1109" s="229">
        <v>1</v>
      </c>
      <c r="F1109" s="230">
        <v>1</v>
      </c>
      <c r="G1109" s="231">
        <v>0</v>
      </c>
      <c r="I1109" t="str">
        <f t="shared" si="155"/>
        <v>BENEDITO DE SOUZA BRITOSANTA LUZIA</v>
      </c>
      <c r="J1109" t="str">
        <f t="shared" si="156"/>
        <v>SANTA LUZIABENEDITO DE SOUZA BRITO</v>
      </c>
      <c r="K1109" s="899">
        <v>1</v>
      </c>
      <c r="L1109" s="900">
        <v>1</v>
      </c>
      <c r="M1109" s="901">
        <v>0</v>
      </c>
      <c r="N1109" t="e">
        <f t="shared" si="157"/>
        <v>#N/A</v>
      </c>
      <c r="O1109" t="e">
        <f t="shared" si="158"/>
        <v>#N/A</v>
      </c>
      <c r="P1109" t="e">
        <f t="shared" si="159"/>
        <v>#N/A</v>
      </c>
      <c r="Q1109" s="908">
        <f t="shared" si="160"/>
        <v>1</v>
      </c>
      <c r="R1109" s="908">
        <f t="shared" si="161"/>
        <v>1</v>
      </c>
      <c r="S1109" s="908">
        <f t="shared" si="162"/>
        <v>0</v>
      </c>
    </row>
    <row r="1110" spans="3:19" x14ac:dyDescent="0.25">
      <c r="C1110" s="227" t="s">
        <v>491</v>
      </c>
      <c r="D1110" s="228" t="s">
        <v>812</v>
      </c>
      <c r="E1110" s="229">
        <v>1</v>
      </c>
      <c r="F1110" s="230">
        <v>1</v>
      </c>
      <c r="G1110" s="231">
        <v>0</v>
      </c>
      <c r="I1110" t="str">
        <f t="shared" si="155"/>
        <v>BENEDITO DE SOUZA BRITOTUTÓIA</v>
      </c>
      <c r="J1110" t="str">
        <f t="shared" si="156"/>
        <v>TUTÓIABENEDITO DE SOUZA BRITO</v>
      </c>
      <c r="K1110" s="899">
        <v>1</v>
      </c>
      <c r="L1110" s="900">
        <v>1</v>
      </c>
      <c r="M1110" s="901">
        <v>0</v>
      </c>
      <c r="N1110" t="e">
        <f t="shared" si="157"/>
        <v>#N/A</v>
      </c>
      <c r="O1110" t="e">
        <f t="shared" si="158"/>
        <v>#N/A</v>
      </c>
      <c r="P1110" t="e">
        <f t="shared" si="159"/>
        <v>#N/A</v>
      </c>
      <c r="Q1110" s="908">
        <f t="shared" si="160"/>
        <v>1</v>
      </c>
      <c r="R1110" s="908">
        <f t="shared" si="161"/>
        <v>1</v>
      </c>
      <c r="S1110" s="908">
        <f t="shared" si="162"/>
        <v>0</v>
      </c>
    </row>
    <row r="1111" spans="3:19" x14ac:dyDescent="0.25">
      <c r="C1111" s="227" t="s">
        <v>491</v>
      </c>
      <c r="D1111" s="228" t="s">
        <v>490</v>
      </c>
      <c r="E1111" s="229">
        <v>1</v>
      </c>
      <c r="F1111" s="230">
        <v>1</v>
      </c>
      <c r="G1111" s="231">
        <v>0</v>
      </c>
      <c r="I1111" t="str">
        <f t="shared" si="155"/>
        <v>BENEDITO DE SOUZA BRITOVANICE BARROSO</v>
      </c>
      <c r="J1111" t="str">
        <f t="shared" si="156"/>
        <v>VANICE BARROSOBENEDITO DE SOUZA BRITO</v>
      </c>
      <c r="K1111" s="899">
        <v>1</v>
      </c>
      <c r="L1111" s="900">
        <v>1</v>
      </c>
      <c r="M1111" s="901">
        <v>0</v>
      </c>
      <c r="N1111" t="e">
        <f t="shared" si="157"/>
        <v>#N/A</v>
      </c>
      <c r="O1111" t="e">
        <f t="shared" si="158"/>
        <v>#N/A</v>
      </c>
      <c r="P1111" t="e">
        <f t="shared" si="159"/>
        <v>#N/A</v>
      </c>
      <c r="Q1111" s="908">
        <f t="shared" si="160"/>
        <v>1</v>
      </c>
      <c r="R1111" s="908">
        <f t="shared" si="161"/>
        <v>1</v>
      </c>
      <c r="S1111" s="908">
        <f t="shared" si="162"/>
        <v>0</v>
      </c>
    </row>
    <row r="1112" spans="3:19" x14ac:dyDescent="0.25">
      <c r="C1112" s="227" t="s">
        <v>491</v>
      </c>
      <c r="D1112" s="228" t="s">
        <v>555</v>
      </c>
      <c r="E1112" s="229">
        <v>1</v>
      </c>
      <c r="F1112" s="230">
        <v>2</v>
      </c>
      <c r="G1112" s="231">
        <v>0</v>
      </c>
      <c r="I1112" t="str">
        <f t="shared" si="155"/>
        <v>BENEDITO DE SOUZA BRITOVASCO DA GAMA</v>
      </c>
      <c r="J1112" t="str">
        <f t="shared" si="156"/>
        <v>VASCO DA GAMABENEDITO DE SOUZA BRITO</v>
      </c>
      <c r="K1112" s="899">
        <v>1</v>
      </c>
      <c r="L1112" s="900">
        <v>0</v>
      </c>
      <c r="M1112" s="901">
        <v>0</v>
      </c>
      <c r="N1112" t="e">
        <f t="shared" si="157"/>
        <v>#N/A</v>
      </c>
      <c r="O1112" t="e">
        <f t="shared" si="158"/>
        <v>#N/A</v>
      </c>
      <c r="P1112" t="e">
        <f t="shared" si="159"/>
        <v>#N/A</v>
      </c>
      <c r="Q1112" s="908">
        <f t="shared" si="160"/>
        <v>1</v>
      </c>
      <c r="R1112" s="908">
        <f t="shared" si="161"/>
        <v>0</v>
      </c>
      <c r="S1112" s="908">
        <f t="shared" si="162"/>
        <v>0</v>
      </c>
    </row>
    <row r="1113" spans="3:19" x14ac:dyDescent="0.25">
      <c r="C1113" s="227" t="s">
        <v>388</v>
      </c>
      <c r="D1113" s="228" t="s">
        <v>887</v>
      </c>
      <c r="E1113" s="229">
        <v>1</v>
      </c>
      <c r="F1113" s="230">
        <v>0</v>
      </c>
      <c r="G1113" s="231">
        <v>0</v>
      </c>
      <c r="I1113" t="str">
        <f t="shared" si="155"/>
        <v>BENEDITO INOCÊNCIOAMÉRICA DO SUL</v>
      </c>
      <c r="J1113" t="str">
        <f t="shared" si="156"/>
        <v>AMÉRICA DO SULBENEDITO INOCÊNCIO</v>
      </c>
      <c r="K1113" s="899">
        <v>1</v>
      </c>
      <c r="L1113" s="900">
        <v>1</v>
      </c>
      <c r="M1113" s="901">
        <v>0</v>
      </c>
      <c r="N1113" t="e">
        <f t="shared" si="157"/>
        <v>#N/A</v>
      </c>
      <c r="O1113" t="e">
        <f t="shared" si="158"/>
        <v>#N/A</v>
      </c>
      <c r="P1113" t="e">
        <f t="shared" si="159"/>
        <v>#N/A</v>
      </c>
      <c r="Q1113" s="908">
        <f t="shared" si="160"/>
        <v>1</v>
      </c>
      <c r="R1113" s="908">
        <f t="shared" si="161"/>
        <v>1</v>
      </c>
      <c r="S1113" s="908">
        <f t="shared" si="162"/>
        <v>0</v>
      </c>
    </row>
    <row r="1114" spans="3:19" x14ac:dyDescent="0.25">
      <c r="C1114" s="227" t="s">
        <v>388</v>
      </c>
      <c r="D1114" s="228" t="s">
        <v>925</v>
      </c>
      <c r="E1114" s="229">
        <v>1</v>
      </c>
      <c r="F1114" s="230">
        <v>1</v>
      </c>
      <c r="G1114" s="231">
        <v>0</v>
      </c>
      <c r="I1114" t="str">
        <f t="shared" si="155"/>
        <v>BENEDITO INOCÊNCIOÁUREA</v>
      </c>
      <c r="J1114" t="str">
        <f t="shared" si="156"/>
        <v>ÁUREABENEDITO INOCÊNCIO</v>
      </c>
      <c r="K1114" s="899">
        <v>1</v>
      </c>
      <c r="L1114" s="900">
        <v>1</v>
      </c>
      <c r="M1114" s="901">
        <v>0</v>
      </c>
      <c r="N1114" t="e">
        <f t="shared" si="157"/>
        <v>#N/A</v>
      </c>
      <c r="O1114" t="e">
        <f t="shared" si="158"/>
        <v>#N/A</v>
      </c>
      <c r="P1114" t="e">
        <f t="shared" si="159"/>
        <v>#N/A</v>
      </c>
      <c r="Q1114" s="908">
        <f t="shared" si="160"/>
        <v>1</v>
      </c>
      <c r="R1114" s="908">
        <f t="shared" si="161"/>
        <v>1</v>
      </c>
      <c r="S1114" s="908">
        <f t="shared" si="162"/>
        <v>0</v>
      </c>
    </row>
    <row r="1115" spans="3:19" x14ac:dyDescent="0.25">
      <c r="C1115" s="227" t="s">
        <v>388</v>
      </c>
      <c r="D1115" s="228" t="s">
        <v>931</v>
      </c>
      <c r="E1115" s="229">
        <v>1</v>
      </c>
      <c r="F1115" s="230">
        <v>1</v>
      </c>
      <c r="G1115" s="231">
        <v>0</v>
      </c>
      <c r="I1115" t="str">
        <f t="shared" si="155"/>
        <v>BENEDITO INOCÊNCIOBEIRA SUL</v>
      </c>
      <c r="J1115" t="str">
        <f t="shared" si="156"/>
        <v>BEIRA SULBENEDITO INOCÊNCIO</v>
      </c>
      <c r="K1115" s="899">
        <v>1</v>
      </c>
      <c r="L1115" s="900">
        <v>1</v>
      </c>
      <c r="M1115" s="901">
        <v>0</v>
      </c>
      <c r="N1115" t="e">
        <f t="shared" si="157"/>
        <v>#N/A</v>
      </c>
      <c r="O1115" t="e">
        <f t="shared" si="158"/>
        <v>#N/A</v>
      </c>
      <c r="P1115" t="e">
        <f t="shared" si="159"/>
        <v>#N/A</v>
      </c>
      <c r="Q1115" s="908">
        <f t="shared" si="160"/>
        <v>1</v>
      </c>
      <c r="R1115" s="908">
        <f t="shared" si="161"/>
        <v>1</v>
      </c>
      <c r="S1115" s="908">
        <f t="shared" si="162"/>
        <v>0</v>
      </c>
    </row>
    <row r="1116" spans="3:19" x14ac:dyDescent="0.25">
      <c r="C1116" s="227" t="s">
        <v>388</v>
      </c>
      <c r="D1116" s="228" t="s">
        <v>386</v>
      </c>
      <c r="E1116" s="229">
        <v>1</v>
      </c>
      <c r="F1116" s="230">
        <v>1</v>
      </c>
      <c r="G1116" s="231">
        <v>0</v>
      </c>
      <c r="I1116" t="str">
        <f t="shared" si="155"/>
        <v>BENEDITO INOCÊNCIODANIELA</v>
      </c>
      <c r="J1116" t="str">
        <f t="shared" si="156"/>
        <v>DANIELABENEDITO INOCÊNCIO</v>
      </c>
      <c r="K1116" s="899">
        <v>1</v>
      </c>
      <c r="L1116" s="900">
        <v>1</v>
      </c>
      <c r="M1116" s="901">
        <v>0</v>
      </c>
      <c r="N1116" t="e">
        <f t="shared" si="157"/>
        <v>#N/A</v>
      </c>
      <c r="O1116" t="e">
        <f t="shared" si="158"/>
        <v>#N/A</v>
      </c>
      <c r="P1116" t="e">
        <f t="shared" si="159"/>
        <v>#N/A</v>
      </c>
      <c r="Q1116" s="908">
        <f t="shared" si="160"/>
        <v>1</v>
      </c>
      <c r="R1116" s="908">
        <f t="shared" si="161"/>
        <v>1</v>
      </c>
      <c r="S1116" s="908">
        <f t="shared" si="162"/>
        <v>0</v>
      </c>
    </row>
    <row r="1117" spans="3:19" x14ac:dyDescent="0.25">
      <c r="C1117" s="227" t="s">
        <v>388</v>
      </c>
      <c r="D1117" s="228" t="s">
        <v>935</v>
      </c>
      <c r="E1117" s="229">
        <v>1</v>
      </c>
      <c r="F1117" s="230">
        <v>1</v>
      </c>
      <c r="G1117" s="231">
        <v>0</v>
      </c>
      <c r="I1117" t="str">
        <f t="shared" si="155"/>
        <v>BENEDITO INOCÊNCIOJACQUELINE FERRY</v>
      </c>
      <c r="J1117" t="str">
        <f t="shared" si="156"/>
        <v>JACQUELINE FERRYBENEDITO INOCÊNCIO</v>
      </c>
      <c r="K1117" s="899">
        <v>1</v>
      </c>
      <c r="L1117" s="900">
        <v>0</v>
      </c>
      <c r="M1117" s="901">
        <v>0</v>
      </c>
      <c r="N1117" t="e">
        <f t="shared" si="157"/>
        <v>#N/A</v>
      </c>
      <c r="O1117" t="e">
        <f t="shared" si="158"/>
        <v>#N/A</v>
      </c>
      <c r="P1117" t="e">
        <f t="shared" si="159"/>
        <v>#N/A</v>
      </c>
      <c r="Q1117" s="908">
        <f t="shared" si="160"/>
        <v>1</v>
      </c>
      <c r="R1117" s="908">
        <f t="shared" si="161"/>
        <v>0</v>
      </c>
      <c r="S1117" s="908">
        <f t="shared" si="162"/>
        <v>0</v>
      </c>
    </row>
    <row r="1118" spans="3:19" x14ac:dyDescent="0.25">
      <c r="C1118" s="227" t="s">
        <v>388</v>
      </c>
      <c r="D1118" s="213" t="s">
        <v>936</v>
      </c>
      <c r="E1118" s="229">
        <v>1</v>
      </c>
      <c r="F1118" s="230">
        <v>1</v>
      </c>
      <c r="G1118" s="231">
        <v>0</v>
      </c>
      <c r="I1118" t="str">
        <f t="shared" si="155"/>
        <v>BENEDITO INOCÊNCIOJOSÉ SALES</v>
      </c>
      <c r="J1118" t="str">
        <f t="shared" si="156"/>
        <v>JOSÉ SALESBENEDITO INOCÊNCIO</v>
      </c>
      <c r="K1118" s="899">
        <v>1</v>
      </c>
      <c r="L1118" s="900">
        <v>1</v>
      </c>
      <c r="M1118" s="901">
        <v>0</v>
      </c>
      <c r="N1118" t="e">
        <f t="shared" si="157"/>
        <v>#N/A</v>
      </c>
      <c r="O1118" t="e">
        <f t="shared" si="158"/>
        <v>#N/A</v>
      </c>
      <c r="P1118" t="e">
        <f t="shared" si="159"/>
        <v>#N/A</v>
      </c>
      <c r="Q1118" s="908">
        <f t="shared" si="160"/>
        <v>1</v>
      </c>
      <c r="R1118" s="908">
        <f t="shared" si="161"/>
        <v>1</v>
      </c>
      <c r="S1118" s="908">
        <f t="shared" si="162"/>
        <v>0</v>
      </c>
    </row>
    <row r="1119" spans="3:19" x14ac:dyDescent="0.25">
      <c r="C1119" s="227" t="s">
        <v>388</v>
      </c>
      <c r="D1119" s="228" t="s">
        <v>382</v>
      </c>
      <c r="E1119" s="229">
        <v>1</v>
      </c>
      <c r="F1119" s="230">
        <v>1</v>
      </c>
      <c r="G1119" s="231">
        <v>0</v>
      </c>
      <c r="I1119" t="str">
        <f t="shared" si="155"/>
        <v>BENEDITO INOCÊNCIOUNIÃO</v>
      </c>
      <c r="J1119" t="str">
        <f t="shared" si="156"/>
        <v>UNIÃOBENEDITO INOCÊNCIO</v>
      </c>
      <c r="K1119" s="899">
        <v>1</v>
      </c>
      <c r="L1119" s="900">
        <v>2</v>
      </c>
      <c r="M1119" s="901">
        <v>0</v>
      </c>
      <c r="N1119" t="e">
        <f t="shared" si="157"/>
        <v>#N/A</v>
      </c>
      <c r="O1119" t="e">
        <f t="shared" si="158"/>
        <v>#N/A</v>
      </c>
      <c r="P1119" t="e">
        <f t="shared" si="159"/>
        <v>#N/A</v>
      </c>
      <c r="Q1119" s="908">
        <f t="shared" si="160"/>
        <v>1</v>
      </c>
      <c r="R1119" s="908">
        <f t="shared" si="161"/>
        <v>2</v>
      </c>
      <c r="S1119" s="908">
        <f t="shared" si="162"/>
        <v>0</v>
      </c>
    </row>
    <row r="1120" spans="3:19" x14ac:dyDescent="0.25">
      <c r="C1120" s="227" t="s">
        <v>388</v>
      </c>
      <c r="D1120" s="213" t="s">
        <v>937</v>
      </c>
      <c r="E1120" s="229">
        <v>1</v>
      </c>
      <c r="F1120" s="230">
        <v>0</v>
      </c>
      <c r="G1120" s="231">
        <v>0</v>
      </c>
      <c r="I1120" t="str">
        <f t="shared" si="155"/>
        <v>BENEDITO INOCÊNCIOVILA NOVA ARTIGAS</v>
      </c>
      <c r="J1120" t="str">
        <f t="shared" si="156"/>
        <v>VILA NOVA ARTIGASBENEDITO INOCÊNCIO</v>
      </c>
      <c r="K1120" s="899">
        <v>1</v>
      </c>
      <c r="L1120" s="900">
        <v>1</v>
      </c>
      <c r="M1120" s="901">
        <v>0</v>
      </c>
      <c r="N1120" t="e">
        <f t="shared" si="157"/>
        <v>#N/A</v>
      </c>
      <c r="O1120" t="e">
        <f t="shared" si="158"/>
        <v>#N/A</v>
      </c>
      <c r="P1120" t="e">
        <f t="shared" si="159"/>
        <v>#N/A</v>
      </c>
      <c r="Q1120" s="908">
        <f t="shared" si="160"/>
        <v>1</v>
      </c>
      <c r="R1120" s="908">
        <f t="shared" si="161"/>
        <v>1</v>
      </c>
      <c r="S1120" s="908">
        <f t="shared" si="162"/>
        <v>0</v>
      </c>
    </row>
    <row r="1121" spans="3:19" x14ac:dyDescent="0.25">
      <c r="C1121" s="227" t="s">
        <v>409</v>
      </c>
      <c r="D1121" s="228" t="s">
        <v>392</v>
      </c>
      <c r="E1121" s="229">
        <v>1</v>
      </c>
      <c r="F1121" s="230">
        <v>1</v>
      </c>
      <c r="G1121" s="231">
        <v>0</v>
      </c>
      <c r="I1121" t="str">
        <f t="shared" si="155"/>
        <v>BENJAMIM CONSTANTTENREIRO ARANHA</v>
      </c>
      <c r="J1121" t="str">
        <f t="shared" si="156"/>
        <v>TENREIRO ARANHABENJAMIM CONSTANT</v>
      </c>
      <c r="K1121" s="899">
        <v>1</v>
      </c>
      <c r="L1121" s="900">
        <v>1</v>
      </c>
      <c r="M1121" s="901">
        <v>0</v>
      </c>
      <c r="N1121" t="e">
        <f t="shared" si="157"/>
        <v>#N/A</v>
      </c>
      <c r="O1121" t="e">
        <f t="shared" si="158"/>
        <v>#N/A</v>
      </c>
      <c r="P1121" t="e">
        <f t="shared" si="159"/>
        <v>#N/A</v>
      </c>
      <c r="Q1121" s="908">
        <f t="shared" si="160"/>
        <v>1</v>
      </c>
      <c r="R1121" s="908">
        <f t="shared" si="161"/>
        <v>1</v>
      </c>
      <c r="S1121" s="908">
        <f t="shared" si="162"/>
        <v>0</v>
      </c>
    </row>
    <row r="1122" spans="3:19" x14ac:dyDescent="0.25">
      <c r="C1122" s="227" t="s">
        <v>496</v>
      </c>
      <c r="D1122" s="228" t="s">
        <v>799</v>
      </c>
      <c r="E1122" s="229">
        <v>1</v>
      </c>
      <c r="F1122" s="230">
        <v>2</v>
      </c>
      <c r="G1122" s="231">
        <v>0</v>
      </c>
      <c r="I1122" t="str">
        <f t="shared" si="155"/>
        <v>BENJAMIN CONSTANTJOSÉ BONIFÁCIO</v>
      </c>
      <c r="J1122" t="str">
        <f t="shared" si="156"/>
        <v>JOSÉ BONIFÁCIOBENJAMIN CONSTANT</v>
      </c>
      <c r="K1122" s="899">
        <v>1</v>
      </c>
      <c r="L1122" s="900">
        <v>0</v>
      </c>
      <c r="M1122" s="901">
        <v>0</v>
      </c>
      <c r="N1122" t="e">
        <f t="shared" si="157"/>
        <v>#N/A</v>
      </c>
      <c r="O1122" t="e">
        <f t="shared" si="158"/>
        <v>#N/A</v>
      </c>
      <c r="P1122" t="e">
        <f t="shared" si="159"/>
        <v>#N/A</v>
      </c>
      <c r="Q1122" s="908">
        <f t="shared" si="160"/>
        <v>1</v>
      </c>
      <c r="R1122" s="908">
        <f t="shared" si="161"/>
        <v>0</v>
      </c>
      <c r="S1122" s="908">
        <f t="shared" si="162"/>
        <v>0</v>
      </c>
    </row>
    <row r="1123" spans="3:19" x14ac:dyDescent="0.25">
      <c r="C1123" s="227" t="s">
        <v>496</v>
      </c>
      <c r="D1123" s="228" t="s">
        <v>818</v>
      </c>
      <c r="E1123" s="229">
        <v>1</v>
      </c>
      <c r="F1123" s="230">
        <v>0</v>
      </c>
      <c r="G1123" s="231">
        <v>0</v>
      </c>
      <c r="I1123" t="str">
        <f t="shared" si="155"/>
        <v>BENJAMIN CONSTANTJÚLIO DE CASTILHOS</v>
      </c>
      <c r="J1123" t="str">
        <f t="shared" si="156"/>
        <v>JÚLIO DE CASTILHOSBENJAMIN CONSTANT</v>
      </c>
      <c r="K1123" s="899">
        <v>1</v>
      </c>
      <c r="L1123" s="900">
        <v>1</v>
      </c>
      <c r="M1123" s="901">
        <v>0</v>
      </c>
      <c r="N1123" t="e">
        <f t="shared" si="157"/>
        <v>#N/A</v>
      </c>
      <c r="O1123" t="e">
        <f t="shared" si="158"/>
        <v>#N/A</v>
      </c>
      <c r="P1123" t="e">
        <f t="shared" si="159"/>
        <v>#N/A</v>
      </c>
      <c r="Q1123" s="908">
        <f t="shared" si="160"/>
        <v>1</v>
      </c>
      <c r="R1123" s="908">
        <f t="shared" si="161"/>
        <v>1</v>
      </c>
      <c r="S1123" s="908">
        <f t="shared" si="162"/>
        <v>0</v>
      </c>
    </row>
    <row r="1124" spans="3:19" x14ac:dyDescent="0.25">
      <c r="C1124" s="227" t="s">
        <v>496</v>
      </c>
      <c r="D1124" s="228" t="s">
        <v>401</v>
      </c>
      <c r="E1124" s="229">
        <v>1</v>
      </c>
      <c r="F1124" s="230">
        <v>1</v>
      </c>
      <c r="G1124" s="231">
        <v>0</v>
      </c>
      <c r="I1124" t="str">
        <f t="shared" si="155"/>
        <v>BENJAMIN CONSTANTRAFAEL VAZ E SILVA</v>
      </c>
      <c r="J1124" t="str">
        <f t="shared" si="156"/>
        <v>RAFAEL VAZ E SILVABENJAMIN CONSTANT</v>
      </c>
      <c r="K1124" s="899">
        <v>1</v>
      </c>
      <c r="L1124" s="900">
        <v>1</v>
      </c>
      <c r="M1124" s="901">
        <v>0</v>
      </c>
      <c r="N1124" t="e">
        <f t="shared" si="157"/>
        <v>#N/A</v>
      </c>
      <c r="O1124" t="e">
        <f t="shared" si="158"/>
        <v>#N/A</v>
      </c>
      <c r="P1124" t="e">
        <f t="shared" si="159"/>
        <v>#N/A</v>
      </c>
      <c r="Q1124" s="908">
        <f t="shared" si="160"/>
        <v>1</v>
      </c>
      <c r="R1124" s="908">
        <f t="shared" si="161"/>
        <v>1</v>
      </c>
      <c r="S1124" s="908">
        <f t="shared" si="162"/>
        <v>0</v>
      </c>
    </row>
    <row r="1125" spans="3:19" x14ac:dyDescent="0.25">
      <c r="C1125" s="227" t="s">
        <v>633</v>
      </c>
      <c r="D1125" s="228" t="s">
        <v>634</v>
      </c>
      <c r="E1125" s="229">
        <v>1</v>
      </c>
      <c r="F1125" s="230">
        <v>0</v>
      </c>
      <c r="G1125" s="231">
        <v>0</v>
      </c>
      <c r="I1125" t="str">
        <f t="shared" si="155"/>
        <v>BENTO GONÇALVESNUNES MACHADO</v>
      </c>
      <c r="J1125" t="str">
        <f t="shared" si="156"/>
        <v>NUNES MACHADOBENTO GONÇALVES</v>
      </c>
      <c r="K1125" s="899">
        <v>1</v>
      </c>
      <c r="L1125" s="900">
        <v>1</v>
      </c>
      <c r="M1125" s="901">
        <v>0</v>
      </c>
      <c r="N1125" t="e">
        <f t="shared" si="157"/>
        <v>#N/A</v>
      </c>
      <c r="O1125" t="e">
        <f t="shared" si="158"/>
        <v>#N/A</v>
      </c>
      <c r="P1125" t="e">
        <f t="shared" si="159"/>
        <v>#N/A</v>
      </c>
      <c r="Q1125" s="908">
        <f t="shared" si="160"/>
        <v>1</v>
      </c>
      <c r="R1125" s="908">
        <f t="shared" si="161"/>
        <v>1</v>
      </c>
      <c r="S1125" s="908">
        <f t="shared" si="162"/>
        <v>0</v>
      </c>
    </row>
    <row r="1126" spans="3:19" x14ac:dyDescent="0.25">
      <c r="C1126" s="227" t="s">
        <v>437</v>
      </c>
      <c r="D1126" s="228" t="s">
        <v>911</v>
      </c>
      <c r="E1126" s="229">
        <v>1</v>
      </c>
      <c r="F1126" s="230">
        <v>1</v>
      </c>
      <c r="G1126" s="231">
        <v>0</v>
      </c>
      <c r="I1126" t="str">
        <f t="shared" si="155"/>
        <v>BLACK CHARLESAMOR-PERFEITO</v>
      </c>
      <c r="J1126" t="str">
        <f t="shared" si="156"/>
        <v>AMOR-PERFEITOBLACK CHARLES</v>
      </c>
      <c r="K1126" s="899">
        <v>1</v>
      </c>
      <c r="L1126" s="900">
        <v>1</v>
      </c>
      <c r="M1126" s="901">
        <v>0</v>
      </c>
      <c r="N1126" t="e">
        <f t="shared" si="157"/>
        <v>#N/A</v>
      </c>
      <c r="O1126" t="e">
        <f t="shared" si="158"/>
        <v>#N/A</v>
      </c>
      <c r="P1126" t="e">
        <f t="shared" si="159"/>
        <v>#N/A</v>
      </c>
      <c r="Q1126" s="908">
        <f t="shared" si="160"/>
        <v>1</v>
      </c>
      <c r="R1126" s="908">
        <f t="shared" si="161"/>
        <v>1</v>
      </c>
      <c r="S1126" s="908">
        <f t="shared" si="162"/>
        <v>0</v>
      </c>
    </row>
    <row r="1127" spans="3:19" x14ac:dyDescent="0.25">
      <c r="C1127" s="227" t="s">
        <v>437</v>
      </c>
      <c r="D1127" s="228" t="s">
        <v>873</v>
      </c>
      <c r="E1127" s="229">
        <v>1</v>
      </c>
      <c r="F1127" s="230">
        <v>1</v>
      </c>
      <c r="G1127" s="231">
        <v>0</v>
      </c>
      <c r="I1127" t="str">
        <f t="shared" si="155"/>
        <v>BLACK CHARLESHORTÊNCIA</v>
      </c>
      <c r="J1127" t="str">
        <f t="shared" si="156"/>
        <v>HORTÊNCIABLACK CHARLES</v>
      </c>
      <c r="K1127" s="899">
        <v>1</v>
      </c>
      <c r="L1127" s="900">
        <v>1</v>
      </c>
      <c r="M1127" s="901">
        <v>0</v>
      </c>
      <c r="N1127" t="e">
        <f t="shared" si="157"/>
        <v>#N/A</v>
      </c>
      <c r="O1127" t="e">
        <f t="shared" si="158"/>
        <v>#N/A</v>
      </c>
      <c r="P1127" t="e">
        <f t="shared" si="159"/>
        <v>#N/A</v>
      </c>
      <c r="Q1127" s="908">
        <f t="shared" si="160"/>
        <v>1</v>
      </c>
      <c r="R1127" s="908">
        <f t="shared" si="161"/>
        <v>1</v>
      </c>
      <c r="S1127" s="908">
        <f t="shared" si="162"/>
        <v>0</v>
      </c>
    </row>
    <row r="1128" spans="3:19" x14ac:dyDescent="0.25">
      <c r="C1128" s="227" t="s">
        <v>846</v>
      </c>
      <c r="D1128" s="228" t="s">
        <v>398</v>
      </c>
      <c r="E1128" s="229">
        <v>1</v>
      </c>
      <c r="F1128" s="230">
        <v>0</v>
      </c>
      <c r="G1128" s="231">
        <v>0</v>
      </c>
      <c r="I1128" t="str">
        <f t="shared" si="155"/>
        <v>BOLÍVIAMARECHAL DEODORO</v>
      </c>
      <c r="J1128" t="str">
        <f t="shared" si="156"/>
        <v>MARECHAL DEODOROBOLÍVIA</v>
      </c>
      <c r="K1128" s="899">
        <v>1</v>
      </c>
      <c r="L1128" s="900">
        <v>2</v>
      </c>
      <c r="M1128" s="901">
        <v>0</v>
      </c>
      <c r="N1128" t="e">
        <f t="shared" si="157"/>
        <v>#N/A</v>
      </c>
      <c r="O1128" t="e">
        <f t="shared" si="158"/>
        <v>#N/A</v>
      </c>
      <c r="P1128" t="e">
        <f t="shared" si="159"/>
        <v>#N/A</v>
      </c>
      <c r="Q1128" s="908">
        <f t="shared" si="160"/>
        <v>1</v>
      </c>
      <c r="R1128" s="908">
        <f t="shared" si="161"/>
        <v>2</v>
      </c>
      <c r="S1128" s="908">
        <f t="shared" si="162"/>
        <v>0</v>
      </c>
    </row>
    <row r="1129" spans="3:19" x14ac:dyDescent="0.25">
      <c r="C1129" s="227" t="s">
        <v>512</v>
      </c>
      <c r="D1129" s="228" t="s">
        <v>913</v>
      </c>
      <c r="E1129" s="229">
        <v>1</v>
      </c>
      <c r="F1129" s="230">
        <v>1</v>
      </c>
      <c r="G1129" s="231">
        <v>0</v>
      </c>
      <c r="I1129" t="str">
        <f t="shared" si="155"/>
        <v>BRASILBENJOEIRO</v>
      </c>
      <c r="J1129" t="str">
        <f t="shared" si="156"/>
        <v>BENJOEIROBRASIL</v>
      </c>
      <c r="K1129" s="899">
        <v>1</v>
      </c>
      <c r="L1129" s="900">
        <v>1</v>
      </c>
      <c r="M1129" s="901">
        <v>0</v>
      </c>
      <c r="N1129" t="e">
        <f t="shared" si="157"/>
        <v>#N/A</v>
      </c>
      <c r="O1129" t="e">
        <f t="shared" si="158"/>
        <v>#N/A</v>
      </c>
      <c r="P1129" t="e">
        <f t="shared" si="159"/>
        <v>#N/A</v>
      </c>
      <c r="Q1129" s="908">
        <f t="shared" si="160"/>
        <v>1</v>
      </c>
      <c r="R1129" s="908">
        <f t="shared" si="161"/>
        <v>1</v>
      </c>
      <c r="S1129" s="908">
        <f t="shared" si="162"/>
        <v>0</v>
      </c>
    </row>
    <row r="1130" spans="3:19" x14ac:dyDescent="0.25">
      <c r="C1130" s="227" t="s">
        <v>512</v>
      </c>
      <c r="D1130" s="228" t="s">
        <v>914</v>
      </c>
      <c r="E1130" s="229">
        <v>1</v>
      </c>
      <c r="F1130" s="230">
        <v>0</v>
      </c>
      <c r="G1130" s="231">
        <v>0</v>
      </c>
      <c r="I1130" t="str">
        <f t="shared" si="155"/>
        <v>BRASILDAS LARANJEIRA</v>
      </c>
      <c r="J1130" t="str">
        <f t="shared" si="156"/>
        <v>DAS LARANJEIRABRASIL</v>
      </c>
      <c r="K1130" s="899">
        <v>1</v>
      </c>
      <c r="L1130" s="900">
        <v>1</v>
      </c>
      <c r="M1130" s="901">
        <v>0</v>
      </c>
      <c r="N1130" t="e">
        <f t="shared" si="157"/>
        <v>#N/A</v>
      </c>
      <c r="O1130" t="e">
        <f t="shared" si="158"/>
        <v>#N/A</v>
      </c>
      <c r="P1130" t="e">
        <f t="shared" si="159"/>
        <v>#N/A</v>
      </c>
      <c r="Q1130" s="908">
        <f t="shared" si="160"/>
        <v>1</v>
      </c>
      <c r="R1130" s="908">
        <f t="shared" si="161"/>
        <v>1</v>
      </c>
      <c r="S1130" s="908">
        <f t="shared" si="162"/>
        <v>0</v>
      </c>
    </row>
    <row r="1131" spans="3:19" x14ac:dyDescent="0.25">
      <c r="C1131" s="227" t="s">
        <v>396</v>
      </c>
      <c r="D1131" s="228" t="s">
        <v>423</v>
      </c>
      <c r="E1131" s="229">
        <v>1</v>
      </c>
      <c r="F1131" s="230">
        <v>0</v>
      </c>
      <c r="G1131" s="231">
        <v>0</v>
      </c>
      <c r="I1131" t="str">
        <f t="shared" si="155"/>
        <v>BRASÍLIAAFONSO PENA</v>
      </c>
      <c r="J1131" t="str">
        <f t="shared" si="156"/>
        <v>AFONSO PENABRASÍLIA</v>
      </c>
      <c r="K1131" s="899">
        <v>1</v>
      </c>
      <c r="L1131" s="900">
        <v>0</v>
      </c>
      <c r="M1131" s="901">
        <v>0</v>
      </c>
      <c r="N1131" t="e">
        <f t="shared" si="157"/>
        <v>#N/A</v>
      </c>
      <c r="O1131" t="e">
        <f t="shared" si="158"/>
        <v>#N/A</v>
      </c>
      <c r="P1131" t="e">
        <f t="shared" si="159"/>
        <v>#N/A</v>
      </c>
      <c r="Q1131" s="908">
        <f t="shared" si="160"/>
        <v>1</v>
      </c>
      <c r="R1131" s="908">
        <f t="shared" si="161"/>
        <v>0</v>
      </c>
      <c r="S1131" s="908">
        <f t="shared" si="162"/>
        <v>0</v>
      </c>
    </row>
    <row r="1132" spans="3:19" x14ac:dyDescent="0.25">
      <c r="C1132" s="227" t="s">
        <v>396</v>
      </c>
      <c r="D1132" s="228" t="s">
        <v>846</v>
      </c>
      <c r="E1132" s="229">
        <v>1</v>
      </c>
      <c r="F1132" s="230">
        <v>1</v>
      </c>
      <c r="G1132" s="231">
        <v>0</v>
      </c>
      <c r="I1132" t="str">
        <f t="shared" si="155"/>
        <v>BRASÍLIABOLÍVIA</v>
      </c>
      <c r="J1132" t="str">
        <f t="shared" si="156"/>
        <v>BOLÍVIABRASÍLIA</v>
      </c>
      <c r="K1132" s="899">
        <v>1</v>
      </c>
      <c r="L1132" s="900">
        <v>1</v>
      </c>
      <c r="M1132" s="901">
        <v>0</v>
      </c>
      <c r="N1132" t="e">
        <f t="shared" si="157"/>
        <v>#N/A</v>
      </c>
      <c r="O1132" t="e">
        <f t="shared" si="158"/>
        <v>#N/A</v>
      </c>
      <c r="P1132" t="e">
        <f t="shared" si="159"/>
        <v>#N/A</v>
      </c>
      <c r="Q1132" s="908">
        <f t="shared" si="160"/>
        <v>1</v>
      </c>
      <c r="R1132" s="908">
        <f t="shared" si="161"/>
        <v>1</v>
      </c>
      <c r="S1132" s="908">
        <f t="shared" si="162"/>
        <v>0</v>
      </c>
    </row>
    <row r="1133" spans="3:19" x14ac:dyDescent="0.25">
      <c r="C1133" s="227" t="s">
        <v>396</v>
      </c>
      <c r="D1133" s="228" t="s">
        <v>373</v>
      </c>
      <c r="E1133" s="229">
        <v>1</v>
      </c>
      <c r="F1133" s="230">
        <v>0</v>
      </c>
      <c r="G1133" s="231">
        <v>0</v>
      </c>
      <c r="I1133" t="str">
        <f t="shared" si="155"/>
        <v>BRASÍLIAPINHEIRO MACHADO</v>
      </c>
      <c r="J1133" t="str">
        <f t="shared" si="156"/>
        <v>PINHEIRO MACHADOBRASÍLIA</v>
      </c>
      <c r="K1133" s="899">
        <v>1</v>
      </c>
      <c r="L1133" s="900">
        <v>1</v>
      </c>
      <c r="M1133" s="901">
        <v>0</v>
      </c>
      <c r="N1133" t="e">
        <f t="shared" si="157"/>
        <v>#N/A</v>
      </c>
      <c r="O1133" t="e">
        <f t="shared" si="158"/>
        <v>#N/A</v>
      </c>
      <c r="P1133" t="e">
        <f t="shared" si="159"/>
        <v>#N/A</v>
      </c>
      <c r="Q1133" s="908">
        <f t="shared" si="160"/>
        <v>1</v>
      </c>
      <c r="R1133" s="908">
        <f t="shared" si="161"/>
        <v>1</v>
      </c>
      <c r="S1133" s="908">
        <f t="shared" si="162"/>
        <v>0</v>
      </c>
    </row>
    <row r="1134" spans="3:19" x14ac:dyDescent="0.25">
      <c r="C1134" s="227" t="s">
        <v>396</v>
      </c>
      <c r="D1134" s="228" t="s">
        <v>810</v>
      </c>
      <c r="E1134" s="229">
        <v>1</v>
      </c>
      <c r="F1134" s="230">
        <v>1</v>
      </c>
      <c r="G1134" s="231">
        <v>0</v>
      </c>
      <c r="I1134" t="str">
        <f t="shared" si="155"/>
        <v>BRASÍLIAQUINTINO BOCAIÚVA</v>
      </c>
      <c r="J1134" t="str">
        <f t="shared" si="156"/>
        <v>QUINTINO BOCAIÚVABRASÍLIA</v>
      </c>
      <c r="K1134" s="899">
        <v>1</v>
      </c>
      <c r="L1134" s="900">
        <v>1</v>
      </c>
      <c r="M1134" s="901">
        <v>0</v>
      </c>
      <c r="N1134" t="e">
        <f t="shared" si="157"/>
        <v>#N/A</v>
      </c>
      <c r="O1134" t="e">
        <f t="shared" si="158"/>
        <v>#N/A</v>
      </c>
      <c r="P1134" t="e">
        <f t="shared" si="159"/>
        <v>#N/A</v>
      </c>
      <c r="Q1134" s="908">
        <f t="shared" si="160"/>
        <v>1</v>
      </c>
      <c r="R1134" s="908">
        <f t="shared" si="161"/>
        <v>1</v>
      </c>
      <c r="S1134" s="908">
        <f t="shared" si="162"/>
        <v>0</v>
      </c>
    </row>
    <row r="1135" spans="3:19" x14ac:dyDescent="0.25">
      <c r="C1135" s="227" t="s">
        <v>395</v>
      </c>
      <c r="D1135" s="228" t="s">
        <v>831</v>
      </c>
      <c r="E1135" s="229">
        <v>1</v>
      </c>
      <c r="F1135" s="230">
        <v>1</v>
      </c>
      <c r="G1135" s="231">
        <v>0</v>
      </c>
      <c r="I1135" t="str">
        <f t="shared" si="155"/>
        <v>BUENOS AIRESSENADOR ÁLVARO MAIA</v>
      </c>
      <c r="J1135" t="str">
        <f t="shared" si="156"/>
        <v>SENADOR ÁLVARO MAIABUENOS AIRES</v>
      </c>
      <c r="K1135" s="899">
        <v>1</v>
      </c>
      <c r="L1135" s="900">
        <v>0</v>
      </c>
      <c r="M1135" s="901">
        <v>0</v>
      </c>
      <c r="N1135" t="e">
        <f t="shared" si="157"/>
        <v>#N/A</v>
      </c>
      <c r="O1135" t="e">
        <f t="shared" si="158"/>
        <v>#N/A</v>
      </c>
      <c r="P1135" t="e">
        <f t="shared" si="159"/>
        <v>#N/A</v>
      </c>
      <c r="Q1135" s="908">
        <f t="shared" si="160"/>
        <v>1</v>
      </c>
      <c r="R1135" s="908">
        <f t="shared" si="161"/>
        <v>0</v>
      </c>
      <c r="S1135" s="908">
        <f t="shared" si="162"/>
        <v>0</v>
      </c>
    </row>
    <row r="1136" spans="3:19" x14ac:dyDescent="0.25">
      <c r="C1136" s="227" t="s">
        <v>545</v>
      </c>
      <c r="D1136" s="228" t="s">
        <v>505</v>
      </c>
      <c r="E1136" s="229">
        <v>1</v>
      </c>
      <c r="F1136" s="230">
        <v>0</v>
      </c>
      <c r="G1136" s="231">
        <v>0</v>
      </c>
      <c r="I1136" t="str">
        <f t="shared" si="155"/>
        <v>BURITIDANIEL NERY</v>
      </c>
      <c r="J1136" t="str">
        <f t="shared" si="156"/>
        <v>DANIEL NERYBURITI</v>
      </c>
      <c r="K1136" s="899">
        <v>1</v>
      </c>
      <c r="L1136" s="900">
        <v>0</v>
      </c>
      <c r="M1136" s="901">
        <v>0</v>
      </c>
      <c r="N1136" t="e">
        <f t="shared" si="157"/>
        <v>#N/A</v>
      </c>
      <c r="O1136" t="e">
        <f t="shared" si="158"/>
        <v>#N/A</v>
      </c>
      <c r="P1136" t="e">
        <f t="shared" si="159"/>
        <v>#N/A</v>
      </c>
      <c r="Q1136" s="908">
        <f t="shared" si="160"/>
        <v>1</v>
      </c>
      <c r="R1136" s="908">
        <f t="shared" si="161"/>
        <v>0</v>
      </c>
      <c r="S1136" s="908">
        <f t="shared" si="162"/>
        <v>0</v>
      </c>
    </row>
    <row r="1137" spans="3:19" x14ac:dyDescent="0.25">
      <c r="C1137" s="227" t="s">
        <v>489</v>
      </c>
      <c r="D1137" s="228" t="s">
        <v>572</v>
      </c>
      <c r="E1137" s="229">
        <v>1</v>
      </c>
      <c r="F1137" s="230">
        <v>1</v>
      </c>
      <c r="G1137" s="231">
        <v>0</v>
      </c>
      <c r="I1137" t="str">
        <f t="shared" si="155"/>
        <v>CABO VERDEPONTO COQUEIRO</v>
      </c>
      <c r="J1137" t="str">
        <f t="shared" si="156"/>
        <v>PONTO COQUEIROCABO VERDE</v>
      </c>
      <c r="K1137" s="899">
        <v>1</v>
      </c>
      <c r="L1137" s="900">
        <v>0</v>
      </c>
      <c r="M1137" s="901">
        <v>0</v>
      </c>
      <c r="N1137" t="e">
        <f t="shared" si="157"/>
        <v>#N/A</v>
      </c>
      <c r="O1137" t="e">
        <f t="shared" si="158"/>
        <v>#N/A</v>
      </c>
      <c r="P1137" t="e">
        <f t="shared" si="159"/>
        <v>#N/A</v>
      </c>
      <c r="Q1137" s="908">
        <f t="shared" si="160"/>
        <v>1</v>
      </c>
      <c r="R1137" s="908">
        <f t="shared" si="161"/>
        <v>0</v>
      </c>
      <c r="S1137" s="908">
        <f t="shared" si="162"/>
        <v>0</v>
      </c>
    </row>
    <row r="1138" spans="3:19" x14ac:dyDescent="0.25">
      <c r="C1138" s="227" t="s">
        <v>489</v>
      </c>
      <c r="D1138" s="228" t="s">
        <v>940</v>
      </c>
      <c r="E1138" s="229">
        <v>1</v>
      </c>
      <c r="F1138" s="230">
        <v>1</v>
      </c>
      <c r="G1138" s="231">
        <v>0</v>
      </c>
      <c r="I1138" t="str">
        <f t="shared" ref="I1138:I1201" si="163">C1138&amp;D1138</f>
        <v>CABO VERDESERRA DOURADA</v>
      </c>
      <c r="J1138" t="str">
        <f t="shared" ref="J1138:J1201" si="164">D1138&amp;C1138</f>
        <v>SERRA DOURADACABO VERDE</v>
      </c>
      <c r="K1138" s="899">
        <v>1</v>
      </c>
      <c r="L1138" s="900">
        <v>0</v>
      </c>
      <c r="M1138" s="901">
        <v>0</v>
      </c>
      <c r="N1138" t="e">
        <f t="shared" ref="N1138:N1201" si="165">VLOOKUP(I1138,$J$367:$M$1643,2,FALSE)</f>
        <v>#N/A</v>
      </c>
      <c r="O1138" t="e">
        <f t="shared" ref="O1138:O1201" si="166">VLOOKUP(I1138,$J$367:$M$1643,3,FALSE)</f>
        <v>#N/A</v>
      </c>
      <c r="P1138" t="e">
        <f t="shared" ref="P1138:P1201" si="167">VLOOKUP(I1138,$J$367:$M$1643,4,FALSE)</f>
        <v>#N/A</v>
      </c>
      <c r="Q1138" s="908">
        <f t="shared" ref="Q1138:Q1201" si="168">IF(ISERROR(N1138)=TRUE,K1138, (K1138+N1138))</f>
        <v>1</v>
      </c>
      <c r="R1138" s="908">
        <f t="shared" ref="R1138:R1201" si="169">IF(ISERROR(O1138)=TRUE,L1138, (L1138+O1138))</f>
        <v>0</v>
      </c>
      <c r="S1138" s="908">
        <f t="shared" ref="S1138:S1201" si="170">IF(ISERROR(P1138)=TRUE,M1138, (M1138+P1138))</f>
        <v>0</v>
      </c>
    </row>
    <row r="1139" spans="3:19" x14ac:dyDescent="0.25">
      <c r="C1139" s="227" t="s">
        <v>941</v>
      </c>
      <c r="D1139" s="213" t="s">
        <v>411</v>
      </c>
      <c r="E1139" s="229">
        <v>1</v>
      </c>
      <c r="F1139" s="230">
        <v>0</v>
      </c>
      <c r="G1139" s="231">
        <v>0</v>
      </c>
      <c r="I1139" t="str">
        <f t="shared" si="163"/>
        <v>CACHOEIRINHAJOAQUIM DA ROCHA</v>
      </c>
      <c r="J1139" t="str">
        <f t="shared" si="164"/>
        <v>JOAQUIM DA ROCHACACHOEIRINHA</v>
      </c>
      <c r="K1139" s="899">
        <v>1</v>
      </c>
      <c r="L1139" s="900">
        <v>2</v>
      </c>
      <c r="M1139" s="901">
        <v>0</v>
      </c>
      <c r="N1139" t="e">
        <f t="shared" si="165"/>
        <v>#N/A</v>
      </c>
      <c r="O1139" t="e">
        <f t="shared" si="166"/>
        <v>#N/A</v>
      </c>
      <c r="P1139" t="e">
        <f t="shared" si="167"/>
        <v>#N/A</v>
      </c>
      <c r="Q1139" s="908">
        <f t="shared" si="168"/>
        <v>1</v>
      </c>
      <c r="R1139" s="908">
        <f t="shared" si="169"/>
        <v>2</v>
      </c>
      <c r="S1139" s="908">
        <f t="shared" si="170"/>
        <v>0</v>
      </c>
    </row>
    <row r="1140" spans="3:19" x14ac:dyDescent="0.25">
      <c r="C1140" s="227" t="s">
        <v>494</v>
      </c>
      <c r="D1140" s="213" t="s">
        <v>715</v>
      </c>
      <c r="E1140" s="229">
        <v>1</v>
      </c>
      <c r="F1140" s="230">
        <v>1</v>
      </c>
      <c r="G1140" s="231">
        <v>0</v>
      </c>
      <c r="I1140" t="str">
        <f t="shared" si="163"/>
        <v>CAIROCANTARINHO</v>
      </c>
      <c r="J1140" t="str">
        <f t="shared" si="164"/>
        <v>CANTARINHOCAIRO</v>
      </c>
      <c r="K1140" s="899">
        <v>1</v>
      </c>
      <c r="L1140" s="900">
        <v>1</v>
      </c>
      <c r="M1140" s="901">
        <v>0</v>
      </c>
      <c r="N1140" t="e">
        <f t="shared" si="165"/>
        <v>#N/A</v>
      </c>
      <c r="O1140" t="e">
        <f t="shared" si="166"/>
        <v>#N/A</v>
      </c>
      <c r="P1140" t="e">
        <f t="shared" si="167"/>
        <v>#N/A</v>
      </c>
      <c r="Q1140" s="908">
        <f t="shared" si="168"/>
        <v>1</v>
      </c>
      <c r="R1140" s="908">
        <f t="shared" si="169"/>
        <v>1</v>
      </c>
      <c r="S1140" s="908">
        <f t="shared" si="170"/>
        <v>0</v>
      </c>
    </row>
    <row r="1141" spans="3:19" x14ac:dyDescent="0.25">
      <c r="C1141" s="227" t="s">
        <v>314</v>
      </c>
      <c r="D1141" s="213" t="s">
        <v>417</v>
      </c>
      <c r="E1141" s="229">
        <v>1</v>
      </c>
      <c r="F1141" s="230">
        <v>0</v>
      </c>
      <c r="G1141" s="231">
        <v>0</v>
      </c>
      <c r="I1141" t="str">
        <f t="shared" si="163"/>
        <v>CALADINHOGONÇALVES DIAS</v>
      </c>
      <c r="J1141" t="str">
        <f t="shared" si="164"/>
        <v>GONÇALVES DIASCALADINHO</v>
      </c>
      <c r="K1141" s="899">
        <v>1</v>
      </c>
      <c r="L1141" s="900">
        <v>0</v>
      </c>
      <c r="M1141" s="901">
        <v>0</v>
      </c>
      <c r="N1141" t="e">
        <f t="shared" si="165"/>
        <v>#N/A</v>
      </c>
      <c r="O1141" t="e">
        <f t="shared" si="166"/>
        <v>#N/A</v>
      </c>
      <c r="P1141" t="e">
        <f t="shared" si="167"/>
        <v>#N/A</v>
      </c>
      <c r="Q1141" s="908">
        <f t="shared" si="168"/>
        <v>1</v>
      </c>
      <c r="R1141" s="908">
        <f t="shared" si="169"/>
        <v>0</v>
      </c>
      <c r="S1141" s="908">
        <f t="shared" si="170"/>
        <v>0</v>
      </c>
    </row>
    <row r="1142" spans="3:19" x14ac:dyDescent="0.25">
      <c r="C1142" s="227" t="s">
        <v>367</v>
      </c>
      <c r="D1142" s="228" t="s">
        <v>432</v>
      </c>
      <c r="E1142" s="229">
        <v>1</v>
      </c>
      <c r="F1142" s="230">
        <v>0</v>
      </c>
      <c r="G1142" s="231">
        <v>0</v>
      </c>
      <c r="I1142" t="str">
        <f t="shared" si="163"/>
        <v>CALAMABELÉM</v>
      </c>
      <c r="J1142" t="str">
        <f t="shared" si="164"/>
        <v>BELÉMCALAMA</v>
      </c>
      <c r="K1142" s="899">
        <v>1</v>
      </c>
      <c r="L1142" s="900">
        <v>0</v>
      </c>
      <c r="M1142" s="901">
        <v>0</v>
      </c>
      <c r="N1142" t="e">
        <f t="shared" si="165"/>
        <v>#N/A</v>
      </c>
      <c r="O1142" t="e">
        <f t="shared" si="166"/>
        <v>#N/A</v>
      </c>
      <c r="P1142" t="e">
        <f t="shared" si="167"/>
        <v>#N/A</v>
      </c>
      <c r="Q1142" s="908">
        <f t="shared" si="168"/>
        <v>1</v>
      </c>
      <c r="R1142" s="908">
        <f t="shared" si="169"/>
        <v>0</v>
      </c>
      <c r="S1142" s="908">
        <f t="shared" si="170"/>
        <v>0</v>
      </c>
    </row>
    <row r="1143" spans="3:19" x14ac:dyDescent="0.25">
      <c r="C1143" s="227" t="s">
        <v>367</v>
      </c>
      <c r="D1143" s="213" t="s">
        <v>544</v>
      </c>
      <c r="E1143" s="229">
        <v>1</v>
      </c>
      <c r="F1143" s="230">
        <v>1</v>
      </c>
      <c r="G1143" s="231">
        <v>0</v>
      </c>
      <c r="I1143" t="str">
        <f t="shared" si="163"/>
        <v>CALAMABOM JARDIM</v>
      </c>
      <c r="J1143" t="str">
        <f t="shared" si="164"/>
        <v>BOM JARDIMCALAMA</v>
      </c>
      <c r="K1143" s="899">
        <v>1</v>
      </c>
      <c r="L1143" s="900">
        <v>1</v>
      </c>
      <c r="M1143" s="901">
        <v>0</v>
      </c>
      <c r="N1143" t="e">
        <f t="shared" si="165"/>
        <v>#N/A</v>
      </c>
      <c r="O1143" t="e">
        <f t="shared" si="166"/>
        <v>#N/A</v>
      </c>
      <c r="P1143" t="e">
        <f t="shared" si="167"/>
        <v>#N/A</v>
      </c>
      <c r="Q1143" s="908">
        <f t="shared" si="168"/>
        <v>1</v>
      </c>
      <c r="R1143" s="908">
        <f t="shared" si="169"/>
        <v>1</v>
      </c>
      <c r="S1143" s="908">
        <f t="shared" si="170"/>
        <v>0</v>
      </c>
    </row>
    <row r="1144" spans="3:19" x14ac:dyDescent="0.25">
      <c r="C1144" s="227" t="s">
        <v>367</v>
      </c>
      <c r="D1144" s="228" t="s">
        <v>366</v>
      </c>
      <c r="E1144" s="229">
        <v>1</v>
      </c>
      <c r="F1144" s="230">
        <v>1</v>
      </c>
      <c r="G1144" s="231">
        <v>0</v>
      </c>
      <c r="I1144" t="str">
        <f t="shared" si="163"/>
        <v>CALAMACAMPOS SALES</v>
      </c>
      <c r="J1144" t="str">
        <f t="shared" si="164"/>
        <v>CAMPOS SALESCALAMA</v>
      </c>
      <c r="K1144" s="899">
        <v>1</v>
      </c>
      <c r="L1144" s="900">
        <v>1</v>
      </c>
      <c r="M1144" s="901">
        <v>0</v>
      </c>
      <c r="N1144" t="e">
        <f t="shared" si="165"/>
        <v>#N/A</v>
      </c>
      <c r="O1144" t="e">
        <f t="shared" si="166"/>
        <v>#N/A</v>
      </c>
      <c r="P1144" t="e">
        <f t="shared" si="167"/>
        <v>#N/A</v>
      </c>
      <c r="Q1144" s="908">
        <f t="shared" si="168"/>
        <v>1</v>
      </c>
      <c r="R1144" s="908">
        <f t="shared" si="169"/>
        <v>1</v>
      </c>
      <c r="S1144" s="908">
        <f t="shared" si="170"/>
        <v>0</v>
      </c>
    </row>
    <row r="1145" spans="3:19" x14ac:dyDescent="0.25">
      <c r="C1145" s="227" t="s">
        <v>367</v>
      </c>
      <c r="D1145" s="228" t="s">
        <v>942</v>
      </c>
      <c r="E1145" s="229">
        <v>1</v>
      </c>
      <c r="F1145" s="230">
        <v>1</v>
      </c>
      <c r="G1145" s="231">
        <v>0</v>
      </c>
      <c r="I1145" t="str">
        <f t="shared" si="163"/>
        <v>CALAMACHILE</v>
      </c>
      <c r="J1145" t="str">
        <f t="shared" si="164"/>
        <v>CHILECALAMA</v>
      </c>
      <c r="K1145" s="899">
        <v>1</v>
      </c>
      <c r="L1145" s="900">
        <v>1</v>
      </c>
      <c r="M1145" s="901">
        <v>0</v>
      </c>
      <c r="N1145" t="e">
        <f t="shared" si="165"/>
        <v>#N/A</v>
      </c>
      <c r="O1145" t="e">
        <f t="shared" si="166"/>
        <v>#N/A</v>
      </c>
      <c r="P1145" t="e">
        <f t="shared" si="167"/>
        <v>#N/A</v>
      </c>
      <c r="Q1145" s="908">
        <f t="shared" si="168"/>
        <v>1</v>
      </c>
      <c r="R1145" s="908">
        <f t="shared" si="169"/>
        <v>1</v>
      </c>
      <c r="S1145" s="908">
        <f t="shared" si="170"/>
        <v>0</v>
      </c>
    </row>
    <row r="1146" spans="3:19" x14ac:dyDescent="0.25">
      <c r="C1146" s="227" t="s">
        <v>367</v>
      </c>
      <c r="D1146" s="228" t="s">
        <v>943</v>
      </c>
      <c r="E1146" s="229">
        <v>1</v>
      </c>
      <c r="F1146" s="230">
        <v>1</v>
      </c>
      <c r="G1146" s="231">
        <v>0</v>
      </c>
      <c r="I1146" t="str">
        <f t="shared" si="163"/>
        <v>CALAMACOSMOS</v>
      </c>
      <c r="J1146" t="str">
        <f t="shared" si="164"/>
        <v>COSMOSCALAMA</v>
      </c>
      <c r="K1146" s="899">
        <v>1</v>
      </c>
      <c r="L1146" s="900">
        <v>1</v>
      </c>
      <c r="M1146" s="901">
        <v>0</v>
      </c>
      <c r="N1146" t="e">
        <f t="shared" si="165"/>
        <v>#N/A</v>
      </c>
      <c r="O1146" t="e">
        <f t="shared" si="166"/>
        <v>#N/A</v>
      </c>
      <c r="P1146" t="e">
        <f t="shared" si="167"/>
        <v>#N/A</v>
      </c>
      <c r="Q1146" s="908">
        <f t="shared" si="168"/>
        <v>1</v>
      </c>
      <c r="R1146" s="908">
        <f t="shared" si="169"/>
        <v>1</v>
      </c>
      <c r="S1146" s="908">
        <f t="shared" si="170"/>
        <v>0</v>
      </c>
    </row>
    <row r="1147" spans="3:19" x14ac:dyDescent="0.25">
      <c r="C1147" s="227" t="s">
        <v>367</v>
      </c>
      <c r="D1147" s="228" t="s">
        <v>684</v>
      </c>
      <c r="E1147" s="229">
        <v>1</v>
      </c>
      <c r="F1147" s="230">
        <v>0</v>
      </c>
      <c r="G1147" s="231">
        <v>0</v>
      </c>
      <c r="I1147" t="str">
        <f t="shared" si="163"/>
        <v>CALAMADO CONTORNO</v>
      </c>
      <c r="J1147" t="str">
        <f t="shared" si="164"/>
        <v>DO CONTORNOCALAMA</v>
      </c>
      <c r="K1147" s="899">
        <v>1</v>
      </c>
      <c r="L1147" s="900">
        <v>3</v>
      </c>
      <c r="M1147" s="901">
        <v>0</v>
      </c>
      <c r="N1147" t="e">
        <f t="shared" si="165"/>
        <v>#N/A</v>
      </c>
      <c r="O1147" t="e">
        <f t="shared" si="166"/>
        <v>#N/A</v>
      </c>
      <c r="P1147" t="e">
        <f t="shared" si="167"/>
        <v>#N/A</v>
      </c>
      <c r="Q1147" s="908">
        <f t="shared" si="168"/>
        <v>1</v>
      </c>
      <c r="R1147" s="908">
        <f t="shared" si="169"/>
        <v>3</v>
      </c>
      <c r="S1147" s="908">
        <f t="shared" si="170"/>
        <v>0</v>
      </c>
    </row>
    <row r="1148" spans="3:19" x14ac:dyDescent="0.25">
      <c r="C1148" s="227" t="s">
        <v>367</v>
      </c>
      <c r="D1148" s="228" t="s">
        <v>442</v>
      </c>
      <c r="E1148" s="229">
        <v>1</v>
      </c>
      <c r="F1148" s="230">
        <v>1</v>
      </c>
      <c r="G1148" s="231">
        <v>0</v>
      </c>
      <c r="I1148" t="str">
        <f t="shared" si="163"/>
        <v>CALAMAEQUADOR</v>
      </c>
      <c r="J1148" t="str">
        <f t="shared" si="164"/>
        <v>EQUADORCALAMA</v>
      </c>
      <c r="K1148" s="899">
        <v>1</v>
      </c>
      <c r="L1148" s="900">
        <v>3</v>
      </c>
      <c r="M1148" s="901">
        <v>0</v>
      </c>
      <c r="N1148" t="e">
        <f t="shared" si="165"/>
        <v>#N/A</v>
      </c>
      <c r="O1148" t="e">
        <f t="shared" si="166"/>
        <v>#N/A</v>
      </c>
      <c r="P1148" t="e">
        <f t="shared" si="167"/>
        <v>#N/A</v>
      </c>
      <c r="Q1148" s="908">
        <f t="shared" si="168"/>
        <v>1</v>
      </c>
      <c r="R1148" s="908">
        <f t="shared" si="169"/>
        <v>3</v>
      </c>
      <c r="S1148" s="908">
        <f t="shared" si="170"/>
        <v>0</v>
      </c>
    </row>
    <row r="1149" spans="3:19" x14ac:dyDescent="0.25">
      <c r="C1149" s="227" t="s">
        <v>367</v>
      </c>
      <c r="D1149" s="228" t="s">
        <v>466</v>
      </c>
      <c r="E1149" s="229">
        <v>1</v>
      </c>
      <c r="F1149" s="230">
        <v>2</v>
      </c>
      <c r="G1149" s="231">
        <v>0</v>
      </c>
      <c r="I1149" t="str">
        <f t="shared" si="163"/>
        <v>CALAMAJOÃO PESSOA</v>
      </c>
      <c r="J1149" t="str">
        <f t="shared" si="164"/>
        <v>JOÃO PESSOACALAMA</v>
      </c>
      <c r="K1149" s="899">
        <v>1</v>
      </c>
      <c r="L1149" s="900">
        <v>1</v>
      </c>
      <c r="M1149" s="901">
        <v>0</v>
      </c>
      <c r="N1149" t="e">
        <f t="shared" si="165"/>
        <v>#N/A</v>
      </c>
      <c r="O1149" t="e">
        <f t="shared" si="166"/>
        <v>#N/A</v>
      </c>
      <c r="P1149" t="e">
        <f t="shared" si="167"/>
        <v>#N/A</v>
      </c>
      <c r="Q1149" s="908">
        <f t="shared" si="168"/>
        <v>1</v>
      </c>
      <c r="R1149" s="908">
        <f t="shared" si="169"/>
        <v>1</v>
      </c>
      <c r="S1149" s="908">
        <f t="shared" si="170"/>
        <v>0</v>
      </c>
    </row>
    <row r="1150" spans="3:19" x14ac:dyDescent="0.25">
      <c r="C1150" s="227" t="s">
        <v>367</v>
      </c>
      <c r="D1150" s="228" t="s">
        <v>495</v>
      </c>
      <c r="E1150" s="229">
        <v>1</v>
      </c>
      <c r="F1150" s="230">
        <v>1</v>
      </c>
      <c r="G1150" s="231">
        <v>0</v>
      </c>
      <c r="I1150" t="str">
        <f t="shared" si="163"/>
        <v>CALAMAJULIANA</v>
      </c>
      <c r="J1150" t="str">
        <f t="shared" si="164"/>
        <v>JULIANACALAMA</v>
      </c>
      <c r="K1150" s="899">
        <v>1</v>
      </c>
      <c r="L1150" s="900">
        <v>0</v>
      </c>
      <c r="M1150" s="901">
        <v>0</v>
      </c>
      <c r="N1150" t="e">
        <f t="shared" si="165"/>
        <v>#N/A</v>
      </c>
      <c r="O1150" t="e">
        <f t="shared" si="166"/>
        <v>#N/A</v>
      </c>
      <c r="P1150" t="e">
        <f t="shared" si="167"/>
        <v>#N/A</v>
      </c>
      <c r="Q1150" s="908">
        <f t="shared" si="168"/>
        <v>1</v>
      </c>
      <c r="R1150" s="908">
        <f t="shared" si="169"/>
        <v>0</v>
      </c>
      <c r="S1150" s="908">
        <f t="shared" si="170"/>
        <v>0</v>
      </c>
    </row>
    <row r="1151" spans="3:19" x14ac:dyDescent="0.25">
      <c r="C1151" s="227" t="s">
        <v>367</v>
      </c>
      <c r="D1151" s="228" t="s">
        <v>439</v>
      </c>
      <c r="E1151" s="229">
        <v>1</v>
      </c>
      <c r="F1151" s="230">
        <v>1</v>
      </c>
      <c r="G1151" s="231">
        <v>0</v>
      </c>
      <c r="I1151" t="str">
        <f t="shared" si="163"/>
        <v>CALAMAMANOEL LAURENTINO DE SOUZA</v>
      </c>
      <c r="J1151" t="str">
        <f t="shared" si="164"/>
        <v>MANOEL LAURENTINO DE SOUZACALAMA</v>
      </c>
      <c r="K1151" s="899">
        <v>1</v>
      </c>
      <c r="L1151" s="900">
        <v>2</v>
      </c>
      <c r="M1151" s="901">
        <v>0</v>
      </c>
      <c r="N1151" t="e">
        <f t="shared" si="165"/>
        <v>#N/A</v>
      </c>
      <c r="O1151" t="e">
        <f t="shared" si="166"/>
        <v>#N/A</v>
      </c>
      <c r="P1151" t="e">
        <f t="shared" si="167"/>
        <v>#N/A</v>
      </c>
      <c r="Q1151" s="908">
        <f t="shared" si="168"/>
        <v>1</v>
      </c>
      <c r="R1151" s="908">
        <f t="shared" si="169"/>
        <v>2</v>
      </c>
      <c r="S1151" s="908">
        <f t="shared" si="170"/>
        <v>0</v>
      </c>
    </row>
    <row r="1152" spans="3:19" x14ac:dyDescent="0.25">
      <c r="C1152" s="227" t="s">
        <v>367</v>
      </c>
      <c r="D1152" s="228" t="s">
        <v>791</v>
      </c>
      <c r="E1152" s="229">
        <v>1</v>
      </c>
      <c r="F1152" s="230">
        <v>1</v>
      </c>
      <c r="G1152" s="231">
        <v>0</v>
      </c>
      <c r="I1152" t="str">
        <f t="shared" si="163"/>
        <v>CALAMAMÁRIO ANDREAZZA</v>
      </c>
      <c r="J1152" t="str">
        <f t="shared" si="164"/>
        <v>MÁRIO ANDREAZZACALAMA</v>
      </c>
      <c r="K1152" s="899">
        <v>1</v>
      </c>
      <c r="L1152" s="900">
        <v>1</v>
      </c>
      <c r="M1152" s="901">
        <v>0</v>
      </c>
      <c r="N1152" t="e">
        <f t="shared" si="165"/>
        <v>#N/A</v>
      </c>
      <c r="O1152" t="e">
        <f t="shared" si="166"/>
        <v>#N/A</v>
      </c>
      <c r="P1152" t="e">
        <f t="shared" si="167"/>
        <v>#N/A</v>
      </c>
      <c r="Q1152" s="908">
        <f t="shared" si="168"/>
        <v>1</v>
      </c>
      <c r="R1152" s="908">
        <f t="shared" si="169"/>
        <v>1</v>
      </c>
      <c r="S1152" s="908">
        <f t="shared" si="170"/>
        <v>0</v>
      </c>
    </row>
    <row r="1153" spans="3:19" x14ac:dyDescent="0.25">
      <c r="C1153" s="227" t="s">
        <v>367</v>
      </c>
      <c r="D1153" s="213" t="s">
        <v>711</v>
      </c>
      <c r="E1153" s="229">
        <v>1</v>
      </c>
      <c r="F1153" s="230">
        <v>1</v>
      </c>
      <c r="G1153" s="231">
        <v>0</v>
      </c>
      <c r="I1153" t="str">
        <f t="shared" si="163"/>
        <v>CALAMATRINDADE</v>
      </c>
      <c r="J1153" t="str">
        <f t="shared" si="164"/>
        <v>TRINDADECALAMA</v>
      </c>
      <c r="K1153" s="899">
        <v>1</v>
      </c>
      <c r="L1153" s="900">
        <v>0</v>
      </c>
      <c r="M1153" s="901">
        <v>0</v>
      </c>
      <c r="N1153" t="e">
        <f t="shared" si="165"/>
        <v>#N/A</v>
      </c>
      <c r="O1153" t="e">
        <f t="shared" si="166"/>
        <v>#N/A</v>
      </c>
      <c r="P1153" t="e">
        <f t="shared" si="167"/>
        <v>#N/A</v>
      </c>
      <c r="Q1153" s="908">
        <f t="shared" si="168"/>
        <v>1</v>
      </c>
      <c r="R1153" s="908">
        <f t="shared" si="169"/>
        <v>0</v>
      </c>
      <c r="S1153" s="908">
        <f t="shared" si="170"/>
        <v>0</v>
      </c>
    </row>
    <row r="1154" spans="3:19" x14ac:dyDescent="0.25">
      <c r="C1154" s="227" t="s">
        <v>944</v>
      </c>
      <c r="D1154" s="228" t="s">
        <v>778</v>
      </c>
      <c r="E1154" s="229">
        <v>1</v>
      </c>
      <c r="F1154" s="230">
        <v>1</v>
      </c>
      <c r="G1154" s="231">
        <v>0</v>
      </c>
      <c r="I1154" t="str">
        <f t="shared" si="163"/>
        <v>CAMBORIÚDOS IMIGRANTES</v>
      </c>
      <c r="J1154" t="str">
        <f t="shared" si="164"/>
        <v>DOS IMIGRANTESCAMBORIÚ</v>
      </c>
      <c r="K1154" s="899">
        <v>1</v>
      </c>
      <c r="L1154" s="900">
        <v>1</v>
      </c>
      <c r="M1154" s="901">
        <v>0</v>
      </c>
      <c r="N1154" t="e">
        <f t="shared" si="165"/>
        <v>#N/A</v>
      </c>
      <c r="O1154" t="e">
        <f t="shared" si="166"/>
        <v>#N/A</v>
      </c>
      <c r="P1154" t="e">
        <f t="shared" si="167"/>
        <v>#N/A</v>
      </c>
      <c r="Q1154" s="908">
        <f t="shared" si="168"/>
        <v>1</v>
      </c>
      <c r="R1154" s="908">
        <f t="shared" si="169"/>
        <v>1</v>
      </c>
      <c r="S1154" s="908">
        <f t="shared" si="170"/>
        <v>0</v>
      </c>
    </row>
    <row r="1155" spans="3:19" x14ac:dyDescent="0.25">
      <c r="C1155" s="227" t="s">
        <v>366</v>
      </c>
      <c r="D1155" s="213" t="s">
        <v>423</v>
      </c>
      <c r="E1155" s="229">
        <v>1</v>
      </c>
      <c r="F1155" s="230">
        <v>0</v>
      </c>
      <c r="G1155" s="231">
        <v>0</v>
      </c>
      <c r="I1155" t="str">
        <f t="shared" si="163"/>
        <v>CAMPOS SALESAFONSO PENA</v>
      </c>
      <c r="J1155" t="str">
        <f t="shared" si="164"/>
        <v>AFONSO PENACAMPOS SALES</v>
      </c>
      <c r="K1155" s="899">
        <v>1</v>
      </c>
      <c r="L1155" s="900">
        <v>2</v>
      </c>
      <c r="M1155" s="901">
        <v>0</v>
      </c>
      <c r="N1155" t="e">
        <f t="shared" si="165"/>
        <v>#N/A</v>
      </c>
      <c r="O1155" t="e">
        <f t="shared" si="166"/>
        <v>#N/A</v>
      </c>
      <c r="P1155" t="e">
        <f t="shared" si="167"/>
        <v>#N/A</v>
      </c>
      <c r="Q1155" s="908">
        <f t="shared" si="168"/>
        <v>1</v>
      </c>
      <c r="R1155" s="908">
        <f t="shared" si="169"/>
        <v>2</v>
      </c>
      <c r="S1155" s="908">
        <f t="shared" si="170"/>
        <v>0</v>
      </c>
    </row>
    <row r="1156" spans="3:19" x14ac:dyDescent="0.25">
      <c r="C1156" s="227" t="s">
        <v>366</v>
      </c>
      <c r="D1156" s="228" t="s">
        <v>465</v>
      </c>
      <c r="E1156" s="229">
        <v>1</v>
      </c>
      <c r="F1156" s="230">
        <v>1</v>
      </c>
      <c r="G1156" s="231">
        <v>0</v>
      </c>
      <c r="I1156" t="str">
        <f t="shared" si="163"/>
        <v>CAMPOS SALESAROEIRA</v>
      </c>
      <c r="J1156" t="str">
        <f t="shared" si="164"/>
        <v>AROEIRACAMPOS SALES</v>
      </c>
      <c r="K1156" s="899">
        <v>1</v>
      </c>
      <c r="L1156" s="900">
        <v>0</v>
      </c>
      <c r="M1156" s="901">
        <v>0</v>
      </c>
      <c r="N1156" t="e">
        <f t="shared" si="165"/>
        <v>#N/A</v>
      </c>
      <c r="O1156" t="e">
        <f t="shared" si="166"/>
        <v>#N/A</v>
      </c>
      <c r="P1156" t="e">
        <f t="shared" si="167"/>
        <v>#N/A</v>
      </c>
      <c r="Q1156" s="908">
        <f t="shared" si="168"/>
        <v>1</v>
      </c>
      <c r="R1156" s="908">
        <f t="shared" si="169"/>
        <v>0</v>
      </c>
      <c r="S1156" s="908">
        <f t="shared" si="170"/>
        <v>0</v>
      </c>
    </row>
    <row r="1157" spans="3:19" x14ac:dyDescent="0.25">
      <c r="C1157" s="227" t="s">
        <v>366</v>
      </c>
      <c r="D1157" s="228" t="s">
        <v>872</v>
      </c>
      <c r="E1157" s="229">
        <v>1</v>
      </c>
      <c r="F1157" s="230">
        <v>1</v>
      </c>
      <c r="G1157" s="231">
        <v>0</v>
      </c>
      <c r="I1157" t="str">
        <f t="shared" si="163"/>
        <v>CAMPOS SALESDAS MANGUEIRAS</v>
      </c>
      <c r="J1157" t="str">
        <f t="shared" si="164"/>
        <v>DAS MANGUEIRASCAMPOS SALES</v>
      </c>
      <c r="K1157" s="899">
        <v>1</v>
      </c>
      <c r="L1157" s="900">
        <v>0</v>
      </c>
      <c r="M1157" s="901">
        <v>0</v>
      </c>
      <c r="N1157" t="e">
        <f t="shared" si="165"/>
        <v>#N/A</v>
      </c>
      <c r="O1157" t="e">
        <f t="shared" si="166"/>
        <v>#N/A</v>
      </c>
      <c r="P1157" t="e">
        <f t="shared" si="167"/>
        <v>#N/A</v>
      </c>
      <c r="Q1157" s="908">
        <f t="shared" si="168"/>
        <v>1</v>
      </c>
      <c r="R1157" s="908">
        <f t="shared" si="169"/>
        <v>0</v>
      </c>
      <c r="S1157" s="908">
        <f t="shared" si="170"/>
        <v>0</v>
      </c>
    </row>
    <row r="1158" spans="3:19" x14ac:dyDescent="0.25">
      <c r="C1158" s="227" t="s">
        <v>366</v>
      </c>
      <c r="D1158" s="228" t="s">
        <v>428</v>
      </c>
      <c r="E1158" s="229">
        <v>1</v>
      </c>
      <c r="F1158" s="230">
        <v>0</v>
      </c>
      <c r="G1158" s="231">
        <v>0</v>
      </c>
      <c r="I1158" t="str">
        <f t="shared" si="163"/>
        <v>CAMPOS SALESDUQUE DE CAXIAS</v>
      </c>
      <c r="J1158" t="str">
        <f t="shared" si="164"/>
        <v>DUQUE DE CAXIASCAMPOS SALES</v>
      </c>
      <c r="K1158" s="899">
        <v>1</v>
      </c>
      <c r="L1158" s="900">
        <v>1</v>
      </c>
      <c r="M1158" s="901">
        <v>0</v>
      </c>
      <c r="N1158" t="e">
        <f t="shared" si="165"/>
        <v>#N/A</v>
      </c>
      <c r="O1158" t="e">
        <f t="shared" si="166"/>
        <v>#N/A</v>
      </c>
      <c r="P1158" t="e">
        <f t="shared" si="167"/>
        <v>#N/A</v>
      </c>
      <c r="Q1158" s="908">
        <f t="shared" si="168"/>
        <v>1</v>
      </c>
      <c r="R1158" s="908">
        <f t="shared" si="169"/>
        <v>1</v>
      </c>
      <c r="S1158" s="908">
        <f t="shared" si="170"/>
        <v>0</v>
      </c>
    </row>
    <row r="1159" spans="3:19" x14ac:dyDescent="0.25">
      <c r="C1159" s="227" t="s">
        <v>366</v>
      </c>
      <c r="D1159" s="228" t="s">
        <v>470</v>
      </c>
      <c r="E1159" s="229">
        <v>1</v>
      </c>
      <c r="F1159" s="230">
        <v>1</v>
      </c>
      <c r="G1159" s="231">
        <v>0</v>
      </c>
      <c r="I1159" t="str">
        <f t="shared" si="163"/>
        <v>CAMPOS SALESGOIÁS</v>
      </c>
      <c r="J1159" t="str">
        <f t="shared" si="164"/>
        <v>GOIÁSCAMPOS SALES</v>
      </c>
      <c r="K1159" s="899">
        <v>1</v>
      </c>
      <c r="L1159" s="900">
        <v>1</v>
      </c>
      <c r="M1159" s="901">
        <v>0</v>
      </c>
      <c r="N1159" t="e">
        <f t="shared" si="165"/>
        <v>#N/A</v>
      </c>
      <c r="O1159" t="e">
        <f t="shared" si="166"/>
        <v>#N/A</v>
      </c>
      <c r="P1159" t="e">
        <f t="shared" si="167"/>
        <v>#N/A</v>
      </c>
      <c r="Q1159" s="908">
        <f t="shared" si="168"/>
        <v>1</v>
      </c>
      <c r="R1159" s="908">
        <f t="shared" si="169"/>
        <v>1</v>
      </c>
      <c r="S1159" s="908">
        <f t="shared" si="170"/>
        <v>0</v>
      </c>
    </row>
    <row r="1160" spans="3:19" x14ac:dyDescent="0.25">
      <c r="C1160" s="227" t="s">
        <v>366</v>
      </c>
      <c r="D1160" s="228" t="s">
        <v>438</v>
      </c>
      <c r="E1160" s="229">
        <v>1</v>
      </c>
      <c r="F1160" s="230">
        <v>1</v>
      </c>
      <c r="G1160" s="231">
        <v>0</v>
      </c>
      <c r="I1160" t="str">
        <f t="shared" si="163"/>
        <v>CAMPOS SALESJOÃO ELIAS DE SOUZA</v>
      </c>
      <c r="J1160" t="str">
        <f t="shared" si="164"/>
        <v>JOÃO ELIAS DE SOUZACAMPOS SALES</v>
      </c>
      <c r="K1160" s="899">
        <v>1</v>
      </c>
      <c r="L1160" s="900">
        <v>2</v>
      </c>
      <c r="M1160" s="901">
        <v>0</v>
      </c>
      <c r="N1160" t="e">
        <f t="shared" si="165"/>
        <v>#N/A</v>
      </c>
      <c r="O1160" t="e">
        <f t="shared" si="166"/>
        <v>#N/A</v>
      </c>
      <c r="P1160" t="e">
        <f t="shared" si="167"/>
        <v>#N/A</v>
      </c>
      <c r="Q1160" s="908">
        <f t="shared" si="168"/>
        <v>1</v>
      </c>
      <c r="R1160" s="908">
        <f t="shared" si="169"/>
        <v>2</v>
      </c>
      <c r="S1160" s="908">
        <f t="shared" si="170"/>
        <v>0</v>
      </c>
    </row>
    <row r="1161" spans="3:19" x14ac:dyDescent="0.25">
      <c r="C1161" s="227" t="s">
        <v>366</v>
      </c>
      <c r="D1161" s="213" t="s">
        <v>336</v>
      </c>
      <c r="E1161" s="229">
        <v>1</v>
      </c>
      <c r="F1161" s="230">
        <v>1</v>
      </c>
      <c r="G1161" s="231">
        <v>0</v>
      </c>
      <c r="I1161" t="str">
        <f t="shared" si="163"/>
        <v>CAMPOS SALESMATO GROSSO</v>
      </c>
      <c r="J1161" t="str">
        <f t="shared" si="164"/>
        <v>MATO GROSSOCAMPOS SALES</v>
      </c>
      <c r="K1161" s="899">
        <v>1</v>
      </c>
      <c r="L1161" s="900">
        <v>1</v>
      </c>
      <c r="M1161" s="901">
        <v>0</v>
      </c>
      <c r="N1161" t="e">
        <f t="shared" si="165"/>
        <v>#N/A</v>
      </c>
      <c r="O1161" t="e">
        <f t="shared" si="166"/>
        <v>#N/A</v>
      </c>
      <c r="P1161" t="e">
        <f t="shared" si="167"/>
        <v>#N/A</v>
      </c>
      <c r="Q1161" s="908">
        <f t="shared" si="168"/>
        <v>1</v>
      </c>
      <c r="R1161" s="908">
        <f t="shared" si="169"/>
        <v>1</v>
      </c>
      <c r="S1161" s="908">
        <f t="shared" si="170"/>
        <v>0</v>
      </c>
    </row>
    <row r="1162" spans="3:19" x14ac:dyDescent="0.25">
      <c r="C1162" s="227" t="s">
        <v>366</v>
      </c>
      <c r="D1162" s="228" t="s">
        <v>511</v>
      </c>
      <c r="E1162" s="229">
        <v>1</v>
      </c>
      <c r="F1162" s="230">
        <v>1</v>
      </c>
      <c r="G1162" s="231">
        <v>0</v>
      </c>
      <c r="I1162" t="str">
        <f t="shared" si="163"/>
        <v>CAMPOS SALESNETUNO</v>
      </c>
      <c r="J1162" t="str">
        <f t="shared" si="164"/>
        <v>NETUNOCAMPOS SALES</v>
      </c>
      <c r="K1162" s="899">
        <v>1</v>
      </c>
      <c r="L1162" s="900">
        <v>0</v>
      </c>
      <c r="M1162" s="901">
        <v>0</v>
      </c>
      <c r="N1162" t="e">
        <f t="shared" si="165"/>
        <v>#N/A</v>
      </c>
      <c r="O1162" t="e">
        <f t="shared" si="166"/>
        <v>#N/A</v>
      </c>
      <c r="P1162" t="e">
        <f t="shared" si="167"/>
        <v>#N/A</v>
      </c>
      <c r="Q1162" s="908">
        <f t="shared" si="168"/>
        <v>1</v>
      </c>
      <c r="R1162" s="908">
        <f t="shared" si="169"/>
        <v>0</v>
      </c>
      <c r="S1162" s="908">
        <f t="shared" si="170"/>
        <v>0</v>
      </c>
    </row>
    <row r="1163" spans="3:19" x14ac:dyDescent="0.25">
      <c r="C1163" s="227" t="s">
        <v>366</v>
      </c>
      <c r="D1163" s="228" t="s">
        <v>948</v>
      </c>
      <c r="E1163" s="229">
        <v>1</v>
      </c>
      <c r="F1163" s="230">
        <v>1</v>
      </c>
      <c r="G1163" s="231">
        <v>0</v>
      </c>
      <c r="I1163" t="str">
        <f t="shared" si="163"/>
        <v>CAMPOS SALESTRAIRA</v>
      </c>
      <c r="J1163" t="str">
        <f t="shared" si="164"/>
        <v>TRAIRACAMPOS SALES</v>
      </c>
      <c r="K1163" s="899">
        <v>1</v>
      </c>
      <c r="L1163" s="900">
        <v>0</v>
      </c>
      <c r="M1163" s="901">
        <v>0</v>
      </c>
      <c r="N1163" t="e">
        <f t="shared" si="165"/>
        <v>#N/A</v>
      </c>
      <c r="O1163" t="e">
        <f t="shared" si="166"/>
        <v>#N/A</v>
      </c>
      <c r="P1163" t="e">
        <f t="shared" si="167"/>
        <v>#N/A</v>
      </c>
      <c r="Q1163" s="908">
        <f t="shared" si="168"/>
        <v>1</v>
      </c>
      <c r="R1163" s="908">
        <f t="shared" si="169"/>
        <v>0</v>
      </c>
      <c r="S1163" s="908">
        <f t="shared" si="170"/>
        <v>0</v>
      </c>
    </row>
    <row r="1164" spans="3:19" x14ac:dyDescent="0.25">
      <c r="C1164" s="227" t="s">
        <v>950</v>
      </c>
      <c r="D1164" s="228" t="s">
        <v>511</v>
      </c>
      <c r="E1164" s="229">
        <v>1</v>
      </c>
      <c r="F1164" s="230">
        <v>0</v>
      </c>
      <c r="G1164" s="231">
        <v>0</v>
      </c>
      <c r="I1164" t="str">
        <f t="shared" si="163"/>
        <v>CANAVIEIRASNETUNO</v>
      </c>
      <c r="J1164" t="str">
        <f t="shared" si="164"/>
        <v>NETUNOCANAVIEIRAS</v>
      </c>
      <c r="K1164" s="899">
        <v>1</v>
      </c>
      <c r="L1164" s="900">
        <v>1</v>
      </c>
      <c r="M1164" s="901">
        <v>0</v>
      </c>
      <c r="N1164" t="e">
        <f t="shared" si="165"/>
        <v>#N/A</v>
      </c>
      <c r="O1164" t="e">
        <f t="shared" si="166"/>
        <v>#N/A</v>
      </c>
      <c r="P1164" t="e">
        <f t="shared" si="167"/>
        <v>#N/A</v>
      </c>
      <c r="Q1164" s="908">
        <f t="shared" si="168"/>
        <v>1</v>
      </c>
      <c r="R1164" s="908">
        <f t="shared" si="169"/>
        <v>1</v>
      </c>
      <c r="S1164" s="908">
        <f t="shared" si="170"/>
        <v>0</v>
      </c>
    </row>
    <row r="1165" spans="3:19" x14ac:dyDescent="0.25">
      <c r="C1165" s="227" t="s">
        <v>457</v>
      </c>
      <c r="D1165" s="228" t="s">
        <v>948</v>
      </c>
      <c r="E1165" s="229">
        <v>1</v>
      </c>
      <c r="F1165" s="230">
        <v>1</v>
      </c>
      <c r="G1165" s="231">
        <v>0</v>
      </c>
      <c r="I1165" t="str">
        <f t="shared" si="163"/>
        <v>CAPARARITRAIRA</v>
      </c>
      <c r="J1165" t="str">
        <f t="shared" si="164"/>
        <v>TRAIRACAPARARI</v>
      </c>
      <c r="K1165" s="899">
        <v>1</v>
      </c>
      <c r="L1165" s="900">
        <v>1</v>
      </c>
      <c r="M1165" s="901">
        <v>0</v>
      </c>
      <c r="N1165" t="e">
        <f t="shared" si="165"/>
        <v>#N/A</v>
      </c>
      <c r="O1165" t="e">
        <f t="shared" si="166"/>
        <v>#N/A</v>
      </c>
      <c r="P1165" t="e">
        <f t="shared" si="167"/>
        <v>#N/A</v>
      </c>
      <c r="Q1165" s="908">
        <f t="shared" si="168"/>
        <v>1</v>
      </c>
      <c r="R1165" s="908">
        <f t="shared" si="169"/>
        <v>1</v>
      </c>
      <c r="S1165" s="908">
        <f t="shared" si="170"/>
        <v>0</v>
      </c>
    </row>
    <row r="1166" spans="3:19" x14ac:dyDescent="0.25">
      <c r="C1166" s="227" t="s">
        <v>951</v>
      </c>
      <c r="D1166" s="228" t="s">
        <v>376</v>
      </c>
      <c r="E1166" s="229">
        <v>1</v>
      </c>
      <c r="F1166" s="230">
        <v>0</v>
      </c>
      <c r="G1166" s="231">
        <v>0</v>
      </c>
      <c r="I1166" t="str">
        <f t="shared" si="163"/>
        <v>CAPITÃO ESRON DE MENEZESALEXANDRE GUIMARÃES</v>
      </c>
      <c r="J1166" t="str">
        <f t="shared" si="164"/>
        <v>ALEXANDRE GUIMARÃESCAPITÃO ESRON DE MENEZES</v>
      </c>
      <c r="K1166" s="899">
        <v>1</v>
      </c>
      <c r="L1166" s="900">
        <v>0</v>
      </c>
      <c r="M1166" s="901">
        <v>0</v>
      </c>
      <c r="N1166" t="e">
        <f t="shared" si="165"/>
        <v>#N/A</v>
      </c>
      <c r="O1166" t="e">
        <f t="shared" si="166"/>
        <v>#N/A</v>
      </c>
      <c r="P1166" t="e">
        <f t="shared" si="167"/>
        <v>#N/A</v>
      </c>
      <c r="Q1166" s="908">
        <f t="shared" si="168"/>
        <v>1</v>
      </c>
      <c r="R1166" s="908">
        <f t="shared" si="169"/>
        <v>0</v>
      </c>
      <c r="S1166" s="908">
        <f t="shared" si="170"/>
        <v>0</v>
      </c>
    </row>
    <row r="1167" spans="3:19" x14ac:dyDescent="0.25">
      <c r="C1167" s="227" t="s">
        <v>952</v>
      </c>
      <c r="D1167" s="228" t="s">
        <v>953</v>
      </c>
      <c r="E1167" s="229">
        <v>1</v>
      </c>
      <c r="F1167" s="230">
        <v>1</v>
      </c>
      <c r="G1167" s="231">
        <v>0</v>
      </c>
      <c r="I1167" t="str">
        <f t="shared" si="163"/>
        <v>CAPITÃO NATANAEL AGUIARLUIZ FONTES</v>
      </c>
      <c r="J1167" t="str">
        <f t="shared" si="164"/>
        <v>LUIZ FONTESCAPITÃO NATANAEL AGUIAR</v>
      </c>
      <c r="K1167" s="899">
        <v>1</v>
      </c>
      <c r="L1167" s="900">
        <v>0</v>
      </c>
      <c r="M1167" s="901">
        <v>0</v>
      </c>
      <c r="N1167" t="e">
        <f t="shared" si="165"/>
        <v>#N/A</v>
      </c>
      <c r="O1167" t="e">
        <f t="shared" si="166"/>
        <v>#N/A</v>
      </c>
      <c r="P1167" t="e">
        <f t="shared" si="167"/>
        <v>#N/A</v>
      </c>
      <c r="Q1167" s="908">
        <f t="shared" si="168"/>
        <v>1</v>
      </c>
      <c r="R1167" s="908">
        <f t="shared" si="169"/>
        <v>0</v>
      </c>
      <c r="S1167" s="908">
        <f t="shared" si="170"/>
        <v>0</v>
      </c>
    </row>
    <row r="1168" spans="3:19" x14ac:dyDescent="0.25">
      <c r="C1168" s="227" t="s">
        <v>497</v>
      </c>
      <c r="D1168" s="228" t="s">
        <v>954</v>
      </c>
      <c r="E1168" s="229">
        <v>1</v>
      </c>
      <c r="F1168" s="230">
        <v>2</v>
      </c>
      <c r="G1168" s="231">
        <v>0</v>
      </c>
      <c r="I1168" t="str">
        <f t="shared" si="163"/>
        <v>CAPITÃO SILVIOJOAQUIM BARTOLO</v>
      </c>
      <c r="J1168" t="str">
        <f t="shared" si="164"/>
        <v>JOAQUIM BARTOLOCAPITÃO SILVIO</v>
      </c>
      <c r="K1168" s="899">
        <v>1</v>
      </c>
      <c r="L1168" s="900">
        <v>1</v>
      </c>
      <c r="M1168" s="901">
        <v>0</v>
      </c>
      <c r="N1168" t="e">
        <f t="shared" si="165"/>
        <v>#N/A</v>
      </c>
      <c r="O1168" t="e">
        <f t="shared" si="166"/>
        <v>#N/A</v>
      </c>
      <c r="P1168" t="e">
        <f t="shared" si="167"/>
        <v>#N/A</v>
      </c>
      <c r="Q1168" s="908">
        <f t="shared" si="168"/>
        <v>1</v>
      </c>
      <c r="R1168" s="908">
        <f t="shared" si="169"/>
        <v>1</v>
      </c>
      <c r="S1168" s="908">
        <f t="shared" si="170"/>
        <v>0</v>
      </c>
    </row>
    <row r="1169" spans="3:19" x14ac:dyDescent="0.25">
      <c r="C1169" s="227" t="s">
        <v>369</v>
      </c>
      <c r="D1169" s="228" t="s">
        <v>512</v>
      </c>
      <c r="E1169" s="229">
        <v>1</v>
      </c>
      <c r="F1169" s="230">
        <v>2</v>
      </c>
      <c r="G1169" s="231">
        <v>0</v>
      </c>
      <c r="I1169" t="str">
        <f t="shared" si="163"/>
        <v>CARLOS GOMESBRASIL</v>
      </c>
      <c r="J1169" t="str">
        <f t="shared" si="164"/>
        <v>BRASILCARLOS GOMES</v>
      </c>
      <c r="K1169" s="902">
        <v>1</v>
      </c>
      <c r="L1169" s="903">
        <v>2</v>
      </c>
      <c r="M1169" s="904">
        <v>0</v>
      </c>
      <c r="N1169" t="e">
        <f t="shared" si="165"/>
        <v>#N/A</v>
      </c>
      <c r="O1169" t="e">
        <f t="shared" si="166"/>
        <v>#N/A</v>
      </c>
      <c r="P1169" t="e">
        <f t="shared" si="167"/>
        <v>#N/A</v>
      </c>
      <c r="Q1169" s="908">
        <f t="shared" si="168"/>
        <v>1</v>
      </c>
      <c r="R1169" s="908">
        <f t="shared" si="169"/>
        <v>2</v>
      </c>
      <c r="S1169" s="908">
        <f t="shared" si="170"/>
        <v>0</v>
      </c>
    </row>
    <row r="1170" spans="3:19" x14ac:dyDescent="0.25">
      <c r="C1170" s="227" t="s">
        <v>369</v>
      </c>
      <c r="D1170" s="213" t="s">
        <v>412</v>
      </c>
      <c r="E1170" s="229">
        <v>1</v>
      </c>
      <c r="F1170" s="230">
        <v>1</v>
      </c>
      <c r="G1170" s="231">
        <v>0</v>
      </c>
      <c r="I1170" t="str">
        <f t="shared" si="163"/>
        <v>CARLOS GOMESJOSÉ DE ALENCAR</v>
      </c>
      <c r="J1170" t="str">
        <f t="shared" si="164"/>
        <v>JOSÉ DE ALENCARCARLOS GOMES</v>
      </c>
      <c r="K1170" s="902">
        <v>1</v>
      </c>
      <c r="L1170" s="903">
        <v>1</v>
      </c>
      <c r="M1170" s="904">
        <v>0</v>
      </c>
      <c r="N1170" t="e">
        <f t="shared" si="165"/>
        <v>#N/A</v>
      </c>
      <c r="O1170" t="e">
        <f t="shared" si="166"/>
        <v>#N/A</v>
      </c>
      <c r="P1170" t="e">
        <f t="shared" si="167"/>
        <v>#N/A</v>
      </c>
      <c r="Q1170" s="908">
        <f t="shared" si="168"/>
        <v>1</v>
      </c>
      <c r="R1170" s="908">
        <f t="shared" si="169"/>
        <v>1</v>
      </c>
      <c r="S1170" s="908">
        <f t="shared" si="170"/>
        <v>0</v>
      </c>
    </row>
    <row r="1171" spans="3:19" x14ac:dyDescent="0.25">
      <c r="C1171" s="227" t="s">
        <v>369</v>
      </c>
      <c r="D1171" s="228" t="s">
        <v>486</v>
      </c>
      <c r="E1171" s="229">
        <v>1</v>
      </c>
      <c r="F1171" s="230">
        <v>0</v>
      </c>
      <c r="G1171" s="231">
        <v>0</v>
      </c>
      <c r="I1171" t="str">
        <f t="shared" si="163"/>
        <v>CARLOS GOMESRUI BARBOSA</v>
      </c>
      <c r="J1171" t="str">
        <f t="shared" si="164"/>
        <v>RUI BARBOSACARLOS GOMES</v>
      </c>
      <c r="K1171" s="902">
        <v>1</v>
      </c>
      <c r="L1171" s="903">
        <v>3</v>
      </c>
      <c r="M1171" s="904">
        <v>0</v>
      </c>
      <c r="N1171" t="e">
        <f t="shared" si="165"/>
        <v>#N/A</v>
      </c>
      <c r="O1171" t="e">
        <f t="shared" si="166"/>
        <v>#N/A</v>
      </c>
      <c r="P1171" t="e">
        <f t="shared" si="167"/>
        <v>#N/A</v>
      </c>
      <c r="Q1171" s="908">
        <f t="shared" si="168"/>
        <v>1</v>
      </c>
      <c r="R1171" s="908">
        <f t="shared" si="169"/>
        <v>3</v>
      </c>
      <c r="S1171" s="908">
        <f t="shared" si="170"/>
        <v>0</v>
      </c>
    </row>
    <row r="1172" spans="3:19" x14ac:dyDescent="0.25">
      <c r="C1172" s="227" t="s">
        <v>369</v>
      </c>
      <c r="D1172" s="228" t="s">
        <v>955</v>
      </c>
      <c r="E1172" s="229">
        <v>1</v>
      </c>
      <c r="F1172" s="230">
        <v>0</v>
      </c>
      <c r="G1172" s="231">
        <v>0</v>
      </c>
      <c r="I1172" t="str">
        <f t="shared" si="163"/>
        <v>CARLOS GOMESSÃO CRISTÓVÃO</v>
      </c>
      <c r="J1172" t="str">
        <f t="shared" si="164"/>
        <v>SÃO CRISTÓVÃOCARLOS GOMES</v>
      </c>
      <c r="K1172" s="902">
        <v>1</v>
      </c>
      <c r="L1172" s="903">
        <v>1</v>
      </c>
      <c r="M1172" s="904">
        <v>0</v>
      </c>
      <c r="N1172" t="e">
        <f t="shared" si="165"/>
        <v>#N/A</v>
      </c>
      <c r="O1172" t="e">
        <f t="shared" si="166"/>
        <v>#N/A</v>
      </c>
      <c r="P1172" t="e">
        <f t="shared" si="167"/>
        <v>#N/A</v>
      </c>
      <c r="Q1172" s="908">
        <f t="shared" si="168"/>
        <v>1</v>
      </c>
      <c r="R1172" s="908">
        <f t="shared" si="169"/>
        <v>1</v>
      </c>
      <c r="S1172" s="908">
        <f t="shared" si="170"/>
        <v>0</v>
      </c>
    </row>
    <row r="1173" spans="3:19" x14ac:dyDescent="0.25">
      <c r="C1173" s="227" t="s">
        <v>369</v>
      </c>
      <c r="D1173" s="228" t="s">
        <v>812</v>
      </c>
      <c r="E1173" s="229">
        <v>1</v>
      </c>
      <c r="F1173" s="230">
        <v>0</v>
      </c>
      <c r="G1173" s="231">
        <v>0</v>
      </c>
      <c r="I1173" t="str">
        <f t="shared" si="163"/>
        <v>CARLOS GOMESTUTÓIA</v>
      </c>
      <c r="J1173" t="str">
        <f t="shared" si="164"/>
        <v>TUTÓIACARLOS GOMES</v>
      </c>
      <c r="K1173" s="902">
        <v>1</v>
      </c>
      <c r="L1173" s="903">
        <v>0</v>
      </c>
      <c r="M1173" s="904">
        <v>0</v>
      </c>
      <c r="N1173" t="e">
        <f t="shared" si="165"/>
        <v>#N/A</v>
      </c>
      <c r="O1173" t="e">
        <f t="shared" si="166"/>
        <v>#N/A</v>
      </c>
      <c r="P1173" t="e">
        <f t="shared" si="167"/>
        <v>#N/A</v>
      </c>
      <c r="Q1173" s="908">
        <f t="shared" si="168"/>
        <v>1</v>
      </c>
      <c r="R1173" s="908">
        <f t="shared" si="169"/>
        <v>0</v>
      </c>
      <c r="S1173" s="908">
        <f t="shared" si="170"/>
        <v>0</v>
      </c>
    </row>
    <row r="1174" spans="3:19" x14ac:dyDescent="0.25">
      <c r="C1174" s="227" t="s">
        <v>631</v>
      </c>
      <c r="D1174" s="228" t="s">
        <v>387</v>
      </c>
      <c r="E1174" s="229">
        <v>1</v>
      </c>
      <c r="F1174" s="230">
        <v>1</v>
      </c>
      <c r="G1174" s="231">
        <v>0</v>
      </c>
      <c r="I1174" t="str">
        <f t="shared" si="163"/>
        <v>CERESALGODOEIRO</v>
      </c>
      <c r="J1174" t="str">
        <f t="shared" si="164"/>
        <v>ALGODOEIROCERES</v>
      </c>
      <c r="K1174" s="902">
        <v>1</v>
      </c>
      <c r="L1174" s="903">
        <v>2</v>
      </c>
      <c r="M1174" s="904">
        <v>0</v>
      </c>
      <c r="N1174" t="e">
        <f t="shared" si="165"/>
        <v>#N/A</v>
      </c>
      <c r="O1174" t="e">
        <f t="shared" si="166"/>
        <v>#N/A</v>
      </c>
      <c r="P1174" t="e">
        <f t="shared" si="167"/>
        <v>#N/A</v>
      </c>
      <c r="Q1174" s="908">
        <f t="shared" si="168"/>
        <v>1</v>
      </c>
      <c r="R1174" s="908">
        <f t="shared" si="169"/>
        <v>2</v>
      </c>
      <c r="S1174" s="908">
        <f t="shared" si="170"/>
        <v>0</v>
      </c>
    </row>
    <row r="1175" spans="3:19" x14ac:dyDescent="0.25">
      <c r="C1175" s="227" t="s">
        <v>472</v>
      </c>
      <c r="D1175" s="213" t="s">
        <v>495</v>
      </c>
      <c r="E1175" s="229">
        <v>1</v>
      </c>
      <c r="F1175" s="230">
        <v>1</v>
      </c>
      <c r="G1175" s="231">
        <v>0</v>
      </c>
      <c r="I1175" t="str">
        <f t="shared" si="163"/>
        <v>CLARA NUNESJULIANA</v>
      </c>
      <c r="J1175" t="str">
        <f t="shared" si="164"/>
        <v>JULIANACLARA NUNES</v>
      </c>
      <c r="K1175" s="902">
        <v>1</v>
      </c>
      <c r="L1175" s="903">
        <v>1</v>
      </c>
      <c r="M1175" s="904">
        <v>0</v>
      </c>
      <c r="N1175" t="e">
        <f t="shared" si="165"/>
        <v>#N/A</v>
      </c>
      <c r="O1175" t="e">
        <f t="shared" si="166"/>
        <v>#N/A</v>
      </c>
      <c r="P1175" t="e">
        <f t="shared" si="167"/>
        <v>#N/A</v>
      </c>
      <c r="Q1175" s="908">
        <f t="shared" si="168"/>
        <v>1</v>
      </c>
      <c r="R1175" s="908">
        <f t="shared" si="169"/>
        <v>1</v>
      </c>
      <c r="S1175" s="908">
        <f t="shared" si="170"/>
        <v>0</v>
      </c>
    </row>
    <row r="1176" spans="3:19" x14ac:dyDescent="0.25">
      <c r="C1176" s="227" t="s">
        <v>487</v>
      </c>
      <c r="D1176" s="228" t="s">
        <v>959</v>
      </c>
      <c r="E1176" s="229">
        <v>1</v>
      </c>
      <c r="F1176" s="230">
        <v>2</v>
      </c>
      <c r="G1176" s="231">
        <v>0</v>
      </c>
      <c r="I1176" t="str">
        <f t="shared" si="163"/>
        <v>CONSTELAÇÃOMENINO DEUS</v>
      </c>
      <c r="J1176" t="str">
        <f t="shared" si="164"/>
        <v>MENINO DEUSCONSTELAÇÃO</v>
      </c>
      <c r="K1176" s="902">
        <v>1</v>
      </c>
      <c r="L1176" s="903">
        <v>2</v>
      </c>
      <c r="M1176" s="904">
        <v>0</v>
      </c>
      <c r="N1176" t="e">
        <f t="shared" si="165"/>
        <v>#N/A</v>
      </c>
      <c r="O1176" t="e">
        <f t="shared" si="166"/>
        <v>#N/A</v>
      </c>
      <c r="P1176" t="e">
        <f t="shared" si="167"/>
        <v>#N/A</v>
      </c>
      <c r="Q1176" s="908">
        <f t="shared" si="168"/>
        <v>1</v>
      </c>
      <c r="R1176" s="908">
        <f t="shared" si="169"/>
        <v>2</v>
      </c>
      <c r="S1176" s="908">
        <f t="shared" si="170"/>
        <v>0</v>
      </c>
    </row>
    <row r="1177" spans="3:19" x14ac:dyDescent="0.25">
      <c r="C1177" s="227" t="s">
        <v>961</v>
      </c>
      <c r="D1177" s="228" t="s">
        <v>543</v>
      </c>
      <c r="E1177" s="229">
        <v>1</v>
      </c>
      <c r="F1177" s="230">
        <v>2</v>
      </c>
      <c r="G1177" s="231">
        <v>0</v>
      </c>
      <c r="I1177" t="str">
        <f t="shared" si="163"/>
        <v>CORÍNTHIANSINTERNACIONAL</v>
      </c>
      <c r="J1177" t="str">
        <f t="shared" si="164"/>
        <v>INTERNACIONALCORÍNTHIANS</v>
      </c>
      <c r="K1177" s="902">
        <v>1</v>
      </c>
      <c r="L1177" s="903">
        <v>2</v>
      </c>
      <c r="M1177" s="904">
        <v>0</v>
      </c>
      <c r="N1177" t="e">
        <f t="shared" si="165"/>
        <v>#N/A</v>
      </c>
      <c r="O1177" t="e">
        <f t="shared" si="166"/>
        <v>#N/A</v>
      </c>
      <c r="P1177" t="e">
        <f t="shared" si="167"/>
        <v>#N/A</v>
      </c>
      <c r="Q1177" s="908">
        <f t="shared" si="168"/>
        <v>1</v>
      </c>
      <c r="R1177" s="908">
        <f t="shared" si="169"/>
        <v>2</v>
      </c>
      <c r="S1177" s="908">
        <f t="shared" si="170"/>
        <v>0</v>
      </c>
    </row>
    <row r="1178" spans="3:19" x14ac:dyDescent="0.25">
      <c r="C1178" s="227" t="s">
        <v>962</v>
      </c>
      <c r="D1178" s="228" t="s">
        <v>963</v>
      </c>
      <c r="E1178" s="229">
        <v>1</v>
      </c>
      <c r="F1178" s="230">
        <v>1</v>
      </c>
      <c r="G1178" s="231">
        <v>0</v>
      </c>
      <c r="I1178" t="str">
        <f t="shared" si="163"/>
        <v>COSTINHAOITO DE JULHO</v>
      </c>
      <c r="J1178" t="str">
        <f t="shared" si="164"/>
        <v>OITO DE JULHOCOSTINHA</v>
      </c>
      <c r="K1178" s="902">
        <v>1</v>
      </c>
      <c r="L1178" s="903">
        <v>2</v>
      </c>
      <c r="M1178" s="904">
        <v>0</v>
      </c>
      <c r="N1178" t="e">
        <f t="shared" si="165"/>
        <v>#N/A</v>
      </c>
      <c r="O1178" t="e">
        <f t="shared" si="166"/>
        <v>#N/A</v>
      </c>
      <c r="P1178" t="e">
        <f t="shared" si="167"/>
        <v>#N/A</v>
      </c>
      <c r="Q1178" s="908">
        <f t="shared" si="168"/>
        <v>1</v>
      </c>
      <c r="R1178" s="908">
        <f t="shared" si="169"/>
        <v>2</v>
      </c>
      <c r="S1178" s="908">
        <f t="shared" si="170"/>
        <v>0</v>
      </c>
    </row>
    <row r="1179" spans="3:19" x14ac:dyDescent="0.25">
      <c r="C1179" s="227" t="s">
        <v>471</v>
      </c>
      <c r="D1179" s="228" t="s">
        <v>457</v>
      </c>
      <c r="E1179" s="229">
        <v>1</v>
      </c>
      <c r="F1179" s="230">
        <v>2</v>
      </c>
      <c r="G1179" s="231">
        <v>0</v>
      </c>
      <c r="I1179" t="str">
        <f t="shared" si="163"/>
        <v>CURIMATÃCAPARARI</v>
      </c>
      <c r="J1179" t="str">
        <f t="shared" si="164"/>
        <v>CAPARARICURIMATÃ</v>
      </c>
      <c r="K1179" s="902">
        <v>1</v>
      </c>
      <c r="L1179" s="903">
        <v>1</v>
      </c>
      <c r="M1179" s="904">
        <v>0</v>
      </c>
      <c r="N1179" t="e">
        <f t="shared" si="165"/>
        <v>#N/A</v>
      </c>
      <c r="O1179" t="e">
        <f t="shared" si="166"/>
        <v>#N/A</v>
      </c>
      <c r="P1179" t="e">
        <f t="shared" si="167"/>
        <v>#N/A</v>
      </c>
      <c r="Q1179" s="908">
        <f t="shared" si="168"/>
        <v>1</v>
      </c>
      <c r="R1179" s="908">
        <f t="shared" si="169"/>
        <v>1</v>
      </c>
      <c r="S1179" s="908">
        <f t="shared" si="170"/>
        <v>0</v>
      </c>
    </row>
    <row r="1180" spans="3:19" x14ac:dyDescent="0.25">
      <c r="C1180" s="227" t="s">
        <v>471</v>
      </c>
      <c r="D1180" s="228" t="s">
        <v>966</v>
      </c>
      <c r="E1180" s="229">
        <v>1</v>
      </c>
      <c r="F1180" s="230">
        <v>0</v>
      </c>
      <c r="G1180" s="231">
        <v>0</v>
      </c>
      <c r="I1180" t="str">
        <f t="shared" si="163"/>
        <v>CURIMATÃJUNDIÁ</v>
      </c>
      <c r="J1180" t="str">
        <f t="shared" si="164"/>
        <v>JUNDIÁCURIMATÃ</v>
      </c>
      <c r="K1180" s="902">
        <v>1</v>
      </c>
      <c r="L1180" s="903">
        <v>1</v>
      </c>
      <c r="M1180" s="904">
        <v>0</v>
      </c>
      <c r="N1180" t="e">
        <f t="shared" si="165"/>
        <v>#N/A</v>
      </c>
      <c r="O1180" t="e">
        <f t="shared" si="166"/>
        <v>#N/A</v>
      </c>
      <c r="P1180" t="e">
        <f t="shared" si="167"/>
        <v>#N/A</v>
      </c>
      <c r="Q1180" s="908">
        <f t="shared" si="168"/>
        <v>1</v>
      </c>
      <c r="R1180" s="908">
        <f t="shared" si="169"/>
        <v>1</v>
      </c>
      <c r="S1180" s="908">
        <f t="shared" si="170"/>
        <v>0</v>
      </c>
    </row>
    <row r="1181" spans="3:19" x14ac:dyDescent="0.25">
      <c r="C1181" s="227" t="s">
        <v>471</v>
      </c>
      <c r="D1181" s="228" t="s">
        <v>518</v>
      </c>
      <c r="E1181" s="229">
        <v>1</v>
      </c>
      <c r="F1181" s="230">
        <v>0</v>
      </c>
      <c r="G1181" s="231">
        <v>0</v>
      </c>
      <c r="I1181" t="str">
        <f t="shared" si="163"/>
        <v>CURIMATÃSURUBIM</v>
      </c>
      <c r="J1181" t="str">
        <f t="shared" si="164"/>
        <v>SURUBIMCURIMATÃ</v>
      </c>
      <c r="K1181" s="902">
        <v>1</v>
      </c>
      <c r="L1181" s="903">
        <v>2</v>
      </c>
      <c r="M1181" s="904">
        <v>0</v>
      </c>
      <c r="N1181" t="e">
        <f t="shared" si="165"/>
        <v>#N/A</v>
      </c>
      <c r="O1181" t="e">
        <f t="shared" si="166"/>
        <v>#N/A</v>
      </c>
      <c r="P1181" t="e">
        <f t="shared" si="167"/>
        <v>#N/A</v>
      </c>
      <c r="Q1181" s="908">
        <f t="shared" si="168"/>
        <v>1</v>
      </c>
      <c r="R1181" s="908">
        <f t="shared" si="169"/>
        <v>2</v>
      </c>
      <c r="S1181" s="908">
        <f t="shared" si="170"/>
        <v>0</v>
      </c>
    </row>
    <row r="1182" spans="3:19" x14ac:dyDescent="0.25">
      <c r="C1182" s="227" t="s">
        <v>783</v>
      </c>
      <c r="D1182" s="228" t="s">
        <v>69</v>
      </c>
      <c r="E1182" s="229">
        <v>1</v>
      </c>
      <c r="F1182" s="230">
        <v>1</v>
      </c>
      <c r="G1182" s="231">
        <v>0</v>
      </c>
      <c r="I1182" t="str">
        <f t="shared" si="163"/>
        <v>D. PEDRO IINÃO INFORMADO</v>
      </c>
      <c r="J1182" t="str">
        <f t="shared" si="164"/>
        <v>NÃO INFORMADOD. PEDRO II</v>
      </c>
      <c r="K1182" s="902">
        <v>1</v>
      </c>
      <c r="L1182" s="903">
        <v>1</v>
      </c>
      <c r="M1182" s="904">
        <v>0</v>
      </c>
      <c r="N1182" t="e">
        <f t="shared" si="165"/>
        <v>#N/A</v>
      </c>
      <c r="O1182" t="e">
        <f t="shared" si="166"/>
        <v>#N/A</v>
      </c>
      <c r="P1182" t="e">
        <f t="shared" si="167"/>
        <v>#N/A</v>
      </c>
      <c r="Q1182" s="908">
        <f t="shared" si="168"/>
        <v>1</v>
      </c>
      <c r="R1182" s="908">
        <f t="shared" si="169"/>
        <v>1</v>
      </c>
      <c r="S1182" s="908">
        <f t="shared" si="170"/>
        <v>0</v>
      </c>
    </row>
    <row r="1183" spans="3:19" x14ac:dyDescent="0.25">
      <c r="C1183" s="227" t="s">
        <v>790</v>
      </c>
      <c r="D1183" s="228" t="s">
        <v>471</v>
      </c>
      <c r="E1183" s="229">
        <v>1</v>
      </c>
      <c r="F1183" s="230">
        <v>2</v>
      </c>
      <c r="G1183" s="231">
        <v>0</v>
      </c>
      <c r="I1183" t="str">
        <f t="shared" si="163"/>
        <v>DA BEIRA ECURIMATÃ</v>
      </c>
      <c r="J1183" t="str">
        <f t="shared" si="164"/>
        <v>CURIMATÃDA BEIRA E</v>
      </c>
      <c r="K1183" s="902">
        <v>1</v>
      </c>
      <c r="L1183" s="903">
        <v>2</v>
      </c>
      <c r="M1183" s="904">
        <v>0</v>
      </c>
      <c r="N1183" t="e">
        <f t="shared" si="165"/>
        <v>#N/A</v>
      </c>
      <c r="O1183" t="e">
        <f t="shared" si="166"/>
        <v>#N/A</v>
      </c>
      <c r="P1183" t="e">
        <f t="shared" si="167"/>
        <v>#N/A</v>
      </c>
      <c r="Q1183" s="908">
        <f t="shared" si="168"/>
        <v>1</v>
      </c>
      <c r="R1183" s="908">
        <f t="shared" si="169"/>
        <v>2</v>
      </c>
      <c r="S1183" s="908">
        <f t="shared" si="170"/>
        <v>0</v>
      </c>
    </row>
    <row r="1184" spans="3:19" x14ac:dyDescent="0.25">
      <c r="C1184" s="227" t="s">
        <v>790</v>
      </c>
      <c r="D1184" s="228" t="s">
        <v>380</v>
      </c>
      <c r="E1184" s="229">
        <v>1</v>
      </c>
      <c r="F1184" s="230">
        <v>1</v>
      </c>
      <c r="G1184" s="231">
        <v>0</v>
      </c>
      <c r="I1184" t="str">
        <f t="shared" si="163"/>
        <v>DA BEIRA EPAU FERRO</v>
      </c>
      <c r="J1184" t="str">
        <f t="shared" si="164"/>
        <v>PAU FERRODA BEIRA E</v>
      </c>
      <c r="K1184" s="902">
        <v>1</v>
      </c>
      <c r="L1184" s="903">
        <v>2</v>
      </c>
      <c r="M1184" s="904">
        <v>0</v>
      </c>
      <c r="N1184" t="e">
        <f t="shared" si="165"/>
        <v>#N/A</v>
      </c>
      <c r="O1184" t="e">
        <f t="shared" si="166"/>
        <v>#N/A</v>
      </c>
      <c r="P1184" t="e">
        <f t="shared" si="167"/>
        <v>#N/A</v>
      </c>
      <c r="Q1184" s="908">
        <f t="shared" si="168"/>
        <v>1</v>
      </c>
      <c r="R1184" s="908">
        <f t="shared" si="169"/>
        <v>2</v>
      </c>
      <c r="S1184" s="908">
        <f t="shared" si="170"/>
        <v>0</v>
      </c>
    </row>
    <row r="1185" spans="3:19" x14ac:dyDescent="0.25">
      <c r="C1185" s="227" t="s">
        <v>968</v>
      </c>
      <c r="D1185" s="228" t="s">
        <v>367</v>
      </c>
      <c r="E1185" s="229">
        <v>1</v>
      </c>
      <c r="F1185" s="230">
        <v>0</v>
      </c>
      <c r="G1185" s="231">
        <v>0</v>
      </c>
      <c r="I1185" t="str">
        <f t="shared" si="163"/>
        <v>DA ESMERALDACALAMA</v>
      </c>
      <c r="J1185" t="str">
        <f t="shared" si="164"/>
        <v>CALAMADA ESMERALDA</v>
      </c>
      <c r="K1185" s="902">
        <v>1</v>
      </c>
      <c r="L1185" s="903">
        <v>1</v>
      </c>
      <c r="M1185" s="904">
        <v>0</v>
      </c>
      <c r="N1185" t="e">
        <f t="shared" si="165"/>
        <v>#N/A</v>
      </c>
      <c r="O1185" t="e">
        <f t="shared" si="166"/>
        <v>#N/A</v>
      </c>
      <c r="P1185" t="e">
        <f t="shared" si="167"/>
        <v>#N/A</v>
      </c>
      <c r="Q1185" s="908">
        <f t="shared" si="168"/>
        <v>1</v>
      </c>
      <c r="R1185" s="908">
        <f t="shared" si="169"/>
        <v>1</v>
      </c>
      <c r="S1185" s="908">
        <f t="shared" si="170"/>
        <v>0</v>
      </c>
    </row>
    <row r="1186" spans="3:19" x14ac:dyDescent="0.25">
      <c r="C1186" s="227" t="s">
        <v>969</v>
      </c>
      <c r="D1186" s="228" t="s">
        <v>719</v>
      </c>
      <c r="E1186" s="229">
        <v>1</v>
      </c>
      <c r="F1186" s="230">
        <v>2</v>
      </c>
      <c r="G1186" s="231">
        <v>0</v>
      </c>
      <c r="I1186" t="str">
        <f t="shared" si="163"/>
        <v>DA FORTUNADA JUVENTUDE</v>
      </c>
      <c r="J1186" t="str">
        <f t="shared" si="164"/>
        <v>DA JUVENTUDEDA FORTUNA</v>
      </c>
      <c r="K1186" s="902">
        <v>1</v>
      </c>
      <c r="L1186" s="903">
        <v>0</v>
      </c>
      <c r="M1186" s="904">
        <v>0</v>
      </c>
      <c r="N1186" t="e">
        <f t="shared" si="165"/>
        <v>#N/A</v>
      </c>
      <c r="O1186" t="e">
        <f t="shared" si="166"/>
        <v>#N/A</v>
      </c>
      <c r="P1186" t="e">
        <f t="shared" si="167"/>
        <v>#N/A</v>
      </c>
      <c r="Q1186" s="908">
        <f t="shared" si="168"/>
        <v>1</v>
      </c>
      <c r="R1186" s="908">
        <f t="shared" si="169"/>
        <v>0</v>
      </c>
      <c r="S1186" s="908">
        <f t="shared" si="170"/>
        <v>0</v>
      </c>
    </row>
    <row r="1187" spans="3:19" x14ac:dyDescent="0.25">
      <c r="C1187" s="227" t="s">
        <v>784</v>
      </c>
      <c r="D1187" s="228" t="s">
        <v>968</v>
      </c>
      <c r="E1187" s="229">
        <v>1</v>
      </c>
      <c r="F1187" s="230">
        <v>2</v>
      </c>
      <c r="G1187" s="231">
        <v>0</v>
      </c>
      <c r="I1187" t="str">
        <f t="shared" si="163"/>
        <v>DA PENALDA ESMERALDA</v>
      </c>
      <c r="J1187" t="str">
        <f t="shared" si="164"/>
        <v>DA ESMERALDADA PENAL</v>
      </c>
      <c r="K1187" s="902">
        <v>1</v>
      </c>
      <c r="L1187" s="903">
        <v>1</v>
      </c>
      <c r="M1187" s="904">
        <v>0</v>
      </c>
      <c r="N1187" t="e">
        <f t="shared" si="165"/>
        <v>#N/A</v>
      </c>
      <c r="O1187" t="e">
        <f t="shared" si="166"/>
        <v>#N/A</v>
      </c>
      <c r="P1187" t="e">
        <f t="shared" si="167"/>
        <v>#N/A</v>
      </c>
      <c r="Q1187" s="908">
        <f t="shared" si="168"/>
        <v>1</v>
      </c>
      <c r="R1187" s="908">
        <f t="shared" si="169"/>
        <v>1</v>
      </c>
      <c r="S1187" s="908">
        <f t="shared" si="170"/>
        <v>0</v>
      </c>
    </row>
    <row r="1188" spans="3:19" x14ac:dyDescent="0.25">
      <c r="C1188" s="227" t="s">
        <v>784</v>
      </c>
      <c r="D1188" s="228" t="s">
        <v>899</v>
      </c>
      <c r="E1188" s="229">
        <v>1</v>
      </c>
      <c r="F1188" s="230">
        <v>1</v>
      </c>
      <c r="G1188" s="231">
        <v>0</v>
      </c>
      <c r="I1188" t="str">
        <f t="shared" si="163"/>
        <v>DA PENALLUIZ DE CAMÕES</v>
      </c>
      <c r="J1188" t="str">
        <f t="shared" si="164"/>
        <v>LUIZ DE CAMÕESDA PENAL</v>
      </c>
      <c r="K1188" s="902">
        <v>1</v>
      </c>
      <c r="L1188" s="903">
        <v>1</v>
      </c>
      <c r="M1188" s="904">
        <v>0</v>
      </c>
      <c r="N1188" t="e">
        <f t="shared" si="165"/>
        <v>#N/A</v>
      </c>
      <c r="O1188" t="e">
        <f t="shared" si="166"/>
        <v>#N/A</v>
      </c>
      <c r="P1188" t="e">
        <f t="shared" si="167"/>
        <v>#N/A</v>
      </c>
      <c r="Q1188" s="908">
        <f t="shared" si="168"/>
        <v>1</v>
      </c>
      <c r="R1188" s="908">
        <f t="shared" si="169"/>
        <v>1</v>
      </c>
      <c r="S1188" s="908">
        <f t="shared" si="170"/>
        <v>0</v>
      </c>
    </row>
    <row r="1189" spans="3:19" x14ac:dyDescent="0.25">
      <c r="C1189" s="227" t="s">
        <v>784</v>
      </c>
      <c r="D1189" s="228" t="s">
        <v>970</v>
      </c>
      <c r="E1189" s="229">
        <v>1</v>
      </c>
      <c r="F1189" s="230">
        <v>1</v>
      </c>
      <c r="G1189" s="231">
        <v>0</v>
      </c>
      <c r="I1189" t="str">
        <f t="shared" si="163"/>
        <v>DA PENALPRATA</v>
      </c>
      <c r="J1189" t="str">
        <f t="shared" si="164"/>
        <v>PRATADA PENAL</v>
      </c>
      <c r="K1189" s="902">
        <v>1</v>
      </c>
      <c r="L1189" s="903">
        <v>0</v>
      </c>
      <c r="M1189" s="904">
        <v>0</v>
      </c>
      <c r="N1189" t="e">
        <f t="shared" si="165"/>
        <v>#N/A</v>
      </c>
      <c r="O1189" t="e">
        <f t="shared" si="166"/>
        <v>#N/A</v>
      </c>
      <c r="P1189" t="e">
        <f t="shared" si="167"/>
        <v>#N/A</v>
      </c>
      <c r="Q1189" s="908">
        <f t="shared" si="168"/>
        <v>1</v>
      </c>
      <c r="R1189" s="908">
        <f t="shared" si="169"/>
        <v>0</v>
      </c>
      <c r="S1189" s="908">
        <f t="shared" si="170"/>
        <v>0</v>
      </c>
    </row>
    <row r="1190" spans="3:19" x14ac:dyDescent="0.25">
      <c r="C1190" s="227" t="s">
        <v>784</v>
      </c>
      <c r="D1190" s="228" t="s">
        <v>971</v>
      </c>
      <c r="E1190" s="229">
        <v>1</v>
      </c>
      <c r="F1190" s="230">
        <v>2</v>
      </c>
      <c r="G1190" s="231">
        <v>0</v>
      </c>
      <c r="I1190" t="str">
        <f t="shared" si="163"/>
        <v>DA PENALURANO</v>
      </c>
      <c r="J1190" t="str">
        <f t="shared" si="164"/>
        <v>URANODA PENAL</v>
      </c>
      <c r="K1190" s="902">
        <v>1</v>
      </c>
      <c r="L1190" s="903">
        <v>0</v>
      </c>
      <c r="M1190" s="904">
        <v>0</v>
      </c>
      <c r="N1190" t="e">
        <f t="shared" si="165"/>
        <v>#N/A</v>
      </c>
      <c r="O1190" t="e">
        <f t="shared" si="166"/>
        <v>#N/A</v>
      </c>
      <c r="P1190" t="e">
        <f t="shared" si="167"/>
        <v>#N/A</v>
      </c>
      <c r="Q1190" s="908">
        <f t="shared" si="168"/>
        <v>1</v>
      </c>
      <c r="R1190" s="908">
        <f t="shared" si="169"/>
        <v>0</v>
      </c>
      <c r="S1190" s="908">
        <f t="shared" si="170"/>
        <v>0</v>
      </c>
    </row>
    <row r="1191" spans="3:19" x14ac:dyDescent="0.25">
      <c r="C1191" s="227" t="s">
        <v>386</v>
      </c>
      <c r="D1191" s="228" t="s">
        <v>732</v>
      </c>
      <c r="E1191" s="229">
        <v>1</v>
      </c>
      <c r="F1191" s="230">
        <v>1</v>
      </c>
      <c r="G1191" s="231">
        <v>0</v>
      </c>
      <c r="I1191" t="str">
        <f t="shared" si="163"/>
        <v>DANIELAANA SOBRAL</v>
      </c>
      <c r="J1191" t="str">
        <f t="shared" si="164"/>
        <v>ANA SOBRALDANIELA</v>
      </c>
      <c r="K1191" s="902">
        <v>1</v>
      </c>
      <c r="L1191" s="903">
        <v>1</v>
      </c>
      <c r="M1191" s="904">
        <v>0</v>
      </c>
      <c r="N1191" t="e">
        <f t="shared" si="165"/>
        <v>#N/A</v>
      </c>
      <c r="O1191" t="e">
        <f t="shared" si="166"/>
        <v>#N/A</v>
      </c>
      <c r="P1191" t="e">
        <f t="shared" si="167"/>
        <v>#N/A</v>
      </c>
      <c r="Q1191" s="908">
        <f t="shared" si="168"/>
        <v>1</v>
      </c>
      <c r="R1191" s="908">
        <f t="shared" si="169"/>
        <v>1</v>
      </c>
      <c r="S1191" s="908">
        <f t="shared" si="170"/>
        <v>0</v>
      </c>
    </row>
    <row r="1192" spans="3:19" x14ac:dyDescent="0.25">
      <c r="C1192" s="227" t="s">
        <v>386</v>
      </c>
      <c r="D1192" s="228" t="s">
        <v>501</v>
      </c>
      <c r="E1192" s="229">
        <v>1</v>
      </c>
      <c r="F1192" s="230">
        <v>1</v>
      </c>
      <c r="G1192" s="231">
        <v>0</v>
      </c>
      <c r="I1192" t="str">
        <f t="shared" si="163"/>
        <v>DANIELACHIRLEANE</v>
      </c>
      <c r="J1192" t="str">
        <f t="shared" si="164"/>
        <v>CHIRLEANEDANIELA</v>
      </c>
      <c r="K1192" s="902">
        <v>1</v>
      </c>
      <c r="L1192" s="903">
        <v>1</v>
      </c>
      <c r="M1192" s="904">
        <v>0</v>
      </c>
      <c r="N1192" t="e">
        <f t="shared" si="165"/>
        <v>#N/A</v>
      </c>
      <c r="O1192" t="e">
        <f t="shared" si="166"/>
        <v>#N/A</v>
      </c>
      <c r="P1192" t="e">
        <f t="shared" si="167"/>
        <v>#N/A</v>
      </c>
      <c r="Q1192" s="908">
        <f t="shared" si="168"/>
        <v>1</v>
      </c>
      <c r="R1192" s="908">
        <f t="shared" si="169"/>
        <v>1</v>
      </c>
      <c r="S1192" s="908">
        <f t="shared" si="170"/>
        <v>0</v>
      </c>
    </row>
    <row r="1193" spans="3:19" x14ac:dyDescent="0.25">
      <c r="C1193" s="227" t="s">
        <v>386</v>
      </c>
      <c r="D1193" s="228" t="s">
        <v>964</v>
      </c>
      <c r="E1193" s="229">
        <v>1</v>
      </c>
      <c r="F1193" s="230">
        <v>0</v>
      </c>
      <c r="G1193" s="231">
        <v>0</v>
      </c>
      <c r="I1193" t="str">
        <f t="shared" si="163"/>
        <v>DANIELACRATO</v>
      </c>
      <c r="J1193" t="str">
        <f t="shared" si="164"/>
        <v>CRATODANIELA</v>
      </c>
      <c r="K1193" s="902">
        <v>1</v>
      </c>
      <c r="L1193" s="903">
        <v>1</v>
      </c>
      <c r="M1193" s="904">
        <v>0</v>
      </c>
      <c r="N1193" t="e">
        <f t="shared" si="165"/>
        <v>#N/A</v>
      </c>
      <c r="O1193" t="e">
        <f t="shared" si="166"/>
        <v>#N/A</v>
      </c>
      <c r="P1193" t="e">
        <f t="shared" si="167"/>
        <v>#N/A</v>
      </c>
      <c r="Q1193" s="908">
        <f t="shared" si="168"/>
        <v>1</v>
      </c>
      <c r="R1193" s="908">
        <f t="shared" si="169"/>
        <v>1</v>
      </c>
      <c r="S1193" s="908">
        <f t="shared" si="170"/>
        <v>0</v>
      </c>
    </row>
    <row r="1194" spans="3:19" x14ac:dyDescent="0.25">
      <c r="C1194" s="227" t="s">
        <v>386</v>
      </c>
      <c r="D1194" s="228" t="s">
        <v>823</v>
      </c>
      <c r="E1194" s="229">
        <v>1</v>
      </c>
      <c r="F1194" s="230">
        <v>2</v>
      </c>
      <c r="G1194" s="231">
        <v>0</v>
      </c>
      <c r="I1194" t="str">
        <f t="shared" si="163"/>
        <v>DANIELAENRICO  CARUSO</v>
      </c>
      <c r="J1194" t="str">
        <f t="shared" si="164"/>
        <v>ENRICO  CARUSODANIELA</v>
      </c>
      <c r="K1194" s="902">
        <v>1</v>
      </c>
      <c r="L1194" s="903">
        <v>1</v>
      </c>
      <c r="M1194" s="904">
        <v>0</v>
      </c>
      <c r="N1194" t="e">
        <f t="shared" si="165"/>
        <v>#N/A</v>
      </c>
      <c r="O1194" t="e">
        <f t="shared" si="166"/>
        <v>#N/A</v>
      </c>
      <c r="P1194" t="e">
        <f t="shared" si="167"/>
        <v>#N/A</v>
      </c>
      <c r="Q1194" s="908">
        <f t="shared" si="168"/>
        <v>1</v>
      </c>
      <c r="R1194" s="908">
        <f t="shared" si="169"/>
        <v>1</v>
      </c>
      <c r="S1194" s="908">
        <f t="shared" si="170"/>
        <v>0</v>
      </c>
    </row>
    <row r="1195" spans="3:19" x14ac:dyDescent="0.25">
      <c r="C1195" s="227" t="s">
        <v>386</v>
      </c>
      <c r="D1195" s="228" t="s">
        <v>532</v>
      </c>
      <c r="E1195" s="229">
        <v>1</v>
      </c>
      <c r="F1195" s="230">
        <v>0</v>
      </c>
      <c r="G1195" s="231">
        <v>0</v>
      </c>
      <c r="I1195" t="str">
        <f t="shared" si="163"/>
        <v>DANIELAFRANCISCO BARROS</v>
      </c>
      <c r="J1195" t="str">
        <f t="shared" si="164"/>
        <v>FRANCISCO BARROSDANIELA</v>
      </c>
      <c r="K1195" s="902">
        <v>1</v>
      </c>
      <c r="L1195" s="903">
        <v>0</v>
      </c>
      <c r="M1195" s="904">
        <v>0</v>
      </c>
      <c r="N1195" t="e">
        <f t="shared" si="165"/>
        <v>#N/A</v>
      </c>
      <c r="O1195" t="e">
        <f t="shared" si="166"/>
        <v>#N/A</v>
      </c>
      <c r="P1195" t="e">
        <f t="shared" si="167"/>
        <v>#N/A</v>
      </c>
      <c r="Q1195" s="908">
        <f t="shared" si="168"/>
        <v>1</v>
      </c>
      <c r="R1195" s="908">
        <f t="shared" si="169"/>
        <v>0</v>
      </c>
      <c r="S1195" s="908">
        <f t="shared" si="170"/>
        <v>0</v>
      </c>
    </row>
    <row r="1196" spans="3:19" x14ac:dyDescent="0.25">
      <c r="C1196" s="227" t="s">
        <v>386</v>
      </c>
      <c r="D1196" s="228" t="s">
        <v>482</v>
      </c>
      <c r="E1196" s="229">
        <v>1</v>
      </c>
      <c r="F1196" s="230">
        <v>1</v>
      </c>
      <c r="G1196" s="231">
        <v>0</v>
      </c>
      <c r="I1196" t="str">
        <f t="shared" si="163"/>
        <v>DANIELAMARIA DE LOURDES</v>
      </c>
      <c r="J1196" t="str">
        <f t="shared" si="164"/>
        <v>MARIA DE LOURDESDANIELA</v>
      </c>
      <c r="K1196" s="902">
        <v>1</v>
      </c>
      <c r="L1196" s="903">
        <v>2</v>
      </c>
      <c r="M1196" s="904">
        <v>0</v>
      </c>
      <c r="N1196" t="e">
        <f t="shared" si="165"/>
        <v>#N/A</v>
      </c>
      <c r="O1196" t="e">
        <f t="shared" si="166"/>
        <v>#N/A</v>
      </c>
      <c r="P1196" t="e">
        <f t="shared" si="167"/>
        <v>#N/A</v>
      </c>
      <c r="Q1196" s="908">
        <f t="shared" si="168"/>
        <v>1</v>
      </c>
      <c r="R1196" s="908">
        <f t="shared" si="169"/>
        <v>2</v>
      </c>
      <c r="S1196" s="908">
        <f t="shared" si="170"/>
        <v>0</v>
      </c>
    </row>
    <row r="1197" spans="3:19" x14ac:dyDescent="0.25">
      <c r="C1197" s="227" t="s">
        <v>386</v>
      </c>
      <c r="D1197" s="228" t="s">
        <v>972</v>
      </c>
      <c r="E1197" s="229">
        <v>1</v>
      </c>
      <c r="F1197" s="230">
        <v>0</v>
      </c>
      <c r="G1197" s="231">
        <v>0</v>
      </c>
      <c r="I1197" t="str">
        <f t="shared" si="163"/>
        <v>DANIELAPAISSANDU</v>
      </c>
      <c r="J1197" t="str">
        <f t="shared" si="164"/>
        <v>PAISSANDUDANIELA</v>
      </c>
      <c r="K1197" s="902">
        <v>1</v>
      </c>
      <c r="L1197" s="903">
        <v>1</v>
      </c>
      <c r="M1197" s="904">
        <v>0</v>
      </c>
      <c r="N1197" t="e">
        <f t="shared" si="165"/>
        <v>#N/A</v>
      </c>
      <c r="O1197" t="e">
        <f t="shared" si="166"/>
        <v>#N/A</v>
      </c>
      <c r="P1197" t="e">
        <f t="shared" si="167"/>
        <v>#N/A</v>
      </c>
      <c r="Q1197" s="908">
        <f t="shared" si="168"/>
        <v>1</v>
      </c>
      <c r="R1197" s="908">
        <f t="shared" si="169"/>
        <v>1</v>
      </c>
      <c r="S1197" s="908">
        <f t="shared" si="170"/>
        <v>0</v>
      </c>
    </row>
    <row r="1198" spans="3:19" x14ac:dyDescent="0.25">
      <c r="C1198" s="227" t="s">
        <v>386</v>
      </c>
      <c r="D1198" s="228" t="s">
        <v>822</v>
      </c>
      <c r="E1198" s="229">
        <v>1</v>
      </c>
      <c r="F1198" s="230">
        <v>1</v>
      </c>
      <c r="G1198" s="231">
        <v>0</v>
      </c>
      <c r="I1198" t="str">
        <f t="shared" si="163"/>
        <v>DANIELAPEDRO ALBERNIZ</v>
      </c>
      <c r="J1198" t="str">
        <f t="shared" si="164"/>
        <v>PEDRO ALBERNIZDANIELA</v>
      </c>
      <c r="K1198" s="902">
        <v>1</v>
      </c>
      <c r="L1198" s="903">
        <v>3</v>
      </c>
      <c r="M1198" s="904">
        <v>0</v>
      </c>
      <c r="N1198" t="e">
        <f t="shared" si="165"/>
        <v>#N/A</v>
      </c>
      <c r="O1198" t="e">
        <f t="shared" si="166"/>
        <v>#N/A</v>
      </c>
      <c r="P1198" t="e">
        <f t="shared" si="167"/>
        <v>#N/A</v>
      </c>
      <c r="Q1198" s="908">
        <f t="shared" si="168"/>
        <v>1</v>
      </c>
      <c r="R1198" s="908">
        <f t="shared" si="169"/>
        <v>3</v>
      </c>
      <c r="S1198" s="908">
        <f t="shared" si="170"/>
        <v>0</v>
      </c>
    </row>
    <row r="1199" spans="3:19" x14ac:dyDescent="0.25">
      <c r="C1199" s="227" t="s">
        <v>386</v>
      </c>
      <c r="D1199" s="228" t="s">
        <v>662</v>
      </c>
      <c r="E1199" s="229">
        <v>1</v>
      </c>
      <c r="F1199" s="230">
        <v>1</v>
      </c>
      <c r="G1199" s="231">
        <v>0</v>
      </c>
      <c r="I1199" t="str">
        <f t="shared" si="163"/>
        <v>DANIELATRIZIDELA</v>
      </c>
      <c r="J1199" t="str">
        <f t="shared" si="164"/>
        <v>TRIZIDELADANIELA</v>
      </c>
      <c r="K1199" s="902">
        <v>1</v>
      </c>
      <c r="L1199" s="903">
        <v>0</v>
      </c>
      <c r="M1199" s="904">
        <v>0</v>
      </c>
      <c r="N1199" t="e">
        <f t="shared" si="165"/>
        <v>#N/A</v>
      </c>
      <c r="O1199" t="e">
        <f t="shared" si="166"/>
        <v>#N/A</v>
      </c>
      <c r="P1199" t="e">
        <f t="shared" si="167"/>
        <v>#N/A</v>
      </c>
      <c r="Q1199" s="908">
        <f t="shared" si="168"/>
        <v>1</v>
      </c>
      <c r="R1199" s="908">
        <f t="shared" si="169"/>
        <v>0</v>
      </c>
      <c r="S1199" s="908">
        <f t="shared" si="170"/>
        <v>0</v>
      </c>
    </row>
    <row r="1200" spans="3:19" x14ac:dyDescent="0.25">
      <c r="C1200" s="227" t="s">
        <v>386</v>
      </c>
      <c r="D1200" s="228" t="s">
        <v>555</v>
      </c>
      <c r="E1200" s="229">
        <v>1</v>
      </c>
      <c r="F1200" s="230">
        <v>0</v>
      </c>
      <c r="G1200" s="231">
        <v>0</v>
      </c>
      <c r="I1200" t="str">
        <f t="shared" si="163"/>
        <v>DANIELAVASCO DA GAMA</v>
      </c>
      <c r="J1200" t="str">
        <f t="shared" si="164"/>
        <v>VASCO DA GAMADANIELA</v>
      </c>
      <c r="K1200" s="902">
        <v>1</v>
      </c>
      <c r="L1200" s="903">
        <v>2</v>
      </c>
      <c r="M1200" s="904">
        <v>0</v>
      </c>
      <c r="N1200" t="e">
        <f t="shared" si="165"/>
        <v>#N/A</v>
      </c>
      <c r="O1200" t="e">
        <f t="shared" si="166"/>
        <v>#N/A</v>
      </c>
      <c r="P1200" t="e">
        <f t="shared" si="167"/>
        <v>#N/A</v>
      </c>
      <c r="Q1200" s="908">
        <f t="shared" si="168"/>
        <v>1</v>
      </c>
      <c r="R1200" s="908">
        <f t="shared" si="169"/>
        <v>2</v>
      </c>
      <c r="S1200" s="908">
        <f t="shared" si="170"/>
        <v>0</v>
      </c>
    </row>
    <row r="1201" spans="3:19" x14ac:dyDescent="0.25">
      <c r="C1201" s="227" t="s">
        <v>681</v>
      </c>
      <c r="D1201" s="228" t="s">
        <v>479</v>
      </c>
      <c r="E1201" s="229">
        <v>1</v>
      </c>
      <c r="F1201" s="230">
        <v>2</v>
      </c>
      <c r="G1201" s="231">
        <v>0</v>
      </c>
      <c r="I1201" t="str">
        <f t="shared" si="163"/>
        <v>DAS ARARASPEROBA</v>
      </c>
      <c r="J1201" t="str">
        <f t="shared" si="164"/>
        <v>PEROBADAS ARARAS</v>
      </c>
      <c r="K1201" s="902">
        <v>1</v>
      </c>
      <c r="L1201" s="903">
        <v>2</v>
      </c>
      <c r="M1201" s="904">
        <v>0</v>
      </c>
      <c r="N1201" t="e">
        <f t="shared" si="165"/>
        <v>#N/A</v>
      </c>
      <c r="O1201" t="e">
        <f t="shared" si="166"/>
        <v>#N/A</v>
      </c>
      <c r="P1201" t="e">
        <f t="shared" si="167"/>
        <v>#N/A</v>
      </c>
      <c r="Q1201" s="908">
        <f t="shared" si="168"/>
        <v>1</v>
      </c>
      <c r="R1201" s="908">
        <f t="shared" si="169"/>
        <v>2</v>
      </c>
      <c r="S1201" s="908">
        <f t="shared" si="170"/>
        <v>0</v>
      </c>
    </row>
    <row r="1202" spans="3:19" x14ac:dyDescent="0.25">
      <c r="C1202" s="227" t="s">
        <v>681</v>
      </c>
      <c r="D1202" s="228" t="s">
        <v>975</v>
      </c>
      <c r="E1202" s="229">
        <v>1</v>
      </c>
      <c r="F1202" s="230">
        <v>1</v>
      </c>
      <c r="G1202" s="231">
        <v>0</v>
      </c>
      <c r="I1202" t="str">
        <f t="shared" ref="I1202:I1265" si="171">C1202&amp;D1202</f>
        <v>DAS ARARASVITÓRIA-RÉGIA</v>
      </c>
      <c r="J1202" t="str">
        <f t="shared" ref="J1202:J1265" si="172">D1202&amp;C1202</f>
        <v>VITÓRIA-RÉGIADAS ARARAS</v>
      </c>
      <c r="K1202" s="902">
        <v>1</v>
      </c>
      <c r="L1202" s="903">
        <v>2</v>
      </c>
      <c r="M1202" s="904">
        <v>0</v>
      </c>
      <c r="N1202" t="e">
        <f t="shared" ref="N1202:N1265" si="173">VLOOKUP(I1202,$J$367:$M$1643,2,FALSE)</f>
        <v>#N/A</v>
      </c>
      <c r="O1202" t="e">
        <f t="shared" ref="O1202:O1265" si="174">VLOOKUP(I1202,$J$367:$M$1643,3,FALSE)</f>
        <v>#N/A</v>
      </c>
      <c r="P1202" t="e">
        <f t="shared" ref="P1202:P1265" si="175">VLOOKUP(I1202,$J$367:$M$1643,4,FALSE)</f>
        <v>#N/A</v>
      </c>
      <c r="Q1202" s="908">
        <f t="shared" ref="Q1202:Q1265" si="176">IF(ISERROR(N1202)=TRUE,K1202, (K1202+N1202))</f>
        <v>1</v>
      </c>
      <c r="R1202" s="908">
        <f t="shared" ref="R1202:R1265" si="177">IF(ISERROR(O1202)=TRUE,L1202, (L1202+O1202))</f>
        <v>2</v>
      </c>
      <c r="S1202" s="908">
        <f t="shared" ref="S1202:S1265" si="178">IF(ISERROR(P1202)=TRUE,M1202, (M1202+P1202))</f>
        <v>0</v>
      </c>
    </row>
    <row r="1203" spans="3:19" x14ac:dyDescent="0.25">
      <c r="C1203" s="227" t="s">
        <v>693</v>
      </c>
      <c r="D1203" s="228" t="s">
        <v>694</v>
      </c>
      <c r="E1203" s="229">
        <v>1</v>
      </c>
      <c r="F1203" s="230">
        <v>1</v>
      </c>
      <c r="G1203" s="231">
        <v>0</v>
      </c>
      <c r="I1203" t="str">
        <f t="shared" si="171"/>
        <v>DAS CRIANÇASDA LUA</v>
      </c>
      <c r="J1203" t="str">
        <f t="shared" si="172"/>
        <v>DA LUADAS CRIANÇAS</v>
      </c>
      <c r="K1203" s="902">
        <v>1</v>
      </c>
      <c r="L1203" s="903">
        <v>1</v>
      </c>
      <c r="M1203" s="904">
        <v>0</v>
      </c>
      <c r="N1203" t="e">
        <f t="shared" si="173"/>
        <v>#N/A</v>
      </c>
      <c r="O1203" t="e">
        <f t="shared" si="174"/>
        <v>#N/A</v>
      </c>
      <c r="P1203" t="e">
        <f t="shared" si="175"/>
        <v>#N/A</v>
      </c>
      <c r="Q1203" s="908">
        <f t="shared" si="176"/>
        <v>1</v>
      </c>
      <c r="R1203" s="908">
        <f t="shared" si="177"/>
        <v>1</v>
      </c>
      <c r="S1203" s="908">
        <f t="shared" si="178"/>
        <v>0</v>
      </c>
    </row>
    <row r="1204" spans="3:19" x14ac:dyDescent="0.25">
      <c r="C1204" s="227" t="s">
        <v>687</v>
      </c>
      <c r="D1204" s="228" t="s">
        <v>976</v>
      </c>
      <c r="E1204" s="229">
        <v>1</v>
      </c>
      <c r="F1204" s="230">
        <v>1</v>
      </c>
      <c r="G1204" s="231">
        <v>0</v>
      </c>
      <c r="I1204" t="str">
        <f t="shared" si="171"/>
        <v>DAS FLORESDA GLÓRIA</v>
      </c>
      <c r="J1204" t="str">
        <f t="shared" si="172"/>
        <v>DA GLÓRIADAS FLORES</v>
      </c>
      <c r="K1204" s="902">
        <v>1</v>
      </c>
      <c r="L1204" s="903">
        <v>0</v>
      </c>
      <c r="M1204" s="904">
        <v>0</v>
      </c>
      <c r="N1204" t="e">
        <f t="shared" si="173"/>
        <v>#N/A</v>
      </c>
      <c r="O1204" t="e">
        <f t="shared" si="174"/>
        <v>#N/A</v>
      </c>
      <c r="P1204" t="e">
        <f t="shared" si="175"/>
        <v>#N/A</v>
      </c>
      <c r="Q1204" s="908">
        <f t="shared" si="176"/>
        <v>1</v>
      </c>
      <c r="R1204" s="908">
        <f t="shared" si="177"/>
        <v>0</v>
      </c>
      <c r="S1204" s="908">
        <f t="shared" si="178"/>
        <v>0</v>
      </c>
    </row>
    <row r="1205" spans="3:19" x14ac:dyDescent="0.25">
      <c r="C1205" s="227" t="s">
        <v>687</v>
      </c>
      <c r="D1205" s="228" t="s">
        <v>626</v>
      </c>
      <c r="E1205" s="229">
        <v>1</v>
      </c>
      <c r="F1205" s="230">
        <v>1</v>
      </c>
      <c r="G1205" s="231">
        <v>0</v>
      </c>
      <c r="I1205" t="str">
        <f t="shared" si="171"/>
        <v>DAS FLORESDA PAZ</v>
      </c>
      <c r="J1205" t="str">
        <f t="shared" si="172"/>
        <v>DA PAZDAS FLORES</v>
      </c>
      <c r="K1205" s="902">
        <v>1</v>
      </c>
      <c r="L1205" s="903">
        <v>2</v>
      </c>
      <c r="M1205" s="904">
        <v>0</v>
      </c>
      <c r="N1205" t="e">
        <f t="shared" si="173"/>
        <v>#N/A</v>
      </c>
      <c r="O1205" t="e">
        <f t="shared" si="174"/>
        <v>#N/A</v>
      </c>
      <c r="P1205" t="e">
        <f t="shared" si="175"/>
        <v>#N/A</v>
      </c>
      <c r="Q1205" s="908">
        <f t="shared" si="176"/>
        <v>1</v>
      </c>
      <c r="R1205" s="908">
        <f t="shared" si="177"/>
        <v>2</v>
      </c>
      <c r="S1205" s="908">
        <f t="shared" si="178"/>
        <v>0</v>
      </c>
    </row>
    <row r="1206" spans="3:19" x14ac:dyDescent="0.25">
      <c r="C1206" s="227" t="s">
        <v>914</v>
      </c>
      <c r="D1206" s="228" t="s">
        <v>380</v>
      </c>
      <c r="E1206" s="229">
        <v>1</v>
      </c>
      <c r="F1206" s="230">
        <v>4</v>
      </c>
      <c r="G1206" s="231">
        <v>0</v>
      </c>
      <c r="I1206" t="str">
        <f t="shared" si="171"/>
        <v>DAS LARANJEIRAPAU FERRO</v>
      </c>
      <c r="J1206" t="str">
        <f t="shared" si="172"/>
        <v>PAU FERRODAS LARANJEIRA</v>
      </c>
      <c r="K1206" s="902">
        <v>1</v>
      </c>
      <c r="L1206" s="903">
        <v>0</v>
      </c>
      <c r="M1206" s="904">
        <v>0</v>
      </c>
      <c r="N1206" t="e">
        <f t="shared" si="173"/>
        <v>#N/A</v>
      </c>
      <c r="O1206" t="e">
        <f t="shared" si="174"/>
        <v>#N/A</v>
      </c>
      <c r="P1206" t="e">
        <f t="shared" si="175"/>
        <v>#N/A</v>
      </c>
      <c r="Q1206" s="908">
        <f t="shared" si="176"/>
        <v>1</v>
      </c>
      <c r="R1206" s="908">
        <f t="shared" si="177"/>
        <v>0</v>
      </c>
      <c r="S1206" s="908">
        <f t="shared" si="178"/>
        <v>0</v>
      </c>
    </row>
    <row r="1207" spans="3:19" x14ac:dyDescent="0.25">
      <c r="C1207" s="227" t="s">
        <v>977</v>
      </c>
      <c r="D1207" s="213" t="s">
        <v>441</v>
      </c>
      <c r="E1207" s="229">
        <v>1</v>
      </c>
      <c r="F1207" s="230">
        <v>1</v>
      </c>
      <c r="G1207" s="231">
        <v>0</v>
      </c>
      <c r="I1207" t="str">
        <f t="shared" si="171"/>
        <v>DAS ROSASJERÔNIMO SANTANA</v>
      </c>
      <c r="J1207" t="str">
        <f t="shared" si="172"/>
        <v>JERÔNIMO SANTANADAS ROSAS</v>
      </c>
      <c r="K1207" s="902">
        <v>1</v>
      </c>
      <c r="L1207" s="903">
        <v>1</v>
      </c>
      <c r="M1207" s="904">
        <v>0</v>
      </c>
      <c r="N1207" t="e">
        <f t="shared" si="173"/>
        <v>#N/A</v>
      </c>
      <c r="O1207" t="e">
        <f t="shared" si="174"/>
        <v>#N/A</v>
      </c>
      <c r="P1207" t="e">
        <f t="shared" si="175"/>
        <v>#N/A</v>
      </c>
      <c r="Q1207" s="908">
        <f t="shared" si="176"/>
        <v>1</v>
      </c>
      <c r="R1207" s="908">
        <f t="shared" si="177"/>
        <v>1</v>
      </c>
      <c r="S1207" s="908">
        <f t="shared" si="178"/>
        <v>0</v>
      </c>
    </row>
    <row r="1208" spans="3:19" x14ac:dyDescent="0.25">
      <c r="C1208" s="227" t="s">
        <v>978</v>
      </c>
      <c r="D1208" s="228" t="s">
        <v>858</v>
      </c>
      <c r="E1208" s="229">
        <v>1</v>
      </c>
      <c r="F1208" s="230">
        <v>0</v>
      </c>
      <c r="G1208" s="231">
        <v>0</v>
      </c>
      <c r="I1208" t="str">
        <f t="shared" si="171"/>
        <v>DAVID CANABARRODR. JOSÉ ADELINO</v>
      </c>
      <c r="J1208" t="str">
        <f t="shared" si="172"/>
        <v>DR. JOSÉ ADELINODAVID CANABARRO</v>
      </c>
      <c r="K1208" s="902">
        <v>1</v>
      </c>
      <c r="L1208" s="903">
        <v>1</v>
      </c>
      <c r="M1208" s="904">
        <v>0</v>
      </c>
      <c r="N1208" t="e">
        <f t="shared" si="173"/>
        <v>#N/A</v>
      </c>
      <c r="O1208" t="e">
        <f t="shared" si="174"/>
        <v>#N/A</v>
      </c>
      <c r="P1208" t="e">
        <f t="shared" si="175"/>
        <v>#N/A</v>
      </c>
      <c r="Q1208" s="908">
        <f t="shared" si="176"/>
        <v>1</v>
      </c>
      <c r="R1208" s="908">
        <f t="shared" si="177"/>
        <v>1</v>
      </c>
      <c r="S1208" s="908">
        <f t="shared" si="178"/>
        <v>0</v>
      </c>
    </row>
    <row r="1209" spans="3:19" x14ac:dyDescent="0.25">
      <c r="C1209" s="227" t="s">
        <v>821</v>
      </c>
      <c r="D1209" s="228" t="s">
        <v>979</v>
      </c>
      <c r="E1209" s="229">
        <v>1</v>
      </c>
      <c r="F1209" s="230">
        <v>3</v>
      </c>
      <c r="G1209" s="231">
        <v>0</v>
      </c>
      <c r="I1209" t="str">
        <f t="shared" si="171"/>
        <v>DEZOITO DE JANEIRO12 DE DEZEMBRO</v>
      </c>
      <c r="J1209" t="str">
        <f t="shared" si="172"/>
        <v>12 DE DEZEMBRODEZOITO DE JANEIRO</v>
      </c>
      <c r="K1209" s="902">
        <v>1</v>
      </c>
      <c r="L1209" s="903">
        <v>1</v>
      </c>
      <c r="M1209" s="904">
        <v>0</v>
      </c>
      <c r="N1209" t="e">
        <f t="shared" si="173"/>
        <v>#N/A</v>
      </c>
      <c r="O1209" t="e">
        <f t="shared" si="174"/>
        <v>#N/A</v>
      </c>
      <c r="P1209" t="e">
        <f t="shared" si="175"/>
        <v>#N/A</v>
      </c>
      <c r="Q1209" s="908">
        <f t="shared" si="176"/>
        <v>1</v>
      </c>
      <c r="R1209" s="908">
        <f t="shared" si="177"/>
        <v>1</v>
      </c>
      <c r="S1209" s="908">
        <f t="shared" si="178"/>
        <v>0</v>
      </c>
    </row>
    <row r="1210" spans="3:19" x14ac:dyDescent="0.25">
      <c r="C1210" s="227" t="s">
        <v>821</v>
      </c>
      <c r="D1210" s="213" t="s">
        <v>980</v>
      </c>
      <c r="E1210" s="229">
        <v>1</v>
      </c>
      <c r="F1210" s="230">
        <v>1</v>
      </c>
      <c r="G1210" s="231">
        <v>0</v>
      </c>
      <c r="I1210" t="str">
        <f t="shared" si="171"/>
        <v>DEZOITO DE JANEIROZACARIAS SANTOS</v>
      </c>
      <c r="J1210" t="str">
        <f t="shared" si="172"/>
        <v>ZACARIAS SANTOSDEZOITO DE JANEIRO</v>
      </c>
      <c r="K1210" s="902">
        <v>1</v>
      </c>
      <c r="L1210" s="903">
        <v>1</v>
      </c>
      <c r="M1210" s="904">
        <v>0</v>
      </c>
      <c r="N1210" t="e">
        <f t="shared" si="173"/>
        <v>#N/A</v>
      </c>
      <c r="O1210" t="e">
        <f t="shared" si="174"/>
        <v>#N/A</v>
      </c>
      <c r="P1210" t="e">
        <f t="shared" si="175"/>
        <v>#N/A</v>
      </c>
      <c r="Q1210" s="908">
        <f t="shared" si="176"/>
        <v>1</v>
      </c>
      <c r="R1210" s="908">
        <f t="shared" si="177"/>
        <v>1</v>
      </c>
      <c r="S1210" s="908">
        <f t="shared" si="178"/>
        <v>0</v>
      </c>
    </row>
    <row r="1211" spans="3:19" x14ac:dyDescent="0.25">
      <c r="C1211" s="227" t="s">
        <v>785</v>
      </c>
      <c r="D1211" s="213" t="s">
        <v>982</v>
      </c>
      <c r="E1211" s="229">
        <v>1</v>
      </c>
      <c r="F1211" s="230">
        <v>6</v>
      </c>
      <c r="G1211" s="231">
        <v>0</v>
      </c>
      <c r="I1211" t="str">
        <f t="shared" si="171"/>
        <v>DO BELMONTISRAEL</v>
      </c>
      <c r="J1211" t="str">
        <f t="shared" si="172"/>
        <v>ISRAELDO BELMONT</v>
      </c>
      <c r="K1211" s="902">
        <v>1</v>
      </c>
      <c r="L1211" s="903">
        <v>1</v>
      </c>
      <c r="M1211" s="904">
        <v>0</v>
      </c>
      <c r="N1211" t="e">
        <f t="shared" si="173"/>
        <v>#N/A</v>
      </c>
      <c r="O1211" t="e">
        <f t="shared" si="174"/>
        <v>#N/A</v>
      </c>
      <c r="P1211" t="e">
        <f t="shared" si="175"/>
        <v>#N/A</v>
      </c>
      <c r="Q1211" s="908">
        <f t="shared" si="176"/>
        <v>1</v>
      </c>
      <c r="R1211" s="908">
        <f t="shared" si="177"/>
        <v>1</v>
      </c>
      <c r="S1211" s="908">
        <f t="shared" si="178"/>
        <v>0</v>
      </c>
    </row>
    <row r="1212" spans="3:19" x14ac:dyDescent="0.25">
      <c r="C1212" s="227" t="s">
        <v>785</v>
      </c>
      <c r="D1212" s="228" t="s">
        <v>69</v>
      </c>
      <c r="E1212" s="229">
        <v>1</v>
      </c>
      <c r="F1212" s="230">
        <v>0</v>
      </c>
      <c r="G1212" s="231">
        <v>0</v>
      </c>
      <c r="I1212" t="str">
        <f t="shared" si="171"/>
        <v>DO BELMONTNÃO INFORMADO</v>
      </c>
      <c r="J1212" t="str">
        <f t="shared" si="172"/>
        <v>NÃO INFORMADODO BELMONT</v>
      </c>
      <c r="K1212" s="902">
        <v>1</v>
      </c>
      <c r="L1212" s="903">
        <v>1</v>
      </c>
      <c r="M1212" s="904">
        <v>0</v>
      </c>
      <c r="N1212" t="e">
        <f t="shared" si="173"/>
        <v>#N/A</v>
      </c>
      <c r="O1212" t="e">
        <f t="shared" si="174"/>
        <v>#N/A</v>
      </c>
      <c r="P1212" t="e">
        <f t="shared" si="175"/>
        <v>#N/A</v>
      </c>
      <c r="Q1212" s="908">
        <f t="shared" si="176"/>
        <v>1</v>
      </c>
      <c r="R1212" s="908">
        <f t="shared" si="177"/>
        <v>1</v>
      </c>
      <c r="S1212" s="908">
        <f t="shared" si="178"/>
        <v>0</v>
      </c>
    </row>
    <row r="1213" spans="3:19" x14ac:dyDescent="0.25">
      <c r="C1213" s="227" t="s">
        <v>722</v>
      </c>
      <c r="D1213" s="228" t="s">
        <v>983</v>
      </c>
      <c r="E1213" s="229">
        <v>1</v>
      </c>
      <c r="F1213" s="230">
        <v>0</v>
      </c>
      <c r="G1213" s="231">
        <v>0</v>
      </c>
      <c r="I1213" t="str">
        <f t="shared" si="171"/>
        <v>DO CANILCANHOTO DA PARAÍBA</v>
      </c>
      <c r="J1213" t="str">
        <f t="shared" si="172"/>
        <v>CANHOTO DA PARAÍBADO CANIL</v>
      </c>
      <c r="K1213" s="902">
        <v>1</v>
      </c>
      <c r="L1213" s="903">
        <v>1</v>
      </c>
      <c r="M1213" s="904">
        <v>0</v>
      </c>
      <c r="N1213" t="e">
        <f t="shared" si="173"/>
        <v>#N/A</v>
      </c>
      <c r="O1213" t="e">
        <f t="shared" si="174"/>
        <v>#N/A</v>
      </c>
      <c r="P1213" t="e">
        <f t="shared" si="175"/>
        <v>#N/A</v>
      </c>
      <c r="Q1213" s="908">
        <f t="shared" si="176"/>
        <v>1</v>
      </c>
      <c r="R1213" s="908">
        <f t="shared" si="177"/>
        <v>1</v>
      </c>
      <c r="S1213" s="908">
        <f t="shared" si="178"/>
        <v>0</v>
      </c>
    </row>
    <row r="1214" spans="3:19" x14ac:dyDescent="0.25">
      <c r="C1214" s="227" t="s">
        <v>722</v>
      </c>
      <c r="D1214" s="228" t="s">
        <v>984</v>
      </c>
      <c r="E1214" s="229">
        <v>1</v>
      </c>
      <c r="F1214" s="230">
        <v>2</v>
      </c>
      <c r="G1214" s="231">
        <v>0</v>
      </c>
      <c r="I1214" t="str">
        <f t="shared" si="171"/>
        <v>DO CANILVILHENA</v>
      </c>
      <c r="J1214" t="str">
        <f t="shared" si="172"/>
        <v>VILHENADO CANIL</v>
      </c>
      <c r="K1214" s="902">
        <v>1</v>
      </c>
      <c r="L1214" s="903">
        <v>1</v>
      </c>
      <c r="M1214" s="904">
        <v>0</v>
      </c>
      <c r="N1214" t="e">
        <f t="shared" si="173"/>
        <v>#N/A</v>
      </c>
      <c r="O1214" t="e">
        <f t="shared" si="174"/>
        <v>#N/A</v>
      </c>
      <c r="P1214" t="e">
        <f t="shared" si="175"/>
        <v>#N/A</v>
      </c>
      <c r="Q1214" s="908">
        <f t="shared" si="176"/>
        <v>1</v>
      </c>
      <c r="R1214" s="908">
        <f t="shared" si="177"/>
        <v>1</v>
      </c>
      <c r="S1214" s="908">
        <f t="shared" si="178"/>
        <v>0</v>
      </c>
    </row>
    <row r="1215" spans="3:19" x14ac:dyDescent="0.25">
      <c r="C1215" s="227" t="s">
        <v>725</v>
      </c>
      <c r="D1215" s="228" t="s">
        <v>784</v>
      </c>
      <c r="E1215" s="229">
        <v>1</v>
      </c>
      <c r="F1215" s="230">
        <v>1</v>
      </c>
      <c r="G1215" s="231">
        <v>0</v>
      </c>
      <c r="I1215" t="str">
        <f t="shared" si="171"/>
        <v>DO COBREDA PENAL</v>
      </c>
      <c r="J1215" t="str">
        <f t="shared" si="172"/>
        <v>DA PENALDO COBRE</v>
      </c>
      <c r="K1215" s="902">
        <v>1</v>
      </c>
      <c r="L1215" s="903">
        <v>0</v>
      </c>
      <c r="M1215" s="904">
        <v>0</v>
      </c>
      <c r="N1215" t="e">
        <f t="shared" si="173"/>
        <v>#N/A</v>
      </c>
      <c r="O1215" t="e">
        <f t="shared" si="174"/>
        <v>#N/A</v>
      </c>
      <c r="P1215" t="e">
        <f t="shared" si="175"/>
        <v>#N/A</v>
      </c>
      <c r="Q1215" s="908">
        <f t="shared" si="176"/>
        <v>1</v>
      </c>
      <c r="R1215" s="908">
        <f t="shared" si="177"/>
        <v>0</v>
      </c>
      <c r="S1215" s="908">
        <f t="shared" si="178"/>
        <v>0</v>
      </c>
    </row>
    <row r="1216" spans="3:19" x14ac:dyDescent="0.25">
      <c r="C1216" s="227" t="s">
        <v>684</v>
      </c>
      <c r="D1216" s="228" t="s">
        <v>971</v>
      </c>
      <c r="E1216" s="229">
        <v>1</v>
      </c>
      <c r="F1216" s="230">
        <v>1</v>
      </c>
      <c r="G1216" s="231">
        <v>0</v>
      </c>
      <c r="I1216" t="str">
        <f t="shared" si="171"/>
        <v>DO CONTORNOURANO</v>
      </c>
      <c r="J1216" t="str">
        <f t="shared" si="172"/>
        <v>URANODO CONTORNO</v>
      </c>
      <c r="K1216" s="902">
        <v>1</v>
      </c>
      <c r="L1216" s="903">
        <v>2</v>
      </c>
      <c r="M1216" s="904">
        <v>0</v>
      </c>
      <c r="N1216" t="e">
        <f t="shared" si="173"/>
        <v>#N/A</v>
      </c>
      <c r="O1216" t="e">
        <f t="shared" si="174"/>
        <v>#N/A</v>
      </c>
      <c r="P1216" t="e">
        <f t="shared" si="175"/>
        <v>#N/A</v>
      </c>
      <c r="Q1216" s="908">
        <f t="shared" si="176"/>
        <v>1</v>
      </c>
      <c r="R1216" s="908">
        <f t="shared" si="177"/>
        <v>2</v>
      </c>
      <c r="S1216" s="908">
        <f t="shared" si="178"/>
        <v>0</v>
      </c>
    </row>
    <row r="1217" spans="3:19" x14ac:dyDescent="0.25">
      <c r="C1217" s="227" t="s">
        <v>686</v>
      </c>
      <c r="D1217" s="213" t="s">
        <v>525</v>
      </c>
      <c r="E1217" s="229">
        <v>1</v>
      </c>
      <c r="F1217" s="230">
        <v>1</v>
      </c>
      <c r="G1217" s="231">
        <v>0</v>
      </c>
      <c r="I1217" t="str">
        <f t="shared" si="171"/>
        <v>DO CRAVOSOROCABA</v>
      </c>
      <c r="J1217" t="str">
        <f t="shared" si="172"/>
        <v>SOROCABADO CRAVO</v>
      </c>
      <c r="K1217" s="902">
        <v>1</v>
      </c>
      <c r="L1217" s="903">
        <v>0</v>
      </c>
      <c r="M1217" s="904">
        <v>0</v>
      </c>
      <c r="N1217" t="e">
        <f t="shared" si="173"/>
        <v>#N/A</v>
      </c>
      <c r="O1217" t="e">
        <f t="shared" si="174"/>
        <v>#N/A</v>
      </c>
      <c r="P1217" t="e">
        <f t="shared" si="175"/>
        <v>#N/A</v>
      </c>
      <c r="Q1217" s="908">
        <f t="shared" si="176"/>
        <v>1</v>
      </c>
      <c r="R1217" s="908">
        <f t="shared" si="177"/>
        <v>0</v>
      </c>
      <c r="S1217" s="908">
        <f t="shared" si="178"/>
        <v>0</v>
      </c>
    </row>
    <row r="1218" spans="3:19" x14ac:dyDescent="0.25">
      <c r="C1218" s="227" t="s">
        <v>734</v>
      </c>
      <c r="D1218" s="228" t="s">
        <v>886</v>
      </c>
      <c r="E1218" s="229">
        <v>1</v>
      </c>
      <c r="F1218" s="230">
        <v>1</v>
      </c>
      <c r="G1218" s="231">
        <v>0</v>
      </c>
      <c r="I1218" t="str">
        <f t="shared" si="171"/>
        <v>DOS FARRAPOSHIGIENÓPOLIS</v>
      </c>
      <c r="J1218" t="str">
        <f t="shared" si="172"/>
        <v>HIGIENÓPOLISDOS FARRAPOS</v>
      </c>
      <c r="K1218" s="902">
        <v>1</v>
      </c>
      <c r="L1218" s="903">
        <v>0</v>
      </c>
      <c r="M1218" s="904">
        <v>0</v>
      </c>
      <c r="N1218" t="e">
        <f t="shared" si="173"/>
        <v>#N/A</v>
      </c>
      <c r="O1218" t="e">
        <f t="shared" si="174"/>
        <v>#N/A</v>
      </c>
      <c r="P1218" t="e">
        <f t="shared" si="175"/>
        <v>#N/A</v>
      </c>
      <c r="Q1218" s="908">
        <f t="shared" si="176"/>
        <v>1</v>
      </c>
      <c r="R1218" s="908">
        <f t="shared" si="177"/>
        <v>0</v>
      </c>
      <c r="S1218" s="908">
        <f t="shared" si="178"/>
        <v>0</v>
      </c>
    </row>
    <row r="1219" spans="3:19" x14ac:dyDescent="0.25">
      <c r="C1219" s="227" t="s">
        <v>778</v>
      </c>
      <c r="D1219" s="213" t="s">
        <v>922</v>
      </c>
      <c r="E1219" s="229">
        <v>1</v>
      </c>
      <c r="F1219" s="230">
        <v>1</v>
      </c>
      <c r="G1219" s="231">
        <v>0</v>
      </c>
      <c r="I1219" t="str">
        <f t="shared" si="171"/>
        <v>DOS IMIGRANTESANTÔNIO LACERDA</v>
      </c>
      <c r="J1219" t="str">
        <f t="shared" si="172"/>
        <v>ANTÔNIO LACERDADOS IMIGRANTES</v>
      </c>
      <c r="K1219" s="902">
        <v>1</v>
      </c>
      <c r="L1219" s="903">
        <v>1</v>
      </c>
      <c r="M1219" s="904">
        <v>0</v>
      </c>
      <c r="N1219" t="e">
        <f t="shared" si="173"/>
        <v>#N/A</v>
      </c>
      <c r="O1219" t="e">
        <f t="shared" si="174"/>
        <v>#N/A</v>
      </c>
      <c r="P1219" t="e">
        <f t="shared" si="175"/>
        <v>#N/A</v>
      </c>
      <c r="Q1219" s="908">
        <f t="shared" si="176"/>
        <v>1</v>
      </c>
      <c r="R1219" s="908">
        <f t="shared" si="177"/>
        <v>1</v>
      </c>
      <c r="S1219" s="908">
        <f t="shared" si="178"/>
        <v>0</v>
      </c>
    </row>
    <row r="1220" spans="3:19" x14ac:dyDescent="0.25">
      <c r="C1220" s="227" t="s">
        <v>778</v>
      </c>
      <c r="D1220" s="213" t="s">
        <v>386</v>
      </c>
      <c r="E1220" s="229">
        <v>1</v>
      </c>
      <c r="F1220" s="230">
        <v>0</v>
      </c>
      <c r="G1220" s="231">
        <v>0</v>
      </c>
      <c r="I1220" t="str">
        <f t="shared" si="171"/>
        <v>DOS IMIGRANTESDANIELA</v>
      </c>
      <c r="J1220" t="str">
        <f t="shared" si="172"/>
        <v>DANIELADOS IMIGRANTES</v>
      </c>
      <c r="K1220" s="902">
        <v>1</v>
      </c>
      <c r="L1220" s="903">
        <v>1</v>
      </c>
      <c r="M1220" s="904">
        <v>0</v>
      </c>
      <c r="N1220" t="e">
        <f t="shared" si="173"/>
        <v>#N/A</v>
      </c>
      <c r="O1220" t="e">
        <f t="shared" si="174"/>
        <v>#N/A</v>
      </c>
      <c r="P1220" t="e">
        <f t="shared" si="175"/>
        <v>#N/A</v>
      </c>
      <c r="Q1220" s="908">
        <f t="shared" si="176"/>
        <v>1</v>
      </c>
      <c r="R1220" s="908">
        <f t="shared" si="177"/>
        <v>1</v>
      </c>
      <c r="S1220" s="908">
        <f t="shared" si="178"/>
        <v>0</v>
      </c>
    </row>
    <row r="1221" spans="3:19" x14ac:dyDescent="0.25">
      <c r="C1221" s="227" t="s">
        <v>778</v>
      </c>
      <c r="D1221" s="228" t="s">
        <v>723</v>
      </c>
      <c r="E1221" s="229">
        <v>1</v>
      </c>
      <c r="F1221" s="230">
        <v>1</v>
      </c>
      <c r="G1221" s="231">
        <v>0</v>
      </c>
      <c r="I1221" t="str">
        <f t="shared" si="171"/>
        <v>DOS IMIGRANTESDO OURO</v>
      </c>
      <c r="J1221" t="str">
        <f t="shared" si="172"/>
        <v>DO OURODOS IMIGRANTES</v>
      </c>
      <c r="K1221" s="902">
        <v>1</v>
      </c>
      <c r="L1221" s="903">
        <v>1</v>
      </c>
      <c r="M1221" s="904">
        <v>0</v>
      </c>
      <c r="N1221" t="e">
        <f t="shared" si="173"/>
        <v>#N/A</v>
      </c>
      <c r="O1221" t="e">
        <f t="shared" si="174"/>
        <v>#N/A</v>
      </c>
      <c r="P1221" t="e">
        <f t="shared" si="175"/>
        <v>#N/A</v>
      </c>
      <c r="Q1221" s="908">
        <f t="shared" si="176"/>
        <v>1</v>
      </c>
      <c r="R1221" s="908">
        <f t="shared" si="177"/>
        <v>1</v>
      </c>
      <c r="S1221" s="908">
        <f t="shared" si="178"/>
        <v>0</v>
      </c>
    </row>
    <row r="1222" spans="3:19" x14ac:dyDescent="0.25">
      <c r="C1222" s="227" t="s">
        <v>778</v>
      </c>
      <c r="D1222" s="213" t="s">
        <v>401</v>
      </c>
      <c r="E1222" s="229">
        <v>1</v>
      </c>
      <c r="F1222" s="230">
        <v>1</v>
      </c>
      <c r="G1222" s="231">
        <v>0</v>
      </c>
      <c r="I1222" t="str">
        <f t="shared" si="171"/>
        <v>DOS IMIGRANTESRAFAEL VAZ E SILVA</v>
      </c>
      <c r="J1222" t="str">
        <f t="shared" si="172"/>
        <v>RAFAEL VAZ E SILVADOS IMIGRANTES</v>
      </c>
      <c r="K1222" s="902">
        <v>1</v>
      </c>
      <c r="L1222" s="903">
        <v>2</v>
      </c>
      <c r="M1222" s="904">
        <v>0</v>
      </c>
      <c r="N1222" t="e">
        <f t="shared" si="173"/>
        <v>#N/A</v>
      </c>
      <c r="O1222" t="e">
        <f t="shared" si="174"/>
        <v>#N/A</v>
      </c>
      <c r="P1222" t="e">
        <f t="shared" si="175"/>
        <v>#N/A</v>
      </c>
      <c r="Q1222" s="908">
        <f t="shared" si="176"/>
        <v>1</v>
      </c>
      <c r="R1222" s="908">
        <f t="shared" si="177"/>
        <v>2</v>
      </c>
      <c r="S1222" s="908">
        <f t="shared" si="178"/>
        <v>0</v>
      </c>
    </row>
    <row r="1223" spans="3:19" x14ac:dyDescent="0.25">
      <c r="C1223" s="227" t="s">
        <v>778</v>
      </c>
      <c r="D1223" s="228" t="s">
        <v>812</v>
      </c>
      <c r="E1223" s="229">
        <v>1</v>
      </c>
      <c r="F1223" s="230">
        <v>0</v>
      </c>
      <c r="G1223" s="231">
        <v>0</v>
      </c>
      <c r="I1223" t="str">
        <f t="shared" si="171"/>
        <v>DOS IMIGRANTESTUTÓIA</v>
      </c>
      <c r="J1223" t="str">
        <f t="shared" si="172"/>
        <v>TUTÓIADOS IMIGRANTES</v>
      </c>
      <c r="K1223" s="902">
        <v>1</v>
      </c>
      <c r="L1223" s="903">
        <v>1</v>
      </c>
      <c r="M1223" s="904">
        <v>0</v>
      </c>
      <c r="N1223" t="e">
        <f t="shared" si="173"/>
        <v>#N/A</v>
      </c>
      <c r="O1223" t="e">
        <f t="shared" si="174"/>
        <v>#N/A</v>
      </c>
      <c r="P1223" t="e">
        <f t="shared" si="175"/>
        <v>#N/A</v>
      </c>
      <c r="Q1223" s="908">
        <f t="shared" si="176"/>
        <v>1</v>
      </c>
      <c r="R1223" s="908">
        <f t="shared" si="177"/>
        <v>1</v>
      </c>
      <c r="S1223" s="908">
        <f t="shared" si="178"/>
        <v>0</v>
      </c>
    </row>
    <row r="1224" spans="3:19" x14ac:dyDescent="0.25">
      <c r="C1224" s="227" t="s">
        <v>778</v>
      </c>
      <c r="D1224" s="228" t="s">
        <v>402</v>
      </c>
      <c r="E1224" s="229">
        <v>1</v>
      </c>
      <c r="F1224" s="230">
        <v>3</v>
      </c>
      <c r="G1224" s="231">
        <v>0</v>
      </c>
      <c r="I1224" t="str">
        <f t="shared" si="171"/>
        <v>DOS IMIGRANTESURUGUAI</v>
      </c>
      <c r="J1224" t="str">
        <f t="shared" si="172"/>
        <v>URUGUAIDOS IMIGRANTES</v>
      </c>
      <c r="K1224" s="902">
        <v>1</v>
      </c>
      <c r="L1224" s="903">
        <v>0</v>
      </c>
      <c r="M1224" s="904">
        <v>0</v>
      </c>
      <c r="N1224" t="e">
        <f t="shared" si="173"/>
        <v>#N/A</v>
      </c>
      <c r="O1224" t="e">
        <f t="shared" si="174"/>
        <v>#N/A</v>
      </c>
      <c r="P1224" t="e">
        <f t="shared" si="175"/>
        <v>#N/A</v>
      </c>
      <c r="Q1224" s="908">
        <f t="shared" si="176"/>
        <v>1</v>
      </c>
      <c r="R1224" s="908">
        <f t="shared" si="177"/>
        <v>0</v>
      </c>
      <c r="S1224" s="908">
        <f t="shared" si="178"/>
        <v>0</v>
      </c>
    </row>
    <row r="1225" spans="3:19" x14ac:dyDescent="0.25">
      <c r="C1225" s="227" t="s">
        <v>858</v>
      </c>
      <c r="D1225" s="228" t="s">
        <v>649</v>
      </c>
      <c r="E1225" s="229">
        <v>1</v>
      </c>
      <c r="F1225" s="230">
        <v>1</v>
      </c>
      <c r="G1225" s="231">
        <v>0</v>
      </c>
      <c r="I1225" t="str">
        <f t="shared" si="171"/>
        <v>DR. JOSÉ ADELINOJARDIM</v>
      </c>
      <c r="J1225" t="str">
        <f t="shared" si="172"/>
        <v>JARDIMDR. JOSÉ ADELINO</v>
      </c>
      <c r="K1225" s="902">
        <v>1</v>
      </c>
      <c r="L1225" s="903">
        <v>0</v>
      </c>
      <c r="M1225" s="904">
        <v>0</v>
      </c>
      <c r="N1225" t="e">
        <f t="shared" si="173"/>
        <v>#N/A</v>
      </c>
      <c r="O1225" t="e">
        <f t="shared" si="174"/>
        <v>#N/A</v>
      </c>
      <c r="P1225" t="e">
        <f t="shared" si="175"/>
        <v>#N/A</v>
      </c>
      <c r="Q1225" s="908">
        <f t="shared" si="176"/>
        <v>1</v>
      </c>
      <c r="R1225" s="908">
        <f t="shared" si="177"/>
        <v>0</v>
      </c>
      <c r="S1225" s="908">
        <f t="shared" si="178"/>
        <v>0</v>
      </c>
    </row>
    <row r="1226" spans="3:19" x14ac:dyDescent="0.25">
      <c r="C1226" s="227" t="s">
        <v>428</v>
      </c>
      <c r="D1226" s="228" t="s">
        <v>807</v>
      </c>
      <c r="E1226" s="229">
        <v>1</v>
      </c>
      <c r="F1226" s="230">
        <v>0</v>
      </c>
      <c r="G1226" s="231">
        <v>0</v>
      </c>
      <c r="I1226" t="str">
        <f t="shared" si="171"/>
        <v>DUQUE DE CAXIASMIGUEL CHAKIAN</v>
      </c>
      <c r="J1226" t="str">
        <f t="shared" si="172"/>
        <v>MIGUEL CHAKIANDUQUE DE CAXIAS</v>
      </c>
      <c r="K1226" s="902">
        <v>1</v>
      </c>
      <c r="L1226" s="903">
        <v>2</v>
      </c>
      <c r="M1226" s="904">
        <v>0</v>
      </c>
      <c r="N1226" t="e">
        <f t="shared" si="173"/>
        <v>#N/A</v>
      </c>
      <c r="O1226" t="e">
        <f t="shared" si="174"/>
        <v>#N/A</v>
      </c>
      <c r="P1226" t="e">
        <f t="shared" si="175"/>
        <v>#N/A</v>
      </c>
      <c r="Q1226" s="908">
        <f t="shared" si="176"/>
        <v>1</v>
      </c>
      <c r="R1226" s="908">
        <f t="shared" si="177"/>
        <v>2</v>
      </c>
      <c r="S1226" s="908">
        <f t="shared" si="178"/>
        <v>0</v>
      </c>
    </row>
    <row r="1227" spans="3:19" x14ac:dyDescent="0.25">
      <c r="C1227" s="227" t="s">
        <v>429</v>
      </c>
      <c r="D1227" s="228" t="s">
        <v>359</v>
      </c>
      <c r="E1227" s="229">
        <v>1</v>
      </c>
      <c r="F1227" s="230">
        <v>1</v>
      </c>
      <c r="G1227" s="231">
        <v>0</v>
      </c>
      <c r="I1227" t="str">
        <f t="shared" si="171"/>
        <v>EDUARDO LIMA E SILVAJACY PARANÁ</v>
      </c>
      <c r="J1227" t="str">
        <f t="shared" si="172"/>
        <v>JACY PARANÁEDUARDO LIMA E SILVA</v>
      </c>
      <c r="K1227" s="902">
        <v>1</v>
      </c>
      <c r="L1227" s="903">
        <v>0</v>
      </c>
      <c r="M1227" s="904">
        <v>0</v>
      </c>
      <c r="N1227" t="e">
        <f t="shared" si="173"/>
        <v>#N/A</v>
      </c>
      <c r="O1227" t="e">
        <f t="shared" si="174"/>
        <v>#N/A</v>
      </c>
      <c r="P1227" t="e">
        <f t="shared" si="175"/>
        <v>#N/A</v>
      </c>
      <c r="Q1227" s="908">
        <f t="shared" si="176"/>
        <v>1</v>
      </c>
      <c r="R1227" s="908">
        <f t="shared" si="177"/>
        <v>0</v>
      </c>
      <c r="S1227" s="908">
        <f t="shared" si="178"/>
        <v>0</v>
      </c>
    </row>
    <row r="1228" spans="3:19" x14ac:dyDescent="0.25">
      <c r="C1228" s="227" t="s">
        <v>416</v>
      </c>
      <c r="D1228" s="228" t="s">
        <v>477</v>
      </c>
      <c r="E1228" s="229">
        <v>1</v>
      </c>
      <c r="F1228" s="230">
        <v>0</v>
      </c>
      <c r="G1228" s="231">
        <v>0</v>
      </c>
      <c r="I1228" t="str">
        <f t="shared" si="171"/>
        <v>ELIAS GORAYEBJOSÉ CAMACHO</v>
      </c>
      <c r="J1228" t="str">
        <f t="shared" si="172"/>
        <v>JOSÉ CAMACHOELIAS GORAYEB</v>
      </c>
      <c r="K1228" s="902">
        <v>1</v>
      </c>
      <c r="L1228" s="903">
        <v>2</v>
      </c>
      <c r="M1228" s="904">
        <v>0</v>
      </c>
      <c r="N1228" t="e">
        <f t="shared" si="173"/>
        <v>#N/A</v>
      </c>
      <c r="O1228" t="e">
        <f t="shared" si="174"/>
        <v>#N/A</v>
      </c>
      <c r="P1228" t="e">
        <f t="shared" si="175"/>
        <v>#N/A</v>
      </c>
      <c r="Q1228" s="908">
        <f t="shared" si="176"/>
        <v>1</v>
      </c>
      <c r="R1228" s="908">
        <f t="shared" si="177"/>
        <v>2</v>
      </c>
      <c r="S1228" s="908">
        <f t="shared" si="178"/>
        <v>0</v>
      </c>
    </row>
    <row r="1229" spans="3:19" x14ac:dyDescent="0.25">
      <c r="C1229" s="227" t="s">
        <v>416</v>
      </c>
      <c r="D1229" s="213" t="s">
        <v>838</v>
      </c>
      <c r="E1229" s="229">
        <v>1</v>
      </c>
      <c r="F1229" s="230">
        <v>1</v>
      </c>
      <c r="G1229" s="231">
        <v>0</v>
      </c>
      <c r="I1229" t="str">
        <f t="shared" si="171"/>
        <v>ELIAS GORAYEBPADRE AUGUSTINHO</v>
      </c>
      <c r="J1229" t="str">
        <f t="shared" si="172"/>
        <v>PADRE AUGUSTINHOELIAS GORAYEB</v>
      </c>
      <c r="K1229" s="902">
        <v>1</v>
      </c>
      <c r="L1229" s="903">
        <v>2</v>
      </c>
      <c r="M1229" s="904">
        <v>0</v>
      </c>
      <c r="N1229" t="e">
        <f t="shared" si="173"/>
        <v>#N/A</v>
      </c>
      <c r="O1229" t="e">
        <f t="shared" si="174"/>
        <v>#N/A</v>
      </c>
      <c r="P1229" t="e">
        <f t="shared" si="175"/>
        <v>#N/A</v>
      </c>
      <c r="Q1229" s="908">
        <f t="shared" si="176"/>
        <v>1</v>
      </c>
      <c r="R1229" s="908">
        <f t="shared" si="177"/>
        <v>2</v>
      </c>
      <c r="S1229" s="908">
        <f t="shared" si="178"/>
        <v>0</v>
      </c>
    </row>
    <row r="1230" spans="3:19" x14ac:dyDescent="0.25">
      <c r="C1230" s="227" t="s">
        <v>416</v>
      </c>
      <c r="D1230" s="213" t="s">
        <v>831</v>
      </c>
      <c r="E1230" s="229">
        <v>1</v>
      </c>
      <c r="F1230" s="230">
        <v>0</v>
      </c>
      <c r="G1230" s="231">
        <v>0</v>
      </c>
      <c r="I1230" t="str">
        <f t="shared" si="171"/>
        <v>ELIAS GORAYEBSENADOR ÁLVARO MAIA</v>
      </c>
      <c r="J1230" t="str">
        <f t="shared" si="172"/>
        <v>SENADOR ÁLVARO MAIAELIAS GORAYEB</v>
      </c>
      <c r="K1230" s="902">
        <v>1</v>
      </c>
      <c r="L1230" s="903">
        <v>0</v>
      </c>
      <c r="M1230" s="904">
        <v>0</v>
      </c>
      <c r="N1230" t="e">
        <f t="shared" si="173"/>
        <v>#N/A</v>
      </c>
      <c r="O1230" t="e">
        <f t="shared" si="174"/>
        <v>#N/A</v>
      </c>
      <c r="P1230" t="e">
        <f t="shared" si="175"/>
        <v>#N/A</v>
      </c>
      <c r="Q1230" s="908">
        <f t="shared" si="176"/>
        <v>1</v>
      </c>
      <c r="R1230" s="908">
        <f t="shared" si="177"/>
        <v>0</v>
      </c>
      <c r="S1230" s="908">
        <f t="shared" si="178"/>
        <v>0</v>
      </c>
    </row>
    <row r="1231" spans="3:19" x14ac:dyDescent="0.25">
      <c r="C1231" s="227" t="s">
        <v>945</v>
      </c>
      <c r="D1231" s="228" t="s">
        <v>438</v>
      </c>
      <c r="E1231" s="229">
        <v>1</v>
      </c>
      <c r="F1231" s="230">
        <v>2</v>
      </c>
      <c r="G1231" s="231">
        <v>0</v>
      </c>
      <c r="I1231" t="str">
        <f t="shared" si="171"/>
        <v>EMÍLIO FEITOSAJOÃO ELIAS DE SOUZA</v>
      </c>
      <c r="J1231" t="str">
        <f t="shared" si="172"/>
        <v>JOÃO ELIAS DE SOUZAEMÍLIO FEITOSA</v>
      </c>
      <c r="K1231" s="902">
        <v>1</v>
      </c>
      <c r="L1231" s="903">
        <v>1</v>
      </c>
      <c r="M1231" s="904">
        <v>0</v>
      </c>
      <c r="N1231" t="e">
        <f t="shared" si="173"/>
        <v>#N/A</v>
      </c>
      <c r="O1231" t="e">
        <f t="shared" si="174"/>
        <v>#N/A</v>
      </c>
      <c r="P1231" t="e">
        <f t="shared" si="175"/>
        <v>#N/A</v>
      </c>
      <c r="Q1231" s="908">
        <f t="shared" si="176"/>
        <v>1</v>
      </c>
      <c r="R1231" s="908">
        <f t="shared" si="177"/>
        <v>1</v>
      </c>
      <c r="S1231" s="908">
        <f t="shared" si="178"/>
        <v>0</v>
      </c>
    </row>
    <row r="1232" spans="3:19" x14ac:dyDescent="0.25">
      <c r="C1232" s="227" t="s">
        <v>823</v>
      </c>
      <c r="D1232" s="228" t="s">
        <v>444</v>
      </c>
      <c r="E1232" s="229">
        <v>1</v>
      </c>
      <c r="F1232" s="230">
        <v>1</v>
      </c>
      <c r="G1232" s="231">
        <v>0</v>
      </c>
      <c r="I1232" t="str">
        <f t="shared" si="171"/>
        <v>ENRICO  CARUSOMOZART</v>
      </c>
      <c r="J1232" t="str">
        <f t="shared" si="172"/>
        <v>MOZARTENRICO  CARUSO</v>
      </c>
      <c r="K1232" s="902">
        <v>1</v>
      </c>
      <c r="L1232" s="903">
        <v>1</v>
      </c>
      <c r="M1232" s="904">
        <v>0</v>
      </c>
      <c r="N1232" t="e">
        <f t="shared" si="173"/>
        <v>#N/A</v>
      </c>
      <c r="O1232" t="e">
        <f t="shared" si="174"/>
        <v>#N/A</v>
      </c>
      <c r="P1232" t="e">
        <f t="shared" si="175"/>
        <v>#N/A</v>
      </c>
      <c r="Q1232" s="908">
        <f t="shared" si="176"/>
        <v>1</v>
      </c>
      <c r="R1232" s="908">
        <f t="shared" si="177"/>
        <v>1</v>
      </c>
      <c r="S1232" s="908">
        <f t="shared" si="178"/>
        <v>0</v>
      </c>
    </row>
    <row r="1233" spans="3:19" x14ac:dyDescent="0.25">
      <c r="C1233" s="227" t="s">
        <v>442</v>
      </c>
      <c r="D1233" s="213" t="s">
        <v>990</v>
      </c>
      <c r="E1233" s="229">
        <v>1</v>
      </c>
      <c r="F1233" s="230">
        <v>1</v>
      </c>
      <c r="G1233" s="231">
        <v>0</v>
      </c>
      <c r="I1233" t="str">
        <f t="shared" si="171"/>
        <v>EQUADORVINTE E QUATRO DE JULHO</v>
      </c>
      <c r="J1233" t="str">
        <f t="shared" si="172"/>
        <v>VINTE E QUATRO DE JULHOEQUADOR</v>
      </c>
      <c r="K1233" s="902">
        <v>1</v>
      </c>
      <c r="L1233" s="903">
        <v>1</v>
      </c>
      <c r="M1233" s="904">
        <v>0</v>
      </c>
      <c r="N1233" t="e">
        <f t="shared" si="173"/>
        <v>#N/A</v>
      </c>
      <c r="O1233" t="e">
        <f t="shared" si="174"/>
        <v>#N/A</v>
      </c>
      <c r="P1233" t="e">
        <f t="shared" si="175"/>
        <v>#N/A</v>
      </c>
      <c r="Q1233" s="908">
        <f t="shared" si="176"/>
        <v>1</v>
      </c>
      <c r="R1233" s="908">
        <f t="shared" si="177"/>
        <v>1</v>
      </c>
      <c r="S1233" s="908">
        <f t="shared" si="178"/>
        <v>0</v>
      </c>
    </row>
    <row r="1234" spans="3:19" x14ac:dyDescent="0.25">
      <c r="C1234" s="227" t="s">
        <v>455</v>
      </c>
      <c r="D1234" s="213" t="s">
        <v>727</v>
      </c>
      <c r="E1234" s="229">
        <v>1</v>
      </c>
      <c r="F1234" s="230">
        <v>1</v>
      </c>
      <c r="G1234" s="231">
        <v>0</v>
      </c>
      <c r="I1234" t="str">
        <f t="shared" si="171"/>
        <v>ERVA CIDREIRAERVA DOCE</v>
      </c>
      <c r="J1234" t="str">
        <f t="shared" si="172"/>
        <v>ERVA DOCEERVA CIDREIRA</v>
      </c>
      <c r="K1234" s="902">
        <v>1</v>
      </c>
      <c r="L1234" s="903">
        <v>2</v>
      </c>
      <c r="M1234" s="904">
        <v>0</v>
      </c>
      <c r="N1234" t="e">
        <f t="shared" si="173"/>
        <v>#N/A</v>
      </c>
      <c r="O1234" t="e">
        <f t="shared" si="174"/>
        <v>#N/A</v>
      </c>
      <c r="P1234" t="e">
        <f t="shared" si="175"/>
        <v>#N/A</v>
      </c>
      <c r="Q1234" s="908">
        <f t="shared" si="176"/>
        <v>1</v>
      </c>
      <c r="R1234" s="908">
        <f t="shared" si="177"/>
        <v>2</v>
      </c>
      <c r="S1234" s="908">
        <f t="shared" si="178"/>
        <v>0</v>
      </c>
    </row>
    <row r="1235" spans="3:19" x14ac:dyDescent="0.25">
      <c r="C1235" s="227" t="s">
        <v>558</v>
      </c>
      <c r="D1235" s="213" t="s">
        <v>699</v>
      </c>
      <c r="E1235" s="229">
        <v>1</v>
      </c>
      <c r="F1235" s="230">
        <v>1</v>
      </c>
      <c r="G1235" s="231">
        <v>0</v>
      </c>
      <c r="I1235" t="str">
        <f t="shared" si="171"/>
        <v>ESCORPIÃOMARINGÁ</v>
      </c>
      <c r="J1235" t="str">
        <f t="shared" si="172"/>
        <v>MARINGÁESCORPIÃO</v>
      </c>
      <c r="K1235" s="902">
        <v>1</v>
      </c>
      <c r="L1235" s="903">
        <v>1</v>
      </c>
      <c r="M1235" s="904">
        <v>0</v>
      </c>
      <c r="N1235" t="e">
        <f t="shared" si="173"/>
        <v>#N/A</v>
      </c>
      <c r="O1235" t="e">
        <f t="shared" si="174"/>
        <v>#N/A</v>
      </c>
      <c r="P1235" t="e">
        <f t="shared" si="175"/>
        <v>#N/A</v>
      </c>
      <c r="Q1235" s="908">
        <f t="shared" si="176"/>
        <v>1</v>
      </c>
      <c r="R1235" s="908">
        <f t="shared" si="177"/>
        <v>1</v>
      </c>
      <c r="S1235" s="908">
        <f t="shared" si="178"/>
        <v>0</v>
      </c>
    </row>
    <row r="1236" spans="3:19" x14ac:dyDescent="0.25">
      <c r="C1236" s="227" t="s">
        <v>510</v>
      </c>
      <c r="D1236" s="213" t="s">
        <v>622</v>
      </c>
      <c r="E1236" s="229">
        <v>1</v>
      </c>
      <c r="F1236" s="230">
        <v>1</v>
      </c>
      <c r="G1236" s="231">
        <v>0</v>
      </c>
      <c r="I1236" t="str">
        <f t="shared" si="171"/>
        <v>ESPLENDORCENTENÁRIO</v>
      </c>
      <c r="J1236" t="str">
        <f t="shared" si="172"/>
        <v>CENTENÁRIOESPLENDOR</v>
      </c>
      <c r="K1236" s="902">
        <v>1</v>
      </c>
      <c r="L1236" s="903">
        <v>0</v>
      </c>
      <c r="M1236" s="904">
        <v>0</v>
      </c>
      <c r="N1236" t="e">
        <f t="shared" si="173"/>
        <v>#N/A</v>
      </c>
      <c r="O1236" t="e">
        <f t="shared" si="174"/>
        <v>#N/A</v>
      </c>
      <c r="P1236" t="e">
        <f t="shared" si="175"/>
        <v>#N/A</v>
      </c>
      <c r="Q1236" s="908">
        <f t="shared" si="176"/>
        <v>1</v>
      </c>
      <c r="R1236" s="908">
        <f t="shared" si="177"/>
        <v>0</v>
      </c>
      <c r="S1236" s="908">
        <f t="shared" si="178"/>
        <v>0</v>
      </c>
    </row>
    <row r="1237" spans="3:19" x14ac:dyDescent="0.25">
      <c r="C1237" s="227" t="s">
        <v>475</v>
      </c>
      <c r="D1237" s="228" t="s">
        <v>414</v>
      </c>
      <c r="E1237" s="229">
        <v>1</v>
      </c>
      <c r="F1237" s="230">
        <v>1</v>
      </c>
      <c r="G1237" s="231">
        <v>0</v>
      </c>
      <c r="I1237" t="str">
        <f t="shared" si="171"/>
        <v>EUCLIDES DA CUNHAHENRIQUE DIAS</v>
      </c>
      <c r="J1237" t="str">
        <f t="shared" si="172"/>
        <v>HENRIQUE DIASEUCLIDES DA CUNHA</v>
      </c>
      <c r="K1237" s="902">
        <v>1</v>
      </c>
      <c r="L1237" s="903">
        <v>0</v>
      </c>
      <c r="M1237" s="904">
        <v>0</v>
      </c>
      <c r="N1237" t="e">
        <f t="shared" si="173"/>
        <v>#N/A</v>
      </c>
      <c r="O1237" t="e">
        <f t="shared" si="174"/>
        <v>#N/A</v>
      </c>
      <c r="P1237" t="e">
        <f t="shared" si="175"/>
        <v>#N/A</v>
      </c>
      <c r="Q1237" s="908">
        <f t="shared" si="176"/>
        <v>1</v>
      </c>
      <c r="R1237" s="908">
        <f t="shared" si="177"/>
        <v>0</v>
      </c>
      <c r="S1237" s="908">
        <f t="shared" si="178"/>
        <v>0</v>
      </c>
    </row>
    <row r="1238" spans="3:19" x14ac:dyDescent="0.25">
      <c r="C1238" s="227" t="s">
        <v>782</v>
      </c>
      <c r="D1238" s="228" t="s">
        <v>409</v>
      </c>
      <c r="E1238" s="229">
        <v>1</v>
      </c>
      <c r="F1238" s="230">
        <v>1</v>
      </c>
      <c r="G1238" s="231">
        <v>0</v>
      </c>
      <c r="I1238" t="str">
        <f t="shared" si="171"/>
        <v>FARQHUARBENJAMIM CONSTANT</v>
      </c>
      <c r="J1238" t="str">
        <f t="shared" si="172"/>
        <v>BENJAMIM CONSTANTFARQHUAR</v>
      </c>
      <c r="K1238" s="902">
        <v>1</v>
      </c>
      <c r="L1238" s="903">
        <v>1</v>
      </c>
      <c r="M1238" s="904">
        <v>0</v>
      </c>
      <c r="N1238" t="e">
        <f t="shared" si="173"/>
        <v>#N/A</v>
      </c>
      <c r="O1238" t="e">
        <f t="shared" si="174"/>
        <v>#N/A</v>
      </c>
      <c r="P1238" t="e">
        <f t="shared" si="175"/>
        <v>#N/A</v>
      </c>
      <c r="Q1238" s="908">
        <f t="shared" si="176"/>
        <v>1</v>
      </c>
      <c r="R1238" s="908">
        <f t="shared" si="177"/>
        <v>1</v>
      </c>
      <c r="S1238" s="908">
        <f t="shared" si="178"/>
        <v>0</v>
      </c>
    </row>
    <row r="1239" spans="3:19" x14ac:dyDescent="0.25">
      <c r="C1239" s="227" t="s">
        <v>782</v>
      </c>
      <c r="D1239" s="228" t="s">
        <v>785</v>
      </c>
      <c r="E1239" s="229">
        <v>1</v>
      </c>
      <c r="F1239" s="230">
        <v>1</v>
      </c>
      <c r="G1239" s="231">
        <v>0</v>
      </c>
      <c r="I1239" t="str">
        <f t="shared" si="171"/>
        <v>FARQHUARDO BELMONT</v>
      </c>
      <c r="J1239" t="str">
        <f t="shared" si="172"/>
        <v>DO BELMONTFARQHUAR</v>
      </c>
      <c r="K1239" s="902">
        <v>1</v>
      </c>
      <c r="L1239" s="903">
        <v>0</v>
      </c>
      <c r="M1239" s="904">
        <v>0</v>
      </c>
      <c r="N1239" t="e">
        <f t="shared" si="173"/>
        <v>#N/A</v>
      </c>
      <c r="O1239" t="e">
        <f t="shared" si="174"/>
        <v>#N/A</v>
      </c>
      <c r="P1239" t="e">
        <f t="shared" si="175"/>
        <v>#N/A</v>
      </c>
      <c r="Q1239" s="908">
        <f t="shared" si="176"/>
        <v>1</v>
      </c>
      <c r="R1239" s="908">
        <f t="shared" si="177"/>
        <v>0</v>
      </c>
      <c r="S1239" s="908">
        <f t="shared" si="178"/>
        <v>0</v>
      </c>
    </row>
    <row r="1240" spans="3:19" x14ac:dyDescent="0.25">
      <c r="C1240" s="227" t="s">
        <v>782</v>
      </c>
      <c r="D1240" s="228" t="s">
        <v>827</v>
      </c>
      <c r="E1240" s="229">
        <v>1</v>
      </c>
      <c r="F1240" s="230">
        <v>1</v>
      </c>
      <c r="G1240" s="231">
        <v>0</v>
      </c>
      <c r="I1240" t="str">
        <f t="shared" si="171"/>
        <v>FARQHUARHERBERT DE AZEVEDO</v>
      </c>
      <c r="J1240" t="str">
        <f t="shared" si="172"/>
        <v>HERBERT DE AZEVEDOFARQHUAR</v>
      </c>
      <c r="K1240" s="902">
        <v>1</v>
      </c>
      <c r="L1240" s="903">
        <v>1</v>
      </c>
      <c r="M1240" s="904">
        <v>0</v>
      </c>
      <c r="N1240" t="e">
        <f t="shared" si="173"/>
        <v>#N/A</v>
      </c>
      <c r="O1240" t="e">
        <f t="shared" si="174"/>
        <v>#N/A</v>
      </c>
      <c r="P1240" t="e">
        <f t="shared" si="175"/>
        <v>#N/A</v>
      </c>
      <c r="Q1240" s="908">
        <f t="shared" si="176"/>
        <v>1</v>
      </c>
      <c r="R1240" s="908">
        <f t="shared" si="177"/>
        <v>1</v>
      </c>
      <c r="S1240" s="908">
        <f t="shared" si="178"/>
        <v>0</v>
      </c>
    </row>
    <row r="1241" spans="3:19" x14ac:dyDescent="0.25">
      <c r="C1241" s="227" t="s">
        <v>782</v>
      </c>
      <c r="D1241" s="228" t="s">
        <v>477</v>
      </c>
      <c r="E1241" s="229">
        <v>1</v>
      </c>
      <c r="F1241" s="230">
        <v>0</v>
      </c>
      <c r="G1241" s="231">
        <v>0</v>
      </c>
      <c r="I1241" t="str">
        <f t="shared" si="171"/>
        <v>FARQHUARJOSÉ CAMACHO</v>
      </c>
      <c r="J1241" t="str">
        <f t="shared" si="172"/>
        <v>JOSÉ CAMACHOFARQHUAR</v>
      </c>
      <c r="K1241" s="902">
        <v>1</v>
      </c>
      <c r="L1241" s="903">
        <v>1</v>
      </c>
      <c r="M1241" s="904">
        <v>0</v>
      </c>
      <c r="N1241" t="e">
        <f t="shared" si="173"/>
        <v>#N/A</v>
      </c>
      <c r="O1241" t="e">
        <f t="shared" si="174"/>
        <v>#N/A</v>
      </c>
      <c r="P1241" t="e">
        <f t="shared" si="175"/>
        <v>#N/A</v>
      </c>
      <c r="Q1241" s="908">
        <f t="shared" si="176"/>
        <v>1</v>
      </c>
      <c r="R1241" s="908">
        <f t="shared" si="177"/>
        <v>1</v>
      </c>
      <c r="S1241" s="908">
        <f t="shared" si="178"/>
        <v>0</v>
      </c>
    </row>
    <row r="1242" spans="3:19" x14ac:dyDescent="0.25">
      <c r="C1242" s="227" t="s">
        <v>782</v>
      </c>
      <c r="D1242" s="228" t="s">
        <v>883</v>
      </c>
      <c r="E1242" s="229">
        <v>1</v>
      </c>
      <c r="F1242" s="230">
        <v>0</v>
      </c>
      <c r="G1242" s="231">
        <v>1</v>
      </c>
      <c r="I1242" t="str">
        <f t="shared" si="171"/>
        <v>FARQHUARPADRE ÂNGELO CERRY</v>
      </c>
      <c r="J1242" t="str">
        <f t="shared" si="172"/>
        <v>PADRE ÂNGELO CERRYFARQHUAR</v>
      </c>
      <c r="K1242" s="902">
        <v>1</v>
      </c>
      <c r="L1242" s="903">
        <v>0</v>
      </c>
      <c r="M1242" s="904">
        <v>0</v>
      </c>
      <c r="N1242" t="e">
        <f t="shared" si="173"/>
        <v>#N/A</v>
      </c>
      <c r="O1242" t="e">
        <f t="shared" si="174"/>
        <v>#N/A</v>
      </c>
      <c r="P1242" t="e">
        <f t="shared" si="175"/>
        <v>#N/A</v>
      </c>
      <c r="Q1242" s="908">
        <f t="shared" si="176"/>
        <v>1</v>
      </c>
      <c r="R1242" s="908">
        <f t="shared" si="177"/>
        <v>0</v>
      </c>
      <c r="S1242" s="908">
        <f t="shared" si="178"/>
        <v>0</v>
      </c>
    </row>
    <row r="1243" spans="3:19" x14ac:dyDescent="0.25">
      <c r="C1243" s="227" t="s">
        <v>782</v>
      </c>
      <c r="D1243" s="228" t="s">
        <v>373</v>
      </c>
      <c r="E1243" s="229">
        <v>1</v>
      </c>
      <c r="F1243" s="230">
        <v>1</v>
      </c>
      <c r="G1243" s="231">
        <v>0</v>
      </c>
      <c r="I1243" t="str">
        <f t="shared" si="171"/>
        <v>FARQHUARPINHEIRO MACHADO</v>
      </c>
      <c r="J1243" t="str">
        <f t="shared" si="172"/>
        <v>PINHEIRO MACHADOFARQHUAR</v>
      </c>
      <c r="K1243" s="902">
        <v>1</v>
      </c>
      <c r="L1243" s="903">
        <v>1</v>
      </c>
      <c r="M1243" s="904">
        <v>0</v>
      </c>
      <c r="N1243" t="e">
        <f t="shared" si="173"/>
        <v>#N/A</v>
      </c>
      <c r="O1243" t="e">
        <f t="shared" si="174"/>
        <v>#N/A</v>
      </c>
      <c r="P1243" t="e">
        <f t="shared" si="175"/>
        <v>#N/A</v>
      </c>
      <c r="Q1243" s="908">
        <f t="shared" si="176"/>
        <v>1</v>
      </c>
      <c r="R1243" s="908">
        <f t="shared" si="177"/>
        <v>1</v>
      </c>
      <c r="S1243" s="908">
        <f t="shared" si="178"/>
        <v>0</v>
      </c>
    </row>
    <row r="1244" spans="3:19" x14ac:dyDescent="0.25">
      <c r="C1244" s="227" t="s">
        <v>782</v>
      </c>
      <c r="D1244" s="228" t="s">
        <v>445</v>
      </c>
      <c r="E1244" s="229">
        <v>1</v>
      </c>
      <c r="F1244" s="230">
        <v>1</v>
      </c>
      <c r="G1244" s="231">
        <v>0</v>
      </c>
      <c r="I1244" t="str">
        <f t="shared" si="171"/>
        <v>FARQHUARPIO XII</v>
      </c>
      <c r="J1244" t="str">
        <f t="shared" si="172"/>
        <v>PIO XIIFARQHUAR</v>
      </c>
      <c r="K1244" s="902">
        <v>1</v>
      </c>
      <c r="L1244" s="903">
        <v>2</v>
      </c>
      <c r="M1244" s="904">
        <v>0</v>
      </c>
      <c r="N1244" t="e">
        <f t="shared" si="173"/>
        <v>#N/A</v>
      </c>
      <c r="O1244" t="e">
        <f t="shared" si="174"/>
        <v>#N/A</v>
      </c>
      <c r="P1244" t="e">
        <f t="shared" si="175"/>
        <v>#N/A</v>
      </c>
      <c r="Q1244" s="908">
        <f t="shared" si="176"/>
        <v>1</v>
      </c>
      <c r="R1244" s="908">
        <f t="shared" si="177"/>
        <v>2</v>
      </c>
      <c r="S1244" s="908">
        <f t="shared" si="178"/>
        <v>0</v>
      </c>
    </row>
    <row r="1245" spans="3:19" x14ac:dyDescent="0.25">
      <c r="C1245" s="227" t="s">
        <v>782</v>
      </c>
      <c r="D1245" s="228" t="s">
        <v>554</v>
      </c>
      <c r="E1245" s="229">
        <v>1</v>
      </c>
      <c r="F1245" s="230">
        <v>1</v>
      </c>
      <c r="G1245" s="231">
        <v>0</v>
      </c>
      <c r="I1245" t="str">
        <f t="shared" si="171"/>
        <v>FARQHUARRENATO MEDEIROS</v>
      </c>
      <c r="J1245" t="str">
        <f t="shared" si="172"/>
        <v>RENATO MEDEIROSFARQHUAR</v>
      </c>
      <c r="K1245" s="902">
        <v>1</v>
      </c>
      <c r="L1245" s="903">
        <v>1</v>
      </c>
      <c r="M1245" s="904">
        <v>0</v>
      </c>
      <c r="N1245" t="e">
        <f t="shared" si="173"/>
        <v>#N/A</v>
      </c>
      <c r="O1245" t="e">
        <f t="shared" si="174"/>
        <v>#N/A</v>
      </c>
      <c r="P1245" t="e">
        <f t="shared" si="175"/>
        <v>#N/A</v>
      </c>
      <c r="Q1245" s="908">
        <f t="shared" si="176"/>
        <v>1</v>
      </c>
      <c r="R1245" s="908">
        <f t="shared" si="177"/>
        <v>1</v>
      </c>
      <c r="S1245" s="908">
        <f t="shared" si="178"/>
        <v>0</v>
      </c>
    </row>
    <row r="1246" spans="3:19" x14ac:dyDescent="0.25">
      <c r="C1246" s="227" t="s">
        <v>782</v>
      </c>
      <c r="D1246" s="228" t="s">
        <v>812</v>
      </c>
      <c r="E1246" s="229">
        <v>1</v>
      </c>
      <c r="F1246" s="230">
        <v>0</v>
      </c>
      <c r="G1246" s="231">
        <v>0</v>
      </c>
      <c r="I1246" t="str">
        <f t="shared" si="171"/>
        <v>FARQHUARTUTÓIA</v>
      </c>
      <c r="J1246" t="str">
        <f t="shared" si="172"/>
        <v>TUTÓIAFARQHUAR</v>
      </c>
      <c r="K1246" s="902">
        <v>1</v>
      </c>
      <c r="L1246" s="903">
        <v>2</v>
      </c>
      <c r="M1246" s="904">
        <v>0</v>
      </c>
      <c r="N1246" t="e">
        <f t="shared" si="173"/>
        <v>#N/A</v>
      </c>
      <c r="O1246" t="e">
        <f t="shared" si="174"/>
        <v>#N/A</v>
      </c>
      <c r="P1246" t="e">
        <f t="shared" si="175"/>
        <v>#N/A</v>
      </c>
      <c r="Q1246" s="908">
        <f t="shared" si="176"/>
        <v>1</v>
      </c>
      <c r="R1246" s="908">
        <f t="shared" si="177"/>
        <v>2</v>
      </c>
      <c r="S1246" s="908">
        <f t="shared" si="178"/>
        <v>0</v>
      </c>
    </row>
    <row r="1247" spans="3:19" x14ac:dyDescent="0.25">
      <c r="C1247" s="227" t="s">
        <v>994</v>
      </c>
      <c r="D1247" s="228" t="s">
        <v>960</v>
      </c>
      <c r="E1247" s="229">
        <v>1</v>
      </c>
      <c r="F1247" s="230">
        <v>1</v>
      </c>
      <c r="G1247" s="231">
        <v>0</v>
      </c>
      <c r="I1247" t="str">
        <f t="shared" si="171"/>
        <v>FÊNIXCORA BOREAL</v>
      </c>
      <c r="J1247" t="str">
        <f t="shared" si="172"/>
        <v>CORA BOREALFÊNIX</v>
      </c>
      <c r="K1247" s="902">
        <v>1</v>
      </c>
      <c r="L1247" s="903">
        <v>2</v>
      </c>
      <c r="M1247" s="904">
        <v>0</v>
      </c>
      <c r="N1247" t="e">
        <f t="shared" si="173"/>
        <v>#N/A</v>
      </c>
      <c r="O1247" t="e">
        <f t="shared" si="174"/>
        <v>#N/A</v>
      </c>
      <c r="P1247" t="e">
        <f t="shared" si="175"/>
        <v>#N/A</v>
      </c>
      <c r="Q1247" s="908">
        <f t="shared" si="176"/>
        <v>1</v>
      </c>
      <c r="R1247" s="908">
        <f t="shared" si="177"/>
        <v>2</v>
      </c>
      <c r="S1247" s="908">
        <f t="shared" si="178"/>
        <v>0</v>
      </c>
    </row>
    <row r="1248" spans="3:19" x14ac:dyDescent="0.25">
      <c r="C1248" s="227" t="s">
        <v>468</v>
      </c>
      <c r="D1248" s="228" t="s">
        <v>872</v>
      </c>
      <c r="E1248" s="229">
        <v>1</v>
      </c>
      <c r="F1248" s="230">
        <v>1</v>
      </c>
      <c r="G1248" s="231">
        <v>0</v>
      </c>
      <c r="I1248" t="str">
        <f t="shared" si="171"/>
        <v>FERNANDO DE NORONHADAS MANGUEIRAS</v>
      </c>
      <c r="J1248" t="str">
        <f t="shared" si="172"/>
        <v>DAS MANGUEIRASFERNANDO DE NORONHA</v>
      </c>
      <c r="K1248" s="902">
        <v>1</v>
      </c>
      <c r="L1248" s="903">
        <v>4</v>
      </c>
      <c r="M1248" s="904">
        <v>0</v>
      </c>
      <c r="N1248" t="e">
        <f t="shared" si="173"/>
        <v>#N/A</v>
      </c>
      <c r="O1248" t="e">
        <f t="shared" si="174"/>
        <v>#N/A</v>
      </c>
      <c r="P1248" t="e">
        <f t="shared" si="175"/>
        <v>#N/A</v>
      </c>
      <c r="Q1248" s="908">
        <f t="shared" si="176"/>
        <v>1</v>
      </c>
      <c r="R1248" s="908">
        <f t="shared" si="177"/>
        <v>4</v>
      </c>
      <c r="S1248" s="908">
        <f t="shared" si="178"/>
        <v>0</v>
      </c>
    </row>
    <row r="1249" spans="3:19" x14ac:dyDescent="0.25">
      <c r="C1249" s="227" t="s">
        <v>468</v>
      </c>
      <c r="D1249" s="228" t="s">
        <v>400</v>
      </c>
      <c r="E1249" s="229">
        <v>1</v>
      </c>
      <c r="F1249" s="230">
        <v>1</v>
      </c>
      <c r="G1249" s="231">
        <v>0</v>
      </c>
      <c r="I1249" t="str">
        <f t="shared" si="171"/>
        <v>FERNANDO DE NORONHAMONTE AZUL</v>
      </c>
      <c r="J1249" t="str">
        <f t="shared" si="172"/>
        <v>MONTE AZULFERNANDO DE NORONHA</v>
      </c>
      <c r="K1249" s="902">
        <v>1</v>
      </c>
      <c r="L1249" s="903">
        <v>1</v>
      </c>
      <c r="M1249" s="904">
        <v>0</v>
      </c>
      <c r="N1249" t="e">
        <f t="shared" si="173"/>
        <v>#N/A</v>
      </c>
      <c r="O1249" t="e">
        <f t="shared" si="174"/>
        <v>#N/A</v>
      </c>
      <c r="P1249" t="e">
        <f t="shared" si="175"/>
        <v>#N/A</v>
      </c>
      <c r="Q1249" s="908">
        <f t="shared" si="176"/>
        <v>1</v>
      </c>
      <c r="R1249" s="908">
        <f t="shared" si="177"/>
        <v>1</v>
      </c>
      <c r="S1249" s="908">
        <f t="shared" si="178"/>
        <v>0</v>
      </c>
    </row>
    <row r="1250" spans="3:19" x14ac:dyDescent="0.25">
      <c r="C1250" s="227" t="s">
        <v>502</v>
      </c>
      <c r="D1250" s="228" t="s">
        <v>649</v>
      </c>
      <c r="E1250" s="229">
        <v>1</v>
      </c>
      <c r="F1250" s="230">
        <v>1</v>
      </c>
      <c r="G1250" s="231">
        <v>0</v>
      </c>
      <c r="I1250" t="str">
        <f t="shared" si="171"/>
        <v>FLORES DA CUNHAJARDIM</v>
      </c>
      <c r="J1250" t="str">
        <f t="shared" si="172"/>
        <v>JARDIMFLORES DA CUNHA</v>
      </c>
      <c r="K1250" s="902">
        <v>1</v>
      </c>
      <c r="L1250" s="903">
        <v>1</v>
      </c>
      <c r="M1250" s="904">
        <v>0</v>
      </c>
      <c r="N1250" t="e">
        <f t="shared" si="173"/>
        <v>#N/A</v>
      </c>
      <c r="O1250" t="e">
        <f t="shared" si="174"/>
        <v>#N/A</v>
      </c>
      <c r="P1250" t="e">
        <f t="shared" si="175"/>
        <v>#N/A</v>
      </c>
      <c r="Q1250" s="908">
        <f t="shared" si="176"/>
        <v>1</v>
      </c>
      <c r="R1250" s="908">
        <f t="shared" si="177"/>
        <v>1</v>
      </c>
      <c r="S1250" s="908">
        <f t="shared" si="178"/>
        <v>0</v>
      </c>
    </row>
    <row r="1251" spans="3:19" x14ac:dyDescent="0.25">
      <c r="C1251" s="227" t="s">
        <v>894</v>
      </c>
      <c r="D1251" s="228" t="s">
        <v>569</v>
      </c>
      <c r="E1251" s="229">
        <v>1</v>
      </c>
      <c r="F1251" s="230">
        <v>0</v>
      </c>
      <c r="G1251" s="231">
        <v>0</v>
      </c>
      <c r="I1251" t="str">
        <f t="shared" si="171"/>
        <v>GASÔMETRONÃO INFORMADO - ZONA URBANA</v>
      </c>
      <c r="J1251" t="str">
        <f t="shared" si="172"/>
        <v>NÃO INFORMADO - ZONA URBANAGASÔMETRO</v>
      </c>
      <c r="K1251" s="902">
        <v>1</v>
      </c>
      <c r="L1251" s="903">
        <v>1</v>
      </c>
      <c r="M1251" s="904">
        <v>0</v>
      </c>
      <c r="N1251" t="e">
        <f t="shared" si="173"/>
        <v>#N/A</v>
      </c>
      <c r="O1251" t="e">
        <f t="shared" si="174"/>
        <v>#N/A</v>
      </c>
      <c r="P1251" t="e">
        <f t="shared" si="175"/>
        <v>#N/A</v>
      </c>
      <c r="Q1251" s="908">
        <f t="shared" si="176"/>
        <v>1</v>
      </c>
      <c r="R1251" s="908">
        <f t="shared" si="177"/>
        <v>1</v>
      </c>
      <c r="S1251" s="908">
        <f t="shared" si="178"/>
        <v>0</v>
      </c>
    </row>
    <row r="1252" spans="3:19" x14ac:dyDescent="0.25">
      <c r="C1252" s="227" t="s">
        <v>381</v>
      </c>
      <c r="D1252" s="228" t="s">
        <v>627</v>
      </c>
      <c r="E1252" s="229">
        <v>1</v>
      </c>
      <c r="F1252" s="230">
        <v>1</v>
      </c>
      <c r="G1252" s="231">
        <v>0</v>
      </c>
      <c r="I1252" t="str">
        <f t="shared" si="171"/>
        <v>GERALDO SIQUEIRAAGDA MUNIZ</v>
      </c>
      <c r="J1252" t="str">
        <f t="shared" si="172"/>
        <v>AGDA MUNIZGERALDO SIQUEIRA</v>
      </c>
      <c r="K1252" s="902">
        <v>1</v>
      </c>
      <c r="L1252" s="903">
        <v>1</v>
      </c>
      <c r="M1252" s="904">
        <v>0</v>
      </c>
      <c r="N1252" t="e">
        <f t="shared" si="173"/>
        <v>#N/A</v>
      </c>
      <c r="O1252" t="e">
        <f t="shared" si="174"/>
        <v>#N/A</v>
      </c>
      <c r="P1252" t="e">
        <f t="shared" si="175"/>
        <v>#N/A</v>
      </c>
      <c r="Q1252" s="908">
        <f t="shared" si="176"/>
        <v>1</v>
      </c>
      <c r="R1252" s="908">
        <f t="shared" si="177"/>
        <v>1</v>
      </c>
      <c r="S1252" s="908">
        <f t="shared" si="178"/>
        <v>0</v>
      </c>
    </row>
    <row r="1253" spans="3:19" x14ac:dyDescent="0.25">
      <c r="C1253" s="227" t="s">
        <v>381</v>
      </c>
      <c r="D1253" s="228" t="s">
        <v>408</v>
      </c>
      <c r="E1253" s="229">
        <v>1</v>
      </c>
      <c r="F1253" s="230">
        <v>2</v>
      </c>
      <c r="G1253" s="231">
        <v>0</v>
      </c>
      <c r="I1253" t="str">
        <f t="shared" si="171"/>
        <v>GERALDO SIQUEIRAANARI</v>
      </c>
      <c r="J1253" t="str">
        <f t="shared" si="172"/>
        <v>ANARIGERALDO SIQUEIRA</v>
      </c>
      <c r="K1253" s="902">
        <v>1</v>
      </c>
      <c r="L1253" s="903">
        <v>1</v>
      </c>
      <c r="M1253" s="904">
        <v>0</v>
      </c>
      <c r="N1253" t="e">
        <f t="shared" si="173"/>
        <v>#N/A</v>
      </c>
      <c r="O1253" t="e">
        <f t="shared" si="174"/>
        <v>#N/A</v>
      </c>
      <c r="P1253" t="e">
        <f t="shared" si="175"/>
        <v>#N/A</v>
      </c>
      <c r="Q1253" s="908">
        <f t="shared" si="176"/>
        <v>1</v>
      </c>
      <c r="R1253" s="908">
        <f t="shared" si="177"/>
        <v>1</v>
      </c>
      <c r="S1253" s="908">
        <f t="shared" si="178"/>
        <v>0</v>
      </c>
    </row>
    <row r="1254" spans="3:19" x14ac:dyDescent="0.25">
      <c r="C1254" s="227" t="s">
        <v>381</v>
      </c>
      <c r="D1254" s="228" t="s">
        <v>641</v>
      </c>
      <c r="E1254" s="229">
        <v>1</v>
      </c>
      <c r="F1254" s="230">
        <v>1</v>
      </c>
      <c r="G1254" s="231">
        <v>0</v>
      </c>
      <c r="I1254" t="str">
        <f t="shared" si="171"/>
        <v>GERALDO SIQUEIRACABO LIRA</v>
      </c>
      <c r="J1254" t="str">
        <f t="shared" si="172"/>
        <v>CABO LIRAGERALDO SIQUEIRA</v>
      </c>
      <c r="K1254" s="902">
        <v>1</v>
      </c>
      <c r="L1254" s="903">
        <v>0</v>
      </c>
      <c r="M1254" s="904">
        <v>0</v>
      </c>
      <c r="N1254" t="e">
        <f t="shared" si="173"/>
        <v>#N/A</v>
      </c>
      <c r="O1254" t="e">
        <f t="shared" si="174"/>
        <v>#N/A</v>
      </c>
      <c r="P1254" t="e">
        <f t="shared" si="175"/>
        <v>#N/A</v>
      </c>
      <c r="Q1254" s="908">
        <f t="shared" si="176"/>
        <v>1</v>
      </c>
      <c r="R1254" s="908">
        <f t="shared" si="177"/>
        <v>0</v>
      </c>
      <c r="S1254" s="908">
        <f t="shared" si="178"/>
        <v>0</v>
      </c>
    </row>
    <row r="1255" spans="3:19" x14ac:dyDescent="0.25">
      <c r="C1255" s="227" t="s">
        <v>381</v>
      </c>
      <c r="D1255" s="228" t="s">
        <v>497</v>
      </c>
      <c r="E1255" s="229">
        <v>1</v>
      </c>
      <c r="F1255" s="230">
        <v>1</v>
      </c>
      <c r="G1255" s="231">
        <v>0</v>
      </c>
      <c r="I1255" t="str">
        <f t="shared" si="171"/>
        <v>GERALDO SIQUEIRACAPITÃO SILVIO</v>
      </c>
      <c r="J1255" t="str">
        <f t="shared" si="172"/>
        <v>CAPITÃO SILVIOGERALDO SIQUEIRA</v>
      </c>
      <c r="K1255" s="902">
        <v>1</v>
      </c>
      <c r="L1255" s="903">
        <v>1</v>
      </c>
      <c r="M1255" s="904">
        <v>0</v>
      </c>
      <c r="N1255" t="e">
        <f t="shared" si="173"/>
        <v>#N/A</v>
      </c>
      <c r="O1255" t="e">
        <f t="shared" si="174"/>
        <v>#N/A</v>
      </c>
      <c r="P1255" t="e">
        <f t="shared" si="175"/>
        <v>#N/A</v>
      </c>
      <c r="Q1255" s="908">
        <f t="shared" si="176"/>
        <v>1</v>
      </c>
      <c r="R1255" s="908">
        <f t="shared" si="177"/>
        <v>1</v>
      </c>
      <c r="S1255" s="908">
        <f t="shared" si="178"/>
        <v>0</v>
      </c>
    </row>
    <row r="1256" spans="3:19" x14ac:dyDescent="0.25">
      <c r="C1256" s="227" t="s">
        <v>381</v>
      </c>
      <c r="D1256" s="228" t="s">
        <v>645</v>
      </c>
      <c r="E1256" s="229">
        <v>1</v>
      </c>
      <c r="F1256" s="230">
        <v>0</v>
      </c>
      <c r="G1256" s="231">
        <v>0</v>
      </c>
      <c r="I1256" t="str">
        <f t="shared" si="171"/>
        <v>GERALDO SIQUEIRACIPRIANO GURGEL</v>
      </c>
      <c r="J1256" t="str">
        <f t="shared" si="172"/>
        <v>CIPRIANO GURGELGERALDO SIQUEIRA</v>
      </c>
      <c r="K1256" s="902">
        <v>1</v>
      </c>
      <c r="L1256" s="903">
        <v>1</v>
      </c>
      <c r="M1256" s="904">
        <v>0</v>
      </c>
      <c r="N1256" t="e">
        <f t="shared" si="173"/>
        <v>#N/A</v>
      </c>
      <c r="O1256" t="e">
        <f t="shared" si="174"/>
        <v>#N/A</v>
      </c>
      <c r="P1256" t="e">
        <f t="shared" si="175"/>
        <v>#N/A</v>
      </c>
      <c r="Q1256" s="908">
        <f t="shared" si="176"/>
        <v>1</v>
      </c>
      <c r="R1256" s="908">
        <f t="shared" si="177"/>
        <v>1</v>
      </c>
      <c r="S1256" s="908">
        <f t="shared" si="178"/>
        <v>0</v>
      </c>
    </row>
    <row r="1257" spans="3:19" x14ac:dyDescent="0.25">
      <c r="C1257" s="227" t="s">
        <v>381</v>
      </c>
      <c r="D1257" s="213" t="s">
        <v>358</v>
      </c>
      <c r="E1257" s="229">
        <v>1</v>
      </c>
      <c r="F1257" s="230">
        <v>1</v>
      </c>
      <c r="G1257" s="231">
        <v>0</v>
      </c>
      <c r="I1257" t="str">
        <f t="shared" si="171"/>
        <v>GERALDO SIQUEIRAJK</v>
      </c>
      <c r="J1257" t="str">
        <f t="shared" si="172"/>
        <v>JKGERALDO SIQUEIRA</v>
      </c>
      <c r="K1257" s="902">
        <v>1</v>
      </c>
      <c r="L1257" s="903">
        <v>0</v>
      </c>
      <c r="M1257" s="904">
        <v>0</v>
      </c>
      <c r="N1257" t="e">
        <f t="shared" si="173"/>
        <v>#N/A</v>
      </c>
      <c r="O1257" t="e">
        <f t="shared" si="174"/>
        <v>#N/A</v>
      </c>
      <c r="P1257" t="e">
        <f t="shared" si="175"/>
        <v>#N/A</v>
      </c>
      <c r="Q1257" s="908">
        <f t="shared" si="176"/>
        <v>1</v>
      </c>
      <c r="R1257" s="908">
        <f t="shared" si="177"/>
        <v>0</v>
      </c>
      <c r="S1257" s="908">
        <f t="shared" si="178"/>
        <v>0</v>
      </c>
    </row>
    <row r="1258" spans="3:19" x14ac:dyDescent="0.25">
      <c r="C1258" s="227" t="s">
        <v>381</v>
      </c>
      <c r="D1258" s="228" t="s">
        <v>997</v>
      </c>
      <c r="E1258" s="229">
        <v>1</v>
      </c>
      <c r="F1258" s="230">
        <v>1</v>
      </c>
      <c r="G1258" s="231">
        <v>0</v>
      </c>
      <c r="I1258" t="str">
        <f t="shared" si="171"/>
        <v>GERALDO SIQUEIRAMADRESSILVA</v>
      </c>
      <c r="J1258" t="str">
        <f t="shared" si="172"/>
        <v>MADRESSILVAGERALDO SIQUEIRA</v>
      </c>
      <c r="K1258" s="902">
        <v>1</v>
      </c>
      <c r="L1258" s="903">
        <v>1</v>
      </c>
      <c r="M1258" s="904">
        <v>0</v>
      </c>
      <c r="N1258" t="e">
        <f t="shared" si="173"/>
        <v>#N/A</v>
      </c>
      <c r="O1258" t="e">
        <f t="shared" si="174"/>
        <v>#N/A</v>
      </c>
      <c r="P1258" t="e">
        <f t="shared" si="175"/>
        <v>#N/A</v>
      </c>
      <c r="Q1258" s="908">
        <f t="shared" si="176"/>
        <v>1</v>
      </c>
      <c r="R1258" s="908">
        <f t="shared" si="177"/>
        <v>1</v>
      </c>
      <c r="S1258" s="908">
        <f t="shared" si="178"/>
        <v>0</v>
      </c>
    </row>
    <row r="1259" spans="3:19" x14ac:dyDescent="0.25">
      <c r="C1259" s="227" t="s">
        <v>381</v>
      </c>
      <c r="D1259" s="228" t="s">
        <v>836</v>
      </c>
      <c r="E1259" s="229">
        <v>1</v>
      </c>
      <c r="F1259" s="230">
        <v>1</v>
      </c>
      <c r="G1259" s="231">
        <v>0</v>
      </c>
      <c r="I1259" t="str">
        <f t="shared" si="171"/>
        <v>GERALDO SIQUEIRAPERCY HOLDER</v>
      </c>
      <c r="J1259" t="str">
        <f t="shared" si="172"/>
        <v>PERCY HOLDERGERALDO SIQUEIRA</v>
      </c>
      <c r="K1259" s="902">
        <v>1</v>
      </c>
      <c r="L1259" s="903">
        <v>0</v>
      </c>
      <c r="M1259" s="904">
        <v>0</v>
      </c>
      <c r="N1259" t="e">
        <f t="shared" si="173"/>
        <v>#N/A</v>
      </c>
      <c r="O1259" t="e">
        <f t="shared" si="174"/>
        <v>#N/A</v>
      </c>
      <c r="P1259" t="e">
        <f t="shared" si="175"/>
        <v>#N/A</v>
      </c>
      <c r="Q1259" s="908">
        <f t="shared" si="176"/>
        <v>1</v>
      </c>
      <c r="R1259" s="908">
        <f t="shared" si="177"/>
        <v>0</v>
      </c>
      <c r="S1259" s="908">
        <f t="shared" si="178"/>
        <v>0</v>
      </c>
    </row>
    <row r="1260" spans="3:19" x14ac:dyDescent="0.25">
      <c r="C1260" s="227" t="s">
        <v>381</v>
      </c>
      <c r="D1260" s="228" t="s">
        <v>385</v>
      </c>
      <c r="E1260" s="229">
        <v>1</v>
      </c>
      <c r="F1260" s="230">
        <v>1</v>
      </c>
      <c r="G1260" s="231">
        <v>0</v>
      </c>
      <c r="I1260" t="str">
        <f t="shared" si="171"/>
        <v>GERALDO SIQUEIRATRÊS E MEIO</v>
      </c>
      <c r="J1260" t="str">
        <f t="shared" si="172"/>
        <v>TRÊS E MEIOGERALDO SIQUEIRA</v>
      </c>
      <c r="K1260" s="902">
        <v>1</v>
      </c>
      <c r="L1260" s="903">
        <v>0</v>
      </c>
      <c r="M1260" s="904">
        <v>0</v>
      </c>
      <c r="N1260" t="e">
        <f t="shared" si="173"/>
        <v>#N/A</v>
      </c>
      <c r="O1260" t="e">
        <f t="shared" si="174"/>
        <v>#N/A</v>
      </c>
      <c r="P1260" t="e">
        <f t="shared" si="175"/>
        <v>#N/A</v>
      </c>
      <c r="Q1260" s="908">
        <f t="shared" si="176"/>
        <v>1</v>
      </c>
      <c r="R1260" s="908">
        <f t="shared" si="177"/>
        <v>0</v>
      </c>
      <c r="S1260" s="908">
        <f t="shared" si="178"/>
        <v>0</v>
      </c>
    </row>
    <row r="1261" spans="3:19" x14ac:dyDescent="0.25">
      <c r="C1261" s="227" t="s">
        <v>796</v>
      </c>
      <c r="D1261" s="228" t="s">
        <v>477</v>
      </c>
      <c r="E1261" s="229">
        <v>1</v>
      </c>
      <c r="F1261" s="230">
        <v>1</v>
      </c>
      <c r="G1261" s="231">
        <v>0</v>
      </c>
      <c r="I1261" t="str">
        <f t="shared" si="171"/>
        <v>GETÚLIO VARGASJOSÉ CAMACHO</v>
      </c>
      <c r="J1261" t="str">
        <f t="shared" si="172"/>
        <v>JOSÉ CAMACHOGETÚLIO VARGAS</v>
      </c>
      <c r="K1261" s="902">
        <v>1</v>
      </c>
      <c r="L1261" s="903">
        <v>2</v>
      </c>
      <c r="M1261" s="904">
        <v>0</v>
      </c>
      <c r="N1261" t="e">
        <f t="shared" si="173"/>
        <v>#N/A</v>
      </c>
      <c r="O1261" t="e">
        <f t="shared" si="174"/>
        <v>#N/A</v>
      </c>
      <c r="P1261" t="e">
        <f t="shared" si="175"/>
        <v>#N/A</v>
      </c>
      <c r="Q1261" s="908">
        <f t="shared" si="176"/>
        <v>1</v>
      </c>
      <c r="R1261" s="908">
        <f t="shared" si="177"/>
        <v>2</v>
      </c>
      <c r="S1261" s="908">
        <f t="shared" si="178"/>
        <v>0</v>
      </c>
    </row>
    <row r="1262" spans="3:19" x14ac:dyDescent="0.25">
      <c r="C1262" s="227" t="s">
        <v>796</v>
      </c>
      <c r="D1262" s="228" t="s">
        <v>378</v>
      </c>
      <c r="E1262" s="229">
        <v>1</v>
      </c>
      <c r="F1262" s="230">
        <v>1</v>
      </c>
      <c r="G1262" s="231">
        <v>0</v>
      </c>
      <c r="I1262" t="str">
        <f t="shared" si="171"/>
        <v>GETÚLIO VARGASNAÇÕES UNIDAS</v>
      </c>
      <c r="J1262" t="str">
        <f t="shared" si="172"/>
        <v>NAÇÕES UNIDASGETÚLIO VARGAS</v>
      </c>
      <c r="K1262" s="902">
        <v>1</v>
      </c>
      <c r="L1262" s="903">
        <v>0</v>
      </c>
      <c r="M1262" s="904">
        <v>0</v>
      </c>
      <c r="N1262" t="e">
        <f t="shared" si="173"/>
        <v>#N/A</v>
      </c>
      <c r="O1262" t="e">
        <f t="shared" si="174"/>
        <v>#N/A</v>
      </c>
      <c r="P1262" t="e">
        <f t="shared" si="175"/>
        <v>#N/A</v>
      </c>
      <c r="Q1262" s="908">
        <f t="shared" si="176"/>
        <v>1</v>
      </c>
      <c r="R1262" s="908">
        <f t="shared" si="177"/>
        <v>0</v>
      </c>
      <c r="S1262" s="908">
        <f t="shared" si="178"/>
        <v>0</v>
      </c>
    </row>
    <row r="1263" spans="3:19" x14ac:dyDescent="0.25">
      <c r="C1263" s="227" t="s">
        <v>443</v>
      </c>
      <c r="D1263" s="228" t="s">
        <v>998</v>
      </c>
      <c r="E1263" s="229">
        <v>1</v>
      </c>
      <c r="F1263" s="230">
        <v>1</v>
      </c>
      <c r="G1263" s="231">
        <v>0</v>
      </c>
      <c r="I1263" t="str">
        <f t="shared" si="171"/>
        <v>GIBIMCLÁUDIO SANTORO</v>
      </c>
      <c r="J1263" t="str">
        <f t="shared" si="172"/>
        <v>CLÁUDIO SANTOROGIBIM</v>
      </c>
      <c r="K1263" s="902">
        <v>1</v>
      </c>
      <c r="L1263" s="903">
        <v>0</v>
      </c>
      <c r="M1263" s="904">
        <v>0</v>
      </c>
      <c r="N1263" t="e">
        <f t="shared" si="173"/>
        <v>#N/A</v>
      </c>
      <c r="O1263" t="e">
        <f t="shared" si="174"/>
        <v>#N/A</v>
      </c>
      <c r="P1263" t="e">
        <f t="shared" si="175"/>
        <v>#N/A</v>
      </c>
      <c r="Q1263" s="908">
        <f t="shared" si="176"/>
        <v>1</v>
      </c>
      <c r="R1263" s="908">
        <f t="shared" si="177"/>
        <v>0</v>
      </c>
      <c r="S1263" s="908">
        <f t="shared" si="178"/>
        <v>0</v>
      </c>
    </row>
    <row r="1264" spans="3:19" x14ac:dyDescent="0.25">
      <c r="C1264" s="227" t="s">
        <v>443</v>
      </c>
      <c r="D1264" s="228" t="s">
        <v>999</v>
      </c>
      <c r="E1264" s="229">
        <v>1</v>
      </c>
      <c r="F1264" s="230">
        <v>0</v>
      </c>
      <c r="G1264" s="231">
        <v>0</v>
      </c>
      <c r="I1264" t="str">
        <f t="shared" si="171"/>
        <v>GIBIMMANOEL FELIX</v>
      </c>
      <c r="J1264" t="str">
        <f t="shared" si="172"/>
        <v>MANOEL FELIXGIBIM</v>
      </c>
      <c r="K1264" s="902">
        <v>1</v>
      </c>
      <c r="L1264" s="903">
        <v>2</v>
      </c>
      <c r="M1264" s="904">
        <v>0</v>
      </c>
      <c r="N1264" t="e">
        <f t="shared" si="173"/>
        <v>#N/A</v>
      </c>
      <c r="O1264" t="e">
        <f t="shared" si="174"/>
        <v>#N/A</v>
      </c>
      <c r="P1264" t="e">
        <f t="shared" si="175"/>
        <v>#N/A</v>
      </c>
      <c r="Q1264" s="908">
        <f t="shared" si="176"/>
        <v>1</v>
      </c>
      <c r="R1264" s="908">
        <f t="shared" si="177"/>
        <v>2</v>
      </c>
      <c r="S1264" s="908">
        <f t="shared" si="178"/>
        <v>0</v>
      </c>
    </row>
    <row r="1265" spans="3:19" x14ac:dyDescent="0.25">
      <c r="C1265" s="227" t="s">
        <v>1000</v>
      </c>
      <c r="D1265" s="228" t="s">
        <v>836</v>
      </c>
      <c r="E1265" s="229">
        <v>1</v>
      </c>
      <c r="F1265" s="230">
        <v>0</v>
      </c>
      <c r="G1265" s="231">
        <v>0</v>
      </c>
      <c r="I1265" t="str">
        <f t="shared" si="171"/>
        <v>GIBRALTARPERCY HOLDER</v>
      </c>
      <c r="J1265" t="str">
        <f t="shared" si="172"/>
        <v>PERCY HOLDERGIBRALTAR</v>
      </c>
      <c r="K1265" s="902">
        <v>1</v>
      </c>
      <c r="L1265" s="903">
        <v>1</v>
      </c>
      <c r="M1265" s="904">
        <v>0</v>
      </c>
      <c r="N1265" t="e">
        <f t="shared" si="173"/>
        <v>#N/A</v>
      </c>
      <c r="O1265" t="e">
        <f t="shared" si="174"/>
        <v>#N/A</v>
      </c>
      <c r="P1265" t="e">
        <f t="shared" si="175"/>
        <v>#N/A</v>
      </c>
      <c r="Q1265" s="908">
        <f t="shared" si="176"/>
        <v>1</v>
      </c>
      <c r="R1265" s="908">
        <f t="shared" si="177"/>
        <v>1</v>
      </c>
      <c r="S1265" s="908">
        <f t="shared" si="178"/>
        <v>0</v>
      </c>
    </row>
    <row r="1266" spans="3:19" x14ac:dyDescent="0.25">
      <c r="C1266" s="227" t="s">
        <v>417</v>
      </c>
      <c r="D1266" s="228" t="s">
        <v>827</v>
      </c>
      <c r="E1266" s="229">
        <v>1</v>
      </c>
      <c r="F1266" s="230">
        <v>0</v>
      </c>
      <c r="G1266" s="231">
        <v>0</v>
      </c>
      <c r="I1266" t="str">
        <f t="shared" ref="I1266:I1329" si="179">C1266&amp;D1266</f>
        <v>GONÇALVES DIASHERBERT DE AZEVEDO</v>
      </c>
      <c r="J1266" t="str">
        <f t="shared" ref="J1266:J1329" si="180">D1266&amp;C1266</f>
        <v>HERBERT DE AZEVEDOGONÇALVES DIAS</v>
      </c>
      <c r="K1266" s="902">
        <v>1</v>
      </c>
      <c r="L1266" s="903">
        <v>1</v>
      </c>
      <c r="M1266" s="904">
        <v>0</v>
      </c>
      <c r="N1266" t="e">
        <f t="shared" ref="N1266:N1329" si="181">VLOOKUP(I1266,$J$367:$M$1643,2,FALSE)</f>
        <v>#N/A</v>
      </c>
      <c r="O1266" t="e">
        <f t="shared" ref="O1266:O1329" si="182">VLOOKUP(I1266,$J$367:$M$1643,3,FALSE)</f>
        <v>#N/A</v>
      </c>
      <c r="P1266" t="e">
        <f t="shared" ref="P1266:P1329" si="183">VLOOKUP(I1266,$J$367:$M$1643,4,FALSE)</f>
        <v>#N/A</v>
      </c>
      <c r="Q1266" s="908">
        <f t="shared" ref="Q1266:Q1329" si="184">IF(ISERROR(N1266)=TRUE,K1266, (K1266+N1266))</f>
        <v>1</v>
      </c>
      <c r="R1266" s="908">
        <f t="shared" ref="R1266:R1329" si="185">IF(ISERROR(O1266)=TRUE,L1266, (L1266+O1266))</f>
        <v>1</v>
      </c>
      <c r="S1266" s="908">
        <f t="shared" ref="S1266:S1329" si="186">IF(ISERROR(P1266)=TRUE,M1266, (M1266+P1266))</f>
        <v>0</v>
      </c>
    </row>
    <row r="1267" spans="3:19" x14ac:dyDescent="0.25">
      <c r="C1267" s="227" t="s">
        <v>786</v>
      </c>
      <c r="D1267" s="228" t="s">
        <v>978</v>
      </c>
      <c r="E1267" s="229">
        <v>1</v>
      </c>
      <c r="F1267" s="230">
        <v>1</v>
      </c>
      <c r="G1267" s="231">
        <v>0</v>
      </c>
      <c r="I1267" t="str">
        <f t="shared" si="179"/>
        <v>GOV. JORGE TEIXEIRADAVID CANABARRO</v>
      </c>
      <c r="J1267" t="str">
        <f t="shared" si="180"/>
        <v>DAVID CANABARROGOV. JORGE TEIXEIRA</v>
      </c>
      <c r="K1267" s="902">
        <v>1</v>
      </c>
      <c r="L1267" s="903">
        <v>0</v>
      </c>
      <c r="M1267" s="904">
        <v>0</v>
      </c>
      <c r="N1267" t="e">
        <f t="shared" si="181"/>
        <v>#N/A</v>
      </c>
      <c r="O1267" t="e">
        <f t="shared" si="182"/>
        <v>#N/A</v>
      </c>
      <c r="P1267" t="e">
        <f t="shared" si="183"/>
        <v>#N/A</v>
      </c>
      <c r="Q1267" s="908">
        <f t="shared" si="184"/>
        <v>1</v>
      </c>
      <c r="R1267" s="908">
        <f t="shared" si="185"/>
        <v>0</v>
      </c>
      <c r="S1267" s="908">
        <f t="shared" si="186"/>
        <v>0</v>
      </c>
    </row>
    <row r="1268" spans="3:19" x14ac:dyDescent="0.25">
      <c r="C1268" s="227" t="s">
        <v>786</v>
      </c>
      <c r="D1268" s="228" t="s">
        <v>649</v>
      </c>
      <c r="E1268" s="229">
        <v>1</v>
      </c>
      <c r="F1268" s="230">
        <v>0</v>
      </c>
      <c r="G1268" s="231">
        <v>0</v>
      </c>
      <c r="I1268" t="str">
        <f t="shared" si="179"/>
        <v>GOV. JORGE TEIXEIRAJARDIM</v>
      </c>
      <c r="J1268" t="str">
        <f t="shared" si="180"/>
        <v>JARDIMGOV. JORGE TEIXEIRA</v>
      </c>
      <c r="K1268" s="902">
        <v>1</v>
      </c>
      <c r="L1268" s="903">
        <v>0</v>
      </c>
      <c r="M1268" s="904">
        <v>0</v>
      </c>
      <c r="N1268" t="e">
        <f t="shared" si="181"/>
        <v>#N/A</v>
      </c>
      <c r="O1268" t="e">
        <f t="shared" si="182"/>
        <v>#N/A</v>
      </c>
      <c r="P1268" t="e">
        <f t="shared" si="183"/>
        <v>#N/A</v>
      </c>
      <c r="Q1268" s="908">
        <f t="shared" si="184"/>
        <v>1</v>
      </c>
      <c r="R1268" s="908">
        <f t="shared" si="185"/>
        <v>0</v>
      </c>
      <c r="S1268" s="908">
        <f t="shared" si="186"/>
        <v>0</v>
      </c>
    </row>
    <row r="1269" spans="3:19" x14ac:dyDescent="0.25">
      <c r="C1269" s="227" t="s">
        <v>786</v>
      </c>
      <c r="D1269" s="228" t="s">
        <v>379</v>
      </c>
      <c r="E1269" s="229">
        <v>1</v>
      </c>
      <c r="F1269" s="230">
        <v>0</v>
      </c>
      <c r="G1269" s="231">
        <v>0</v>
      </c>
      <c r="I1269" t="str">
        <f t="shared" si="179"/>
        <v>GOV. JORGE TEIXEIRALAURO SODRÉ</v>
      </c>
      <c r="J1269" t="str">
        <f t="shared" si="180"/>
        <v>LAURO SODRÉGOV. JORGE TEIXEIRA</v>
      </c>
      <c r="K1269" s="902">
        <v>1</v>
      </c>
      <c r="L1269" s="903">
        <v>1</v>
      </c>
      <c r="M1269" s="904">
        <v>0</v>
      </c>
      <c r="N1269" t="e">
        <f t="shared" si="181"/>
        <v>#N/A</v>
      </c>
      <c r="O1269" t="e">
        <f t="shared" si="182"/>
        <v>#N/A</v>
      </c>
      <c r="P1269" t="e">
        <f t="shared" si="183"/>
        <v>#N/A</v>
      </c>
      <c r="Q1269" s="908">
        <f t="shared" si="184"/>
        <v>1</v>
      </c>
      <c r="R1269" s="908">
        <f t="shared" si="185"/>
        <v>1</v>
      </c>
      <c r="S1269" s="908">
        <f t="shared" si="186"/>
        <v>0</v>
      </c>
    </row>
    <row r="1270" spans="3:19" x14ac:dyDescent="0.25">
      <c r="C1270" s="227" t="s">
        <v>786</v>
      </c>
      <c r="D1270" s="213" t="s">
        <v>440</v>
      </c>
      <c r="E1270" s="229">
        <v>1</v>
      </c>
      <c r="F1270" s="230">
        <v>1</v>
      </c>
      <c r="G1270" s="231">
        <v>0</v>
      </c>
      <c r="I1270" t="str">
        <f t="shared" si="179"/>
        <v>GOV. JORGE TEIXEIRAPAULO LEAL</v>
      </c>
      <c r="J1270" t="str">
        <f t="shared" si="180"/>
        <v>PAULO LEALGOV. JORGE TEIXEIRA</v>
      </c>
      <c r="K1270" s="902">
        <v>1</v>
      </c>
      <c r="L1270" s="903">
        <v>1</v>
      </c>
      <c r="M1270" s="904">
        <v>0</v>
      </c>
      <c r="N1270" t="e">
        <f t="shared" si="181"/>
        <v>#N/A</v>
      </c>
      <c r="O1270" t="e">
        <f t="shared" si="182"/>
        <v>#N/A</v>
      </c>
      <c r="P1270" t="e">
        <f t="shared" si="183"/>
        <v>#N/A</v>
      </c>
      <c r="Q1270" s="908">
        <f t="shared" si="184"/>
        <v>1</v>
      </c>
      <c r="R1270" s="908">
        <f t="shared" si="185"/>
        <v>1</v>
      </c>
      <c r="S1270" s="908">
        <f t="shared" si="186"/>
        <v>0</v>
      </c>
    </row>
    <row r="1271" spans="3:19" x14ac:dyDescent="0.25">
      <c r="C1271" s="227" t="s">
        <v>786</v>
      </c>
      <c r="D1271" s="228" t="s">
        <v>831</v>
      </c>
      <c r="E1271" s="229">
        <v>1</v>
      </c>
      <c r="F1271" s="230">
        <v>1</v>
      </c>
      <c r="G1271" s="231">
        <v>0</v>
      </c>
      <c r="I1271" t="str">
        <f t="shared" si="179"/>
        <v>GOV. JORGE TEIXEIRASENADOR ÁLVARO MAIA</v>
      </c>
      <c r="J1271" t="str">
        <f t="shared" si="180"/>
        <v>SENADOR ÁLVARO MAIAGOV. JORGE TEIXEIRA</v>
      </c>
      <c r="K1271" s="902">
        <v>1</v>
      </c>
      <c r="L1271" s="903">
        <v>2</v>
      </c>
      <c r="M1271" s="904">
        <v>0</v>
      </c>
      <c r="N1271" t="e">
        <f t="shared" si="181"/>
        <v>#N/A</v>
      </c>
      <c r="O1271" t="e">
        <f t="shared" si="182"/>
        <v>#N/A</v>
      </c>
      <c r="P1271" t="e">
        <f t="shared" si="183"/>
        <v>#N/A</v>
      </c>
      <c r="Q1271" s="908">
        <f t="shared" si="184"/>
        <v>1</v>
      </c>
      <c r="R1271" s="908">
        <f t="shared" si="185"/>
        <v>2</v>
      </c>
      <c r="S1271" s="908">
        <f t="shared" si="186"/>
        <v>0</v>
      </c>
    </row>
    <row r="1272" spans="3:19" x14ac:dyDescent="0.25">
      <c r="C1272" s="227" t="s">
        <v>786</v>
      </c>
      <c r="D1272" s="228" t="s">
        <v>812</v>
      </c>
      <c r="E1272" s="229">
        <v>1</v>
      </c>
      <c r="F1272" s="230">
        <v>1</v>
      </c>
      <c r="G1272" s="231">
        <v>0</v>
      </c>
      <c r="I1272" t="str">
        <f t="shared" si="179"/>
        <v>GOV. JORGE TEIXEIRATUTÓIA</v>
      </c>
      <c r="J1272" t="str">
        <f t="shared" si="180"/>
        <v>TUTÓIAGOV. JORGE TEIXEIRA</v>
      </c>
      <c r="K1272" s="902">
        <v>1</v>
      </c>
      <c r="L1272" s="903">
        <v>0</v>
      </c>
      <c r="M1272" s="904">
        <v>0</v>
      </c>
      <c r="N1272" t="e">
        <f t="shared" si="181"/>
        <v>#N/A</v>
      </c>
      <c r="O1272" t="e">
        <f t="shared" si="182"/>
        <v>#N/A</v>
      </c>
      <c r="P1272" t="e">
        <f t="shared" si="183"/>
        <v>#N/A</v>
      </c>
      <c r="Q1272" s="908">
        <f t="shared" si="184"/>
        <v>1</v>
      </c>
      <c r="R1272" s="908">
        <f t="shared" si="185"/>
        <v>0</v>
      </c>
      <c r="S1272" s="908">
        <f t="shared" si="186"/>
        <v>0</v>
      </c>
    </row>
    <row r="1273" spans="3:19" x14ac:dyDescent="0.25">
      <c r="C1273" s="227" t="s">
        <v>946</v>
      </c>
      <c r="D1273" s="228" t="s">
        <v>919</v>
      </c>
      <c r="E1273" s="229">
        <v>1</v>
      </c>
      <c r="F1273" s="230">
        <v>3</v>
      </c>
      <c r="G1273" s="231">
        <v>0</v>
      </c>
      <c r="I1273" t="str">
        <f t="shared" si="179"/>
        <v>GOV. VALADARESOSWALDO ARANHA</v>
      </c>
      <c r="J1273" t="str">
        <f t="shared" si="180"/>
        <v>OSWALDO ARANHAGOV. VALADARES</v>
      </c>
      <c r="K1273" s="902">
        <v>1</v>
      </c>
      <c r="L1273" s="903">
        <v>3</v>
      </c>
      <c r="M1273" s="904">
        <v>0</v>
      </c>
      <c r="N1273" t="e">
        <f t="shared" si="181"/>
        <v>#N/A</v>
      </c>
      <c r="O1273" t="e">
        <f t="shared" si="182"/>
        <v>#N/A</v>
      </c>
      <c r="P1273" t="e">
        <f t="shared" si="183"/>
        <v>#N/A</v>
      </c>
      <c r="Q1273" s="908">
        <f t="shared" si="184"/>
        <v>1</v>
      </c>
      <c r="R1273" s="908">
        <f t="shared" si="185"/>
        <v>3</v>
      </c>
      <c r="S1273" s="908">
        <f t="shared" si="186"/>
        <v>0</v>
      </c>
    </row>
    <row r="1274" spans="3:19" x14ac:dyDescent="0.25">
      <c r="C1274" s="227" t="s">
        <v>797</v>
      </c>
      <c r="D1274" s="228" t="s">
        <v>372</v>
      </c>
      <c r="E1274" s="229">
        <v>1</v>
      </c>
      <c r="F1274" s="230">
        <v>1</v>
      </c>
      <c r="G1274" s="231">
        <v>0</v>
      </c>
      <c r="I1274" t="str">
        <f t="shared" si="179"/>
        <v>GOV.ARI MARCOSAMAZONAS</v>
      </c>
      <c r="J1274" t="str">
        <f t="shared" si="180"/>
        <v>AMAZONASGOV.ARI MARCOS</v>
      </c>
      <c r="K1274" s="902">
        <v>1</v>
      </c>
      <c r="L1274" s="903">
        <v>1</v>
      </c>
      <c r="M1274" s="904">
        <v>0</v>
      </c>
      <c r="N1274" t="e">
        <f t="shared" si="181"/>
        <v>#N/A</v>
      </c>
      <c r="O1274" t="e">
        <f t="shared" si="182"/>
        <v>#N/A</v>
      </c>
      <c r="P1274" t="e">
        <f t="shared" si="183"/>
        <v>#N/A</v>
      </c>
      <c r="Q1274" s="908">
        <f t="shared" si="184"/>
        <v>1</v>
      </c>
      <c r="R1274" s="908">
        <f t="shared" si="185"/>
        <v>1</v>
      </c>
      <c r="S1274" s="908">
        <f t="shared" si="186"/>
        <v>0</v>
      </c>
    </row>
    <row r="1275" spans="3:19" x14ac:dyDescent="0.25">
      <c r="C1275" s="227" t="s">
        <v>797</v>
      </c>
      <c r="D1275" s="213" t="s">
        <v>491</v>
      </c>
      <c r="E1275" s="229">
        <v>1</v>
      </c>
      <c r="F1275" s="230">
        <v>0</v>
      </c>
      <c r="G1275" s="231">
        <v>0</v>
      </c>
      <c r="I1275" t="str">
        <f t="shared" si="179"/>
        <v>GOV.ARI MARCOSBENEDITO DE SOUZA BRITO</v>
      </c>
      <c r="J1275" t="str">
        <f t="shared" si="180"/>
        <v>BENEDITO DE SOUZA BRITOGOV.ARI MARCOS</v>
      </c>
      <c r="K1275" s="902">
        <v>1</v>
      </c>
      <c r="L1275" s="903">
        <v>1</v>
      </c>
      <c r="M1275" s="904">
        <v>0</v>
      </c>
      <c r="N1275" t="e">
        <f t="shared" si="181"/>
        <v>#N/A</v>
      </c>
      <c r="O1275" t="e">
        <f t="shared" si="182"/>
        <v>#N/A</v>
      </c>
      <c r="P1275" t="e">
        <f t="shared" si="183"/>
        <v>#N/A</v>
      </c>
      <c r="Q1275" s="908">
        <f t="shared" si="184"/>
        <v>1</v>
      </c>
      <c r="R1275" s="908">
        <f t="shared" si="185"/>
        <v>1</v>
      </c>
      <c r="S1275" s="908">
        <f t="shared" si="186"/>
        <v>0</v>
      </c>
    </row>
    <row r="1276" spans="3:19" x14ac:dyDescent="0.25">
      <c r="C1276" s="227" t="s">
        <v>797</v>
      </c>
      <c r="D1276" s="228" t="s">
        <v>639</v>
      </c>
      <c r="E1276" s="229">
        <v>1</v>
      </c>
      <c r="F1276" s="230">
        <v>2</v>
      </c>
      <c r="G1276" s="231">
        <v>0</v>
      </c>
      <c r="I1276" t="str">
        <f t="shared" si="179"/>
        <v>GOV.ARI MARCOSEDSON GRANJEIRO FILHO</v>
      </c>
      <c r="J1276" t="str">
        <f t="shared" si="180"/>
        <v>EDSON GRANJEIRO FILHOGOV.ARI MARCOS</v>
      </c>
      <c r="K1276" s="902">
        <v>1</v>
      </c>
      <c r="L1276" s="903">
        <v>3</v>
      </c>
      <c r="M1276" s="904">
        <v>0</v>
      </c>
      <c r="N1276" t="e">
        <f t="shared" si="181"/>
        <v>#N/A</v>
      </c>
      <c r="O1276" t="e">
        <f t="shared" si="182"/>
        <v>#N/A</v>
      </c>
      <c r="P1276" t="e">
        <f t="shared" si="183"/>
        <v>#N/A</v>
      </c>
      <c r="Q1276" s="908">
        <f t="shared" si="184"/>
        <v>1</v>
      </c>
      <c r="R1276" s="908">
        <f t="shared" si="185"/>
        <v>3</v>
      </c>
      <c r="S1276" s="908">
        <f t="shared" si="186"/>
        <v>0</v>
      </c>
    </row>
    <row r="1277" spans="3:19" x14ac:dyDescent="0.25">
      <c r="C1277" s="227" t="s">
        <v>881</v>
      </c>
      <c r="D1277" s="228" t="s">
        <v>431</v>
      </c>
      <c r="E1277" s="229">
        <v>1</v>
      </c>
      <c r="F1277" s="230">
        <v>1</v>
      </c>
      <c r="G1277" s="231">
        <v>0</v>
      </c>
      <c r="I1277" t="str">
        <f t="shared" si="179"/>
        <v>GREGÓRIO ALLEGREANA NERY</v>
      </c>
      <c r="J1277" t="str">
        <f t="shared" si="180"/>
        <v>ANA NERYGREGÓRIO ALLEGRE</v>
      </c>
      <c r="K1277" s="902">
        <v>1</v>
      </c>
      <c r="L1277" s="903">
        <v>3</v>
      </c>
      <c r="M1277" s="904">
        <v>0</v>
      </c>
      <c r="N1277" t="e">
        <f t="shared" si="181"/>
        <v>#N/A</v>
      </c>
      <c r="O1277" t="e">
        <f t="shared" si="182"/>
        <v>#N/A</v>
      </c>
      <c r="P1277" t="e">
        <f t="shared" si="183"/>
        <v>#N/A</v>
      </c>
      <c r="Q1277" s="908">
        <f t="shared" si="184"/>
        <v>1</v>
      </c>
      <c r="R1277" s="908">
        <f t="shared" si="185"/>
        <v>3</v>
      </c>
      <c r="S1277" s="908">
        <f t="shared" si="186"/>
        <v>0</v>
      </c>
    </row>
    <row r="1278" spans="3:19" x14ac:dyDescent="0.25">
      <c r="C1278" s="227" t="s">
        <v>375</v>
      </c>
      <c r="D1278" s="213" t="s">
        <v>393</v>
      </c>
      <c r="E1278" s="229">
        <v>1</v>
      </c>
      <c r="F1278" s="230">
        <v>0</v>
      </c>
      <c r="G1278" s="231">
        <v>0</v>
      </c>
      <c r="I1278" t="str">
        <f t="shared" si="179"/>
        <v>GUAPORÉALMIRANTE BARROSO</v>
      </c>
      <c r="J1278" t="str">
        <f t="shared" si="180"/>
        <v>ALMIRANTE BARROSOGUAPORÉ</v>
      </c>
      <c r="K1278" s="902">
        <v>1</v>
      </c>
      <c r="L1278" s="903">
        <v>1</v>
      </c>
      <c r="M1278" s="904">
        <v>0</v>
      </c>
      <c r="N1278" t="e">
        <f t="shared" si="181"/>
        <v>#N/A</v>
      </c>
      <c r="O1278" t="e">
        <f t="shared" si="182"/>
        <v>#N/A</v>
      </c>
      <c r="P1278" t="e">
        <f t="shared" si="183"/>
        <v>#N/A</v>
      </c>
      <c r="Q1278" s="908">
        <f t="shared" si="184"/>
        <v>1</v>
      </c>
      <c r="R1278" s="908">
        <f t="shared" si="185"/>
        <v>1</v>
      </c>
      <c r="S1278" s="908">
        <f t="shared" si="186"/>
        <v>0</v>
      </c>
    </row>
    <row r="1279" spans="3:19" x14ac:dyDescent="0.25">
      <c r="C1279" s="227" t="s">
        <v>375</v>
      </c>
      <c r="D1279" s="228" t="s">
        <v>803</v>
      </c>
      <c r="E1279" s="229">
        <v>1</v>
      </c>
      <c r="F1279" s="230">
        <v>1</v>
      </c>
      <c r="G1279" s="231">
        <v>0</v>
      </c>
      <c r="I1279" t="str">
        <f t="shared" si="179"/>
        <v>GUAPORÉANTÔNIO MARIA VALENÇA</v>
      </c>
      <c r="J1279" t="str">
        <f t="shared" si="180"/>
        <v>ANTÔNIO MARIA VALENÇAGUAPORÉ</v>
      </c>
      <c r="K1279" s="902">
        <v>1</v>
      </c>
      <c r="L1279" s="903">
        <v>1</v>
      </c>
      <c r="M1279" s="904">
        <v>0</v>
      </c>
      <c r="N1279" t="e">
        <f t="shared" si="181"/>
        <v>#N/A</v>
      </c>
      <c r="O1279" t="e">
        <f t="shared" si="182"/>
        <v>#N/A</v>
      </c>
      <c r="P1279" t="e">
        <f t="shared" si="183"/>
        <v>#N/A</v>
      </c>
      <c r="Q1279" s="908">
        <f t="shared" si="184"/>
        <v>1</v>
      </c>
      <c r="R1279" s="908">
        <f t="shared" si="185"/>
        <v>1</v>
      </c>
      <c r="S1279" s="908">
        <f t="shared" si="186"/>
        <v>0</v>
      </c>
    </row>
    <row r="1280" spans="3:19" x14ac:dyDescent="0.25">
      <c r="C1280" s="227" t="s">
        <v>375</v>
      </c>
      <c r="D1280" s="213" t="s">
        <v>453</v>
      </c>
      <c r="E1280" s="229">
        <v>1</v>
      </c>
      <c r="F1280" s="230">
        <v>1</v>
      </c>
      <c r="G1280" s="231">
        <v>0</v>
      </c>
      <c r="I1280" t="str">
        <f t="shared" si="179"/>
        <v>GUAPORÉCAPÃO DA CANOA</v>
      </c>
      <c r="J1280" t="str">
        <f t="shared" si="180"/>
        <v>CAPÃO DA CANOAGUAPORÉ</v>
      </c>
      <c r="K1280" s="902">
        <v>1</v>
      </c>
      <c r="L1280" s="903">
        <v>1</v>
      </c>
      <c r="M1280" s="904">
        <v>0</v>
      </c>
      <c r="N1280" t="e">
        <f t="shared" si="181"/>
        <v>#N/A</v>
      </c>
      <c r="O1280" t="e">
        <f t="shared" si="182"/>
        <v>#N/A</v>
      </c>
      <c r="P1280" t="e">
        <f t="shared" si="183"/>
        <v>#N/A</v>
      </c>
      <c r="Q1280" s="908">
        <f t="shared" si="184"/>
        <v>1</v>
      </c>
      <c r="R1280" s="908">
        <f t="shared" si="185"/>
        <v>1</v>
      </c>
      <c r="S1280" s="908">
        <f t="shared" si="186"/>
        <v>0</v>
      </c>
    </row>
    <row r="1281" spans="3:19" x14ac:dyDescent="0.25">
      <c r="C1281" s="227" t="s">
        <v>375</v>
      </c>
      <c r="D1281" s="228" t="s">
        <v>472</v>
      </c>
      <c r="E1281" s="229">
        <v>1</v>
      </c>
      <c r="F1281" s="230">
        <v>2</v>
      </c>
      <c r="G1281" s="231">
        <v>0</v>
      </c>
      <c r="I1281" t="str">
        <f t="shared" si="179"/>
        <v>GUAPORÉCLARA NUNES</v>
      </c>
      <c r="J1281" t="str">
        <f t="shared" si="180"/>
        <v>CLARA NUNESGUAPORÉ</v>
      </c>
      <c r="K1281" s="902">
        <v>1</v>
      </c>
      <c r="L1281" s="903">
        <v>1</v>
      </c>
      <c r="M1281" s="904">
        <v>0</v>
      </c>
      <c r="N1281" t="e">
        <f t="shared" si="181"/>
        <v>#N/A</v>
      </c>
      <c r="O1281" t="e">
        <f t="shared" si="182"/>
        <v>#N/A</v>
      </c>
      <c r="P1281" t="e">
        <f t="shared" si="183"/>
        <v>#N/A</v>
      </c>
      <c r="Q1281" s="908">
        <f t="shared" si="184"/>
        <v>1</v>
      </c>
      <c r="R1281" s="908">
        <f t="shared" si="185"/>
        <v>1</v>
      </c>
      <c r="S1281" s="908">
        <f t="shared" si="186"/>
        <v>0</v>
      </c>
    </row>
    <row r="1282" spans="3:19" x14ac:dyDescent="0.25">
      <c r="C1282" s="227" t="s">
        <v>375</v>
      </c>
      <c r="D1282" s="228" t="s">
        <v>998</v>
      </c>
      <c r="E1282" s="229">
        <v>1</v>
      </c>
      <c r="F1282" s="230">
        <v>1</v>
      </c>
      <c r="G1282" s="231">
        <v>0</v>
      </c>
      <c r="I1282" t="str">
        <f t="shared" si="179"/>
        <v>GUAPORÉCLÁUDIO SANTORO</v>
      </c>
      <c r="J1282" t="str">
        <f t="shared" si="180"/>
        <v>CLÁUDIO SANTOROGUAPORÉ</v>
      </c>
      <c r="K1282" s="902">
        <v>1</v>
      </c>
      <c r="L1282" s="903">
        <v>1</v>
      </c>
      <c r="M1282" s="904">
        <v>0</v>
      </c>
      <c r="N1282" t="e">
        <f t="shared" si="181"/>
        <v>#N/A</v>
      </c>
      <c r="O1282" t="e">
        <f t="shared" si="182"/>
        <v>#N/A</v>
      </c>
      <c r="P1282" t="e">
        <f t="shared" si="183"/>
        <v>#N/A</v>
      </c>
      <c r="Q1282" s="908">
        <f t="shared" si="184"/>
        <v>1</v>
      </c>
      <c r="R1282" s="908">
        <f t="shared" si="185"/>
        <v>1</v>
      </c>
      <c r="S1282" s="908">
        <f t="shared" si="186"/>
        <v>0</v>
      </c>
    </row>
    <row r="1283" spans="3:19" x14ac:dyDescent="0.25">
      <c r="C1283" s="227" t="s">
        <v>375</v>
      </c>
      <c r="D1283" s="228" t="s">
        <v>988</v>
      </c>
      <c r="E1283" s="229">
        <v>1</v>
      </c>
      <c r="F1283" s="230">
        <v>0</v>
      </c>
      <c r="G1283" s="231">
        <v>0</v>
      </c>
      <c r="I1283" t="str">
        <f t="shared" si="179"/>
        <v>GUAPORÉECOLOGIA</v>
      </c>
      <c r="J1283" t="str">
        <f t="shared" si="180"/>
        <v>ECOLOGIAGUAPORÉ</v>
      </c>
      <c r="K1283" s="902">
        <v>1</v>
      </c>
      <c r="L1283" s="903">
        <v>1</v>
      </c>
      <c r="M1283" s="904">
        <v>0</v>
      </c>
      <c r="N1283" t="e">
        <f t="shared" si="181"/>
        <v>#N/A</v>
      </c>
      <c r="O1283" t="e">
        <f t="shared" si="182"/>
        <v>#N/A</v>
      </c>
      <c r="P1283" t="e">
        <f t="shared" si="183"/>
        <v>#N/A</v>
      </c>
      <c r="Q1283" s="908">
        <f t="shared" si="184"/>
        <v>1</v>
      </c>
      <c r="R1283" s="908">
        <f t="shared" si="185"/>
        <v>1</v>
      </c>
      <c r="S1283" s="908">
        <f t="shared" si="186"/>
        <v>0</v>
      </c>
    </row>
    <row r="1284" spans="3:19" x14ac:dyDescent="0.25">
      <c r="C1284" s="227" t="s">
        <v>375</v>
      </c>
      <c r="D1284" s="228" t="s">
        <v>1004</v>
      </c>
      <c r="E1284" s="229">
        <v>1</v>
      </c>
      <c r="F1284" s="230">
        <v>0</v>
      </c>
      <c r="G1284" s="231">
        <v>0</v>
      </c>
      <c r="I1284" t="str">
        <f t="shared" si="179"/>
        <v>GUAPORÉHEITOR VILLA-LOBOS</v>
      </c>
      <c r="J1284" t="str">
        <f t="shared" si="180"/>
        <v>HEITOR VILLA-LOBOSGUAPORÉ</v>
      </c>
      <c r="K1284" s="905">
        <v>1</v>
      </c>
      <c r="L1284" s="906">
        <v>1</v>
      </c>
      <c r="M1284" s="907">
        <v>0</v>
      </c>
      <c r="N1284" t="e">
        <f t="shared" si="181"/>
        <v>#N/A</v>
      </c>
      <c r="O1284" t="e">
        <f t="shared" si="182"/>
        <v>#N/A</v>
      </c>
      <c r="P1284" t="e">
        <f t="shared" si="183"/>
        <v>#N/A</v>
      </c>
      <c r="Q1284" s="908">
        <f t="shared" si="184"/>
        <v>1</v>
      </c>
      <c r="R1284" s="908">
        <f t="shared" si="185"/>
        <v>1</v>
      </c>
      <c r="S1284" s="908">
        <f t="shared" si="186"/>
        <v>0</v>
      </c>
    </row>
    <row r="1285" spans="3:19" x14ac:dyDescent="0.25">
      <c r="C1285" s="227" t="s">
        <v>375</v>
      </c>
      <c r="D1285" s="228" t="s">
        <v>1005</v>
      </c>
      <c r="E1285" s="229">
        <v>1</v>
      </c>
      <c r="F1285" s="230">
        <v>1</v>
      </c>
      <c r="G1285" s="231">
        <v>0</v>
      </c>
      <c r="I1285" t="str">
        <f t="shared" si="179"/>
        <v>GUAPORÉIBERÊ G GROSSO</v>
      </c>
      <c r="J1285" t="str">
        <f t="shared" si="180"/>
        <v>IBERÊ G GROSSOGUAPORÉ</v>
      </c>
      <c r="K1285" s="905">
        <v>1</v>
      </c>
      <c r="L1285" s="906">
        <v>0</v>
      </c>
      <c r="M1285" s="907">
        <v>0</v>
      </c>
      <c r="N1285" t="e">
        <f t="shared" si="181"/>
        <v>#N/A</v>
      </c>
      <c r="O1285" t="e">
        <f t="shared" si="182"/>
        <v>#N/A</v>
      </c>
      <c r="P1285" t="e">
        <f t="shared" si="183"/>
        <v>#N/A</v>
      </c>
      <c r="Q1285" s="908">
        <f t="shared" si="184"/>
        <v>1</v>
      </c>
      <c r="R1285" s="908">
        <f t="shared" si="185"/>
        <v>0</v>
      </c>
      <c r="S1285" s="908">
        <f t="shared" si="186"/>
        <v>0</v>
      </c>
    </row>
    <row r="1286" spans="3:19" x14ac:dyDescent="0.25">
      <c r="C1286" s="227" t="s">
        <v>375</v>
      </c>
      <c r="D1286" s="228" t="s">
        <v>1006</v>
      </c>
      <c r="E1286" s="229">
        <v>1</v>
      </c>
      <c r="F1286" s="230">
        <v>1</v>
      </c>
      <c r="G1286" s="231">
        <v>0</v>
      </c>
      <c r="I1286" t="str">
        <f t="shared" si="179"/>
        <v>GUAPORÉMARLOS NOBRE</v>
      </c>
      <c r="J1286" t="str">
        <f t="shared" si="180"/>
        <v>MARLOS NOBREGUAPORÉ</v>
      </c>
      <c r="K1286" s="905">
        <v>1</v>
      </c>
      <c r="L1286" s="906">
        <v>0</v>
      </c>
      <c r="M1286" s="907">
        <v>0</v>
      </c>
      <c r="N1286" t="e">
        <f t="shared" si="181"/>
        <v>#N/A</v>
      </c>
      <c r="O1286" t="e">
        <f t="shared" si="182"/>
        <v>#N/A</v>
      </c>
      <c r="P1286" t="e">
        <f t="shared" si="183"/>
        <v>#N/A</v>
      </c>
      <c r="Q1286" s="908">
        <f t="shared" si="184"/>
        <v>1</v>
      </c>
      <c r="R1286" s="908">
        <f t="shared" si="185"/>
        <v>0</v>
      </c>
      <c r="S1286" s="908">
        <f t="shared" si="186"/>
        <v>0</v>
      </c>
    </row>
    <row r="1287" spans="3:19" x14ac:dyDescent="0.25">
      <c r="C1287" s="227" t="s">
        <v>375</v>
      </c>
      <c r="D1287" s="228" t="s">
        <v>623</v>
      </c>
      <c r="E1287" s="229">
        <v>1</v>
      </c>
      <c r="F1287" s="230">
        <v>0</v>
      </c>
      <c r="G1287" s="231">
        <v>0</v>
      </c>
      <c r="I1287" t="str">
        <f t="shared" si="179"/>
        <v>GUAPORÉTUCUNARÉ</v>
      </c>
      <c r="J1287" t="str">
        <f t="shared" si="180"/>
        <v>TUCUNARÉGUAPORÉ</v>
      </c>
      <c r="K1287" s="905">
        <v>1</v>
      </c>
      <c r="L1287" s="906">
        <v>1</v>
      </c>
      <c r="M1287" s="907">
        <v>0</v>
      </c>
      <c r="N1287" t="e">
        <f t="shared" si="181"/>
        <v>#N/A</v>
      </c>
      <c r="O1287" t="e">
        <f t="shared" si="182"/>
        <v>#N/A</v>
      </c>
      <c r="P1287" t="e">
        <f t="shared" si="183"/>
        <v>#N/A</v>
      </c>
      <c r="Q1287" s="908">
        <f t="shared" si="184"/>
        <v>1</v>
      </c>
      <c r="R1287" s="908">
        <f t="shared" si="185"/>
        <v>1</v>
      </c>
      <c r="S1287" s="908">
        <f t="shared" si="186"/>
        <v>0</v>
      </c>
    </row>
    <row r="1288" spans="3:19" x14ac:dyDescent="0.25">
      <c r="C1288" s="212" t="s">
        <v>644</v>
      </c>
      <c r="D1288" s="213" t="s">
        <v>1007</v>
      </c>
      <c r="E1288" s="214">
        <v>1</v>
      </c>
      <c r="F1288" s="215">
        <v>2</v>
      </c>
      <c r="G1288" s="216">
        <v>0</v>
      </c>
      <c r="I1288" t="str">
        <f t="shared" si="179"/>
        <v>HARPADO PANDEIRO</v>
      </c>
      <c r="J1288" t="str">
        <f t="shared" si="180"/>
        <v>DO PANDEIROHARPA</v>
      </c>
      <c r="K1288" s="905">
        <v>1</v>
      </c>
      <c r="L1288" s="906">
        <v>1</v>
      </c>
      <c r="M1288" s="907">
        <v>0</v>
      </c>
      <c r="N1288" t="e">
        <f t="shared" si="181"/>
        <v>#N/A</v>
      </c>
      <c r="O1288" t="e">
        <f t="shared" si="182"/>
        <v>#N/A</v>
      </c>
      <c r="P1288" t="e">
        <f t="shared" si="183"/>
        <v>#N/A</v>
      </c>
      <c r="Q1288" s="908">
        <f t="shared" si="184"/>
        <v>1</v>
      </c>
      <c r="R1288" s="908">
        <f t="shared" si="185"/>
        <v>1</v>
      </c>
      <c r="S1288" s="908">
        <f t="shared" si="186"/>
        <v>0</v>
      </c>
    </row>
    <row r="1289" spans="3:19" x14ac:dyDescent="0.25">
      <c r="C1289" s="212" t="s">
        <v>644</v>
      </c>
      <c r="D1289" s="213" t="s">
        <v>1008</v>
      </c>
      <c r="E1289" s="214">
        <v>1</v>
      </c>
      <c r="F1289" s="215">
        <v>1</v>
      </c>
      <c r="G1289" s="216">
        <v>0</v>
      </c>
      <c r="I1289" t="str">
        <f t="shared" si="179"/>
        <v>HARPADO REPINIQUE</v>
      </c>
      <c r="J1289" t="str">
        <f t="shared" si="180"/>
        <v>DO REPINIQUEHARPA</v>
      </c>
      <c r="K1289" s="905">
        <v>1</v>
      </c>
      <c r="L1289" s="906">
        <v>1</v>
      </c>
      <c r="M1289" s="907">
        <v>0</v>
      </c>
      <c r="N1289" t="e">
        <f t="shared" si="181"/>
        <v>#N/A</v>
      </c>
      <c r="O1289" t="e">
        <f t="shared" si="182"/>
        <v>#N/A</v>
      </c>
      <c r="P1289" t="e">
        <f t="shared" si="183"/>
        <v>#N/A</v>
      </c>
      <c r="Q1289" s="908">
        <f t="shared" si="184"/>
        <v>1</v>
      </c>
      <c r="R1289" s="908">
        <f t="shared" si="185"/>
        <v>1</v>
      </c>
      <c r="S1289" s="908">
        <f t="shared" si="186"/>
        <v>0</v>
      </c>
    </row>
    <row r="1290" spans="3:19" x14ac:dyDescent="0.25">
      <c r="C1290" s="212" t="s">
        <v>827</v>
      </c>
      <c r="D1290" s="213" t="s">
        <v>799</v>
      </c>
      <c r="E1290" s="214">
        <v>1</v>
      </c>
      <c r="F1290" s="215">
        <v>0</v>
      </c>
      <c r="G1290" s="216">
        <v>0</v>
      </c>
      <c r="I1290" t="str">
        <f t="shared" si="179"/>
        <v>HERBERT DE AZEVEDOJOSÉ BONIFÁCIO</v>
      </c>
      <c r="J1290" t="str">
        <f t="shared" si="180"/>
        <v>JOSÉ BONIFÁCIOHERBERT DE AZEVEDO</v>
      </c>
      <c r="K1290" s="905">
        <v>1</v>
      </c>
      <c r="L1290" s="906">
        <v>1</v>
      </c>
      <c r="M1290" s="907">
        <v>0</v>
      </c>
      <c r="N1290" t="e">
        <f t="shared" si="181"/>
        <v>#N/A</v>
      </c>
      <c r="O1290" t="e">
        <f t="shared" si="182"/>
        <v>#N/A</v>
      </c>
      <c r="P1290" t="e">
        <f t="shared" si="183"/>
        <v>#N/A</v>
      </c>
      <c r="Q1290" s="908">
        <f t="shared" si="184"/>
        <v>1</v>
      </c>
      <c r="R1290" s="908">
        <f t="shared" si="185"/>
        <v>1</v>
      </c>
      <c r="S1290" s="908">
        <f t="shared" si="186"/>
        <v>0</v>
      </c>
    </row>
    <row r="1291" spans="3:19" x14ac:dyDescent="0.25">
      <c r="C1291" s="212" t="s">
        <v>1009</v>
      </c>
      <c r="D1291" s="213" t="s">
        <v>1010</v>
      </c>
      <c r="E1291" s="214">
        <v>1</v>
      </c>
      <c r="F1291" s="215">
        <v>2</v>
      </c>
      <c r="G1291" s="216">
        <v>0</v>
      </c>
      <c r="I1291" t="str">
        <f t="shared" si="179"/>
        <v>HILTON GUEDESSARAH IBANEZ</v>
      </c>
      <c r="J1291" t="str">
        <f t="shared" si="180"/>
        <v>SARAH IBANEZHILTON GUEDES</v>
      </c>
      <c r="K1291" s="905">
        <v>1</v>
      </c>
      <c r="L1291" s="906">
        <v>0</v>
      </c>
      <c r="M1291" s="907">
        <v>0</v>
      </c>
      <c r="N1291" t="e">
        <f t="shared" si="181"/>
        <v>#N/A</v>
      </c>
      <c r="O1291" t="e">
        <f t="shared" si="182"/>
        <v>#N/A</v>
      </c>
      <c r="P1291" t="e">
        <f t="shared" si="183"/>
        <v>#N/A</v>
      </c>
      <c r="Q1291" s="908">
        <f t="shared" si="184"/>
        <v>1</v>
      </c>
      <c r="R1291" s="908">
        <f t="shared" si="185"/>
        <v>0</v>
      </c>
      <c r="S1291" s="908">
        <f t="shared" si="186"/>
        <v>0</v>
      </c>
    </row>
    <row r="1292" spans="3:19" x14ac:dyDescent="0.25">
      <c r="C1292" s="212" t="s">
        <v>476</v>
      </c>
      <c r="D1292" s="213" t="s">
        <v>859</v>
      </c>
      <c r="E1292" s="214">
        <v>1</v>
      </c>
      <c r="F1292" s="215">
        <v>1</v>
      </c>
      <c r="G1292" s="216">
        <v>0</v>
      </c>
      <c r="I1292" t="str">
        <f t="shared" si="179"/>
        <v>HUGO FERREIRABERNARDO SIMIÃO</v>
      </c>
      <c r="J1292" t="str">
        <f t="shared" si="180"/>
        <v>BERNARDO SIMIÃOHUGO FERREIRA</v>
      </c>
      <c r="K1292" s="905">
        <v>1</v>
      </c>
      <c r="L1292" s="906">
        <v>0</v>
      </c>
      <c r="M1292" s="907">
        <v>0</v>
      </c>
      <c r="N1292" t="e">
        <f t="shared" si="181"/>
        <v>#N/A</v>
      </c>
      <c r="O1292" t="e">
        <f t="shared" si="182"/>
        <v>#N/A</v>
      </c>
      <c r="P1292" t="e">
        <f t="shared" si="183"/>
        <v>#N/A</v>
      </c>
      <c r="Q1292" s="908">
        <f t="shared" si="184"/>
        <v>1</v>
      </c>
      <c r="R1292" s="908">
        <f t="shared" si="185"/>
        <v>0</v>
      </c>
      <c r="S1292" s="908">
        <f t="shared" si="186"/>
        <v>0</v>
      </c>
    </row>
    <row r="1293" spans="3:19" x14ac:dyDescent="0.25">
      <c r="C1293" s="212" t="s">
        <v>476</v>
      </c>
      <c r="D1293" s="213" t="s">
        <v>438</v>
      </c>
      <c r="E1293" s="214">
        <v>1</v>
      </c>
      <c r="F1293" s="215">
        <v>2</v>
      </c>
      <c r="G1293" s="216">
        <v>0</v>
      </c>
      <c r="I1293" t="str">
        <f t="shared" si="179"/>
        <v>HUGO FERREIRAJOÃO ELIAS DE SOUZA</v>
      </c>
      <c r="J1293" t="str">
        <f t="shared" si="180"/>
        <v>JOÃO ELIAS DE SOUZAHUGO FERREIRA</v>
      </c>
      <c r="K1293" s="905">
        <v>1</v>
      </c>
      <c r="L1293" s="906">
        <v>0</v>
      </c>
      <c r="M1293" s="907">
        <v>0</v>
      </c>
      <c r="N1293" t="e">
        <f t="shared" si="181"/>
        <v>#N/A</v>
      </c>
      <c r="O1293" t="e">
        <f t="shared" si="182"/>
        <v>#N/A</v>
      </c>
      <c r="P1293" t="e">
        <f t="shared" si="183"/>
        <v>#N/A</v>
      </c>
      <c r="Q1293" s="908">
        <f t="shared" si="184"/>
        <v>1</v>
      </c>
      <c r="R1293" s="908">
        <f t="shared" si="185"/>
        <v>0</v>
      </c>
      <c r="S1293" s="908">
        <f t="shared" si="186"/>
        <v>0</v>
      </c>
    </row>
    <row r="1294" spans="3:19" x14ac:dyDescent="0.25">
      <c r="C1294" s="212" t="s">
        <v>1011</v>
      </c>
      <c r="D1294" s="213" t="s">
        <v>1012</v>
      </c>
      <c r="E1294" s="214">
        <v>1</v>
      </c>
      <c r="F1294" s="215">
        <v>2</v>
      </c>
      <c r="G1294" s="216">
        <v>0</v>
      </c>
      <c r="I1294" t="str">
        <f t="shared" si="179"/>
        <v>HUMBERTO CORREALEOPOLDO PERES</v>
      </c>
      <c r="J1294" t="str">
        <f t="shared" si="180"/>
        <v>LEOPOLDO PERESHUMBERTO CORREA</v>
      </c>
      <c r="K1294" s="905">
        <v>1</v>
      </c>
      <c r="L1294" s="906">
        <v>1</v>
      </c>
      <c r="M1294" s="907">
        <v>0</v>
      </c>
      <c r="N1294" t="e">
        <f t="shared" si="181"/>
        <v>#N/A</v>
      </c>
      <c r="O1294" t="e">
        <f t="shared" si="182"/>
        <v>#N/A</v>
      </c>
      <c r="P1294" t="e">
        <f t="shared" si="183"/>
        <v>#N/A</v>
      </c>
      <c r="Q1294" s="908">
        <f t="shared" si="184"/>
        <v>1</v>
      </c>
      <c r="R1294" s="908">
        <f t="shared" si="185"/>
        <v>1</v>
      </c>
      <c r="S1294" s="908">
        <f t="shared" si="186"/>
        <v>0</v>
      </c>
    </row>
    <row r="1295" spans="3:19" x14ac:dyDescent="0.25">
      <c r="C1295" s="212" t="s">
        <v>1013</v>
      </c>
      <c r="D1295" s="213" t="s">
        <v>726</v>
      </c>
      <c r="E1295" s="214">
        <v>1</v>
      </c>
      <c r="F1295" s="215">
        <v>2</v>
      </c>
      <c r="G1295" s="216">
        <v>0</v>
      </c>
      <c r="I1295" t="str">
        <f t="shared" si="179"/>
        <v>HUMBERTO FLORÊNCIOLUIZ SENA</v>
      </c>
      <c r="J1295" t="str">
        <f t="shared" si="180"/>
        <v>LUIZ SENAHUMBERTO FLORÊNCIO</v>
      </c>
      <c r="K1295" s="905">
        <v>1</v>
      </c>
      <c r="L1295" s="906">
        <v>0</v>
      </c>
      <c r="M1295" s="907">
        <v>0</v>
      </c>
      <c r="N1295" t="e">
        <f t="shared" si="181"/>
        <v>#N/A</v>
      </c>
      <c r="O1295" t="e">
        <f t="shared" si="182"/>
        <v>#N/A</v>
      </c>
      <c r="P1295" t="e">
        <f t="shared" si="183"/>
        <v>#N/A</v>
      </c>
      <c r="Q1295" s="908">
        <f t="shared" si="184"/>
        <v>1</v>
      </c>
      <c r="R1295" s="908">
        <f t="shared" si="185"/>
        <v>0</v>
      </c>
      <c r="S1295" s="908">
        <f t="shared" si="186"/>
        <v>0</v>
      </c>
    </row>
    <row r="1296" spans="3:19" x14ac:dyDescent="0.25">
      <c r="C1296" s="212" t="s">
        <v>1013</v>
      </c>
      <c r="D1296" s="213" t="s">
        <v>836</v>
      </c>
      <c r="E1296" s="214">
        <v>1</v>
      </c>
      <c r="F1296" s="215">
        <v>1</v>
      </c>
      <c r="G1296" s="216">
        <v>0</v>
      </c>
      <c r="I1296" t="str">
        <f t="shared" si="179"/>
        <v>HUMBERTO FLORÊNCIOPERCY HOLDER</v>
      </c>
      <c r="J1296" t="str">
        <f t="shared" si="180"/>
        <v>PERCY HOLDERHUMBERTO FLORÊNCIO</v>
      </c>
      <c r="K1296" s="905">
        <v>1</v>
      </c>
      <c r="L1296" s="906">
        <v>1</v>
      </c>
      <c r="M1296" s="907">
        <v>0</v>
      </c>
      <c r="N1296" t="e">
        <f t="shared" si="181"/>
        <v>#N/A</v>
      </c>
      <c r="O1296" t="e">
        <f t="shared" si="182"/>
        <v>#N/A</v>
      </c>
      <c r="P1296" t="e">
        <f t="shared" si="183"/>
        <v>#N/A</v>
      </c>
      <c r="Q1296" s="908">
        <f t="shared" si="184"/>
        <v>1</v>
      </c>
      <c r="R1296" s="908">
        <f t="shared" si="185"/>
        <v>1</v>
      </c>
      <c r="S1296" s="908">
        <f t="shared" si="186"/>
        <v>0</v>
      </c>
    </row>
    <row r="1297" spans="3:19" x14ac:dyDescent="0.25">
      <c r="C1297" s="212" t="s">
        <v>1014</v>
      </c>
      <c r="D1297" s="213" t="s">
        <v>69</v>
      </c>
      <c r="E1297" s="214">
        <v>1</v>
      </c>
      <c r="F1297" s="215">
        <v>1</v>
      </c>
      <c r="G1297" s="216">
        <v>0</v>
      </c>
      <c r="I1297" t="str">
        <f t="shared" si="179"/>
        <v>IBRAHIM SUEDNÃO INFORMADO</v>
      </c>
      <c r="J1297" t="str">
        <f t="shared" si="180"/>
        <v>NÃO INFORMADOIBRAHIM SUED</v>
      </c>
      <c r="K1297" s="905">
        <v>1</v>
      </c>
      <c r="L1297" s="906">
        <v>0</v>
      </c>
      <c r="M1297" s="907">
        <v>0</v>
      </c>
      <c r="N1297" t="e">
        <f t="shared" si="181"/>
        <v>#N/A</v>
      </c>
      <c r="O1297" t="e">
        <f t="shared" si="182"/>
        <v>#N/A</v>
      </c>
      <c r="P1297" t="e">
        <f t="shared" si="183"/>
        <v>#N/A</v>
      </c>
      <c r="Q1297" s="908">
        <f t="shared" si="184"/>
        <v>1</v>
      </c>
      <c r="R1297" s="908">
        <f t="shared" si="185"/>
        <v>0</v>
      </c>
      <c r="S1297" s="908">
        <f t="shared" si="186"/>
        <v>0</v>
      </c>
    </row>
    <row r="1298" spans="3:19" x14ac:dyDescent="0.25">
      <c r="C1298" s="212" t="s">
        <v>450</v>
      </c>
      <c r="D1298" s="213" t="s">
        <v>830</v>
      </c>
      <c r="E1298" s="214">
        <v>1</v>
      </c>
      <c r="F1298" s="215">
        <v>1</v>
      </c>
      <c r="G1298" s="216">
        <v>0</v>
      </c>
      <c r="I1298" t="str">
        <f t="shared" si="179"/>
        <v>IDALVA FRAGA MOREIRAINÁCIO MENDES</v>
      </c>
      <c r="J1298" t="str">
        <f t="shared" si="180"/>
        <v>INÁCIO MENDESIDALVA FRAGA MOREIRA</v>
      </c>
      <c r="K1298" s="905">
        <v>1</v>
      </c>
      <c r="L1298" s="906">
        <v>1</v>
      </c>
      <c r="M1298" s="907">
        <v>0</v>
      </c>
      <c r="N1298" t="e">
        <f t="shared" si="181"/>
        <v>#N/A</v>
      </c>
      <c r="O1298" t="e">
        <f t="shared" si="182"/>
        <v>#N/A</v>
      </c>
      <c r="P1298" t="e">
        <f t="shared" si="183"/>
        <v>#N/A</v>
      </c>
      <c r="Q1298" s="908">
        <f t="shared" si="184"/>
        <v>1</v>
      </c>
      <c r="R1298" s="908">
        <f t="shared" si="185"/>
        <v>1</v>
      </c>
      <c r="S1298" s="908">
        <f t="shared" si="186"/>
        <v>0</v>
      </c>
    </row>
    <row r="1299" spans="3:19" x14ac:dyDescent="0.25">
      <c r="C1299" s="212" t="s">
        <v>830</v>
      </c>
      <c r="D1299" s="213" t="s">
        <v>845</v>
      </c>
      <c r="E1299" s="214">
        <v>1</v>
      </c>
      <c r="F1299" s="215">
        <v>2</v>
      </c>
      <c r="G1299" s="216">
        <v>0</v>
      </c>
      <c r="I1299" t="str">
        <f t="shared" si="179"/>
        <v>INÁCIO MENDESANTÔNIO VIOLÃO</v>
      </c>
      <c r="J1299" t="str">
        <f t="shared" si="180"/>
        <v>ANTÔNIO VIOLÃOINÁCIO MENDES</v>
      </c>
      <c r="K1299" s="905">
        <v>1</v>
      </c>
      <c r="L1299" s="906">
        <v>1</v>
      </c>
      <c r="M1299" s="907">
        <v>0</v>
      </c>
      <c r="N1299" t="e">
        <f t="shared" si="181"/>
        <v>#N/A</v>
      </c>
      <c r="O1299" t="e">
        <f t="shared" si="182"/>
        <v>#N/A</v>
      </c>
      <c r="P1299" t="e">
        <f t="shared" si="183"/>
        <v>#N/A</v>
      </c>
      <c r="Q1299" s="908">
        <f t="shared" si="184"/>
        <v>1</v>
      </c>
      <c r="R1299" s="908">
        <f t="shared" si="185"/>
        <v>1</v>
      </c>
      <c r="S1299" s="908">
        <f t="shared" si="186"/>
        <v>0</v>
      </c>
    </row>
    <row r="1300" spans="3:19" x14ac:dyDescent="0.25">
      <c r="C1300" s="212" t="s">
        <v>830</v>
      </c>
      <c r="D1300" s="213" t="s">
        <v>571</v>
      </c>
      <c r="E1300" s="214">
        <v>1</v>
      </c>
      <c r="F1300" s="215">
        <v>1</v>
      </c>
      <c r="G1300" s="216">
        <v>0</v>
      </c>
      <c r="I1300" t="str">
        <f t="shared" si="179"/>
        <v>INÁCIO MENDESFERNANDO CORONA</v>
      </c>
      <c r="J1300" t="str">
        <f t="shared" si="180"/>
        <v>FERNANDO CORONAINÁCIO MENDES</v>
      </c>
      <c r="K1300" s="905">
        <v>1</v>
      </c>
      <c r="L1300" s="906">
        <v>2</v>
      </c>
      <c r="M1300" s="907">
        <v>0</v>
      </c>
      <c r="N1300" t="e">
        <f t="shared" si="181"/>
        <v>#N/A</v>
      </c>
      <c r="O1300" t="e">
        <f t="shared" si="182"/>
        <v>#N/A</v>
      </c>
      <c r="P1300" t="e">
        <f t="shared" si="183"/>
        <v>#N/A</v>
      </c>
      <c r="Q1300" s="908">
        <f t="shared" si="184"/>
        <v>1</v>
      </c>
      <c r="R1300" s="908">
        <f t="shared" si="185"/>
        <v>2</v>
      </c>
      <c r="S1300" s="908">
        <f t="shared" si="186"/>
        <v>0</v>
      </c>
    </row>
    <row r="1301" spans="3:19" x14ac:dyDescent="0.25">
      <c r="C1301" s="212" t="s">
        <v>830</v>
      </c>
      <c r="D1301" s="213" t="s">
        <v>1015</v>
      </c>
      <c r="E1301" s="214">
        <v>1</v>
      </c>
      <c r="F1301" s="215">
        <v>1</v>
      </c>
      <c r="G1301" s="216">
        <v>0</v>
      </c>
      <c r="I1301" t="str">
        <f t="shared" si="179"/>
        <v>INÁCIO MENDESOSWALDO O. DA COSTA</v>
      </c>
      <c r="J1301" t="str">
        <f t="shared" si="180"/>
        <v>OSWALDO O. DA COSTAINÁCIO MENDES</v>
      </c>
      <c r="K1301" s="905">
        <v>1</v>
      </c>
      <c r="L1301" s="906">
        <v>1</v>
      </c>
      <c r="M1301" s="907">
        <v>0</v>
      </c>
      <c r="N1301" t="e">
        <f t="shared" si="181"/>
        <v>#N/A</v>
      </c>
      <c r="O1301" t="e">
        <f t="shared" si="182"/>
        <v>#N/A</v>
      </c>
      <c r="P1301" t="e">
        <f t="shared" si="183"/>
        <v>#N/A</v>
      </c>
      <c r="Q1301" s="908">
        <f t="shared" si="184"/>
        <v>1</v>
      </c>
      <c r="R1301" s="908">
        <f t="shared" si="185"/>
        <v>1</v>
      </c>
      <c r="S1301" s="908">
        <f t="shared" si="186"/>
        <v>0</v>
      </c>
    </row>
    <row r="1302" spans="3:19" x14ac:dyDescent="0.25">
      <c r="C1302" s="212" t="s">
        <v>1016</v>
      </c>
      <c r="D1302" s="213" t="s">
        <v>779</v>
      </c>
      <c r="E1302" s="214">
        <v>1</v>
      </c>
      <c r="F1302" s="215">
        <v>1</v>
      </c>
      <c r="G1302" s="216">
        <v>0</v>
      </c>
      <c r="I1302" t="str">
        <f t="shared" si="179"/>
        <v>IPURAIMUNDO CANTUÁRIA</v>
      </c>
      <c r="J1302" t="str">
        <f t="shared" si="180"/>
        <v>RAIMUNDO CANTUÁRIAIPU</v>
      </c>
      <c r="K1302" s="905">
        <v>1</v>
      </c>
      <c r="L1302" s="906">
        <v>2</v>
      </c>
      <c r="M1302" s="907">
        <v>0</v>
      </c>
      <c r="N1302" t="e">
        <f t="shared" si="181"/>
        <v>#N/A</v>
      </c>
      <c r="O1302" t="e">
        <f t="shared" si="182"/>
        <v>#N/A</v>
      </c>
      <c r="P1302" t="e">
        <f t="shared" si="183"/>
        <v>#N/A</v>
      </c>
      <c r="Q1302" s="908">
        <f t="shared" si="184"/>
        <v>1</v>
      </c>
      <c r="R1302" s="908">
        <f t="shared" si="185"/>
        <v>2</v>
      </c>
      <c r="S1302" s="908">
        <f t="shared" si="186"/>
        <v>0</v>
      </c>
    </row>
    <row r="1303" spans="3:19" x14ac:dyDescent="0.25">
      <c r="C1303" s="212" t="s">
        <v>1017</v>
      </c>
      <c r="D1303" s="213" t="s">
        <v>722</v>
      </c>
      <c r="E1303" s="214">
        <v>1</v>
      </c>
      <c r="F1303" s="215">
        <v>0</v>
      </c>
      <c r="G1303" s="216">
        <v>0</v>
      </c>
      <c r="I1303" t="str">
        <f t="shared" si="179"/>
        <v>IRMÃ CATARINADO CANIL</v>
      </c>
      <c r="J1303" t="str">
        <f t="shared" si="180"/>
        <v>DO CANILIRMÃ CATARINA</v>
      </c>
      <c r="K1303" s="905">
        <v>1</v>
      </c>
      <c r="L1303" s="906">
        <v>1</v>
      </c>
      <c r="M1303" s="907">
        <v>0</v>
      </c>
      <c r="N1303" t="e">
        <f t="shared" si="181"/>
        <v>#N/A</v>
      </c>
      <c r="O1303" t="e">
        <f t="shared" si="182"/>
        <v>#N/A</v>
      </c>
      <c r="P1303" t="e">
        <f t="shared" si="183"/>
        <v>#N/A</v>
      </c>
      <c r="Q1303" s="908">
        <f t="shared" si="184"/>
        <v>1</v>
      </c>
      <c r="R1303" s="908">
        <f t="shared" si="185"/>
        <v>1</v>
      </c>
      <c r="S1303" s="908">
        <f t="shared" si="186"/>
        <v>0</v>
      </c>
    </row>
    <row r="1304" spans="3:19" x14ac:dyDescent="0.25">
      <c r="C1304" s="212" t="s">
        <v>1018</v>
      </c>
      <c r="D1304" s="213" t="s">
        <v>786</v>
      </c>
      <c r="E1304" s="214">
        <v>1</v>
      </c>
      <c r="F1304" s="215">
        <v>0</v>
      </c>
      <c r="G1304" s="216">
        <v>0</v>
      </c>
      <c r="I1304" t="str">
        <f t="shared" si="179"/>
        <v>ISMAEL NERYGOV. JORGE TEIXEIRA</v>
      </c>
      <c r="J1304" t="str">
        <f t="shared" si="180"/>
        <v>GOV. JORGE TEIXEIRAISMAEL NERY</v>
      </c>
      <c r="K1304" s="905">
        <v>1</v>
      </c>
      <c r="L1304" s="906">
        <v>1</v>
      </c>
      <c r="M1304" s="907">
        <v>0</v>
      </c>
      <c r="N1304" t="e">
        <f t="shared" si="181"/>
        <v>#N/A</v>
      </c>
      <c r="O1304" t="e">
        <f t="shared" si="182"/>
        <v>#N/A</v>
      </c>
      <c r="P1304" t="e">
        <f t="shared" si="183"/>
        <v>#N/A</v>
      </c>
      <c r="Q1304" s="908">
        <f t="shared" si="184"/>
        <v>1</v>
      </c>
      <c r="R1304" s="908">
        <f t="shared" si="185"/>
        <v>1</v>
      </c>
      <c r="S1304" s="908">
        <f t="shared" si="186"/>
        <v>0</v>
      </c>
    </row>
    <row r="1305" spans="3:19" x14ac:dyDescent="0.25">
      <c r="C1305" s="212" t="s">
        <v>524</v>
      </c>
      <c r="D1305" s="213" t="s">
        <v>568</v>
      </c>
      <c r="E1305" s="214">
        <v>1</v>
      </c>
      <c r="F1305" s="215">
        <v>1</v>
      </c>
      <c r="G1305" s="216">
        <v>0</v>
      </c>
      <c r="I1305" t="str">
        <f t="shared" si="179"/>
        <v>ITATIAIABARÃO DO SOLIMÕES</v>
      </c>
      <c r="J1305" t="str">
        <f t="shared" si="180"/>
        <v>BARÃO DO SOLIMÕESITATIAIA</v>
      </c>
      <c r="K1305" s="905">
        <v>1</v>
      </c>
      <c r="L1305" s="906">
        <v>1</v>
      </c>
      <c r="M1305" s="907">
        <v>0</v>
      </c>
      <c r="N1305" t="e">
        <f t="shared" si="181"/>
        <v>#N/A</v>
      </c>
      <c r="O1305" t="e">
        <f t="shared" si="182"/>
        <v>#N/A</v>
      </c>
      <c r="P1305" t="e">
        <f t="shared" si="183"/>
        <v>#N/A</v>
      </c>
      <c r="Q1305" s="908">
        <f t="shared" si="184"/>
        <v>1</v>
      </c>
      <c r="R1305" s="908">
        <f t="shared" si="185"/>
        <v>1</v>
      </c>
      <c r="S1305" s="908">
        <f t="shared" si="186"/>
        <v>0</v>
      </c>
    </row>
    <row r="1306" spans="3:19" x14ac:dyDescent="0.25">
      <c r="C1306" s="212" t="s">
        <v>1019</v>
      </c>
      <c r="D1306" s="213" t="s">
        <v>616</v>
      </c>
      <c r="E1306" s="214">
        <v>1</v>
      </c>
      <c r="F1306" s="215">
        <v>1</v>
      </c>
      <c r="G1306" s="216">
        <v>0</v>
      </c>
      <c r="I1306" t="str">
        <f t="shared" si="179"/>
        <v>ITUMBIARAARAGUAINA</v>
      </c>
      <c r="J1306" t="str">
        <f t="shared" si="180"/>
        <v>ARAGUAINAITUMBIARA</v>
      </c>
      <c r="K1306" s="905">
        <v>1</v>
      </c>
      <c r="L1306" s="906">
        <v>1</v>
      </c>
      <c r="M1306" s="907">
        <v>0</v>
      </c>
      <c r="N1306" t="e">
        <f t="shared" si="181"/>
        <v>#N/A</v>
      </c>
      <c r="O1306" t="e">
        <f t="shared" si="182"/>
        <v>#N/A</v>
      </c>
      <c r="P1306" t="e">
        <f t="shared" si="183"/>
        <v>#N/A</v>
      </c>
      <c r="Q1306" s="908">
        <f t="shared" si="184"/>
        <v>1</v>
      </c>
      <c r="R1306" s="908">
        <f t="shared" si="185"/>
        <v>1</v>
      </c>
      <c r="S1306" s="908">
        <f t="shared" si="186"/>
        <v>0</v>
      </c>
    </row>
    <row r="1307" spans="3:19" x14ac:dyDescent="0.25">
      <c r="C1307" s="212" t="s">
        <v>935</v>
      </c>
      <c r="D1307" s="213" t="s">
        <v>1022</v>
      </c>
      <c r="E1307" s="214">
        <v>1</v>
      </c>
      <c r="F1307" s="215">
        <v>1</v>
      </c>
      <c r="G1307" s="216">
        <v>0</v>
      </c>
      <c r="I1307" t="str">
        <f t="shared" si="179"/>
        <v>JACQUELINE FERRYLUIZ GAMA</v>
      </c>
      <c r="J1307" t="str">
        <f t="shared" si="180"/>
        <v>LUIZ GAMAJACQUELINE FERRY</v>
      </c>
      <c r="K1307" s="905">
        <v>1</v>
      </c>
      <c r="L1307" s="906">
        <v>2</v>
      </c>
      <c r="M1307" s="907">
        <v>0</v>
      </c>
      <c r="N1307" t="e">
        <f t="shared" si="181"/>
        <v>#N/A</v>
      </c>
      <c r="O1307" t="e">
        <f t="shared" si="182"/>
        <v>#N/A</v>
      </c>
      <c r="P1307" t="e">
        <f t="shared" si="183"/>
        <v>#N/A</v>
      </c>
      <c r="Q1307" s="908">
        <f t="shared" si="184"/>
        <v>1</v>
      </c>
      <c r="R1307" s="908">
        <f t="shared" si="185"/>
        <v>2</v>
      </c>
      <c r="S1307" s="908">
        <f t="shared" si="186"/>
        <v>0</v>
      </c>
    </row>
    <row r="1308" spans="3:19" x14ac:dyDescent="0.25">
      <c r="C1308" s="212" t="s">
        <v>649</v>
      </c>
      <c r="D1308" s="213" t="s">
        <v>508</v>
      </c>
      <c r="E1308" s="214">
        <v>1</v>
      </c>
      <c r="F1308" s="215">
        <v>1</v>
      </c>
      <c r="G1308" s="216">
        <v>0</v>
      </c>
      <c r="I1308" t="str">
        <f t="shared" si="179"/>
        <v>JARDIMLAGEADO</v>
      </c>
      <c r="J1308" t="str">
        <f t="shared" si="180"/>
        <v>LAGEADOJARDIM</v>
      </c>
      <c r="K1308" s="905">
        <v>1</v>
      </c>
      <c r="L1308" s="906">
        <v>1</v>
      </c>
      <c r="M1308" s="907">
        <v>0</v>
      </c>
      <c r="N1308" t="e">
        <f t="shared" si="181"/>
        <v>#N/A</v>
      </c>
      <c r="O1308" t="e">
        <f t="shared" si="182"/>
        <v>#N/A</v>
      </c>
      <c r="P1308" t="e">
        <f t="shared" si="183"/>
        <v>#N/A</v>
      </c>
      <c r="Q1308" s="908">
        <f t="shared" si="184"/>
        <v>1</v>
      </c>
      <c r="R1308" s="908">
        <f t="shared" si="185"/>
        <v>1</v>
      </c>
      <c r="S1308" s="908">
        <f t="shared" si="186"/>
        <v>0</v>
      </c>
    </row>
    <row r="1309" spans="3:19" x14ac:dyDescent="0.25">
      <c r="C1309" s="212" t="s">
        <v>368</v>
      </c>
      <c r="D1309" s="213" t="s">
        <v>1023</v>
      </c>
      <c r="E1309" s="214">
        <v>1</v>
      </c>
      <c r="F1309" s="215">
        <v>3</v>
      </c>
      <c r="G1309" s="216">
        <v>0</v>
      </c>
      <c r="I1309" t="str">
        <f t="shared" si="179"/>
        <v>JATUARANACARLOS CHAGAS</v>
      </c>
      <c r="J1309" t="str">
        <f t="shared" si="180"/>
        <v>CARLOS CHAGASJATUARANA</v>
      </c>
      <c r="K1309" s="905">
        <v>1</v>
      </c>
      <c r="L1309" s="906">
        <v>2</v>
      </c>
      <c r="M1309" s="907">
        <v>0</v>
      </c>
      <c r="N1309" t="e">
        <f t="shared" si="181"/>
        <v>#N/A</v>
      </c>
      <c r="O1309" t="e">
        <f t="shared" si="182"/>
        <v>#N/A</v>
      </c>
      <c r="P1309" t="e">
        <f t="shared" si="183"/>
        <v>#N/A</v>
      </c>
      <c r="Q1309" s="908">
        <f t="shared" si="184"/>
        <v>1</v>
      </c>
      <c r="R1309" s="908">
        <f t="shared" si="185"/>
        <v>2</v>
      </c>
      <c r="S1309" s="908">
        <f t="shared" si="186"/>
        <v>0</v>
      </c>
    </row>
    <row r="1310" spans="3:19" x14ac:dyDescent="0.25">
      <c r="C1310" s="212" t="s">
        <v>368</v>
      </c>
      <c r="D1310" s="213" t="s">
        <v>636</v>
      </c>
      <c r="E1310" s="214">
        <v>1</v>
      </c>
      <c r="F1310" s="215">
        <v>0</v>
      </c>
      <c r="G1310" s="216">
        <v>0</v>
      </c>
      <c r="I1310" t="str">
        <f t="shared" si="179"/>
        <v>JATUARANACASA DE SAUDE</v>
      </c>
      <c r="J1310" t="str">
        <f t="shared" si="180"/>
        <v>CASA DE SAUDEJATUARANA</v>
      </c>
      <c r="K1310" s="905">
        <v>1</v>
      </c>
      <c r="L1310" s="906">
        <v>0</v>
      </c>
      <c r="M1310" s="907">
        <v>0</v>
      </c>
      <c r="N1310" t="e">
        <f t="shared" si="181"/>
        <v>#N/A</v>
      </c>
      <c r="O1310" t="e">
        <f t="shared" si="182"/>
        <v>#N/A</v>
      </c>
      <c r="P1310" t="e">
        <f t="shared" si="183"/>
        <v>#N/A</v>
      </c>
      <c r="Q1310" s="908">
        <f t="shared" si="184"/>
        <v>1</v>
      </c>
      <c r="R1310" s="908">
        <f t="shared" si="185"/>
        <v>0</v>
      </c>
      <c r="S1310" s="908">
        <f t="shared" si="186"/>
        <v>0</v>
      </c>
    </row>
    <row r="1311" spans="3:19" x14ac:dyDescent="0.25">
      <c r="C1311" s="212" t="s">
        <v>368</v>
      </c>
      <c r="D1311" s="213" t="s">
        <v>854</v>
      </c>
      <c r="E1311" s="214">
        <v>1</v>
      </c>
      <c r="F1311" s="215">
        <v>2</v>
      </c>
      <c r="G1311" s="216">
        <v>0</v>
      </c>
      <c r="I1311" t="str">
        <f t="shared" si="179"/>
        <v>JATUARANACOQUEIRO</v>
      </c>
      <c r="J1311" t="str">
        <f t="shared" si="180"/>
        <v>COQUEIROJATUARANA</v>
      </c>
      <c r="K1311" s="905">
        <v>1</v>
      </c>
      <c r="L1311" s="906">
        <v>1</v>
      </c>
      <c r="M1311" s="907">
        <v>0</v>
      </c>
      <c r="N1311" t="e">
        <f t="shared" si="181"/>
        <v>#N/A</v>
      </c>
      <c r="O1311" t="e">
        <f t="shared" si="182"/>
        <v>#N/A</v>
      </c>
      <c r="P1311" t="e">
        <f t="shared" si="183"/>
        <v>#N/A</v>
      </c>
      <c r="Q1311" s="908">
        <f t="shared" si="184"/>
        <v>1</v>
      </c>
      <c r="R1311" s="908">
        <f t="shared" si="185"/>
        <v>1</v>
      </c>
      <c r="S1311" s="908">
        <f t="shared" si="186"/>
        <v>0</v>
      </c>
    </row>
    <row r="1312" spans="3:19" x14ac:dyDescent="0.25">
      <c r="C1312" s="212" t="s">
        <v>368</v>
      </c>
      <c r="D1312" s="213" t="s">
        <v>560</v>
      </c>
      <c r="E1312" s="214">
        <v>1</v>
      </c>
      <c r="F1312" s="215">
        <v>2</v>
      </c>
      <c r="G1312" s="216">
        <v>0</v>
      </c>
      <c r="I1312" t="str">
        <f t="shared" si="179"/>
        <v>JATUARANACUAÇA</v>
      </c>
      <c r="J1312" t="str">
        <f t="shared" si="180"/>
        <v>CUAÇAJATUARANA</v>
      </c>
      <c r="K1312" s="905">
        <v>1</v>
      </c>
      <c r="L1312" s="906">
        <v>3</v>
      </c>
      <c r="M1312" s="907">
        <v>0</v>
      </c>
      <c r="N1312" t="e">
        <f t="shared" si="181"/>
        <v>#N/A</v>
      </c>
      <c r="O1312" t="e">
        <f t="shared" si="182"/>
        <v>#N/A</v>
      </c>
      <c r="P1312" t="e">
        <f t="shared" si="183"/>
        <v>#N/A</v>
      </c>
      <c r="Q1312" s="908">
        <f t="shared" si="184"/>
        <v>1</v>
      </c>
      <c r="R1312" s="908">
        <f t="shared" si="185"/>
        <v>3</v>
      </c>
      <c r="S1312" s="908">
        <f t="shared" si="186"/>
        <v>0</v>
      </c>
    </row>
    <row r="1313" spans="3:19" x14ac:dyDescent="0.25">
      <c r="C1313" s="212" t="s">
        <v>368</v>
      </c>
      <c r="D1313" s="213" t="s">
        <v>505</v>
      </c>
      <c r="E1313" s="214">
        <v>1</v>
      </c>
      <c r="F1313" s="215">
        <v>2</v>
      </c>
      <c r="G1313" s="216">
        <v>0</v>
      </c>
      <c r="I1313" t="str">
        <f t="shared" si="179"/>
        <v>JATUARANADANIEL NERY</v>
      </c>
      <c r="J1313" t="str">
        <f t="shared" si="180"/>
        <v>DANIEL NERYJATUARANA</v>
      </c>
      <c r="K1313" s="905">
        <v>1</v>
      </c>
      <c r="L1313" s="906">
        <v>1</v>
      </c>
      <c r="M1313" s="907">
        <v>0</v>
      </c>
      <c r="N1313" t="e">
        <f t="shared" si="181"/>
        <v>#N/A</v>
      </c>
      <c r="O1313" t="e">
        <f t="shared" si="182"/>
        <v>#N/A</v>
      </c>
      <c r="P1313" t="e">
        <f t="shared" si="183"/>
        <v>#N/A</v>
      </c>
      <c r="Q1313" s="908">
        <f t="shared" si="184"/>
        <v>1</v>
      </c>
      <c r="R1313" s="908">
        <f t="shared" si="185"/>
        <v>1</v>
      </c>
      <c r="S1313" s="908">
        <f t="shared" si="186"/>
        <v>0</v>
      </c>
    </row>
    <row r="1314" spans="3:19" x14ac:dyDescent="0.25">
      <c r="C1314" s="212" t="s">
        <v>368</v>
      </c>
      <c r="D1314" s="213" t="s">
        <v>648</v>
      </c>
      <c r="E1314" s="214">
        <v>1</v>
      </c>
      <c r="F1314" s="215">
        <v>1</v>
      </c>
      <c r="G1314" s="216">
        <v>0</v>
      </c>
      <c r="I1314" t="str">
        <f t="shared" si="179"/>
        <v>JATUARANAFRUTAL</v>
      </c>
      <c r="J1314" t="str">
        <f t="shared" si="180"/>
        <v>FRUTALJATUARANA</v>
      </c>
      <c r="K1314" s="905">
        <v>1</v>
      </c>
      <c r="L1314" s="906">
        <v>2</v>
      </c>
      <c r="M1314" s="907">
        <v>0</v>
      </c>
      <c r="N1314" t="e">
        <f t="shared" si="181"/>
        <v>#N/A</v>
      </c>
      <c r="O1314" t="e">
        <f t="shared" si="182"/>
        <v>#N/A</v>
      </c>
      <c r="P1314" t="e">
        <f t="shared" si="183"/>
        <v>#N/A</v>
      </c>
      <c r="Q1314" s="908">
        <f t="shared" si="184"/>
        <v>1</v>
      </c>
      <c r="R1314" s="908">
        <f t="shared" si="185"/>
        <v>2</v>
      </c>
      <c r="S1314" s="908">
        <f t="shared" si="186"/>
        <v>0</v>
      </c>
    </row>
    <row r="1315" spans="3:19" x14ac:dyDescent="0.25">
      <c r="C1315" s="212" t="s">
        <v>368</v>
      </c>
      <c r="D1315" s="213" t="s">
        <v>535</v>
      </c>
      <c r="E1315" s="214">
        <v>1</v>
      </c>
      <c r="F1315" s="215">
        <v>0</v>
      </c>
      <c r="G1315" s="216">
        <v>0</v>
      </c>
      <c r="I1315" t="str">
        <f t="shared" si="179"/>
        <v>JATUARANAITAUNAS</v>
      </c>
      <c r="J1315" t="str">
        <f t="shared" si="180"/>
        <v>ITAUNASJATUARANA</v>
      </c>
      <c r="K1315" s="905">
        <v>1</v>
      </c>
      <c r="L1315" s="906">
        <v>1</v>
      </c>
      <c r="M1315" s="907">
        <v>0</v>
      </c>
      <c r="N1315" t="e">
        <f t="shared" si="181"/>
        <v>#N/A</v>
      </c>
      <c r="O1315" t="e">
        <f t="shared" si="182"/>
        <v>#N/A</v>
      </c>
      <c r="P1315" t="e">
        <f t="shared" si="183"/>
        <v>#N/A</v>
      </c>
      <c r="Q1315" s="908">
        <f t="shared" si="184"/>
        <v>1</v>
      </c>
      <c r="R1315" s="908">
        <f t="shared" si="185"/>
        <v>1</v>
      </c>
      <c r="S1315" s="908">
        <f t="shared" si="186"/>
        <v>0</v>
      </c>
    </row>
    <row r="1316" spans="3:19" x14ac:dyDescent="0.25">
      <c r="C1316" s="212" t="s">
        <v>368</v>
      </c>
      <c r="D1316" s="213" t="s">
        <v>652</v>
      </c>
      <c r="E1316" s="214">
        <v>1</v>
      </c>
      <c r="F1316" s="215">
        <v>2</v>
      </c>
      <c r="G1316" s="216">
        <v>0</v>
      </c>
      <c r="I1316" t="str">
        <f t="shared" si="179"/>
        <v>JATUARANALAGUNA</v>
      </c>
      <c r="J1316" t="str">
        <f t="shared" si="180"/>
        <v>LAGUNAJATUARANA</v>
      </c>
      <c r="K1316" s="905">
        <v>1</v>
      </c>
      <c r="L1316" s="906">
        <v>0</v>
      </c>
      <c r="M1316" s="907">
        <v>0</v>
      </c>
      <c r="N1316" t="e">
        <f t="shared" si="181"/>
        <v>#N/A</v>
      </c>
      <c r="O1316" t="e">
        <f t="shared" si="182"/>
        <v>#N/A</v>
      </c>
      <c r="P1316" t="e">
        <f t="shared" si="183"/>
        <v>#N/A</v>
      </c>
      <c r="Q1316" s="908">
        <f t="shared" si="184"/>
        <v>1</v>
      </c>
      <c r="R1316" s="908">
        <f t="shared" si="185"/>
        <v>0</v>
      </c>
      <c r="S1316" s="908">
        <f t="shared" si="186"/>
        <v>0</v>
      </c>
    </row>
    <row r="1317" spans="3:19" x14ac:dyDescent="0.25">
      <c r="C1317" s="212" t="s">
        <v>368</v>
      </c>
      <c r="D1317" s="213" t="s">
        <v>919</v>
      </c>
      <c r="E1317" s="214">
        <v>1</v>
      </c>
      <c r="F1317" s="215">
        <v>0</v>
      </c>
      <c r="G1317" s="216">
        <v>0</v>
      </c>
      <c r="I1317" t="str">
        <f t="shared" si="179"/>
        <v>JATUARANAOSWALDO ARANHA</v>
      </c>
      <c r="J1317" t="str">
        <f t="shared" si="180"/>
        <v>OSWALDO ARANHAJATUARANA</v>
      </c>
      <c r="K1317" s="905">
        <v>1</v>
      </c>
      <c r="L1317" s="906">
        <v>1</v>
      </c>
      <c r="M1317" s="907">
        <v>0</v>
      </c>
      <c r="N1317" t="e">
        <f t="shared" si="181"/>
        <v>#N/A</v>
      </c>
      <c r="O1317" t="e">
        <f t="shared" si="182"/>
        <v>#N/A</v>
      </c>
      <c r="P1317" t="e">
        <f t="shared" si="183"/>
        <v>#N/A</v>
      </c>
      <c r="Q1317" s="908">
        <f t="shared" si="184"/>
        <v>1</v>
      </c>
      <c r="R1317" s="908">
        <f t="shared" si="185"/>
        <v>1</v>
      </c>
      <c r="S1317" s="908">
        <f t="shared" si="186"/>
        <v>0</v>
      </c>
    </row>
    <row r="1318" spans="3:19" x14ac:dyDescent="0.25">
      <c r="C1318" s="212" t="s">
        <v>368</v>
      </c>
      <c r="D1318" s="213" t="s">
        <v>1024</v>
      </c>
      <c r="E1318" s="214">
        <v>1</v>
      </c>
      <c r="F1318" s="215">
        <v>1</v>
      </c>
      <c r="G1318" s="216">
        <v>0</v>
      </c>
      <c r="I1318" t="str">
        <f t="shared" si="179"/>
        <v>JATUARANAPARIS</v>
      </c>
      <c r="J1318" t="str">
        <f t="shared" si="180"/>
        <v>PARISJATUARANA</v>
      </c>
      <c r="K1318" s="905">
        <v>1</v>
      </c>
      <c r="L1318" s="906">
        <v>2</v>
      </c>
      <c r="M1318" s="907">
        <v>0</v>
      </c>
      <c r="N1318" t="e">
        <f t="shared" si="181"/>
        <v>#N/A</v>
      </c>
      <c r="O1318" t="e">
        <f t="shared" si="182"/>
        <v>#N/A</v>
      </c>
      <c r="P1318" t="e">
        <f t="shared" si="183"/>
        <v>#N/A</v>
      </c>
      <c r="Q1318" s="908">
        <f t="shared" si="184"/>
        <v>1</v>
      </c>
      <c r="R1318" s="908">
        <f t="shared" si="185"/>
        <v>2</v>
      </c>
      <c r="S1318" s="908">
        <f t="shared" si="186"/>
        <v>0</v>
      </c>
    </row>
    <row r="1319" spans="3:19" x14ac:dyDescent="0.25">
      <c r="C1319" s="212" t="s">
        <v>368</v>
      </c>
      <c r="D1319" s="213" t="s">
        <v>426</v>
      </c>
      <c r="E1319" s="214">
        <v>1</v>
      </c>
      <c r="F1319" s="215">
        <v>1</v>
      </c>
      <c r="G1319" s="216">
        <v>0</v>
      </c>
      <c r="I1319" t="str">
        <f t="shared" si="179"/>
        <v>JATUARANAPAULO FRANCIS</v>
      </c>
      <c r="J1319" t="str">
        <f t="shared" si="180"/>
        <v>PAULO FRANCISJATUARANA</v>
      </c>
      <c r="K1319" s="905">
        <v>1</v>
      </c>
      <c r="L1319" s="906">
        <v>0</v>
      </c>
      <c r="M1319" s="907">
        <v>0</v>
      </c>
      <c r="N1319" t="e">
        <f t="shared" si="181"/>
        <v>#N/A</v>
      </c>
      <c r="O1319" t="e">
        <f t="shared" si="182"/>
        <v>#N/A</v>
      </c>
      <c r="P1319" t="e">
        <f t="shared" si="183"/>
        <v>#N/A</v>
      </c>
      <c r="Q1319" s="908">
        <f t="shared" si="184"/>
        <v>1</v>
      </c>
      <c r="R1319" s="908">
        <f t="shared" si="185"/>
        <v>0</v>
      </c>
      <c r="S1319" s="908">
        <f t="shared" si="186"/>
        <v>0</v>
      </c>
    </row>
    <row r="1320" spans="3:19" x14ac:dyDescent="0.25">
      <c r="C1320" s="212" t="s">
        <v>368</v>
      </c>
      <c r="D1320" s="213" t="s">
        <v>479</v>
      </c>
      <c r="E1320" s="214">
        <v>1</v>
      </c>
      <c r="F1320" s="215">
        <v>1</v>
      </c>
      <c r="G1320" s="216">
        <v>0</v>
      </c>
      <c r="I1320" t="str">
        <f t="shared" si="179"/>
        <v>JATUARANAPEROBA</v>
      </c>
      <c r="J1320" t="str">
        <f t="shared" si="180"/>
        <v>PEROBAJATUARANA</v>
      </c>
      <c r="K1320" s="905">
        <v>1</v>
      </c>
      <c r="L1320" s="906">
        <v>0</v>
      </c>
      <c r="M1320" s="907">
        <v>0</v>
      </c>
      <c r="N1320" t="e">
        <f t="shared" si="181"/>
        <v>#N/A</v>
      </c>
      <c r="O1320" t="e">
        <f t="shared" si="182"/>
        <v>#N/A</v>
      </c>
      <c r="P1320" t="e">
        <f t="shared" si="183"/>
        <v>#N/A</v>
      </c>
      <c r="Q1320" s="908">
        <f t="shared" si="184"/>
        <v>1</v>
      </c>
      <c r="R1320" s="908">
        <f t="shared" si="185"/>
        <v>0</v>
      </c>
      <c r="S1320" s="908">
        <f t="shared" si="186"/>
        <v>0</v>
      </c>
    </row>
    <row r="1321" spans="3:19" x14ac:dyDescent="0.25">
      <c r="C1321" s="212" t="s">
        <v>368</v>
      </c>
      <c r="D1321" s="213" t="s">
        <v>370</v>
      </c>
      <c r="E1321" s="214">
        <v>1</v>
      </c>
      <c r="F1321" s="215">
        <v>1</v>
      </c>
      <c r="G1321" s="216">
        <v>0</v>
      </c>
      <c r="I1321" t="str">
        <f t="shared" si="179"/>
        <v>JATUARANARIO DE JANEIRO</v>
      </c>
      <c r="J1321" t="str">
        <f t="shared" si="180"/>
        <v>RIO DE JANEIROJATUARANA</v>
      </c>
      <c r="K1321" s="905">
        <v>1</v>
      </c>
      <c r="L1321" s="906">
        <v>2</v>
      </c>
      <c r="M1321" s="907">
        <v>0</v>
      </c>
      <c r="N1321" t="e">
        <f t="shared" si="181"/>
        <v>#N/A</v>
      </c>
      <c r="O1321" t="e">
        <f t="shared" si="182"/>
        <v>#N/A</v>
      </c>
      <c r="P1321" t="e">
        <f t="shared" si="183"/>
        <v>#N/A</v>
      </c>
      <c r="Q1321" s="908">
        <f t="shared" si="184"/>
        <v>1</v>
      </c>
      <c r="R1321" s="908">
        <f t="shared" si="185"/>
        <v>2</v>
      </c>
      <c r="S1321" s="908">
        <f t="shared" si="186"/>
        <v>0</v>
      </c>
    </row>
    <row r="1322" spans="3:19" x14ac:dyDescent="0.25">
      <c r="C1322" s="212" t="s">
        <v>368</v>
      </c>
      <c r="D1322" s="213" t="s">
        <v>1025</v>
      </c>
      <c r="E1322" s="214">
        <v>1</v>
      </c>
      <c r="F1322" s="215">
        <v>1</v>
      </c>
      <c r="G1322" s="216">
        <v>0</v>
      </c>
      <c r="I1322" t="str">
        <f t="shared" si="179"/>
        <v>JATUARANASACRAMENTO</v>
      </c>
      <c r="J1322" t="str">
        <f t="shared" si="180"/>
        <v>SACRAMENTOJATUARANA</v>
      </c>
      <c r="K1322" s="905">
        <v>1</v>
      </c>
      <c r="L1322" s="906">
        <v>2</v>
      </c>
      <c r="M1322" s="907">
        <v>0</v>
      </c>
      <c r="N1322" t="e">
        <f t="shared" si="181"/>
        <v>#N/A</v>
      </c>
      <c r="O1322" t="e">
        <f t="shared" si="182"/>
        <v>#N/A</v>
      </c>
      <c r="P1322" t="e">
        <f t="shared" si="183"/>
        <v>#N/A</v>
      </c>
      <c r="Q1322" s="908">
        <f t="shared" si="184"/>
        <v>1</v>
      </c>
      <c r="R1322" s="908">
        <f t="shared" si="185"/>
        <v>2</v>
      </c>
      <c r="S1322" s="908">
        <f t="shared" si="186"/>
        <v>0</v>
      </c>
    </row>
    <row r="1323" spans="3:19" x14ac:dyDescent="0.25">
      <c r="C1323" s="212" t="s">
        <v>368</v>
      </c>
      <c r="D1323" s="213" t="s">
        <v>406</v>
      </c>
      <c r="E1323" s="214">
        <v>1</v>
      </c>
      <c r="F1323" s="215">
        <v>1</v>
      </c>
      <c r="G1323" s="216">
        <v>0</v>
      </c>
      <c r="I1323" t="str">
        <f t="shared" si="179"/>
        <v>JATUARANASALGADO FILHO</v>
      </c>
      <c r="J1323" t="str">
        <f t="shared" si="180"/>
        <v>SALGADO FILHOJATUARANA</v>
      </c>
      <c r="K1323" s="905">
        <v>1</v>
      </c>
      <c r="L1323" s="906">
        <v>1</v>
      </c>
      <c r="M1323" s="907">
        <v>0</v>
      </c>
      <c r="N1323" t="e">
        <f t="shared" si="181"/>
        <v>#N/A</v>
      </c>
      <c r="O1323" t="e">
        <f t="shared" si="182"/>
        <v>#N/A</v>
      </c>
      <c r="P1323" t="e">
        <f t="shared" si="183"/>
        <v>#N/A</v>
      </c>
      <c r="Q1323" s="908">
        <f t="shared" si="184"/>
        <v>1</v>
      </c>
      <c r="R1323" s="908">
        <f t="shared" si="185"/>
        <v>1</v>
      </c>
      <c r="S1323" s="908">
        <f t="shared" si="186"/>
        <v>0</v>
      </c>
    </row>
    <row r="1324" spans="3:19" x14ac:dyDescent="0.25">
      <c r="C1324" s="212" t="s">
        <v>368</v>
      </c>
      <c r="D1324" s="213" t="s">
        <v>1026</v>
      </c>
      <c r="E1324" s="214">
        <v>1</v>
      </c>
      <c r="F1324" s="215">
        <v>1</v>
      </c>
      <c r="G1324" s="216">
        <v>0</v>
      </c>
      <c r="I1324" t="str">
        <f t="shared" si="179"/>
        <v>JATUARANATIPIM</v>
      </c>
      <c r="J1324" t="str">
        <f t="shared" si="180"/>
        <v>TIPIMJATUARANA</v>
      </c>
      <c r="K1324" s="905">
        <v>1</v>
      </c>
      <c r="L1324" s="906">
        <v>0</v>
      </c>
      <c r="M1324" s="907">
        <v>0</v>
      </c>
      <c r="N1324" t="e">
        <f t="shared" si="181"/>
        <v>#N/A</v>
      </c>
      <c r="O1324" t="e">
        <f t="shared" si="182"/>
        <v>#N/A</v>
      </c>
      <c r="P1324" t="e">
        <f t="shared" si="183"/>
        <v>#N/A</v>
      </c>
      <c r="Q1324" s="908">
        <f t="shared" si="184"/>
        <v>1</v>
      </c>
      <c r="R1324" s="908">
        <f t="shared" si="185"/>
        <v>0</v>
      </c>
      <c r="S1324" s="908">
        <f t="shared" si="186"/>
        <v>0</v>
      </c>
    </row>
    <row r="1325" spans="3:19" x14ac:dyDescent="0.25">
      <c r="C1325" s="212" t="s">
        <v>368</v>
      </c>
      <c r="D1325" s="213" t="s">
        <v>812</v>
      </c>
      <c r="E1325" s="214">
        <v>1</v>
      </c>
      <c r="F1325" s="215">
        <v>0</v>
      </c>
      <c r="G1325" s="216">
        <v>0</v>
      </c>
      <c r="I1325" t="str">
        <f t="shared" si="179"/>
        <v>JATUARANATUTÓIA</v>
      </c>
      <c r="J1325" t="str">
        <f t="shared" si="180"/>
        <v>TUTÓIAJATUARANA</v>
      </c>
      <c r="K1325" s="905">
        <v>1</v>
      </c>
      <c r="L1325" s="906">
        <v>0</v>
      </c>
      <c r="M1325" s="907">
        <v>0</v>
      </c>
      <c r="N1325" t="e">
        <f t="shared" si="181"/>
        <v>#N/A</v>
      </c>
      <c r="O1325" t="e">
        <f t="shared" si="182"/>
        <v>#N/A</v>
      </c>
      <c r="P1325" t="e">
        <f t="shared" si="183"/>
        <v>#N/A</v>
      </c>
      <c r="Q1325" s="908">
        <f t="shared" si="184"/>
        <v>1</v>
      </c>
      <c r="R1325" s="908">
        <f t="shared" si="185"/>
        <v>0</v>
      </c>
      <c r="S1325" s="908">
        <f t="shared" si="186"/>
        <v>0</v>
      </c>
    </row>
    <row r="1326" spans="3:19" x14ac:dyDescent="0.25">
      <c r="C1326" s="212" t="s">
        <v>368</v>
      </c>
      <c r="D1326" s="213" t="s">
        <v>975</v>
      </c>
      <c r="E1326" s="214">
        <v>1</v>
      </c>
      <c r="F1326" s="215">
        <v>2</v>
      </c>
      <c r="G1326" s="216">
        <v>0</v>
      </c>
      <c r="I1326" t="str">
        <f t="shared" si="179"/>
        <v>JATUARANAVITÓRIA-RÉGIA</v>
      </c>
      <c r="J1326" t="str">
        <f t="shared" si="180"/>
        <v>VITÓRIA-RÉGIAJATUARANA</v>
      </c>
      <c r="K1326" s="905">
        <v>1</v>
      </c>
      <c r="L1326" s="906">
        <v>1</v>
      </c>
      <c r="M1326" s="907">
        <v>0</v>
      </c>
      <c r="N1326" t="e">
        <f t="shared" si="181"/>
        <v>#N/A</v>
      </c>
      <c r="O1326" t="e">
        <f t="shared" si="182"/>
        <v>#N/A</v>
      </c>
      <c r="P1326" t="e">
        <f t="shared" si="183"/>
        <v>#N/A</v>
      </c>
      <c r="Q1326" s="908">
        <f t="shared" si="184"/>
        <v>1</v>
      </c>
      <c r="R1326" s="908">
        <f t="shared" si="185"/>
        <v>1</v>
      </c>
      <c r="S1326" s="908">
        <f t="shared" si="186"/>
        <v>0</v>
      </c>
    </row>
    <row r="1327" spans="3:19" x14ac:dyDescent="0.25">
      <c r="C1327" s="212" t="s">
        <v>368</v>
      </c>
      <c r="D1327" s="213" t="s">
        <v>1027</v>
      </c>
      <c r="E1327" s="214">
        <v>1</v>
      </c>
      <c r="F1327" s="215">
        <v>0</v>
      </c>
      <c r="G1327" s="216">
        <v>0</v>
      </c>
      <c r="I1327" t="str">
        <f t="shared" si="179"/>
        <v>JATUARANAZONA FRANCA</v>
      </c>
      <c r="J1327" t="str">
        <f t="shared" si="180"/>
        <v>ZONA FRANCAJATUARANA</v>
      </c>
      <c r="K1327" s="905">
        <v>1</v>
      </c>
      <c r="L1327" s="906">
        <v>0</v>
      </c>
      <c r="M1327" s="907">
        <v>0</v>
      </c>
      <c r="N1327" t="e">
        <f t="shared" si="181"/>
        <v>#N/A</v>
      </c>
      <c r="O1327" t="e">
        <f t="shared" si="182"/>
        <v>#N/A</v>
      </c>
      <c r="P1327" t="e">
        <f t="shared" si="183"/>
        <v>#N/A</v>
      </c>
      <c r="Q1327" s="908">
        <f t="shared" si="184"/>
        <v>1</v>
      </c>
      <c r="R1327" s="908">
        <f t="shared" si="185"/>
        <v>0</v>
      </c>
      <c r="S1327" s="908">
        <f t="shared" si="186"/>
        <v>0</v>
      </c>
    </row>
    <row r="1328" spans="3:19" x14ac:dyDescent="0.25">
      <c r="C1328" s="212" t="s">
        <v>1030</v>
      </c>
      <c r="D1328" s="213" t="s">
        <v>836</v>
      </c>
      <c r="E1328" s="214">
        <v>1</v>
      </c>
      <c r="F1328" s="215">
        <v>1</v>
      </c>
      <c r="G1328" s="216">
        <v>0</v>
      </c>
      <c r="I1328" t="str">
        <f t="shared" si="179"/>
        <v>JOÃO DE SOUZA LIMAPERCY HOLDER</v>
      </c>
      <c r="J1328" t="str">
        <f t="shared" si="180"/>
        <v>PERCY HOLDERJOÃO DE SOUZA LIMA</v>
      </c>
      <c r="K1328" s="905">
        <v>1</v>
      </c>
      <c r="L1328" s="906">
        <v>0</v>
      </c>
      <c r="M1328" s="907">
        <v>0</v>
      </c>
      <c r="N1328" t="e">
        <f t="shared" si="181"/>
        <v>#N/A</v>
      </c>
      <c r="O1328" t="e">
        <f t="shared" si="182"/>
        <v>#N/A</v>
      </c>
      <c r="P1328" t="e">
        <f t="shared" si="183"/>
        <v>#N/A</v>
      </c>
      <c r="Q1328" s="908">
        <f t="shared" si="184"/>
        <v>1</v>
      </c>
      <c r="R1328" s="908">
        <f t="shared" si="185"/>
        <v>0</v>
      </c>
      <c r="S1328" s="908">
        <f t="shared" si="186"/>
        <v>0</v>
      </c>
    </row>
    <row r="1329" spans="3:19" x14ac:dyDescent="0.25">
      <c r="C1329" s="212" t="s">
        <v>438</v>
      </c>
      <c r="D1329" s="213" t="s">
        <v>641</v>
      </c>
      <c r="E1329" s="214">
        <v>1</v>
      </c>
      <c r="F1329" s="215">
        <v>1</v>
      </c>
      <c r="G1329" s="216">
        <v>0</v>
      </c>
      <c r="I1329" t="str">
        <f t="shared" si="179"/>
        <v>JOÃO ELIAS DE SOUZACABO LIRA</v>
      </c>
      <c r="J1329" t="str">
        <f t="shared" si="180"/>
        <v>CABO LIRAJOÃO ELIAS DE SOUZA</v>
      </c>
      <c r="K1329" s="905">
        <v>1</v>
      </c>
      <c r="L1329" s="906">
        <v>2</v>
      </c>
      <c r="M1329" s="907">
        <v>0</v>
      </c>
      <c r="N1329" t="e">
        <f t="shared" si="181"/>
        <v>#N/A</v>
      </c>
      <c r="O1329" t="e">
        <f t="shared" si="182"/>
        <v>#N/A</v>
      </c>
      <c r="P1329" t="e">
        <f t="shared" si="183"/>
        <v>#N/A</v>
      </c>
      <c r="Q1329" s="908">
        <f t="shared" si="184"/>
        <v>1</v>
      </c>
      <c r="R1329" s="908">
        <f t="shared" si="185"/>
        <v>2</v>
      </c>
      <c r="S1329" s="908">
        <f t="shared" si="186"/>
        <v>0</v>
      </c>
    </row>
    <row r="1330" spans="3:19" x14ac:dyDescent="0.25">
      <c r="C1330" s="212" t="s">
        <v>438</v>
      </c>
      <c r="D1330" s="213" t="s">
        <v>497</v>
      </c>
      <c r="E1330" s="214">
        <v>1</v>
      </c>
      <c r="F1330" s="215">
        <v>1</v>
      </c>
      <c r="G1330" s="216">
        <v>0</v>
      </c>
      <c r="I1330" t="str">
        <f t="shared" ref="I1330:I1393" si="187">C1330&amp;D1330</f>
        <v>JOÃO ELIAS DE SOUZACAPITÃO SILVIO</v>
      </c>
      <c r="J1330" t="str">
        <f t="shared" ref="J1330:J1393" si="188">D1330&amp;C1330</f>
        <v>CAPITÃO SILVIOJOÃO ELIAS DE SOUZA</v>
      </c>
      <c r="K1330" s="905">
        <v>1</v>
      </c>
      <c r="L1330" s="906">
        <v>0</v>
      </c>
      <c r="M1330" s="907">
        <v>0</v>
      </c>
      <c r="N1330" t="e">
        <f t="shared" ref="N1330:N1393" si="189">VLOOKUP(I1330,$J$367:$M$1643,2,FALSE)</f>
        <v>#N/A</v>
      </c>
      <c r="O1330" t="e">
        <f t="shared" ref="O1330:O1393" si="190">VLOOKUP(I1330,$J$367:$M$1643,3,FALSE)</f>
        <v>#N/A</v>
      </c>
      <c r="P1330" t="e">
        <f t="shared" ref="P1330:P1393" si="191">VLOOKUP(I1330,$J$367:$M$1643,4,FALSE)</f>
        <v>#N/A</v>
      </c>
      <c r="Q1330" s="908">
        <f t="shared" ref="Q1330:Q1393" si="192">IF(ISERROR(N1330)=TRUE,K1330, (K1330+N1330))</f>
        <v>1</v>
      </c>
      <c r="R1330" s="908">
        <f t="shared" ref="R1330:R1393" si="193">IF(ISERROR(O1330)=TRUE,L1330, (L1330+O1330))</f>
        <v>0</v>
      </c>
      <c r="S1330" s="908">
        <f t="shared" ref="S1330:S1393" si="194">IF(ISERROR(P1330)=TRUE,M1330, (M1330+P1330))</f>
        <v>0</v>
      </c>
    </row>
    <row r="1331" spans="3:19" x14ac:dyDescent="0.25">
      <c r="C1331" s="212" t="s">
        <v>438</v>
      </c>
      <c r="D1331" s="213" t="s">
        <v>1031</v>
      </c>
      <c r="E1331" s="214">
        <v>1</v>
      </c>
      <c r="F1331" s="215">
        <v>2</v>
      </c>
      <c r="G1331" s="216">
        <v>0</v>
      </c>
      <c r="I1331" t="str">
        <f t="shared" si="187"/>
        <v>JOÃO ELIAS DE SOUZAVICUNHA</v>
      </c>
      <c r="J1331" t="str">
        <f t="shared" si="188"/>
        <v>VICUNHAJOÃO ELIAS DE SOUZA</v>
      </c>
      <c r="K1331" s="905">
        <v>1</v>
      </c>
      <c r="L1331" s="906">
        <v>0</v>
      </c>
      <c r="M1331" s="907">
        <v>0</v>
      </c>
      <c r="N1331" t="e">
        <f t="shared" si="189"/>
        <v>#N/A</v>
      </c>
      <c r="O1331" t="e">
        <f t="shared" si="190"/>
        <v>#N/A</v>
      </c>
      <c r="P1331" t="e">
        <f t="shared" si="191"/>
        <v>#N/A</v>
      </c>
      <c r="Q1331" s="908">
        <f t="shared" si="192"/>
        <v>1</v>
      </c>
      <c r="R1331" s="908">
        <f t="shared" si="193"/>
        <v>0</v>
      </c>
      <c r="S1331" s="908">
        <f t="shared" si="194"/>
        <v>0</v>
      </c>
    </row>
    <row r="1332" spans="3:19" x14ac:dyDescent="0.25">
      <c r="C1332" s="212" t="s">
        <v>802</v>
      </c>
      <c r="D1332" s="213" t="s">
        <v>376</v>
      </c>
      <c r="E1332" s="214">
        <v>1</v>
      </c>
      <c r="F1332" s="215">
        <v>0</v>
      </c>
      <c r="G1332" s="216">
        <v>0</v>
      </c>
      <c r="I1332" t="str">
        <f t="shared" si="187"/>
        <v>JOÃO GOULARTALEXANDRE GUIMARÃES</v>
      </c>
      <c r="J1332" t="str">
        <f t="shared" si="188"/>
        <v>ALEXANDRE GUIMARÃESJOÃO GOULART</v>
      </c>
      <c r="K1332" s="905">
        <v>1</v>
      </c>
      <c r="L1332" s="906">
        <v>0</v>
      </c>
      <c r="M1332" s="907">
        <v>0</v>
      </c>
      <c r="N1332" t="e">
        <f t="shared" si="189"/>
        <v>#N/A</v>
      </c>
      <c r="O1332" t="e">
        <f t="shared" si="190"/>
        <v>#N/A</v>
      </c>
      <c r="P1332" t="e">
        <f t="shared" si="191"/>
        <v>#N/A</v>
      </c>
      <c r="Q1332" s="908">
        <f t="shared" si="192"/>
        <v>1</v>
      </c>
      <c r="R1332" s="908">
        <f t="shared" si="193"/>
        <v>0</v>
      </c>
      <c r="S1332" s="908">
        <f t="shared" si="194"/>
        <v>0</v>
      </c>
    </row>
    <row r="1333" spans="3:19" x14ac:dyDescent="0.25">
      <c r="C1333" s="212" t="s">
        <v>802</v>
      </c>
      <c r="D1333" s="213" t="s">
        <v>409</v>
      </c>
      <c r="E1333" s="214">
        <v>1</v>
      </c>
      <c r="F1333" s="215">
        <v>2</v>
      </c>
      <c r="G1333" s="216">
        <v>0</v>
      </c>
      <c r="I1333" t="str">
        <f t="shared" si="187"/>
        <v>JOÃO GOULARTBENJAMIM CONSTANT</v>
      </c>
      <c r="J1333" t="str">
        <f t="shared" si="188"/>
        <v>BENJAMIM CONSTANTJOÃO GOULART</v>
      </c>
      <c r="K1333" s="905">
        <v>1</v>
      </c>
      <c r="L1333" s="906">
        <v>2</v>
      </c>
      <c r="M1333" s="907">
        <v>0</v>
      </c>
      <c r="N1333" t="e">
        <f t="shared" si="189"/>
        <v>#N/A</v>
      </c>
      <c r="O1333" t="e">
        <f t="shared" si="190"/>
        <v>#N/A</v>
      </c>
      <c r="P1333" t="e">
        <f t="shared" si="191"/>
        <v>#N/A</v>
      </c>
      <c r="Q1333" s="908">
        <f t="shared" si="192"/>
        <v>1</v>
      </c>
      <c r="R1333" s="908">
        <f t="shared" si="193"/>
        <v>2</v>
      </c>
      <c r="S1333" s="908">
        <f t="shared" si="194"/>
        <v>0</v>
      </c>
    </row>
    <row r="1334" spans="3:19" x14ac:dyDescent="0.25">
      <c r="C1334" s="212" t="s">
        <v>802</v>
      </c>
      <c r="D1334" s="213" t="s">
        <v>838</v>
      </c>
      <c r="E1334" s="214">
        <v>1</v>
      </c>
      <c r="F1334" s="215">
        <v>1</v>
      </c>
      <c r="G1334" s="216">
        <v>0</v>
      </c>
      <c r="I1334" t="str">
        <f t="shared" si="187"/>
        <v>JOÃO GOULARTPADRE AUGUSTINHO</v>
      </c>
      <c r="J1334" t="str">
        <f t="shared" si="188"/>
        <v>PADRE AUGUSTINHOJOÃO GOULART</v>
      </c>
      <c r="K1334" s="905">
        <v>1</v>
      </c>
      <c r="L1334" s="906">
        <v>1</v>
      </c>
      <c r="M1334" s="907">
        <v>0</v>
      </c>
      <c r="N1334" t="e">
        <f t="shared" si="189"/>
        <v>#N/A</v>
      </c>
      <c r="O1334" t="e">
        <f t="shared" si="190"/>
        <v>#N/A</v>
      </c>
      <c r="P1334" t="e">
        <f t="shared" si="191"/>
        <v>#N/A</v>
      </c>
      <c r="Q1334" s="908">
        <f t="shared" si="192"/>
        <v>1</v>
      </c>
      <c r="R1334" s="908">
        <f t="shared" si="193"/>
        <v>1</v>
      </c>
      <c r="S1334" s="908">
        <f t="shared" si="194"/>
        <v>0</v>
      </c>
    </row>
    <row r="1335" spans="3:19" x14ac:dyDescent="0.25">
      <c r="C1335" s="212" t="s">
        <v>802</v>
      </c>
      <c r="D1335" s="213" t="s">
        <v>445</v>
      </c>
      <c r="E1335" s="214">
        <v>1</v>
      </c>
      <c r="F1335" s="215">
        <v>1</v>
      </c>
      <c r="G1335" s="216">
        <v>0</v>
      </c>
      <c r="I1335" t="str">
        <f t="shared" si="187"/>
        <v>JOÃO GOULARTPIO XII</v>
      </c>
      <c r="J1335" t="str">
        <f t="shared" si="188"/>
        <v>PIO XIIJOÃO GOULART</v>
      </c>
      <c r="K1335" s="905">
        <v>1</v>
      </c>
      <c r="L1335" s="906">
        <v>2</v>
      </c>
      <c r="M1335" s="907">
        <v>0</v>
      </c>
      <c r="N1335" t="e">
        <f t="shared" si="189"/>
        <v>#N/A</v>
      </c>
      <c r="O1335" t="e">
        <f t="shared" si="190"/>
        <v>#N/A</v>
      </c>
      <c r="P1335" t="e">
        <f t="shared" si="191"/>
        <v>#N/A</v>
      </c>
      <c r="Q1335" s="908">
        <f t="shared" si="192"/>
        <v>1</v>
      </c>
      <c r="R1335" s="908">
        <f t="shared" si="193"/>
        <v>2</v>
      </c>
      <c r="S1335" s="908">
        <f t="shared" si="194"/>
        <v>0</v>
      </c>
    </row>
    <row r="1336" spans="3:19" x14ac:dyDescent="0.25">
      <c r="C1336" s="212" t="s">
        <v>802</v>
      </c>
      <c r="D1336" s="213" t="s">
        <v>424</v>
      </c>
      <c r="E1336" s="214">
        <v>1</v>
      </c>
      <c r="F1336" s="215">
        <v>1</v>
      </c>
      <c r="G1336" s="216">
        <v>0</v>
      </c>
      <c r="I1336" t="str">
        <f t="shared" si="187"/>
        <v>JOÃO GOULARTTABAJARA</v>
      </c>
      <c r="J1336" t="str">
        <f t="shared" si="188"/>
        <v>TABAJARAJOÃO GOULART</v>
      </c>
      <c r="K1336" s="905">
        <v>1</v>
      </c>
      <c r="L1336" s="906">
        <v>2</v>
      </c>
      <c r="M1336" s="907">
        <v>0</v>
      </c>
      <c r="N1336" t="e">
        <f t="shared" si="189"/>
        <v>#N/A</v>
      </c>
      <c r="O1336" t="e">
        <f t="shared" si="190"/>
        <v>#N/A</v>
      </c>
      <c r="P1336" t="e">
        <f t="shared" si="191"/>
        <v>#N/A</v>
      </c>
      <c r="Q1336" s="908">
        <f t="shared" si="192"/>
        <v>1</v>
      </c>
      <c r="R1336" s="908">
        <f t="shared" si="193"/>
        <v>2</v>
      </c>
      <c r="S1336" s="908">
        <f t="shared" si="194"/>
        <v>0</v>
      </c>
    </row>
    <row r="1337" spans="3:19" x14ac:dyDescent="0.25">
      <c r="C1337" s="212" t="s">
        <v>434</v>
      </c>
      <c r="D1337" s="213" t="s">
        <v>658</v>
      </c>
      <c r="E1337" s="214">
        <v>1</v>
      </c>
      <c r="F1337" s="215">
        <v>0</v>
      </c>
      <c r="G1337" s="216">
        <v>0</v>
      </c>
      <c r="I1337" t="str">
        <f t="shared" si="187"/>
        <v>JOÃO PAULO IPRINCIPAL</v>
      </c>
      <c r="J1337" t="str">
        <f t="shared" si="188"/>
        <v>PRINCIPALJOÃO PAULO I</v>
      </c>
      <c r="K1337" s="905">
        <v>1</v>
      </c>
      <c r="L1337" s="906">
        <v>1</v>
      </c>
      <c r="M1337" s="907">
        <v>0</v>
      </c>
      <c r="N1337" t="e">
        <f t="shared" si="189"/>
        <v>#N/A</v>
      </c>
      <c r="O1337" t="e">
        <f t="shared" si="190"/>
        <v>#N/A</v>
      </c>
      <c r="P1337" t="e">
        <f t="shared" si="191"/>
        <v>#N/A</v>
      </c>
      <c r="Q1337" s="908">
        <f t="shared" si="192"/>
        <v>1</v>
      </c>
      <c r="R1337" s="908">
        <f t="shared" si="193"/>
        <v>1</v>
      </c>
      <c r="S1337" s="908">
        <f t="shared" si="194"/>
        <v>0</v>
      </c>
    </row>
    <row r="1338" spans="3:19" x14ac:dyDescent="0.25">
      <c r="C1338" s="212" t="s">
        <v>403</v>
      </c>
      <c r="D1338" s="213" t="s">
        <v>810</v>
      </c>
      <c r="E1338" s="214">
        <v>1</v>
      </c>
      <c r="F1338" s="215">
        <v>0</v>
      </c>
      <c r="G1338" s="216">
        <v>0</v>
      </c>
      <c r="I1338" t="str">
        <f t="shared" si="187"/>
        <v>JOÃO PEDRO DA ROCHAQUINTINO BOCAIÚVA</v>
      </c>
      <c r="J1338" t="str">
        <f t="shared" si="188"/>
        <v>QUINTINO BOCAIÚVAJOÃO PEDRO DA ROCHA</v>
      </c>
      <c r="K1338" s="905">
        <v>1</v>
      </c>
      <c r="L1338" s="906">
        <v>1</v>
      </c>
      <c r="M1338" s="907">
        <v>0</v>
      </c>
      <c r="N1338" t="e">
        <f t="shared" si="189"/>
        <v>#N/A</v>
      </c>
      <c r="O1338" t="e">
        <f t="shared" si="190"/>
        <v>#N/A</v>
      </c>
      <c r="P1338" t="e">
        <f t="shared" si="191"/>
        <v>#N/A</v>
      </c>
      <c r="Q1338" s="908">
        <f t="shared" si="192"/>
        <v>1</v>
      </c>
      <c r="R1338" s="908">
        <f t="shared" si="193"/>
        <v>1</v>
      </c>
      <c r="S1338" s="908">
        <f t="shared" si="194"/>
        <v>0</v>
      </c>
    </row>
    <row r="1339" spans="3:19" x14ac:dyDescent="0.25">
      <c r="C1339" s="212" t="s">
        <v>403</v>
      </c>
      <c r="D1339" s="213" t="s">
        <v>831</v>
      </c>
      <c r="E1339" s="214">
        <v>1</v>
      </c>
      <c r="F1339" s="215">
        <v>1</v>
      </c>
      <c r="G1339" s="216">
        <v>0</v>
      </c>
      <c r="I1339" t="str">
        <f t="shared" si="187"/>
        <v>JOÃO PEDRO DA ROCHASENADOR ÁLVARO MAIA</v>
      </c>
      <c r="J1339" t="str">
        <f t="shared" si="188"/>
        <v>SENADOR ÁLVARO MAIAJOÃO PEDRO DA ROCHA</v>
      </c>
      <c r="K1339" s="905">
        <v>1</v>
      </c>
      <c r="L1339" s="906">
        <v>0</v>
      </c>
      <c r="M1339" s="907">
        <v>0</v>
      </c>
      <c r="N1339" t="e">
        <f t="shared" si="189"/>
        <v>#N/A</v>
      </c>
      <c r="O1339" t="e">
        <f t="shared" si="190"/>
        <v>#N/A</v>
      </c>
      <c r="P1339" t="e">
        <f t="shared" si="191"/>
        <v>#N/A</v>
      </c>
      <c r="Q1339" s="908">
        <f t="shared" si="192"/>
        <v>1</v>
      </c>
      <c r="R1339" s="908">
        <f t="shared" si="193"/>
        <v>0</v>
      </c>
      <c r="S1339" s="908">
        <f t="shared" si="194"/>
        <v>0</v>
      </c>
    </row>
    <row r="1340" spans="3:19" x14ac:dyDescent="0.25">
      <c r="C1340" s="212" t="s">
        <v>411</v>
      </c>
      <c r="D1340" s="213" t="s">
        <v>812</v>
      </c>
      <c r="E1340" s="214">
        <v>1</v>
      </c>
      <c r="F1340" s="215">
        <v>0</v>
      </c>
      <c r="G1340" s="216">
        <v>0</v>
      </c>
      <c r="I1340" t="str">
        <f t="shared" si="187"/>
        <v>JOAQUIM DA ROCHATUTÓIA</v>
      </c>
      <c r="J1340" t="str">
        <f t="shared" si="188"/>
        <v>TUTÓIAJOAQUIM DA ROCHA</v>
      </c>
      <c r="K1340" s="905">
        <v>1</v>
      </c>
      <c r="L1340" s="906">
        <v>1</v>
      </c>
      <c r="M1340" s="907">
        <v>0</v>
      </c>
      <c r="N1340" t="e">
        <f t="shared" si="189"/>
        <v>#N/A</v>
      </c>
      <c r="O1340" t="e">
        <f t="shared" si="190"/>
        <v>#N/A</v>
      </c>
      <c r="P1340" t="e">
        <f t="shared" si="191"/>
        <v>#N/A</v>
      </c>
      <c r="Q1340" s="908">
        <f t="shared" si="192"/>
        <v>1</v>
      </c>
      <c r="R1340" s="908">
        <f t="shared" si="193"/>
        <v>1</v>
      </c>
      <c r="S1340" s="908">
        <f t="shared" si="194"/>
        <v>0</v>
      </c>
    </row>
    <row r="1341" spans="3:19" x14ac:dyDescent="0.25">
      <c r="C1341" s="212" t="s">
        <v>394</v>
      </c>
      <c r="D1341" s="213" t="s">
        <v>69</v>
      </c>
      <c r="E1341" s="214">
        <v>1</v>
      </c>
      <c r="F1341" s="215">
        <v>2</v>
      </c>
      <c r="G1341" s="216">
        <v>0</v>
      </c>
      <c r="I1341" t="str">
        <f t="shared" si="187"/>
        <v>JOAQUIM NABUCONÃO INFORMADO</v>
      </c>
      <c r="J1341" t="str">
        <f t="shared" si="188"/>
        <v>NÃO INFORMADOJOAQUIM NABUCO</v>
      </c>
      <c r="K1341" s="905">
        <v>1</v>
      </c>
      <c r="L1341" s="906">
        <v>1</v>
      </c>
      <c r="M1341" s="907">
        <v>0</v>
      </c>
      <c r="N1341" t="e">
        <f t="shared" si="189"/>
        <v>#N/A</v>
      </c>
      <c r="O1341" t="e">
        <f t="shared" si="190"/>
        <v>#N/A</v>
      </c>
      <c r="P1341" t="e">
        <f t="shared" si="191"/>
        <v>#N/A</v>
      </c>
      <c r="Q1341" s="908">
        <f t="shared" si="192"/>
        <v>1</v>
      </c>
      <c r="R1341" s="908">
        <f t="shared" si="193"/>
        <v>1</v>
      </c>
      <c r="S1341" s="908">
        <f t="shared" si="194"/>
        <v>0</v>
      </c>
    </row>
    <row r="1342" spans="3:19" x14ac:dyDescent="0.25">
      <c r="C1342" s="212" t="s">
        <v>781</v>
      </c>
      <c r="D1342" s="213" t="s">
        <v>1021</v>
      </c>
      <c r="E1342" s="214">
        <v>1</v>
      </c>
      <c r="F1342" s="215">
        <v>2</v>
      </c>
      <c r="G1342" s="216">
        <v>0</v>
      </c>
      <c r="I1342" t="str">
        <f t="shared" si="187"/>
        <v>JOSÉ AMADOR DOS REISJACINTO</v>
      </c>
      <c r="J1342" t="str">
        <f t="shared" si="188"/>
        <v>JACINTOJOSÉ AMADOR DOS REIS</v>
      </c>
      <c r="K1342" s="905">
        <v>1</v>
      </c>
      <c r="L1342" s="906">
        <v>1</v>
      </c>
      <c r="M1342" s="907">
        <v>0</v>
      </c>
      <c r="N1342" t="e">
        <f t="shared" si="189"/>
        <v>#N/A</v>
      </c>
      <c r="O1342" t="e">
        <f t="shared" si="190"/>
        <v>#N/A</v>
      </c>
      <c r="P1342" t="e">
        <f t="shared" si="191"/>
        <v>#N/A</v>
      </c>
      <c r="Q1342" s="908">
        <f t="shared" si="192"/>
        <v>1</v>
      </c>
      <c r="R1342" s="908">
        <f t="shared" si="193"/>
        <v>1</v>
      </c>
      <c r="S1342" s="908">
        <f t="shared" si="194"/>
        <v>0</v>
      </c>
    </row>
    <row r="1343" spans="3:19" x14ac:dyDescent="0.25">
      <c r="C1343" s="212" t="s">
        <v>781</v>
      </c>
      <c r="D1343" s="213" t="s">
        <v>1032</v>
      </c>
      <c r="E1343" s="214">
        <v>1</v>
      </c>
      <c r="F1343" s="215">
        <v>4</v>
      </c>
      <c r="G1343" s="216">
        <v>0</v>
      </c>
      <c r="I1343" t="str">
        <f t="shared" si="187"/>
        <v>JOSÉ AMADOR DOS REISLAURO CORONA</v>
      </c>
      <c r="J1343" t="str">
        <f t="shared" si="188"/>
        <v>LAURO CORONAJOSÉ AMADOR DOS REIS</v>
      </c>
      <c r="K1343" s="905">
        <v>1</v>
      </c>
      <c r="L1343" s="906">
        <v>1</v>
      </c>
      <c r="M1343" s="907">
        <v>0</v>
      </c>
      <c r="N1343" t="e">
        <f t="shared" si="189"/>
        <v>#N/A</v>
      </c>
      <c r="O1343" t="e">
        <f t="shared" si="190"/>
        <v>#N/A</v>
      </c>
      <c r="P1343" t="e">
        <f t="shared" si="191"/>
        <v>#N/A</v>
      </c>
      <c r="Q1343" s="908">
        <f t="shared" si="192"/>
        <v>1</v>
      </c>
      <c r="R1343" s="908">
        <f t="shared" si="193"/>
        <v>1</v>
      </c>
      <c r="S1343" s="908">
        <f t="shared" si="194"/>
        <v>0</v>
      </c>
    </row>
    <row r="1344" spans="3:19" x14ac:dyDescent="0.25">
      <c r="C1344" s="212" t="s">
        <v>781</v>
      </c>
      <c r="D1344" s="213" t="s">
        <v>807</v>
      </c>
      <c r="E1344" s="214">
        <v>1</v>
      </c>
      <c r="F1344" s="215">
        <v>1</v>
      </c>
      <c r="G1344" s="216">
        <v>0</v>
      </c>
      <c r="I1344" t="str">
        <f t="shared" si="187"/>
        <v>JOSÉ AMADOR DOS REISMIGUEL CHAKIAN</v>
      </c>
      <c r="J1344" t="str">
        <f t="shared" si="188"/>
        <v>MIGUEL CHAKIANJOSÉ AMADOR DOS REIS</v>
      </c>
      <c r="K1344" s="905">
        <v>1</v>
      </c>
      <c r="L1344" s="906">
        <v>1</v>
      </c>
      <c r="M1344" s="907">
        <v>0</v>
      </c>
      <c r="N1344" t="e">
        <f t="shared" si="189"/>
        <v>#N/A</v>
      </c>
      <c r="O1344" t="e">
        <f t="shared" si="190"/>
        <v>#N/A</v>
      </c>
      <c r="P1344" t="e">
        <f t="shared" si="191"/>
        <v>#N/A</v>
      </c>
      <c r="Q1344" s="908">
        <f t="shared" si="192"/>
        <v>1</v>
      </c>
      <c r="R1344" s="908">
        <f t="shared" si="193"/>
        <v>1</v>
      </c>
      <c r="S1344" s="908">
        <f t="shared" si="194"/>
        <v>0</v>
      </c>
    </row>
    <row r="1345" spans="3:19" x14ac:dyDescent="0.25">
      <c r="C1345" s="212" t="s">
        <v>781</v>
      </c>
      <c r="D1345" s="213" t="s">
        <v>787</v>
      </c>
      <c r="E1345" s="214">
        <v>1</v>
      </c>
      <c r="F1345" s="215">
        <v>1</v>
      </c>
      <c r="G1345" s="216">
        <v>0</v>
      </c>
      <c r="I1345" t="str">
        <f t="shared" si="187"/>
        <v>JOSÉ AMADOR DOS REISPLÁCIDO DE CASTRO</v>
      </c>
      <c r="J1345" t="str">
        <f t="shared" si="188"/>
        <v>PLÁCIDO DE CASTROJOSÉ AMADOR DOS REIS</v>
      </c>
      <c r="K1345" s="905">
        <v>1</v>
      </c>
      <c r="L1345" s="906">
        <v>0</v>
      </c>
      <c r="M1345" s="907">
        <v>0</v>
      </c>
      <c r="N1345" t="e">
        <f t="shared" si="189"/>
        <v>#N/A</v>
      </c>
      <c r="O1345" t="e">
        <f t="shared" si="190"/>
        <v>#N/A</v>
      </c>
      <c r="P1345" t="e">
        <f t="shared" si="191"/>
        <v>#N/A</v>
      </c>
      <c r="Q1345" s="908">
        <f t="shared" si="192"/>
        <v>1</v>
      </c>
      <c r="R1345" s="908">
        <f t="shared" si="193"/>
        <v>0</v>
      </c>
      <c r="S1345" s="908">
        <f t="shared" si="194"/>
        <v>0</v>
      </c>
    </row>
    <row r="1346" spans="3:19" x14ac:dyDescent="0.25">
      <c r="C1346" s="212" t="s">
        <v>781</v>
      </c>
      <c r="D1346" s="213" t="s">
        <v>527</v>
      </c>
      <c r="E1346" s="214">
        <v>1</v>
      </c>
      <c r="F1346" s="215">
        <v>1</v>
      </c>
      <c r="G1346" s="216">
        <v>0</v>
      </c>
      <c r="I1346" t="str">
        <f t="shared" si="187"/>
        <v>JOSÉ AMADOR DOS REISTEÓFILO OTONI</v>
      </c>
      <c r="J1346" t="str">
        <f t="shared" si="188"/>
        <v>TEÓFILO OTONIJOSÉ AMADOR DOS REIS</v>
      </c>
      <c r="K1346" s="905">
        <v>1</v>
      </c>
      <c r="L1346" s="906">
        <v>0</v>
      </c>
      <c r="M1346" s="907">
        <v>0</v>
      </c>
      <c r="N1346" t="e">
        <f t="shared" si="189"/>
        <v>#N/A</v>
      </c>
      <c r="O1346" t="e">
        <f t="shared" si="190"/>
        <v>#N/A</v>
      </c>
      <c r="P1346" t="e">
        <f t="shared" si="191"/>
        <v>#N/A</v>
      </c>
      <c r="Q1346" s="908">
        <f t="shared" si="192"/>
        <v>1</v>
      </c>
      <c r="R1346" s="908">
        <f t="shared" si="193"/>
        <v>0</v>
      </c>
      <c r="S1346" s="908">
        <f t="shared" si="194"/>
        <v>0</v>
      </c>
    </row>
    <row r="1347" spans="3:19" x14ac:dyDescent="0.25">
      <c r="C1347" s="212" t="s">
        <v>799</v>
      </c>
      <c r="D1347" s="213" t="s">
        <v>618</v>
      </c>
      <c r="E1347" s="214">
        <v>1</v>
      </c>
      <c r="F1347" s="215">
        <v>1</v>
      </c>
      <c r="G1347" s="216">
        <v>0</v>
      </c>
      <c r="I1347" t="str">
        <f t="shared" si="187"/>
        <v>JOSÉ BONIFÁCIOBARÃO DO RIO BRANCO</v>
      </c>
      <c r="J1347" t="str">
        <f t="shared" si="188"/>
        <v>BARÃO DO RIO BRANCOJOSÉ BONIFÁCIO</v>
      </c>
      <c r="K1347" s="905">
        <v>1</v>
      </c>
      <c r="L1347" s="906">
        <v>3</v>
      </c>
      <c r="M1347" s="907">
        <v>0</v>
      </c>
      <c r="N1347" t="e">
        <f t="shared" si="189"/>
        <v>#N/A</v>
      </c>
      <c r="O1347" t="e">
        <f t="shared" si="190"/>
        <v>#N/A</v>
      </c>
      <c r="P1347" t="e">
        <f t="shared" si="191"/>
        <v>#N/A</v>
      </c>
      <c r="Q1347" s="908">
        <f t="shared" si="192"/>
        <v>1</v>
      </c>
      <c r="R1347" s="908">
        <f t="shared" si="193"/>
        <v>3</v>
      </c>
      <c r="S1347" s="908">
        <f t="shared" si="194"/>
        <v>0</v>
      </c>
    </row>
    <row r="1348" spans="3:19" x14ac:dyDescent="0.25">
      <c r="C1348" s="212" t="s">
        <v>799</v>
      </c>
      <c r="D1348" s="213" t="s">
        <v>445</v>
      </c>
      <c r="E1348" s="214">
        <v>1</v>
      </c>
      <c r="F1348" s="215">
        <v>1</v>
      </c>
      <c r="G1348" s="216">
        <v>0</v>
      </c>
      <c r="I1348" t="str">
        <f t="shared" si="187"/>
        <v>JOSÉ BONIFÁCIOPIO XII</v>
      </c>
      <c r="J1348" t="str">
        <f t="shared" si="188"/>
        <v>PIO XIIJOSÉ BONIFÁCIO</v>
      </c>
      <c r="K1348" s="905">
        <v>1</v>
      </c>
      <c r="L1348" s="906">
        <v>1</v>
      </c>
      <c r="M1348" s="907">
        <v>0</v>
      </c>
      <c r="N1348" t="e">
        <f t="shared" si="189"/>
        <v>#N/A</v>
      </c>
      <c r="O1348" t="e">
        <f t="shared" si="190"/>
        <v>#N/A</v>
      </c>
      <c r="P1348" t="e">
        <f t="shared" si="191"/>
        <v>#N/A</v>
      </c>
      <c r="Q1348" s="908">
        <f t="shared" si="192"/>
        <v>1</v>
      </c>
      <c r="R1348" s="908">
        <f t="shared" si="193"/>
        <v>1</v>
      </c>
      <c r="S1348" s="908">
        <f t="shared" si="194"/>
        <v>0</v>
      </c>
    </row>
    <row r="1349" spans="3:19" x14ac:dyDescent="0.25">
      <c r="C1349" s="212" t="s">
        <v>477</v>
      </c>
      <c r="D1349" s="213" t="s">
        <v>504</v>
      </c>
      <c r="E1349" s="214">
        <v>1</v>
      </c>
      <c r="F1349" s="215">
        <v>0</v>
      </c>
      <c r="G1349" s="216">
        <v>0</v>
      </c>
      <c r="I1349" t="str">
        <f t="shared" si="187"/>
        <v>JOSÉ CAMACHOJAMARY</v>
      </c>
      <c r="J1349" t="str">
        <f t="shared" si="188"/>
        <v>JAMARYJOSÉ CAMACHO</v>
      </c>
      <c r="K1349" s="905">
        <v>1</v>
      </c>
      <c r="L1349" s="906">
        <v>1</v>
      </c>
      <c r="M1349" s="907">
        <v>0</v>
      </c>
      <c r="N1349" t="e">
        <f t="shared" si="189"/>
        <v>#N/A</v>
      </c>
      <c r="O1349" t="e">
        <f t="shared" si="190"/>
        <v>#N/A</v>
      </c>
      <c r="P1349" t="e">
        <f t="shared" si="191"/>
        <v>#N/A</v>
      </c>
      <c r="Q1349" s="908">
        <f t="shared" si="192"/>
        <v>1</v>
      </c>
      <c r="R1349" s="908">
        <f t="shared" si="193"/>
        <v>1</v>
      </c>
      <c r="S1349" s="908">
        <f t="shared" si="194"/>
        <v>0</v>
      </c>
    </row>
    <row r="1350" spans="3:19" x14ac:dyDescent="0.25">
      <c r="C1350" s="212" t="s">
        <v>477</v>
      </c>
      <c r="D1350" s="213" t="s">
        <v>486</v>
      </c>
      <c r="E1350" s="214">
        <v>1</v>
      </c>
      <c r="F1350" s="215">
        <v>0</v>
      </c>
      <c r="G1350" s="216">
        <v>0</v>
      </c>
      <c r="I1350" t="str">
        <f t="shared" si="187"/>
        <v>JOSÉ CAMACHORUI BARBOSA</v>
      </c>
      <c r="J1350" t="str">
        <f t="shared" si="188"/>
        <v>RUI BARBOSAJOSÉ CAMACHO</v>
      </c>
      <c r="K1350" s="905">
        <v>1</v>
      </c>
      <c r="L1350" s="906">
        <v>1</v>
      </c>
      <c r="M1350" s="907">
        <v>0</v>
      </c>
      <c r="N1350" t="e">
        <f t="shared" si="189"/>
        <v>#N/A</v>
      </c>
      <c r="O1350" t="e">
        <f t="shared" si="190"/>
        <v>#N/A</v>
      </c>
      <c r="P1350" t="e">
        <f t="shared" si="191"/>
        <v>#N/A</v>
      </c>
      <c r="Q1350" s="908">
        <f t="shared" si="192"/>
        <v>1</v>
      </c>
      <c r="R1350" s="908">
        <f t="shared" si="193"/>
        <v>1</v>
      </c>
      <c r="S1350" s="908">
        <f t="shared" si="194"/>
        <v>0</v>
      </c>
    </row>
    <row r="1351" spans="3:19" x14ac:dyDescent="0.25">
      <c r="C1351" s="212" t="s">
        <v>728</v>
      </c>
      <c r="D1351" s="213" t="s">
        <v>1033</v>
      </c>
      <c r="E1351" s="214">
        <v>1</v>
      </c>
      <c r="F1351" s="215">
        <v>0</v>
      </c>
      <c r="G1351" s="216">
        <v>0</v>
      </c>
      <c r="I1351" t="str">
        <f t="shared" si="187"/>
        <v>JOSE CAUBYSEBASTIÃO GOMES</v>
      </c>
      <c r="J1351" t="str">
        <f t="shared" si="188"/>
        <v>SEBASTIÃO GOMESJOSE CAUBY</v>
      </c>
      <c r="K1351" s="905">
        <v>1</v>
      </c>
      <c r="L1351" s="906">
        <v>1</v>
      </c>
      <c r="M1351" s="907">
        <v>0</v>
      </c>
      <c r="N1351" t="e">
        <f t="shared" si="189"/>
        <v>#N/A</v>
      </c>
      <c r="O1351" t="e">
        <f t="shared" si="190"/>
        <v>#N/A</v>
      </c>
      <c r="P1351" t="e">
        <f t="shared" si="191"/>
        <v>#N/A</v>
      </c>
      <c r="Q1351" s="908">
        <f t="shared" si="192"/>
        <v>1</v>
      </c>
      <c r="R1351" s="908">
        <f t="shared" si="193"/>
        <v>1</v>
      </c>
      <c r="S1351" s="908">
        <f t="shared" si="194"/>
        <v>0</v>
      </c>
    </row>
    <row r="1352" spans="3:19" x14ac:dyDescent="0.25">
      <c r="C1352" s="212" t="s">
        <v>412</v>
      </c>
      <c r="D1352" s="213" t="s">
        <v>428</v>
      </c>
      <c r="E1352" s="214">
        <v>1</v>
      </c>
      <c r="F1352" s="215">
        <v>0</v>
      </c>
      <c r="G1352" s="216">
        <v>0</v>
      </c>
      <c r="I1352" t="str">
        <f t="shared" si="187"/>
        <v>JOSÉ DE ALENCARDUQUE DE CAXIAS</v>
      </c>
      <c r="J1352" t="str">
        <f t="shared" si="188"/>
        <v>DUQUE DE CAXIASJOSÉ DE ALENCAR</v>
      </c>
      <c r="K1352" s="905">
        <v>1</v>
      </c>
      <c r="L1352" s="906">
        <v>0</v>
      </c>
      <c r="M1352" s="907">
        <v>0</v>
      </c>
      <c r="N1352" t="e">
        <f t="shared" si="189"/>
        <v>#N/A</v>
      </c>
      <c r="O1352" t="e">
        <f t="shared" si="190"/>
        <v>#N/A</v>
      </c>
      <c r="P1352" t="e">
        <f t="shared" si="191"/>
        <v>#N/A</v>
      </c>
      <c r="Q1352" s="908">
        <f t="shared" si="192"/>
        <v>1</v>
      </c>
      <c r="R1352" s="908">
        <f t="shared" si="193"/>
        <v>0</v>
      </c>
      <c r="S1352" s="908">
        <f t="shared" si="194"/>
        <v>0</v>
      </c>
    </row>
    <row r="1353" spans="3:19" x14ac:dyDescent="0.25">
      <c r="C1353" s="212" t="s">
        <v>412</v>
      </c>
      <c r="D1353" s="213" t="s">
        <v>414</v>
      </c>
      <c r="E1353" s="214">
        <v>1</v>
      </c>
      <c r="F1353" s="215">
        <v>2</v>
      </c>
      <c r="G1353" s="216">
        <v>0</v>
      </c>
      <c r="I1353" t="str">
        <f t="shared" si="187"/>
        <v>JOSÉ DE ALENCARHENRIQUE DIAS</v>
      </c>
      <c r="J1353" t="str">
        <f t="shared" si="188"/>
        <v>HENRIQUE DIASJOSÉ DE ALENCAR</v>
      </c>
      <c r="K1353" s="905">
        <v>1</v>
      </c>
      <c r="L1353" s="906">
        <v>0</v>
      </c>
      <c r="M1353" s="907">
        <v>0</v>
      </c>
      <c r="N1353" t="e">
        <f t="shared" si="189"/>
        <v>#N/A</v>
      </c>
      <c r="O1353" t="e">
        <f t="shared" si="190"/>
        <v>#N/A</v>
      </c>
      <c r="P1353" t="e">
        <f t="shared" si="191"/>
        <v>#N/A</v>
      </c>
      <c r="Q1353" s="908">
        <f t="shared" si="192"/>
        <v>1</v>
      </c>
      <c r="R1353" s="908">
        <f t="shared" si="193"/>
        <v>0</v>
      </c>
      <c r="S1353" s="908">
        <f t="shared" si="194"/>
        <v>0</v>
      </c>
    </row>
    <row r="1354" spans="3:19" x14ac:dyDescent="0.25">
      <c r="C1354" s="212" t="s">
        <v>412</v>
      </c>
      <c r="D1354" s="213" t="s">
        <v>480</v>
      </c>
      <c r="E1354" s="214">
        <v>1</v>
      </c>
      <c r="F1354" s="215">
        <v>1</v>
      </c>
      <c r="G1354" s="216">
        <v>0</v>
      </c>
      <c r="I1354" t="str">
        <f t="shared" si="187"/>
        <v>JOSÉ DE ALENCARJOÃO ALFREDO</v>
      </c>
      <c r="J1354" t="str">
        <f t="shared" si="188"/>
        <v>JOÃO ALFREDOJOSÉ DE ALENCAR</v>
      </c>
      <c r="K1354" s="905">
        <v>1</v>
      </c>
      <c r="L1354" s="906">
        <v>0</v>
      </c>
      <c r="M1354" s="907">
        <v>0</v>
      </c>
      <c r="N1354" t="e">
        <f t="shared" si="189"/>
        <v>#N/A</v>
      </c>
      <c r="O1354" t="e">
        <f t="shared" si="190"/>
        <v>#N/A</v>
      </c>
      <c r="P1354" t="e">
        <f t="shared" si="191"/>
        <v>#N/A</v>
      </c>
      <c r="Q1354" s="908">
        <f t="shared" si="192"/>
        <v>1</v>
      </c>
      <c r="R1354" s="908">
        <f t="shared" si="193"/>
        <v>0</v>
      </c>
      <c r="S1354" s="908">
        <f t="shared" si="194"/>
        <v>0</v>
      </c>
    </row>
    <row r="1355" spans="3:19" x14ac:dyDescent="0.25">
      <c r="C1355" s="212" t="s">
        <v>412</v>
      </c>
      <c r="D1355" s="213" t="s">
        <v>1034</v>
      </c>
      <c r="E1355" s="214">
        <v>1</v>
      </c>
      <c r="F1355" s="215">
        <v>1</v>
      </c>
      <c r="G1355" s="216">
        <v>0</v>
      </c>
      <c r="I1355" t="str">
        <f t="shared" si="187"/>
        <v>JOSÉ DE ALENCARRIACHUELO</v>
      </c>
      <c r="J1355" t="str">
        <f t="shared" si="188"/>
        <v>RIACHUELOJOSÉ DE ALENCAR</v>
      </c>
      <c r="K1355" s="905">
        <v>1</v>
      </c>
      <c r="L1355" s="906">
        <v>0</v>
      </c>
      <c r="M1355" s="907">
        <v>0</v>
      </c>
      <c r="N1355" t="e">
        <f t="shared" si="189"/>
        <v>#N/A</v>
      </c>
      <c r="O1355" t="e">
        <f t="shared" si="190"/>
        <v>#N/A</v>
      </c>
      <c r="P1355" t="e">
        <f t="shared" si="191"/>
        <v>#N/A</v>
      </c>
      <c r="Q1355" s="908">
        <f t="shared" si="192"/>
        <v>1</v>
      </c>
      <c r="R1355" s="908">
        <f t="shared" si="193"/>
        <v>0</v>
      </c>
      <c r="S1355" s="908">
        <f t="shared" si="194"/>
        <v>0</v>
      </c>
    </row>
    <row r="1356" spans="3:19" x14ac:dyDescent="0.25">
      <c r="C1356" s="212" t="s">
        <v>1036</v>
      </c>
      <c r="D1356" s="213" t="s">
        <v>371</v>
      </c>
      <c r="E1356" s="214">
        <v>1</v>
      </c>
      <c r="F1356" s="215">
        <v>0</v>
      </c>
      <c r="G1356" s="216">
        <v>0</v>
      </c>
      <c r="I1356" t="str">
        <f t="shared" si="187"/>
        <v>JOSÉ TOLEDOMAMORÉ</v>
      </c>
      <c r="J1356" t="str">
        <f t="shared" si="188"/>
        <v>MAMORÉJOSÉ TOLEDO</v>
      </c>
      <c r="K1356" s="905">
        <v>1</v>
      </c>
      <c r="L1356" s="906">
        <v>1</v>
      </c>
      <c r="M1356" s="907">
        <v>0</v>
      </c>
      <c r="N1356" t="e">
        <f t="shared" si="189"/>
        <v>#N/A</v>
      </c>
      <c r="O1356" t="e">
        <f t="shared" si="190"/>
        <v>#N/A</v>
      </c>
      <c r="P1356" t="e">
        <f t="shared" si="191"/>
        <v>#N/A</v>
      </c>
      <c r="Q1356" s="908">
        <f t="shared" si="192"/>
        <v>1</v>
      </c>
      <c r="R1356" s="908">
        <f t="shared" si="193"/>
        <v>1</v>
      </c>
      <c r="S1356" s="908">
        <f t="shared" si="194"/>
        <v>0</v>
      </c>
    </row>
    <row r="1357" spans="3:19" x14ac:dyDescent="0.25">
      <c r="C1357" s="212" t="s">
        <v>374</v>
      </c>
      <c r="D1357" s="213" t="s">
        <v>431</v>
      </c>
      <c r="E1357" s="214">
        <v>1</v>
      </c>
      <c r="F1357" s="215">
        <v>0</v>
      </c>
      <c r="G1357" s="216">
        <v>0</v>
      </c>
      <c r="I1357" t="str">
        <f t="shared" si="187"/>
        <v>JOSÉ VIEIRA CAULAANA NERY</v>
      </c>
      <c r="J1357" t="str">
        <f t="shared" si="188"/>
        <v>ANA NERYJOSÉ VIEIRA CAULA</v>
      </c>
      <c r="K1357" s="905">
        <v>1</v>
      </c>
      <c r="L1357" s="906">
        <v>2</v>
      </c>
      <c r="M1357" s="907">
        <v>0</v>
      </c>
      <c r="N1357" t="e">
        <f t="shared" si="189"/>
        <v>#N/A</v>
      </c>
      <c r="O1357" t="e">
        <f t="shared" si="190"/>
        <v>#N/A</v>
      </c>
      <c r="P1357" t="e">
        <f t="shared" si="191"/>
        <v>#N/A</v>
      </c>
      <c r="Q1357" s="908">
        <f t="shared" si="192"/>
        <v>1</v>
      </c>
      <c r="R1357" s="908">
        <f t="shared" si="193"/>
        <v>2</v>
      </c>
      <c r="S1357" s="908">
        <f t="shared" si="194"/>
        <v>0</v>
      </c>
    </row>
    <row r="1358" spans="3:19" x14ac:dyDescent="0.25">
      <c r="C1358" s="212" t="s">
        <v>374</v>
      </c>
      <c r="D1358" s="213" t="s">
        <v>845</v>
      </c>
      <c r="E1358" s="214">
        <v>1</v>
      </c>
      <c r="F1358" s="215">
        <v>1</v>
      </c>
      <c r="G1358" s="216">
        <v>0</v>
      </c>
      <c r="I1358" t="str">
        <f t="shared" si="187"/>
        <v>JOSÉ VIEIRA CAULAANTÔNIO VIOLÃO</v>
      </c>
      <c r="J1358" t="str">
        <f t="shared" si="188"/>
        <v>ANTÔNIO VIOLÃOJOSÉ VIEIRA CAULA</v>
      </c>
      <c r="K1358" s="905">
        <v>1</v>
      </c>
      <c r="L1358" s="906">
        <v>2</v>
      </c>
      <c r="M1358" s="907">
        <v>0</v>
      </c>
      <c r="N1358" t="e">
        <f t="shared" si="189"/>
        <v>#N/A</v>
      </c>
      <c r="O1358" t="e">
        <f t="shared" si="190"/>
        <v>#N/A</v>
      </c>
      <c r="P1358" t="e">
        <f t="shared" si="191"/>
        <v>#N/A</v>
      </c>
      <c r="Q1358" s="908">
        <f t="shared" si="192"/>
        <v>1</v>
      </c>
      <c r="R1358" s="908">
        <f t="shared" si="193"/>
        <v>2</v>
      </c>
      <c r="S1358" s="908">
        <f t="shared" si="194"/>
        <v>0</v>
      </c>
    </row>
    <row r="1359" spans="3:19" x14ac:dyDescent="0.25">
      <c r="C1359" s="212" t="s">
        <v>374</v>
      </c>
      <c r="D1359" s="213" t="s">
        <v>1037</v>
      </c>
      <c r="E1359" s="214">
        <v>1</v>
      </c>
      <c r="F1359" s="215">
        <v>1</v>
      </c>
      <c r="G1359" s="216">
        <v>0</v>
      </c>
      <c r="I1359" t="str">
        <f t="shared" si="187"/>
        <v>JOSÉ VIEIRA CAULAATÍLIO LIMA</v>
      </c>
      <c r="J1359" t="str">
        <f t="shared" si="188"/>
        <v>ATÍLIO LIMAJOSÉ VIEIRA CAULA</v>
      </c>
      <c r="K1359" s="905">
        <v>1</v>
      </c>
      <c r="L1359" s="906">
        <v>2</v>
      </c>
      <c r="M1359" s="907">
        <v>0</v>
      </c>
      <c r="N1359" t="e">
        <f t="shared" si="189"/>
        <v>#N/A</v>
      </c>
      <c r="O1359" t="e">
        <f t="shared" si="190"/>
        <v>#N/A</v>
      </c>
      <c r="P1359" t="e">
        <f t="shared" si="191"/>
        <v>#N/A</v>
      </c>
      <c r="Q1359" s="908">
        <f t="shared" si="192"/>
        <v>1</v>
      </c>
      <c r="R1359" s="908">
        <f t="shared" si="193"/>
        <v>2</v>
      </c>
      <c r="S1359" s="908">
        <f t="shared" si="194"/>
        <v>0</v>
      </c>
    </row>
    <row r="1360" spans="3:19" x14ac:dyDescent="0.25">
      <c r="C1360" s="212" t="s">
        <v>374</v>
      </c>
      <c r="D1360" s="213" t="s">
        <v>507</v>
      </c>
      <c r="E1360" s="214">
        <v>1</v>
      </c>
      <c r="F1360" s="215">
        <v>2</v>
      </c>
      <c r="G1360" s="216">
        <v>0</v>
      </c>
      <c r="I1360" t="str">
        <f t="shared" si="187"/>
        <v>JOSÉ VIEIRA CAULABATISTA NETO</v>
      </c>
      <c r="J1360" t="str">
        <f t="shared" si="188"/>
        <v>BATISTA NETOJOSÉ VIEIRA CAULA</v>
      </c>
      <c r="K1360" s="905">
        <v>1</v>
      </c>
      <c r="L1360" s="906">
        <v>0</v>
      </c>
      <c r="M1360" s="907">
        <v>0</v>
      </c>
      <c r="N1360" t="e">
        <f t="shared" si="189"/>
        <v>#N/A</v>
      </c>
      <c r="O1360" t="e">
        <f t="shared" si="190"/>
        <v>#N/A</v>
      </c>
      <c r="P1360" t="e">
        <f t="shared" si="191"/>
        <v>#N/A</v>
      </c>
      <c r="Q1360" s="908">
        <f t="shared" si="192"/>
        <v>1</v>
      </c>
      <c r="R1360" s="908">
        <f t="shared" si="193"/>
        <v>0</v>
      </c>
      <c r="S1360" s="908">
        <f t="shared" si="194"/>
        <v>0</v>
      </c>
    </row>
    <row r="1361" spans="3:19" x14ac:dyDescent="0.25">
      <c r="C1361" s="212" t="s">
        <v>374</v>
      </c>
      <c r="D1361" s="213" t="s">
        <v>952</v>
      </c>
      <c r="E1361" s="214">
        <v>1</v>
      </c>
      <c r="F1361" s="215">
        <v>3</v>
      </c>
      <c r="G1361" s="216">
        <v>0</v>
      </c>
      <c r="I1361" t="str">
        <f t="shared" si="187"/>
        <v>JOSÉ VIEIRA CAULACAPITÃO NATANAEL AGUIAR</v>
      </c>
      <c r="J1361" t="str">
        <f t="shared" si="188"/>
        <v>CAPITÃO NATANAEL AGUIARJOSÉ VIEIRA CAULA</v>
      </c>
      <c r="K1361" s="905">
        <v>1</v>
      </c>
      <c r="L1361" s="906">
        <v>0</v>
      </c>
      <c r="M1361" s="907">
        <v>0</v>
      </c>
      <c r="N1361" t="e">
        <f t="shared" si="189"/>
        <v>#N/A</v>
      </c>
      <c r="O1361" t="e">
        <f t="shared" si="190"/>
        <v>#N/A</v>
      </c>
      <c r="P1361" t="e">
        <f t="shared" si="191"/>
        <v>#N/A</v>
      </c>
      <c r="Q1361" s="908">
        <f t="shared" si="192"/>
        <v>1</v>
      </c>
      <c r="R1361" s="908">
        <f t="shared" si="193"/>
        <v>0</v>
      </c>
      <c r="S1361" s="908">
        <f t="shared" si="194"/>
        <v>0</v>
      </c>
    </row>
    <row r="1362" spans="3:19" x14ac:dyDescent="0.25">
      <c r="C1362" s="212" t="s">
        <v>374</v>
      </c>
      <c r="D1362" s="213" t="s">
        <v>459</v>
      </c>
      <c r="E1362" s="214">
        <v>1</v>
      </c>
      <c r="F1362" s="215">
        <v>1</v>
      </c>
      <c r="G1362" s="216">
        <v>0</v>
      </c>
      <c r="I1362" t="str">
        <f t="shared" si="187"/>
        <v>JOSÉ VIEIRA CAULACAPITAO NATANEL AGUIAR</v>
      </c>
      <c r="J1362" t="str">
        <f t="shared" si="188"/>
        <v>CAPITAO NATANEL AGUIARJOSÉ VIEIRA CAULA</v>
      </c>
      <c r="K1362" s="905">
        <v>1</v>
      </c>
      <c r="L1362" s="906">
        <v>1</v>
      </c>
      <c r="M1362" s="907">
        <v>0</v>
      </c>
      <c r="N1362" t="e">
        <f t="shared" si="189"/>
        <v>#N/A</v>
      </c>
      <c r="O1362" t="e">
        <f t="shared" si="190"/>
        <v>#N/A</v>
      </c>
      <c r="P1362" t="e">
        <f t="shared" si="191"/>
        <v>#N/A</v>
      </c>
      <c r="Q1362" s="908">
        <f t="shared" si="192"/>
        <v>1</v>
      </c>
      <c r="R1362" s="908">
        <f t="shared" si="193"/>
        <v>1</v>
      </c>
      <c r="S1362" s="908">
        <f t="shared" si="194"/>
        <v>0</v>
      </c>
    </row>
    <row r="1363" spans="3:19" x14ac:dyDescent="0.25">
      <c r="C1363" s="212" t="s">
        <v>374</v>
      </c>
      <c r="D1363" s="213" t="s">
        <v>1038</v>
      </c>
      <c r="E1363" s="214">
        <v>1</v>
      </c>
      <c r="F1363" s="215">
        <v>1</v>
      </c>
      <c r="G1363" s="216">
        <v>0</v>
      </c>
      <c r="I1363" t="str">
        <f t="shared" si="187"/>
        <v>JOSÉ VIEIRA CAULACONTINENTAL</v>
      </c>
      <c r="J1363" t="str">
        <f t="shared" si="188"/>
        <v>CONTINENTALJOSÉ VIEIRA CAULA</v>
      </c>
      <c r="K1363" s="905">
        <v>1</v>
      </c>
      <c r="L1363" s="906">
        <v>1</v>
      </c>
      <c r="M1363" s="907">
        <v>0</v>
      </c>
      <c r="N1363" t="e">
        <f t="shared" si="189"/>
        <v>#N/A</v>
      </c>
      <c r="O1363" t="e">
        <f t="shared" si="190"/>
        <v>#N/A</v>
      </c>
      <c r="P1363" t="e">
        <f t="shared" si="191"/>
        <v>#N/A</v>
      </c>
      <c r="Q1363" s="908">
        <f t="shared" si="192"/>
        <v>1</v>
      </c>
      <c r="R1363" s="908">
        <f t="shared" si="193"/>
        <v>1</v>
      </c>
      <c r="S1363" s="908">
        <f t="shared" si="194"/>
        <v>0</v>
      </c>
    </row>
    <row r="1364" spans="3:19" x14ac:dyDescent="0.25">
      <c r="C1364" s="212" t="s">
        <v>374</v>
      </c>
      <c r="D1364" s="213" t="s">
        <v>510</v>
      </c>
      <c r="E1364" s="214">
        <v>1</v>
      </c>
      <c r="F1364" s="215">
        <v>3</v>
      </c>
      <c r="G1364" s="216">
        <v>0</v>
      </c>
      <c r="I1364" t="str">
        <f t="shared" si="187"/>
        <v>JOSÉ VIEIRA CAULAESPLENDOR</v>
      </c>
      <c r="J1364" t="str">
        <f t="shared" si="188"/>
        <v>ESPLENDORJOSÉ VIEIRA CAULA</v>
      </c>
      <c r="K1364" s="905">
        <v>1</v>
      </c>
      <c r="L1364" s="906">
        <v>0</v>
      </c>
      <c r="M1364" s="907">
        <v>0</v>
      </c>
      <c r="N1364" t="e">
        <f t="shared" si="189"/>
        <v>#N/A</v>
      </c>
      <c r="O1364" t="e">
        <f t="shared" si="190"/>
        <v>#N/A</v>
      </c>
      <c r="P1364" t="e">
        <f t="shared" si="191"/>
        <v>#N/A</v>
      </c>
      <c r="Q1364" s="908">
        <f t="shared" si="192"/>
        <v>1</v>
      </c>
      <c r="R1364" s="908">
        <f t="shared" si="193"/>
        <v>0</v>
      </c>
      <c r="S1364" s="908">
        <f t="shared" si="194"/>
        <v>0</v>
      </c>
    </row>
    <row r="1365" spans="3:19" x14ac:dyDescent="0.25">
      <c r="C1365" s="212" t="s">
        <v>374</v>
      </c>
      <c r="D1365" s="213" t="s">
        <v>815</v>
      </c>
      <c r="E1365" s="214">
        <v>1</v>
      </c>
      <c r="F1365" s="215">
        <v>3</v>
      </c>
      <c r="G1365" s="216">
        <v>0</v>
      </c>
      <c r="I1365" t="str">
        <f t="shared" si="187"/>
        <v>JOSÉ VIEIRA CAULAESTHER SALES</v>
      </c>
      <c r="J1365" t="str">
        <f t="shared" si="188"/>
        <v>ESTHER SALESJOSÉ VIEIRA CAULA</v>
      </c>
      <c r="K1365" s="905">
        <v>1</v>
      </c>
      <c r="L1365" s="906">
        <v>1</v>
      </c>
      <c r="M1365" s="907">
        <v>0</v>
      </c>
      <c r="N1365" t="e">
        <f t="shared" si="189"/>
        <v>#N/A</v>
      </c>
      <c r="O1365" t="e">
        <f t="shared" si="190"/>
        <v>#N/A</v>
      </c>
      <c r="P1365" t="e">
        <f t="shared" si="191"/>
        <v>#N/A</v>
      </c>
      <c r="Q1365" s="908">
        <f t="shared" si="192"/>
        <v>1</v>
      </c>
      <c r="R1365" s="908">
        <f t="shared" si="193"/>
        <v>1</v>
      </c>
      <c r="S1365" s="908">
        <f t="shared" si="194"/>
        <v>0</v>
      </c>
    </row>
    <row r="1366" spans="3:19" x14ac:dyDescent="0.25">
      <c r="C1366" s="212" t="s">
        <v>374</v>
      </c>
      <c r="D1366" s="213" t="s">
        <v>1039</v>
      </c>
      <c r="E1366" s="214">
        <v>1</v>
      </c>
      <c r="F1366" s="215">
        <v>1</v>
      </c>
      <c r="G1366" s="216">
        <v>0</v>
      </c>
      <c r="I1366" t="str">
        <f t="shared" si="187"/>
        <v>JOSÉ VIEIRA CAULALEON DA COSTA</v>
      </c>
      <c r="J1366" t="str">
        <f t="shared" si="188"/>
        <v>LEON DA COSTAJOSÉ VIEIRA CAULA</v>
      </c>
      <c r="K1366" s="905">
        <v>1</v>
      </c>
      <c r="L1366" s="906">
        <v>0</v>
      </c>
      <c r="M1366" s="907">
        <v>0</v>
      </c>
      <c r="N1366" t="e">
        <f t="shared" si="189"/>
        <v>#N/A</v>
      </c>
      <c r="O1366" t="e">
        <f t="shared" si="190"/>
        <v>#N/A</v>
      </c>
      <c r="P1366" t="e">
        <f t="shared" si="191"/>
        <v>#N/A</v>
      </c>
      <c r="Q1366" s="908">
        <f t="shared" si="192"/>
        <v>1</v>
      </c>
      <c r="R1366" s="908">
        <f t="shared" si="193"/>
        <v>0</v>
      </c>
      <c r="S1366" s="908">
        <f t="shared" si="194"/>
        <v>0</v>
      </c>
    </row>
    <row r="1367" spans="3:19" x14ac:dyDescent="0.25">
      <c r="C1367" s="212" t="s">
        <v>374</v>
      </c>
      <c r="D1367" s="213" t="s">
        <v>800</v>
      </c>
      <c r="E1367" s="214">
        <v>1</v>
      </c>
      <c r="F1367" s="215">
        <v>1</v>
      </c>
      <c r="G1367" s="216">
        <v>0</v>
      </c>
      <c r="I1367" t="str">
        <f t="shared" si="187"/>
        <v>JOSÉ VIEIRA CAULALÚCIA CARVALHO</v>
      </c>
      <c r="J1367" t="str">
        <f t="shared" si="188"/>
        <v>LÚCIA CARVALHOJOSÉ VIEIRA CAULA</v>
      </c>
      <c r="K1367" s="905">
        <v>1</v>
      </c>
      <c r="L1367" s="906">
        <v>3</v>
      </c>
      <c r="M1367" s="907">
        <v>0</v>
      </c>
      <c r="N1367" t="e">
        <f t="shared" si="189"/>
        <v>#N/A</v>
      </c>
      <c r="O1367" t="e">
        <f t="shared" si="190"/>
        <v>#N/A</v>
      </c>
      <c r="P1367" t="e">
        <f t="shared" si="191"/>
        <v>#N/A</v>
      </c>
      <c r="Q1367" s="908">
        <f t="shared" si="192"/>
        <v>1</v>
      </c>
      <c r="R1367" s="908">
        <f t="shared" si="193"/>
        <v>3</v>
      </c>
      <c r="S1367" s="908">
        <f t="shared" si="194"/>
        <v>0</v>
      </c>
    </row>
    <row r="1368" spans="3:19" x14ac:dyDescent="0.25">
      <c r="C1368" s="212" t="s">
        <v>374</v>
      </c>
      <c r="D1368" s="213" t="s">
        <v>654</v>
      </c>
      <c r="E1368" s="214">
        <v>1</v>
      </c>
      <c r="F1368" s="215">
        <v>1</v>
      </c>
      <c r="G1368" s="216">
        <v>0</v>
      </c>
      <c r="I1368" t="str">
        <f t="shared" si="187"/>
        <v>JOSÉ VIEIRA CAULAMADRE TEREZA</v>
      </c>
      <c r="J1368" t="str">
        <f t="shared" si="188"/>
        <v>MADRE TEREZAJOSÉ VIEIRA CAULA</v>
      </c>
      <c r="K1368" s="905">
        <v>1</v>
      </c>
      <c r="L1368" s="906">
        <v>0</v>
      </c>
      <c r="M1368" s="907">
        <v>0</v>
      </c>
      <c r="N1368" t="e">
        <f t="shared" si="189"/>
        <v>#N/A</v>
      </c>
      <c r="O1368" t="e">
        <f t="shared" si="190"/>
        <v>#N/A</v>
      </c>
      <c r="P1368" t="e">
        <f t="shared" si="191"/>
        <v>#N/A</v>
      </c>
      <c r="Q1368" s="908">
        <f t="shared" si="192"/>
        <v>1</v>
      </c>
      <c r="R1368" s="908">
        <f t="shared" si="193"/>
        <v>0</v>
      </c>
      <c r="S1368" s="908">
        <f t="shared" si="194"/>
        <v>0</v>
      </c>
    </row>
    <row r="1369" spans="3:19" x14ac:dyDescent="0.25">
      <c r="C1369" s="212" t="s">
        <v>374</v>
      </c>
      <c r="D1369" s="213" t="s">
        <v>1040</v>
      </c>
      <c r="E1369" s="214">
        <v>1</v>
      </c>
      <c r="F1369" s="215">
        <v>1</v>
      </c>
      <c r="G1369" s="216">
        <v>0</v>
      </c>
      <c r="I1369" t="str">
        <f t="shared" si="187"/>
        <v>JOSÉ VIEIRA CAULAMESTRE VALENTIM</v>
      </c>
      <c r="J1369" t="str">
        <f t="shared" si="188"/>
        <v>MESTRE VALENTIMJOSÉ VIEIRA CAULA</v>
      </c>
      <c r="K1369" s="905">
        <v>1</v>
      </c>
      <c r="L1369" s="906">
        <v>1</v>
      </c>
      <c r="M1369" s="907">
        <v>0</v>
      </c>
      <c r="N1369" t="e">
        <f t="shared" si="189"/>
        <v>#N/A</v>
      </c>
      <c r="O1369" t="e">
        <f t="shared" si="190"/>
        <v>#N/A</v>
      </c>
      <c r="P1369" t="e">
        <f t="shared" si="191"/>
        <v>#N/A</v>
      </c>
      <c r="Q1369" s="908">
        <f t="shared" si="192"/>
        <v>1</v>
      </c>
      <c r="R1369" s="908">
        <f t="shared" si="193"/>
        <v>1</v>
      </c>
      <c r="S1369" s="908">
        <f t="shared" si="194"/>
        <v>0</v>
      </c>
    </row>
    <row r="1370" spans="3:19" x14ac:dyDescent="0.25">
      <c r="C1370" s="212" t="s">
        <v>374</v>
      </c>
      <c r="D1370" s="213" t="s">
        <v>422</v>
      </c>
      <c r="E1370" s="214">
        <v>1</v>
      </c>
      <c r="F1370" s="215">
        <v>1</v>
      </c>
      <c r="G1370" s="216">
        <v>0</v>
      </c>
      <c r="I1370" t="str">
        <f t="shared" si="187"/>
        <v>JOSÉ VIEIRA CAULANICARÁGUA</v>
      </c>
      <c r="J1370" t="str">
        <f t="shared" si="188"/>
        <v>NICARÁGUAJOSÉ VIEIRA CAULA</v>
      </c>
      <c r="K1370" s="905">
        <v>1</v>
      </c>
      <c r="L1370" s="906">
        <v>1</v>
      </c>
      <c r="M1370" s="907">
        <v>0</v>
      </c>
      <c r="N1370" t="e">
        <f t="shared" si="189"/>
        <v>#N/A</v>
      </c>
      <c r="O1370" t="e">
        <f t="shared" si="190"/>
        <v>#N/A</v>
      </c>
      <c r="P1370" t="e">
        <f t="shared" si="191"/>
        <v>#N/A</v>
      </c>
      <c r="Q1370" s="908">
        <f t="shared" si="192"/>
        <v>1</v>
      </c>
      <c r="R1370" s="908">
        <f t="shared" si="193"/>
        <v>1</v>
      </c>
      <c r="S1370" s="908">
        <f t="shared" si="194"/>
        <v>0</v>
      </c>
    </row>
    <row r="1371" spans="3:19" x14ac:dyDescent="0.25">
      <c r="C1371" s="212" t="s">
        <v>374</v>
      </c>
      <c r="D1371" s="213" t="s">
        <v>1010</v>
      </c>
      <c r="E1371" s="214">
        <v>1</v>
      </c>
      <c r="F1371" s="215">
        <v>1</v>
      </c>
      <c r="G1371" s="216">
        <v>0</v>
      </c>
      <c r="I1371" t="str">
        <f t="shared" si="187"/>
        <v>JOSÉ VIEIRA CAULASARAH IBANEZ</v>
      </c>
      <c r="J1371" t="str">
        <f t="shared" si="188"/>
        <v>SARAH IBANEZJOSÉ VIEIRA CAULA</v>
      </c>
      <c r="K1371" s="905">
        <v>1</v>
      </c>
      <c r="L1371" s="906">
        <v>1</v>
      </c>
      <c r="M1371" s="907">
        <v>0</v>
      </c>
      <c r="N1371" t="e">
        <f t="shared" si="189"/>
        <v>#N/A</v>
      </c>
      <c r="O1371" t="e">
        <f t="shared" si="190"/>
        <v>#N/A</v>
      </c>
      <c r="P1371" t="e">
        <f t="shared" si="191"/>
        <v>#N/A</v>
      </c>
      <c r="Q1371" s="908">
        <f t="shared" si="192"/>
        <v>1</v>
      </c>
      <c r="R1371" s="908">
        <f t="shared" si="193"/>
        <v>1</v>
      </c>
      <c r="S1371" s="908">
        <f t="shared" si="194"/>
        <v>0</v>
      </c>
    </row>
    <row r="1372" spans="3:19" x14ac:dyDescent="0.25">
      <c r="C1372" s="217" t="s">
        <v>374</v>
      </c>
      <c r="D1372" s="218" t="s">
        <v>849</v>
      </c>
      <c r="E1372" s="219">
        <v>1</v>
      </c>
      <c r="F1372" s="220">
        <v>1</v>
      </c>
      <c r="G1372" s="221">
        <v>0</v>
      </c>
      <c r="I1372" t="str">
        <f t="shared" si="187"/>
        <v>JOSÉ VIEIRA CAULATHELMA REGINA</v>
      </c>
      <c r="J1372" t="str">
        <f t="shared" si="188"/>
        <v>THELMA REGINAJOSÉ VIEIRA CAULA</v>
      </c>
      <c r="K1372" s="905">
        <v>1</v>
      </c>
      <c r="L1372" s="906">
        <v>1</v>
      </c>
      <c r="M1372" s="907">
        <v>0</v>
      </c>
      <c r="N1372" t="e">
        <f t="shared" si="189"/>
        <v>#N/A</v>
      </c>
      <c r="O1372" t="e">
        <f t="shared" si="190"/>
        <v>#N/A</v>
      </c>
      <c r="P1372" t="e">
        <f t="shared" si="191"/>
        <v>#N/A</v>
      </c>
      <c r="Q1372" s="908">
        <f t="shared" si="192"/>
        <v>1</v>
      </c>
      <c r="R1372" s="908">
        <f t="shared" si="193"/>
        <v>1</v>
      </c>
      <c r="S1372" s="908">
        <f t="shared" si="194"/>
        <v>0</v>
      </c>
    </row>
    <row r="1373" spans="3:19" x14ac:dyDescent="0.25">
      <c r="C1373" s="217" t="s">
        <v>374</v>
      </c>
      <c r="D1373" s="218" t="s">
        <v>402</v>
      </c>
      <c r="E1373" s="219">
        <v>1</v>
      </c>
      <c r="F1373" s="220">
        <v>0</v>
      </c>
      <c r="G1373" s="221">
        <v>0</v>
      </c>
      <c r="I1373" t="str">
        <f t="shared" si="187"/>
        <v>JOSÉ VIEIRA CAULAURUGUAI</v>
      </c>
      <c r="J1373" t="str">
        <f t="shared" si="188"/>
        <v>URUGUAIJOSÉ VIEIRA CAULA</v>
      </c>
      <c r="K1373" s="905">
        <v>1</v>
      </c>
      <c r="L1373" s="906">
        <v>1</v>
      </c>
      <c r="M1373" s="907">
        <v>0</v>
      </c>
      <c r="N1373" t="e">
        <f t="shared" si="189"/>
        <v>#N/A</v>
      </c>
      <c r="O1373" t="e">
        <f t="shared" si="190"/>
        <v>#N/A</v>
      </c>
      <c r="P1373" t="e">
        <f t="shared" si="191"/>
        <v>#N/A</v>
      </c>
      <c r="Q1373" s="908">
        <f t="shared" si="192"/>
        <v>1</v>
      </c>
      <c r="R1373" s="908">
        <f t="shared" si="193"/>
        <v>1</v>
      </c>
      <c r="S1373" s="908">
        <f t="shared" si="194"/>
        <v>0</v>
      </c>
    </row>
    <row r="1374" spans="3:19" x14ac:dyDescent="0.25">
      <c r="C1374" s="217" t="s">
        <v>374</v>
      </c>
      <c r="D1374" s="218" t="s">
        <v>743</v>
      </c>
      <c r="E1374" s="219">
        <v>1</v>
      </c>
      <c r="F1374" s="220">
        <v>0</v>
      </c>
      <c r="G1374" s="221">
        <v>0</v>
      </c>
      <c r="I1374" t="str">
        <f t="shared" si="187"/>
        <v>JOSÉ VIEIRA CAULAVATICANO</v>
      </c>
      <c r="J1374" t="str">
        <f t="shared" si="188"/>
        <v>VATICANOJOSÉ VIEIRA CAULA</v>
      </c>
      <c r="K1374" s="905">
        <v>1</v>
      </c>
      <c r="L1374" s="906">
        <v>1</v>
      </c>
      <c r="M1374" s="907">
        <v>0</v>
      </c>
      <c r="N1374" t="e">
        <f t="shared" si="189"/>
        <v>#N/A</v>
      </c>
      <c r="O1374" t="e">
        <f t="shared" si="190"/>
        <v>#N/A</v>
      </c>
      <c r="P1374" t="e">
        <f t="shared" si="191"/>
        <v>#N/A</v>
      </c>
      <c r="Q1374" s="908">
        <f t="shared" si="192"/>
        <v>1</v>
      </c>
      <c r="R1374" s="908">
        <f t="shared" si="193"/>
        <v>1</v>
      </c>
      <c r="S1374" s="908">
        <f t="shared" si="194"/>
        <v>0</v>
      </c>
    </row>
    <row r="1375" spans="3:19" x14ac:dyDescent="0.25">
      <c r="C1375" s="217" t="s">
        <v>818</v>
      </c>
      <c r="D1375" s="218" t="s">
        <v>810</v>
      </c>
      <c r="E1375" s="219">
        <v>1</v>
      </c>
      <c r="F1375" s="220">
        <v>1</v>
      </c>
      <c r="G1375" s="221">
        <v>0</v>
      </c>
      <c r="I1375" t="str">
        <f t="shared" si="187"/>
        <v>JÚLIO DE CASTILHOSQUINTINO BOCAIÚVA</v>
      </c>
      <c r="J1375" t="str">
        <f t="shared" si="188"/>
        <v>QUINTINO BOCAIÚVAJÚLIO DE CASTILHOS</v>
      </c>
      <c r="K1375" s="905">
        <v>1</v>
      </c>
      <c r="L1375" s="906">
        <v>1</v>
      </c>
      <c r="M1375" s="907">
        <v>0</v>
      </c>
      <c r="N1375" t="e">
        <f t="shared" si="189"/>
        <v>#N/A</v>
      </c>
      <c r="O1375" t="e">
        <f t="shared" si="190"/>
        <v>#N/A</v>
      </c>
      <c r="P1375" t="e">
        <f t="shared" si="191"/>
        <v>#N/A</v>
      </c>
      <c r="Q1375" s="908">
        <f t="shared" si="192"/>
        <v>1</v>
      </c>
      <c r="R1375" s="908">
        <f t="shared" si="193"/>
        <v>1</v>
      </c>
      <c r="S1375" s="908">
        <f t="shared" si="194"/>
        <v>0</v>
      </c>
    </row>
    <row r="1376" spans="3:19" x14ac:dyDescent="0.25">
      <c r="C1376" s="217" t="s">
        <v>1042</v>
      </c>
      <c r="D1376" s="218" t="s">
        <v>366</v>
      </c>
      <c r="E1376" s="219">
        <v>1</v>
      </c>
      <c r="F1376" s="220">
        <v>1</v>
      </c>
      <c r="G1376" s="221">
        <v>0</v>
      </c>
      <c r="I1376" t="str">
        <f t="shared" si="187"/>
        <v>JÚPITERCAMPOS SALES</v>
      </c>
      <c r="J1376" t="str">
        <f t="shared" si="188"/>
        <v>CAMPOS SALESJÚPITER</v>
      </c>
      <c r="K1376" s="905">
        <v>1</v>
      </c>
      <c r="L1376" s="906">
        <v>0</v>
      </c>
      <c r="M1376" s="907">
        <v>0</v>
      </c>
      <c r="N1376" t="e">
        <f t="shared" si="189"/>
        <v>#N/A</v>
      </c>
      <c r="O1376" t="e">
        <f t="shared" si="190"/>
        <v>#N/A</v>
      </c>
      <c r="P1376" t="e">
        <f t="shared" si="191"/>
        <v>#N/A</v>
      </c>
      <c r="Q1376" s="908">
        <f t="shared" si="192"/>
        <v>1</v>
      </c>
      <c r="R1376" s="908">
        <f t="shared" si="193"/>
        <v>0</v>
      </c>
      <c r="S1376" s="908">
        <f t="shared" si="194"/>
        <v>0</v>
      </c>
    </row>
    <row r="1377" spans="3:19" x14ac:dyDescent="0.25">
      <c r="C1377" s="217" t="s">
        <v>1043</v>
      </c>
      <c r="D1377" s="218" t="s">
        <v>547</v>
      </c>
      <c r="E1377" s="219">
        <v>1</v>
      </c>
      <c r="F1377" s="220">
        <v>1</v>
      </c>
      <c r="G1377" s="221">
        <v>0</v>
      </c>
      <c r="I1377" t="str">
        <f t="shared" si="187"/>
        <v>JURUÁCASTRO ALVES</v>
      </c>
      <c r="J1377" t="str">
        <f t="shared" si="188"/>
        <v>CASTRO ALVESJURUÁ</v>
      </c>
      <c r="K1377" s="905">
        <v>1</v>
      </c>
      <c r="L1377" s="906">
        <v>0</v>
      </c>
      <c r="M1377" s="907">
        <v>0</v>
      </c>
      <c r="N1377" t="e">
        <f t="shared" si="189"/>
        <v>#N/A</v>
      </c>
      <c r="O1377" t="e">
        <f t="shared" si="190"/>
        <v>#N/A</v>
      </c>
      <c r="P1377" t="e">
        <f t="shared" si="191"/>
        <v>#N/A</v>
      </c>
      <c r="Q1377" s="908">
        <f t="shared" si="192"/>
        <v>1</v>
      </c>
      <c r="R1377" s="908">
        <f t="shared" si="193"/>
        <v>0</v>
      </c>
      <c r="S1377" s="908">
        <f t="shared" si="194"/>
        <v>0</v>
      </c>
    </row>
    <row r="1378" spans="3:19" x14ac:dyDescent="0.25">
      <c r="C1378" s="217" t="s">
        <v>379</v>
      </c>
      <c r="D1378" s="218" t="s">
        <v>1048</v>
      </c>
      <c r="E1378" s="219">
        <v>1</v>
      </c>
      <c r="F1378" s="220">
        <v>1</v>
      </c>
      <c r="G1378" s="221">
        <v>0</v>
      </c>
      <c r="I1378" t="str">
        <f t="shared" si="187"/>
        <v>LAURO SODRÉANÍZIO GORAYEB</v>
      </c>
      <c r="J1378" t="str">
        <f t="shared" si="188"/>
        <v>ANÍZIO GORAYEBLAURO SODRÉ</v>
      </c>
      <c r="K1378" s="905">
        <v>1</v>
      </c>
      <c r="L1378" s="906">
        <v>1</v>
      </c>
      <c r="M1378" s="907">
        <v>0</v>
      </c>
      <c r="N1378" t="e">
        <f t="shared" si="189"/>
        <v>#N/A</v>
      </c>
      <c r="O1378" t="e">
        <f t="shared" si="190"/>
        <v>#N/A</v>
      </c>
      <c r="P1378" t="e">
        <f t="shared" si="191"/>
        <v>#N/A</v>
      </c>
      <c r="Q1378" s="908">
        <f t="shared" si="192"/>
        <v>1</v>
      </c>
      <c r="R1378" s="908">
        <f t="shared" si="193"/>
        <v>1</v>
      </c>
      <c r="S1378" s="908">
        <f t="shared" si="194"/>
        <v>0</v>
      </c>
    </row>
    <row r="1379" spans="3:19" x14ac:dyDescent="0.25">
      <c r="C1379" s="217" t="s">
        <v>379</v>
      </c>
      <c r="D1379" s="218" t="s">
        <v>797</v>
      </c>
      <c r="E1379" s="219">
        <v>1</v>
      </c>
      <c r="F1379" s="220">
        <v>0</v>
      </c>
      <c r="G1379" s="221">
        <v>0</v>
      </c>
      <c r="I1379" t="str">
        <f t="shared" si="187"/>
        <v>LAURO SODRÉGOV.ARI MARCOS</v>
      </c>
      <c r="J1379" t="str">
        <f t="shared" si="188"/>
        <v>GOV.ARI MARCOSLAURO SODRÉ</v>
      </c>
      <c r="K1379" s="905">
        <v>1</v>
      </c>
      <c r="L1379" s="906">
        <v>1</v>
      </c>
      <c r="M1379" s="907">
        <v>0</v>
      </c>
      <c r="N1379" t="e">
        <f t="shared" si="189"/>
        <v>#N/A</v>
      </c>
      <c r="O1379" t="e">
        <f t="shared" si="190"/>
        <v>#N/A</v>
      </c>
      <c r="P1379" t="e">
        <f t="shared" si="191"/>
        <v>#N/A</v>
      </c>
      <c r="Q1379" s="908">
        <f t="shared" si="192"/>
        <v>1</v>
      </c>
      <c r="R1379" s="908">
        <f t="shared" si="193"/>
        <v>1</v>
      </c>
      <c r="S1379" s="908">
        <f t="shared" si="194"/>
        <v>0</v>
      </c>
    </row>
    <row r="1380" spans="3:19" x14ac:dyDescent="0.25">
      <c r="C1380" s="217" t="s">
        <v>379</v>
      </c>
      <c r="D1380" s="218" t="s">
        <v>1011</v>
      </c>
      <c r="E1380" s="219">
        <v>1</v>
      </c>
      <c r="F1380" s="220">
        <v>0</v>
      </c>
      <c r="G1380" s="221">
        <v>0</v>
      </c>
      <c r="I1380" t="str">
        <f t="shared" si="187"/>
        <v>LAURO SODRÉHUMBERTO CORREA</v>
      </c>
      <c r="J1380" t="str">
        <f t="shared" si="188"/>
        <v>HUMBERTO CORREALAURO SODRÉ</v>
      </c>
      <c r="K1380" s="905">
        <v>1</v>
      </c>
      <c r="L1380" s="906">
        <v>2</v>
      </c>
      <c r="M1380" s="907">
        <v>0</v>
      </c>
      <c r="N1380" t="e">
        <f t="shared" si="189"/>
        <v>#N/A</v>
      </c>
      <c r="O1380" t="e">
        <f t="shared" si="190"/>
        <v>#N/A</v>
      </c>
      <c r="P1380" t="e">
        <f t="shared" si="191"/>
        <v>#N/A</v>
      </c>
      <c r="Q1380" s="908">
        <f t="shared" si="192"/>
        <v>1</v>
      </c>
      <c r="R1380" s="908">
        <f t="shared" si="193"/>
        <v>2</v>
      </c>
      <c r="S1380" s="908">
        <f t="shared" si="194"/>
        <v>0</v>
      </c>
    </row>
    <row r="1381" spans="3:19" x14ac:dyDescent="0.25">
      <c r="C1381" s="217" t="s">
        <v>379</v>
      </c>
      <c r="D1381" s="218" t="s">
        <v>477</v>
      </c>
      <c r="E1381" s="219">
        <v>1</v>
      </c>
      <c r="F1381" s="220">
        <v>1</v>
      </c>
      <c r="G1381" s="221">
        <v>0</v>
      </c>
      <c r="I1381" t="str">
        <f t="shared" si="187"/>
        <v>LAURO SODRÉJOSÉ CAMACHO</v>
      </c>
      <c r="J1381" t="str">
        <f t="shared" si="188"/>
        <v>JOSÉ CAMACHOLAURO SODRÉ</v>
      </c>
      <c r="K1381" s="905">
        <v>1</v>
      </c>
      <c r="L1381" s="906">
        <v>1</v>
      </c>
      <c r="M1381" s="907">
        <v>0</v>
      </c>
      <c r="N1381" t="e">
        <f t="shared" si="189"/>
        <v>#N/A</v>
      </c>
      <c r="O1381" t="e">
        <f t="shared" si="190"/>
        <v>#N/A</v>
      </c>
      <c r="P1381" t="e">
        <f t="shared" si="191"/>
        <v>#N/A</v>
      </c>
      <c r="Q1381" s="908">
        <f t="shared" si="192"/>
        <v>1</v>
      </c>
      <c r="R1381" s="908">
        <f t="shared" si="193"/>
        <v>1</v>
      </c>
      <c r="S1381" s="908">
        <f t="shared" si="194"/>
        <v>0</v>
      </c>
    </row>
    <row r="1382" spans="3:19" x14ac:dyDescent="0.25">
      <c r="C1382" s="217" t="s">
        <v>1012</v>
      </c>
      <c r="D1382" s="218" t="s">
        <v>624</v>
      </c>
      <c r="E1382" s="219">
        <v>1</v>
      </c>
      <c r="F1382" s="220">
        <v>0</v>
      </c>
      <c r="G1382" s="221">
        <v>0</v>
      </c>
      <c r="I1382" t="str">
        <f t="shared" si="187"/>
        <v>LEOPOLDO PERESMAGNO ARSOLINO</v>
      </c>
      <c r="J1382" t="str">
        <f t="shared" si="188"/>
        <v>MAGNO ARSOLINOLEOPOLDO PERES</v>
      </c>
      <c r="K1382" s="905">
        <v>1</v>
      </c>
      <c r="L1382" s="906">
        <v>1</v>
      </c>
      <c r="M1382" s="907">
        <v>0</v>
      </c>
      <c r="N1382" t="e">
        <f t="shared" si="189"/>
        <v>#N/A</v>
      </c>
      <c r="O1382" t="e">
        <f t="shared" si="190"/>
        <v>#N/A</v>
      </c>
      <c r="P1382" t="e">
        <f t="shared" si="191"/>
        <v>#N/A</v>
      </c>
      <c r="Q1382" s="908">
        <f t="shared" si="192"/>
        <v>1</v>
      </c>
      <c r="R1382" s="908">
        <f t="shared" si="193"/>
        <v>1</v>
      </c>
      <c r="S1382" s="908">
        <f t="shared" si="194"/>
        <v>0</v>
      </c>
    </row>
    <row r="1383" spans="3:19" x14ac:dyDescent="0.25">
      <c r="C1383" s="217" t="s">
        <v>1050</v>
      </c>
      <c r="D1383" s="218" t="s">
        <v>1051</v>
      </c>
      <c r="E1383" s="219">
        <v>1</v>
      </c>
      <c r="F1383" s="220">
        <v>1</v>
      </c>
      <c r="G1383" s="221">
        <v>0</v>
      </c>
      <c r="I1383" t="str">
        <f t="shared" si="187"/>
        <v>LEVIASSIS CHATEUBRIAND</v>
      </c>
      <c r="J1383" t="str">
        <f t="shared" si="188"/>
        <v>ASSIS CHATEUBRIANDLEVI</v>
      </c>
      <c r="K1383" s="905">
        <v>1</v>
      </c>
      <c r="L1383" s="906">
        <v>1</v>
      </c>
      <c r="M1383" s="907">
        <v>0</v>
      </c>
      <c r="N1383" t="e">
        <f t="shared" si="189"/>
        <v>#N/A</v>
      </c>
      <c r="O1383" t="e">
        <f t="shared" si="190"/>
        <v>#N/A</v>
      </c>
      <c r="P1383" t="e">
        <f t="shared" si="191"/>
        <v>#N/A</v>
      </c>
      <c r="Q1383" s="908">
        <f t="shared" si="192"/>
        <v>1</v>
      </c>
      <c r="R1383" s="908">
        <f t="shared" si="193"/>
        <v>1</v>
      </c>
      <c r="S1383" s="908">
        <f t="shared" si="194"/>
        <v>0</v>
      </c>
    </row>
    <row r="1384" spans="3:19" x14ac:dyDescent="0.25">
      <c r="C1384" s="217" t="s">
        <v>460</v>
      </c>
      <c r="D1384" s="218" t="s">
        <v>508</v>
      </c>
      <c r="E1384" s="219">
        <v>1</v>
      </c>
      <c r="F1384" s="220">
        <v>1</v>
      </c>
      <c r="G1384" s="221">
        <v>0</v>
      </c>
      <c r="I1384" t="str">
        <f t="shared" si="187"/>
        <v>LIBERO BADARÓLAGEADO</v>
      </c>
      <c r="J1384" t="str">
        <f t="shared" si="188"/>
        <v>LAGEADOLIBERO BADARÓ</v>
      </c>
      <c r="K1384" s="905">
        <v>1</v>
      </c>
      <c r="L1384" s="906">
        <v>0</v>
      </c>
      <c r="M1384" s="907">
        <v>0</v>
      </c>
      <c r="N1384" t="e">
        <f t="shared" si="189"/>
        <v>#N/A</v>
      </c>
      <c r="O1384" t="e">
        <f t="shared" si="190"/>
        <v>#N/A</v>
      </c>
      <c r="P1384" t="e">
        <f t="shared" si="191"/>
        <v>#N/A</v>
      </c>
      <c r="Q1384" s="908">
        <f t="shared" si="192"/>
        <v>1</v>
      </c>
      <c r="R1384" s="908">
        <f t="shared" si="193"/>
        <v>0</v>
      </c>
      <c r="S1384" s="908">
        <f t="shared" si="194"/>
        <v>0</v>
      </c>
    </row>
    <row r="1385" spans="3:19" x14ac:dyDescent="0.25">
      <c r="C1385" s="217" t="s">
        <v>800</v>
      </c>
      <c r="D1385" s="218" t="s">
        <v>1056</v>
      </c>
      <c r="E1385" s="219">
        <v>1</v>
      </c>
      <c r="F1385" s="220">
        <v>1</v>
      </c>
      <c r="G1385" s="221">
        <v>0</v>
      </c>
      <c r="I1385" t="str">
        <f t="shared" si="187"/>
        <v>LÚCIA CARVALHOISTAMBUL</v>
      </c>
      <c r="J1385" t="str">
        <f t="shared" si="188"/>
        <v>ISTAMBULLÚCIA CARVALHO</v>
      </c>
      <c r="K1385" s="905">
        <v>1</v>
      </c>
      <c r="L1385" s="906">
        <v>1</v>
      </c>
      <c r="M1385" s="907">
        <v>0</v>
      </c>
      <c r="N1385" t="e">
        <f t="shared" si="189"/>
        <v>#N/A</v>
      </c>
      <c r="O1385" t="e">
        <f t="shared" si="190"/>
        <v>#N/A</v>
      </c>
      <c r="P1385" t="e">
        <f t="shared" si="191"/>
        <v>#N/A</v>
      </c>
      <c r="Q1385" s="908">
        <f t="shared" si="192"/>
        <v>1</v>
      </c>
      <c r="R1385" s="908">
        <f t="shared" si="193"/>
        <v>1</v>
      </c>
      <c r="S1385" s="908">
        <f t="shared" si="194"/>
        <v>0</v>
      </c>
    </row>
    <row r="1386" spans="3:19" x14ac:dyDescent="0.25">
      <c r="C1386" s="217" t="s">
        <v>800</v>
      </c>
      <c r="D1386" s="218" t="s">
        <v>1057</v>
      </c>
      <c r="E1386" s="219">
        <v>1</v>
      </c>
      <c r="F1386" s="220">
        <v>2</v>
      </c>
      <c r="G1386" s="221">
        <v>0</v>
      </c>
      <c r="I1386" t="str">
        <f t="shared" si="187"/>
        <v>LÚCIA CARVALHOTARCILA DO AMARAL</v>
      </c>
      <c r="J1386" t="str">
        <f t="shared" si="188"/>
        <v>TARCILA DO AMARALLÚCIA CARVALHO</v>
      </c>
      <c r="K1386" s="905">
        <v>1</v>
      </c>
      <c r="L1386" s="906">
        <v>1</v>
      </c>
      <c r="M1386" s="907">
        <v>0</v>
      </c>
      <c r="N1386" t="e">
        <f t="shared" si="189"/>
        <v>#N/A</v>
      </c>
      <c r="O1386" t="e">
        <f t="shared" si="190"/>
        <v>#N/A</v>
      </c>
      <c r="P1386" t="e">
        <f t="shared" si="191"/>
        <v>#N/A</v>
      </c>
      <c r="Q1386" s="908">
        <f t="shared" si="192"/>
        <v>1</v>
      </c>
      <c r="R1386" s="908">
        <f t="shared" si="193"/>
        <v>1</v>
      </c>
      <c r="S1386" s="908">
        <f t="shared" si="194"/>
        <v>0</v>
      </c>
    </row>
    <row r="1387" spans="3:19" x14ac:dyDescent="0.25">
      <c r="C1387" s="217" t="s">
        <v>819</v>
      </c>
      <c r="D1387" s="218" t="s">
        <v>625</v>
      </c>
      <c r="E1387" s="219">
        <v>1</v>
      </c>
      <c r="F1387" s="220">
        <v>1</v>
      </c>
      <c r="G1387" s="221">
        <v>0</v>
      </c>
      <c r="I1387" t="str">
        <f t="shared" si="187"/>
        <v>LUMIERECACHOEIRO DO ITAPEMIRIM</v>
      </c>
      <c r="J1387" t="str">
        <f t="shared" si="188"/>
        <v>CACHOEIRO DO ITAPEMIRIMLUMIERE</v>
      </c>
      <c r="K1387" s="905">
        <v>1</v>
      </c>
      <c r="L1387" s="906">
        <v>1</v>
      </c>
      <c r="M1387" s="907">
        <v>0</v>
      </c>
      <c r="N1387" t="e">
        <f t="shared" si="189"/>
        <v>#N/A</v>
      </c>
      <c r="O1387" t="e">
        <f t="shared" si="190"/>
        <v>#N/A</v>
      </c>
      <c r="P1387" t="e">
        <f t="shared" si="191"/>
        <v>#N/A</v>
      </c>
      <c r="Q1387" s="908">
        <f t="shared" si="192"/>
        <v>1</v>
      </c>
      <c r="R1387" s="908">
        <f t="shared" si="193"/>
        <v>1</v>
      </c>
      <c r="S1387" s="908">
        <f t="shared" si="194"/>
        <v>0</v>
      </c>
    </row>
    <row r="1388" spans="3:19" x14ac:dyDescent="0.25">
      <c r="C1388" s="217" t="s">
        <v>624</v>
      </c>
      <c r="D1388" s="218" t="s">
        <v>947</v>
      </c>
      <c r="E1388" s="219">
        <v>1</v>
      </c>
      <c r="F1388" s="220">
        <v>2</v>
      </c>
      <c r="G1388" s="221">
        <v>0</v>
      </c>
      <c r="I1388" t="str">
        <f t="shared" si="187"/>
        <v>MAGNO ARSOLINOQUINZE DE NOVEMBRO</v>
      </c>
      <c r="J1388" t="str">
        <f t="shared" si="188"/>
        <v>QUINZE DE NOVEMBROMAGNO ARSOLINO</v>
      </c>
      <c r="K1388" s="905">
        <v>1</v>
      </c>
      <c r="L1388" s="906">
        <v>1</v>
      </c>
      <c r="M1388" s="907">
        <v>0</v>
      </c>
      <c r="N1388" t="e">
        <f t="shared" si="189"/>
        <v>#N/A</v>
      </c>
      <c r="O1388" t="e">
        <f t="shared" si="190"/>
        <v>#N/A</v>
      </c>
      <c r="P1388" t="e">
        <f t="shared" si="191"/>
        <v>#N/A</v>
      </c>
      <c r="Q1388" s="908">
        <f t="shared" si="192"/>
        <v>1</v>
      </c>
      <c r="R1388" s="908">
        <f t="shared" si="193"/>
        <v>1</v>
      </c>
      <c r="S1388" s="908">
        <f t="shared" si="194"/>
        <v>0</v>
      </c>
    </row>
    <row r="1389" spans="3:19" x14ac:dyDescent="0.25">
      <c r="C1389" s="217" t="s">
        <v>371</v>
      </c>
      <c r="D1389" s="218" t="s">
        <v>1058</v>
      </c>
      <c r="E1389" s="219">
        <v>1</v>
      </c>
      <c r="F1389" s="220">
        <v>1</v>
      </c>
      <c r="G1389" s="221">
        <v>0</v>
      </c>
      <c r="I1389" t="str">
        <f t="shared" si="187"/>
        <v>MAMORÉANTÔNIO F. DE SOUZA</v>
      </c>
      <c r="J1389" t="str">
        <f t="shared" si="188"/>
        <v>ANTÔNIO F. DE SOUZAMAMORÉ</v>
      </c>
      <c r="K1389" s="905">
        <v>1</v>
      </c>
      <c r="L1389" s="906">
        <v>2</v>
      </c>
      <c r="M1389" s="907">
        <v>0</v>
      </c>
      <c r="N1389" t="e">
        <f t="shared" si="189"/>
        <v>#N/A</v>
      </c>
      <c r="O1389" t="e">
        <f t="shared" si="190"/>
        <v>#N/A</v>
      </c>
      <c r="P1389" t="e">
        <f t="shared" si="191"/>
        <v>#N/A</v>
      </c>
      <c r="Q1389" s="908">
        <f t="shared" si="192"/>
        <v>1</v>
      </c>
      <c r="R1389" s="908">
        <f t="shared" si="193"/>
        <v>2</v>
      </c>
      <c r="S1389" s="908">
        <f t="shared" si="194"/>
        <v>0</v>
      </c>
    </row>
    <row r="1390" spans="3:19" x14ac:dyDescent="0.25">
      <c r="C1390" s="217" t="s">
        <v>371</v>
      </c>
      <c r="D1390" s="218" t="s">
        <v>404</v>
      </c>
      <c r="E1390" s="219">
        <v>1</v>
      </c>
      <c r="F1390" s="220">
        <v>1</v>
      </c>
      <c r="G1390" s="221">
        <v>0</v>
      </c>
      <c r="I1390" t="str">
        <f t="shared" si="187"/>
        <v>MAMORÉARUBA</v>
      </c>
      <c r="J1390" t="str">
        <f t="shared" si="188"/>
        <v>ARUBAMAMORÉ</v>
      </c>
      <c r="K1390" s="905">
        <v>1</v>
      </c>
      <c r="L1390" s="906">
        <v>2</v>
      </c>
      <c r="M1390" s="907">
        <v>0</v>
      </c>
      <c r="N1390" t="e">
        <f t="shared" si="189"/>
        <v>#N/A</v>
      </c>
      <c r="O1390" t="e">
        <f t="shared" si="190"/>
        <v>#N/A</v>
      </c>
      <c r="P1390" t="e">
        <f t="shared" si="191"/>
        <v>#N/A</v>
      </c>
      <c r="Q1390" s="908">
        <f t="shared" si="192"/>
        <v>1</v>
      </c>
      <c r="R1390" s="908">
        <f t="shared" si="193"/>
        <v>2</v>
      </c>
      <c r="S1390" s="908">
        <f t="shared" si="194"/>
        <v>0</v>
      </c>
    </row>
    <row r="1391" spans="3:19" x14ac:dyDescent="0.25">
      <c r="C1391" s="217" t="s">
        <v>371</v>
      </c>
      <c r="D1391" s="218" t="s">
        <v>1059</v>
      </c>
      <c r="E1391" s="219">
        <v>1</v>
      </c>
      <c r="F1391" s="220">
        <v>1</v>
      </c>
      <c r="G1391" s="221">
        <v>0</v>
      </c>
      <c r="I1391" t="str">
        <f t="shared" si="187"/>
        <v>MAMORÉCADENCIA</v>
      </c>
      <c r="J1391" t="str">
        <f t="shared" si="188"/>
        <v>CADENCIAMAMORÉ</v>
      </c>
      <c r="K1391" s="905">
        <v>1</v>
      </c>
      <c r="L1391" s="906">
        <v>1</v>
      </c>
      <c r="M1391" s="907">
        <v>0</v>
      </c>
      <c r="N1391" t="e">
        <f t="shared" si="189"/>
        <v>#N/A</v>
      </c>
      <c r="O1391" t="e">
        <f t="shared" si="190"/>
        <v>#N/A</v>
      </c>
      <c r="P1391" t="e">
        <f t="shared" si="191"/>
        <v>#N/A</v>
      </c>
      <c r="Q1391" s="908">
        <f t="shared" si="192"/>
        <v>1</v>
      </c>
      <c r="R1391" s="908">
        <f t="shared" si="193"/>
        <v>1</v>
      </c>
      <c r="S1391" s="908">
        <f t="shared" si="194"/>
        <v>0</v>
      </c>
    </row>
    <row r="1392" spans="3:19" x14ac:dyDescent="0.25">
      <c r="C1392" s="217" t="s">
        <v>371</v>
      </c>
      <c r="D1392" s="218" t="s">
        <v>622</v>
      </c>
      <c r="E1392" s="219">
        <v>1</v>
      </c>
      <c r="F1392" s="220">
        <v>2</v>
      </c>
      <c r="G1392" s="221">
        <v>0</v>
      </c>
      <c r="I1392" t="str">
        <f t="shared" si="187"/>
        <v>MAMORÉCENTENÁRIO</v>
      </c>
      <c r="J1392" t="str">
        <f t="shared" si="188"/>
        <v>CENTENÁRIOMAMORÉ</v>
      </c>
      <c r="K1392" s="905">
        <v>1</v>
      </c>
      <c r="L1392" s="906">
        <v>0</v>
      </c>
      <c r="M1392" s="907">
        <v>0</v>
      </c>
      <c r="N1392" t="e">
        <f t="shared" si="189"/>
        <v>#N/A</v>
      </c>
      <c r="O1392" t="e">
        <f t="shared" si="190"/>
        <v>#N/A</v>
      </c>
      <c r="P1392" t="e">
        <f t="shared" si="191"/>
        <v>#N/A</v>
      </c>
      <c r="Q1392" s="908">
        <f t="shared" si="192"/>
        <v>1</v>
      </c>
      <c r="R1392" s="908">
        <f t="shared" si="193"/>
        <v>0</v>
      </c>
      <c r="S1392" s="908">
        <f t="shared" si="194"/>
        <v>0</v>
      </c>
    </row>
    <row r="1393" spans="3:19" x14ac:dyDescent="0.25">
      <c r="C1393" s="217" t="s">
        <v>371</v>
      </c>
      <c r="D1393" s="218" t="s">
        <v>472</v>
      </c>
      <c r="E1393" s="219">
        <v>1</v>
      </c>
      <c r="F1393" s="220">
        <v>1</v>
      </c>
      <c r="G1393" s="221">
        <v>0</v>
      </c>
      <c r="I1393" t="str">
        <f t="shared" si="187"/>
        <v>MAMORÉCLARA NUNES</v>
      </c>
      <c r="J1393" t="str">
        <f t="shared" si="188"/>
        <v>CLARA NUNESMAMORÉ</v>
      </c>
      <c r="K1393" s="905">
        <v>1</v>
      </c>
      <c r="L1393" s="906">
        <v>1</v>
      </c>
      <c r="M1393" s="907">
        <v>0</v>
      </c>
      <c r="N1393" t="e">
        <f t="shared" si="189"/>
        <v>#N/A</v>
      </c>
      <c r="O1393" t="e">
        <f t="shared" si="190"/>
        <v>#N/A</v>
      </c>
      <c r="P1393" t="e">
        <f t="shared" si="191"/>
        <v>#N/A</v>
      </c>
      <c r="Q1393" s="908">
        <f t="shared" si="192"/>
        <v>1</v>
      </c>
      <c r="R1393" s="908">
        <f t="shared" si="193"/>
        <v>1</v>
      </c>
      <c r="S1393" s="908">
        <f t="shared" si="194"/>
        <v>0</v>
      </c>
    </row>
    <row r="1394" spans="3:19" x14ac:dyDescent="0.25">
      <c r="C1394" s="217" t="s">
        <v>371</v>
      </c>
      <c r="D1394" s="218" t="s">
        <v>874</v>
      </c>
      <c r="E1394" s="219">
        <v>1</v>
      </c>
      <c r="F1394" s="220">
        <v>2</v>
      </c>
      <c r="G1394" s="221">
        <v>0</v>
      </c>
      <c r="I1394" t="str">
        <f t="shared" ref="I1394:I1457" si="195">C1394&amp;D1394</f>
        <v>MAMORÉCLAÚDIO MANOEL DA COSTA</v>
      </c>
      <c r="J1394" t="str">
        <f t="shared" ref="J1394:J1457" si="196">D1394&amp;C1394</f>
        <v>CLAÚDIO MANOEL DA COSTAMAMORÉ</v>
      </c>
      <c r="K1394" s="905">
        <v>1</v>
      </c>
      <c r="L1394" s="906">
        <v>1</v>
      </c>
      <c r="M1394" s="907">
        <v>0</v>
      </c>
      <c r="N1394" t="e">
        <f t="shared" ref="N1394:N1457" si="197">VLOOKUP(I1394,$J$367:$M$1643,2,FALSE)</f>
        <v>#N/A</v>
      </c>
      <c r="O1394" t="e">
        <f t="shared" ref="O1394:O1457" si="198">VLOOKUP(I1394,$J$367:$M$1643,3,FALSE)</f>
        <v>#N/A</v>
      </c>
      <c r="P1394" t="e">
        <f t="shared" ref="P1394:P1457" si="199">VLOOKUP(I1394,$J$367:$M$1643,4,FALSE)</f>
        <v>#N/A</v>
      </c>
      <c r="Q1394" s="908">
        <f t="shared" ref="Q1394:Q1457" si="200">IF(ISERROR(N1394)=TRUE,K1394, (K1394+N1394))</f>
        <v>1</v>
      </c>
      <c r="R1394" s="908">
        <f t="shared" ref="R1394:R1457" si="201">IF(ISERROR(O1394)=TRUE,L1394, (L1394+O1394))</f>
        <v>1</v>
      </c>
      <c r="S1394" s="908">
        <f t="shared" ref="S1394:S1457" si="202">IF(ISERROR(P1394)=TRUE,M1394, (M1394+P1394))</f>
        <v>0</v>
      </c>
    </row>
    <row r="1395" spans="3:19" x14ac:dyDescent="0.25">
      <c r="C1395" s="217" t="s">
        <v>371</v>
      </c>
      <c r="D1395" s="218" t="s">
        <v>487</v>
      </c>
      <c r="E1395" s="219">
        <v>1</v>
      </c>
      <c r="F1395" s="220">
        <v>0</v>
      </c>
      <c r="G1395" s="221">
        <v>0</v>
      </c>
      <c r="I1395" t="str">
        <f t="shared" si="195"/>
        <v>MAMORÉCONSTELAÇÃO</v>
      </c>
      <c r="J1395" t="str">
        <f t="shared" si="196"/>
        <v>CONSTELAÇÃOMAMORÉ</v>
      </c>
      <c r="K1395" s="905">
        <v>1</v>
      </c>
      <c r="L1395" s="906">
        <v>1</v>
      </c>
      <c r="M1395" s="907">
        <v>0</v>
      </c>
      <c r="N1395" t="e">
        <f t="shared" si="197"/>
        <v>#N/A</v>
      </c>
      <c r="O1395" t="e">
        <f t="shared" si="198"/>
        <v>#N/A</v>
      </c>
      <c r="P1395" t="e">
        <f t="shared" si="199"/>
        <v>#N/A</v>
      </c>
      <c r="Q1395" s="908">
        <f t="shared" si="200"/>
        <v>1</v>
      </c>
      <c r="R1395" s="908">
        <f t="shared" si="201"/>
        <v>1</v>
      </c>
      <c r="S1395" s="908">
        <f t="shared" si="202"/>
        <v>0</v>
      </c>
    </row>
    <row r="1396" spans="3:19" x14ac:dyDescent="0.25">
      <c r="C1396" s="217" t="s">
        <v>371</v>
      </c>
      <c r="D1396" s="218" t="s">
        <v>964</v>
      </c>
      <c r="E1396" s="219">
        <v>1</v>
      </c>
      <c r="F1396" s="220">
        <v>1</v>
      </c>
      <c r="G1396" s="221">
        <v>0</v>
      </c>
      <c r="I1396" t="str">
        <f t="shared" si="195"/>
        <v>MAMORÉCRATO</v>
      </c>
      <c r="J1396" t="str">
        <f t="shared" si="196"/>
        <v>CRATOMAMORÉ</v>
      </c>
      <c r="K1396" s="905">
        <v>1</v>
      </c>
      <c r="L1396" s="906">
        <v>0</v>
      </c>
      <c r="M1396" s="907">
        <v>0</v>
      </c>
      <c r="N1396" t="e">
        <f t="shared" si="197"/>
        <v>#N/A</v>
      </c>
      <c r="O1396" t="e">
        <f t="shared" si="198"/>
        <v>#N/A</v>
      </c>
      <c r="P1396" t="e">
        <f t="shared" si="199"/>
        <v>#N/A</v>
      </c>
      <c r="Q1396" s="908">
        <f t="shared" si="200"/>
        <v>1</v>
      </c>
      <c r="R1396" s="908">
        <f t="shared" si="201"/>
        <v>0</v>
      </c>
      <c r="S1396" s="908">
        <f t="shared" si="202"/>
        <v>0</v>
      </c>
    </row>
    <row r="1397" spans="3:19" x14ac:dyDescent="0.25">
      <c r="C1397" s="217" t="s">
        <v>371</v>
      </c>
      <c r="D1397" s="218" t="s">
        <v>1060</v>
      </c>
      <c r="E1397" s="219">
        <v>1</v>
      </c>
      <c r="F1397" s="220">
        <v>3</v>
      </c>
      <c r="G1397" s="221">
        <v>0</v>
      </c>
      <c r="I1397" t="str">
        <f t="shared" si="195"/>
        <v>MAMORÉDO ESTANDARTE</v>
      </c>
      <c r="J1397" t="str">
        <f t="shared" si="196"/>
        <v>DO ESTANDARTEMAMORÉ</v>
      </c>
      <c r="K1397" s="905">
        <v>1</v>
      </c>
      <c r="L1397" s="906">
        <v>1</v>
      </c>
      <c r="M1397" s="907">
        <v>0</v>
      </c>
      <c r="N1397" t="e">
        <f t="shared" si="197"/>
        <v>#N/A</v>
      </c>
      <c r="O1397" t="e">
        <f t="shared" si="198"/>
        <v>#N/A</v>
      </c>
      <c r="P1397" t="e">
        <f t="shared" si="199"/>
        <v>#N/A</v>
      </c>
      <c r="Q1397" s="908">
        <f t="shared" si="200"/>
        <v>1</v>
      </c>
      <c r="R1397" s="908">
        <f t="shared" si="201"/>
        <v>1</v>
      </c>
      <c r="S1397" s="908">
        <f t="shared" si="202"/>
        <v>0</v>
      </c>
    </row>
    <row r="1398" spans="3:19" x14ac:dyDescent="0.25">
      <c r="C1398" s="217" t="s">
        <v>371</v>
      </c>
      <c r="D1398" s="218" t="s">
        <v>1061</v>
      </c>
      <c r="E1398" s="219">
        <v>1</v>
      </c>
      <c r="F1398" s="220">
        <v>1</v>
      </c>
      <c r="G1398" s="221">
        <v>0</v>
      </c>
      <c r="I1398" t="str">
        <f t="shared" si="195"/>
        <v>MAMORÉGARBIM</v>
      </c>
      <c r="J1398" t="str">
        <f t="shared" si="196"/>
        <v>GARBIMMAMORÉ</v>
      </c>
      <c r="K1398" s="905">
        <v>1</v>
      </c>
      <c r="L1398" s="906">
        <v>1</v>
      </c>
      <c r="M1398" s="907">
        <v>0</v>
      </c>
      <c r="N1398" t="e">
        <f t="shared" si="197"/>
        <v>#N/A</v>
      </c>
      <c r="O1398" t="e">
        <f t="shared" si="198"/>
        <v>#N/A</v>
      </c>
      <c r="P1398" t="e">
        <f t="shared" si="199"/>
        <v>#N/A</v>
      </c>
      <c r="Q1398" s="908">
        <f t="shared" si="200"/>
        <v>1</v>
      </c>
      <c r="R1398" s="908">
        <f t="shared" si="201"/>
        <v>1</v>
      </c>
      <c r="S1398" s="908">
        <f t="shared" si="202"/>
        <v>0</v>
      </c>
    </row>
    <row r="1399" spans="3:19" x14ac:dyDescent="0.25">
      <c r="C1399" s="217" t="s">
        <v>371</v>
      </c>
      <c r="D1399" s="218" t="s">
        <v>1062</v>
      </c>
      <c r="E1399" s="219">
        <v>1</v>
      </c>
      <c r="F1399" s="220">
        <v>2</v>
      </c>
      <c r="G1399" s="221">
        <v>0</v>
      </c>
      <c r="I1399" t="str">
        <f t="shared" si="195"/>
        <v>MAMORÉINDAIÁ</v>
      </c>
      <c r="J1399" t="str">
        <f t="shared" si="196"/>
        <v>INDAIÁMAMORÉ</v>
      </c>
      <c r="K1399" s="905">
        <v>1</v>
      </c>
      <c r="L1399" s="906">
        <v>1</v>
      </c>
      <c r="M1399" s="907">
        <v>0</v>
      </c>
      <c r="N1399" t="e">
        <f t="shared" si="197"/>
        <v>#N/A</v>
      </c>
      <c r="O1399" t="e">
        <f t="shared" si="198"/>
        <v>#N/A</v>
      </c>
      <c r="P1399" t="e">
        <f t="shared" si="199"/>
        <v>#N/A</v>
      </c>
      <c r="Q1399" s="908">
        <f t="shared" si="200"/>
        <v>1</v>
      </c>
      <c r="R1399" s="908">
        <f t="shared" si="201"/>
        <v>1</v>
      </c>
      <c r="S1399" s="908">
        <f t="shared" si="202"/>
        <v>0</v>
      </c>
    </row>
    <row r="1400" spans="3:19" x14ac:dyDescent="0.25">
      <c r="C1400" s="217" t="s">
        <v>371</v>
      </c>
      <c r="D1400" s="218" t="s">
        <v>483</v>
      </c>
      <c r="E1400" s="219">
        <v>1</v>
      </c>
      <c r="F1400" s="220">
        <v>1</v>
      </c>
      <c r="G1400" s="221">
        <v>0</v>
      </c>
      <c r="I1400" t="str">
        <f t="shared" si="195"/>
        <v>MAMORÉJANAINA</v>
      </c>
      <c r="J1400" t="str">
        <f t="shared" si="196"/>
        <v>JANAINAMAMORÉ</v>
      </c>
      <c r="K1400" s="905">
        <v>1</v>
      </c>
      <c r="L1400" s="906">
        <v>1</v>
      </c>
      <c r="M1400" s="907">
        <v>0</v>
      </c>
      <c r="N1400" t="e">
        <f t="shared" si="197"/>
        <v>#N/A</v>
      </c>
      <c r="O1400" t="e">
        <f t="shared" si="198"/>
        <v>#N/A</v>
      </c>
      <c r="P1400" t="e">
        <f t="shared" si="199"/>
        <v>#N/A</v>
      </c>
      <c r="Q1400" s="908">
        <f t="shared" si="200"/>
        <v>1</v>
      </c>
      <c r="R1400" s="908">
        <f t="shared" si="201"/>
        <v>1</v>
      </c>
      <c r="S1400" s="908">
        <f t="shared" si="202"/>
        <v>0</v>
      </c>
    </row>
    <row r="1401" spans="3:19" x14ac:dyDescent="0.25">
      <c r="C1401" s="217" t="s">
        <v>371</v>
      </c>
      <c r="D1401" s="218" t="s">
        <v>1022</v>
      </c>
      <c r="E1401" s="219">
        <v>1</v>
      </c>
      <c r="F1401" s="220">
        <v>0</v>
      </c>
      <c r="G1401" s="221">
        <v>0</v>
      </c>
      <c r="I1401" t="str">
        <f t="shared" si="195"/>
        <v>MAMORÉLUIZ GAMA</v>
      </c>
      <c r="J1401" t="str">
        <f t="shared" si="196"/>
        <v>LUIZ GAMAMAMORÉ</v>
      </c>
      <c r="K1401" s="905">
        <v>1</v>
      </c>
      <c r="L1401" s="906">
        <v>0</v>
      </c>
      <c r="M1401" s="907">
        <v>0</v>
      </c>
      <c r="N1401" t="e">
        <f t="shared" si="197"/>
        <v>#N/A</v>
      </c>
      <c r="O1401" t="e">
        <f t="shared" si="198"/>
        <v>#N/A</v>
      </c>
      <c r="P1401" t="e">
        <f t="shared" si="199"/>
        <v>#N/A</v>
      </c>
      <c r="Q1401" s="908">
        <f t="shared" si="200"/>
        <v>1</v>
      </c>
      <c r="R1401" s="908">
        <f t="shared" si="201"/>
        <v>0</v>
      </c>
      <c r="S1401" s="908">
        <f t="shared" si="202"/>
        <v>0</v>
      </c>
    </row>
    <row r="1402" spans="3:19" x14ac:dyDescent="0.25">
      <c r="C1402" s="217" t="s">
        <v>371</v>
      </c>
      <c r="D1402" s="218" t="s">
        <v>561</v>
      </c>
      <c r="E1402" s="219">
        <v>1</v>
      </c>
      <c r="F1402" s="220">
        <v>1</v>
      </c>
      <c r="G1402" s="221">
        <v>0</v>
      </c>
      <c r="I1402" t="str">
        <f t="shared" si="195"/>
        <v>MAMORÉMONTEIRO LOBATO</v>
      </c>
      <c r="J1402" t="str">
        <f t="shared" si="196"/>
        <v>MONTEIRO LOBATOMAMORÉ</v>
      </c>
      <c r="K1402" s="905">
        <v>1</v>
      </c>
      <c r="L1402" s="906">
        <v>1</v>
      </c>
      <c r="M1402" s="907">
        <v>0</v>
      </c>
      <c r="N1402" t="e">
        <f t="shared" si="197"/>
        <v>#N/A</v>
      </c>
      <c r="O1402" t="e">
        <f t="shared" si="198"/>
        <v>#N/A</v>
      </c>
      <c r="P1402" t="e">
        <f t="shared" si="199"/>
        <v>#N/A</v>
      </c>
      <c r="Q1402" s="908">
        <f t="shared" si="200"/>
        <v>1</v>
      </c>
      <c r="R1402" s="908">
        <f t="shared" si="201"/>
        <v>1</v>
      </c>
      <c r="S1402" s="908">
        <f t="shared" si="202"/>
        <v>0</v>
      </c>
    </row>
    <row r="1403" spans="3:19" x14ac:dyDescent="0.25">
      <c r="C1403" s="217" t="s">
        <v>371</v>
      </c>
      <c r="D1403" s="218" t="s">
        <v>909</v>
      </c>
      <c r="E1403" s="219">
        <v>1</v>
      </c>
      <c r="F1403" s="220">
        <v>0</v>
      </c>
      <c r="G1403" s="221">
        <v>0</v>
      </c>
      <c r="I1403" t="str">
        <f t="shared" si="195"/>
        <v>MAMORÉSALSA</v>
      </c>
      <c r="J1403" t="str">
        <f t="shared" si="196"/>
        <v>SALSAMAMORÉ</v>
      </c>
      <c r="K1403" s="905">
        <v>1</v>
      </c>
      <c r="L1403" s="906">
        <v>1</v>
      </c>
      <c r="M1403" s="907">
        <v>0</v>
      </c>
      <c r="N1403" t="e">
        <f t="shared" si="197"/>
        <v>#N/A</v>
      </c>
      <c r="O1403" t="e">
        <f t="shared" si="198"/>
        <v>#N/A</v>
      </c>
      <c r="P1403" t="e">
        <f t="shared" si="199"/>
        <v>#N/A</v>
      </c>
      <c r="Q1403" s="908">
        <f t="shared" si="200"/>
        <v>1</v>
      </c>
      <c r="R1403" s="908">
        <f t="shared" si="201"/>
        <v>1</v>
      </c>
      <c r="S1403" s="908">
        <f t="shared" si="202"/>
        <v>0</v>
      </c>
    </row>
    <row r="1404" spans="3:19" x14ac:dyDescent="0.25">
      <c r="C1404" s="217" t="s">
        <v>413</v>
      </c>
      <c r="D1404" s="218" t="s">
        <v>1064</v>
      </c>
      <c r="E1404" s="219">
        <v>1</v>
      </c>
      <c r="F1404" s="220">
        <v>2</v>
      </c>
      <c r="G1404" s="221">
        <v>0</v>
      </c>
      <c r="I1404" t="str">
        <f t="shared" si="195"/>
        <v>MANÉ GARRINCHATURMALINA</v>
      </c>
      <c r="J1404" t="str">
        <f t="shared" si="196"/>
        <v>TURMALINAMANÉ GARRINCHA</v>
      </c>
      <c r="K1404" s="905">
        <v>1</v>
      </c>
      <c r="L1404" s="906">
        <v>1</v>
      </c>
      <c r="M1404" s="907">
        <v>0</v>
      </c>
      <c r="N1404" t="e">
        <f t="shared" si="197"/>
        <v>#N/A</v>
      </c>
      <c r="O1404" t="e">
        <f t="shared" si="198"/>
        <v>#N/A</v>
      </c>
      <c r="P1404" t="e">
        <f t="shared" si="199"/>
        <v>#N/A</v>
      </c>
      <c r="Q1404" s="908">
        <f t="shared" si="200"/>
        <v>1</v>
      </c>
      <c r="R1404" s="908">
        <f t="shared" si="201"/>
        <v>1</v>
      </c>
      <c r="S1404" s="908">
        <f t="shared" si="202"/>
        <v>0</v>
      </c>
    </row>
    <row r="1405" spans="3:19" x14ac:dyDescent="0.25">
      <c r="C1405" s="217" t="s">
        <v>804</v>
      </c>
      <c r="D1405" s="218" t="s">
        <v>1065</v>
      </c>
      <c r="E1405" s="219">
        <v>1</v>
      </c>
      <c r="F1405" s="220">
        <v>1</v>
      </c>
      <c r="G1405" s="221">
        <v>0</v>
      </c>
      <c r="I1405" t="str">
        <f t="shared" si="195"/>
        <v>MANOEL FALLACEZAR GUERRA PEIXE</v>
      </c>
      <c r="J1405" t="str">
        <f t="shared" si="196"/>
        <v>CEZAR GUERRA PEIXEMANOEL FALLA</v>
      </c>
      <c r="K1405" s="905">
        <v>1</v>
      </c>
      <c r="L1405" s="906">
        <v>1</v>
      </c>
      <c r="M1405" s="907">
        <v>0</v>
      </c>
      <c r="N1405" t="e">
        <f t="shared" si="197"/>
        <v>#N/A</v>
      </c>
      <c r="O1405" t="e">
        <f t="shared" si="198"/>
        <v>#N/A</v>
      </c>
      <c r="P1405" t="e">
        <f t="shared" si="199"/>
        <v>#N/A</v>
      </c>
      <c r="Q1405" s="908">
        <f t="shared" si="200"/>
        <v>1</v>
      </c>
      <c r="R1405" s="908">
        <f t="shared" si="201"/>
        <v>1</v>
      </c>
      <c r="S1405" s="908">
        <f t="shared" si="202"/>
        <v>0</v>
      </c>
    </row>
    <row r="1406" spans="3:19" x14ac:dyDescent="0.25">
      <c r="C1406" s="217" t="s">
        <v>888</v>
      </c>
      <c r="D1406" s="218" t="s">
        <v>486</v>
      </c>
      <c r="E1406" s="219">
        <v>1</v>
      </c>
      <c r="F1406" s="220">
        <v>0</v>
      </c>
      <c r="G1406" s="221">
        <v>0</v>
      </c>
      <c r="I1406" t="str">
        <f t="shared" si="195"/>
        <v>MARCOS AURÉLIO GUSMANRUI BARBOSA</v>
      </c>
      <c r="J1406" t="str">
        <f t="shared" si="196"/>
        <v>RUI BARBOSAMARCOS AURÉLIO GUSMAN</v>
      </c>
      <c r="K1406" s="905">
        <v>1</v>
      </c>
      <c r="L1406" s="906">
        <v>1</v>
      </c>
      <c r="M1406" s="907">
        <v>0</v>
      </c>
      <c r="N1406" t="e">
        <f t="shared" si="197"/>
        <v>#N/A</v>
      </c>
      <c r="O1406" t="e">
        <f t="shared" si="198"/>
        <v>#N/A</v>
      </c>
      <c r="P1406" t="e">
        <f t="shared" si="199"/>
        <v>#N/A</v>
      </c>
      <c r="Q1406" s="908">
        <f t="shared" si="200"/>
        <v>1</v>
      </c>
      <c r="R1406" s="908">
        <f t="shared" si="201"/>
        <v>1</v>
      </c>
      <c r="S1406" s="908">
        <f t="shared" si="202"/>
        <v>0</v>
      </c>
    </row>
    <row r="1407" spans="3:19" x14ac:dyDescent="0.25">
      <c r="C1407" s="217" t="s">
        <v>398</v>
      </c>
      <c r="D1407" s="218" t="s">
        <v>812</v>
      </c>
      <c r="E1407" s="219">
        <v>1</v>
      </c>
      <c r="F1407" s="220">
        <v>0</v>
      </c>
      <c r="G1407" s="221">
        <v>0</v>
      </c>
      <c r="I1407" t="str">
        <f t="shared" si="195"/>
        <v>MARECHAL DEODOROTUTÓIA</v>
      </c>
      <c r="J1407" t="str">
        <f t="shared" si="196"/>
        <v>TUTÓIAMARECHAL DEODORO</v>
      </c>
      <c r="K1407" s="905">
        <v>1</v>
      </c>
      <c r="L1407" s="906">
        <v>2</v>
      </c>
      <c r="M1407" s="907">
        <v>0</v>
      </c>
      <c r="N1407" t="e">
        <f t="shared" si="197"/>
        <v>#N/A</v>
      </c>
      <c r="O1407" t="e">
        <f t="shared" si="198"/>
        <v>#N/A</v>
      </c>
      <c r="P1407" t="e">
        <f t="shared" si="199"/>
        <v>#N/A</v>
      </c>
      <c r="Q1407" s="908">
        <f t="shared" si="200"/>
        <v>1</v>
      </c>
      <c r="R1407" s="908">
        <f t="shared" si="201"/>
        <v>2</v>
      </c>
      <c r="S1407" s="908">
        <f t="shared" si="202"/>
        <v>0</v>
      </c>
    </row>
    <row r="1408" spans="3:19" x14ac:dyDescent="0.25">
      <c r="C1408" s="217" t="s">
        <v>351</v>
      </c>
      <c r="D1408" s="218" t="s">
        <v>412</v>
      </c>
      <c r="E1408" s="219">
        <v>1</v>
      </c>
      <c r="F1408" s="220">
        <v>0</v>
      </c>
      <c r="G1408" s="221">
        <v>0</v>
      </c>
      <c r="I1408" t="str">
        <f t="shared" si="195"/>
        <v>MARECHAL RONDONJOSÉ DE ALENCAR</v>
      </c>
      <c r="J1408" t="str">
        <f t="shared" si="196"/>
        <v>JOSÉ DE ALENCARMARECHAL RONDON</v>
      </c>
      <c r="K1408" s="905">
        <v>1</v>
      </c>
      <c r="L1408" s="906">
        <v>0</v>
      </c>
      <c r="M1408" s="907">
        <v>0</v>
      </c>
      <c r="N1408" t="e">
        <f t="shared" si="197"/>
        <v>#N/A</v>
      </c>
      <c r="O1408" t="e">
        <f t="shared" si="198"/>
        <v>#N/A</v>
      </c>
      <c r="P1408" t="e">
        <f t="shared" si="199"/>
        <v>#N/A</v>
      </c>
      <c r="Q1408" s="908">
        <f t="shared" si="200"/>
        <v>1</v>
      </c>
      <c r="R1408" s="908">
        <f t="shared" si="201"/>
        <v>0</v>
      </c>
      <c r="S1408" s="908">
        <f t="shared" si="202"/>
        <v>0</v>
      </c>
    </row>
    <row r="1409" spans="3:19" x14ac:dyDescent="0.25">
      <c r="C1409" s="217" t="s">
        <v>699</v>
      </c>
      <c r="D1409" s="218" t="s">
        <v>389</v>
      </c>
      <c r="E1409" s="219">
        <v>1</v>
      </c>
      <c r="F1409" s="220">
        <v>2</v>
      </c>
      <c r="G1409" s="221">
        <v>0</v>
      </c>
      <c r="I1409" t="str">
        <f t="shared" si="195"/>
        <v>MARINGÁPETROLINA</v>
      </c>
      <c r="J1409" t="str">
        <f t="shared" si="196"/>
        <v>PETROLINAMARINGÁ</v>
      </c>
      <c r="K1409" s="905">
        <v>1</v>
      </c>
      <c r="L1409" s="906">
        <v>1</v>
      </c>
      <c r="M1409" s="907">
        <v>0</v>
      </c>
      <c r="N1409" t="e">
        <f t="shared" si="197"/>
        <v>#N/A</v>
      </c>
      <c r="O1409" t="e">
        <f t="shared" si="198"/>
        <v>#N/A</v>
      </c>
      <c r="P1409" t="e">
        <f t="shared" si="199"/>
        <v>#N/A</v>
      </c>
      <c r="Q1409" s="908">
        <f t="shared" si="200"/>
        <v>1</v>
      </c>
      <c r="R1409" s="908">
        <f t="shared" si="201"/>
        <v>1</v>
      </c>
      <c r="S1409" s="908">
        <f t="shared" si="202"/>
        <v>0</v>
      </c>
    </row>
    <row r="1410" spans="3:19" x14ac:dyDescent="0.25">
      <c r="C1410" s="217" t="s">
        <v>791</v>
      </c>
      <c r="D1410" s="218" t="s">
        <v>565</v>
      </c>
      <c r="E1410" s="219">
        <v>1</v>
      </c>
      <c r="F1410" s="220">
        <v>1</v>
      </c>
      <c r="G1410" s="221">
        <v>0</v>
      </c>
      <c r="I1410" t="str">
        <f t="shared" si="195"/>
        <v>MÁRIO ANDREAZZAAZENHA</v>
      </c>
      <c r="J1410" t="str">
        <f t="shared" si="196"/>
        <v>AZENHAMÁRIO ANDREAZZA</v>
      </c>
      <c r="K1410" s="905">
        <v>1</v>
      </c>
      <c r="L1410" s="906">
        <v>1</v>
      </c>
      <c r="M1410" s="907">
        <v>0</v>
      </c>
      <c r="N1410" t="e">
        <f t="shared" si="197"/>
        <v>#N/A</v>
      </c>
      <c r="O1410" t="e">
        <f t="shared" si="198"/>
        <v>#N/A</v>
      </c>
      <c r="P1410" t="e">
        <f t="shared" si="199"/>
        <v>#N/A</v>
      </c>
      <c r="Q1410" s="908">
        <f t="shared" si="200"/>
        <v>1</v>
      </c>
      <c r="R1410" s="908">
        <f t="shared" si="201"/>
        <v>1</v>
      </c>
      <c r="S1410" s="908">
        <f t="shared" si="202"/>
        <v>0</v>
      </c>
    </row>
    <row r="1411" spans="3:19" x14ac:dyDescent="0.25">
      <c r="C1411" s="217" t="s">
        <v>791</v>
      </c>
      <c r="D1411" s="218" t="s">
        <v>450</v>
      </c>
      <c r="E1411" s="219">
        <v>1</v>
      </c>
      <c r="F1411" s="220">
        <v>2</v>
      </c>
      <c r="G1411" s="221">
        <v>0</v>
      </c>
      <c r="I1411" t="str">
        <f t="shared" si="195"/>
        <v>MÁRIO ANDREAZZAIDALVA FRAGA MOREIRA</v>
      </c>
      <c r="J1411" t="str">
        <f t="shared" si="196"/>
        <v>IDALVA FRAGA MOREIRAMÁRIO ANDREAZZA</v>
      </c>
      <c r="K1411" s="905">
        <v>1</v>
      </c>
      <c r="L1411" s="906">
        <v>0</v>
      </c>
      <c r="M1411" s="907">
        <v>0</v>
      </c>
      <c r="N1411" t="e">
        <f t="shared" si="197"/>
        <v>#N/A</v>
      </c>
      <c r="O1411" t="e">
        <f t="shared" si="198"/>
        <v>#N/A</v>
      </c>
      <c r="P1411" t="e">
        <f t="shared" si="199"/>
        <v>#N/A</v>
      </c>
      <c r="Q1411" s="908">
        <f t="shared" si="200"/>
        <v>1</v>
      </c>
      <c r="R1411" s="908">
        <f t="shared" si="201"/>
        <v>0</v>
      </c>
      <c r="S1411" s="908">
        <f t="shared" si="202"/>
        <v>0</v>
      </c>
    </row>
    <row r="1412" spans="3:19" x14ac:dyDescent="0.25">
      <c r="C1412" s="217" t="s">
        <v>791</v>
      </c>
      <c r="D1412" s="218" t="s">
        <v>1068</v>
      </c>
      <c r="E1412" s="219">
        <v>1</v>
      </c>
      <c r="F1412" s="220">
        <v>2</v>
      </c>
      <c r="G1412" s="221">
        <v>0</v>
      </c>
      <c r="I1412" t="str">
        <f t="shared" si="195"/>
        <v>MÁRIO ANDREAZZALUIZ BRASIL</v>
      </c>
      <c r="J1412" t="str">
        <f t="shared" si="196"/>
        <v>LUIZ BRASILMÁRIO ANDREAZZA</v>
      </c>
      <c r="K1412" s="905">
        <v>1</v>
      </c>
      <c r="L1412" s="906">
        <v>0</v>
      </c>
      <c r="M1412" s="907">
        <v>0</v>
      </c>
      <c r="N1412" t="e">
        <f t="shared" si="197"/>
        <v>#N/A</v>
      </c>
      <c r="O1412" t="e">
        <f t="shared" si="198"/>
        <v>#N/A</v>
      </c>
      <c r="P1412" t="e">
        <f t="shared" si="199"/>
        <v>#N/A</v>
      </c>
      <c r="Q1412" s="908">
        <f t="shared" si="200"/>
        <v>1</v>
      </c>
      <c r="R1412" s="908">
        <f t="shared" si="201"/>
        <v>0</v>
      </c>
      <c r="S1412" s="908">
        <f t="shared" si="202"/>
        <v>0</v>
      </c>
    </row>
    <row r="1413" spans="3:19" x14ac:dyDescent="0.25">
      <c r="C1413" s="217" t="s">
        <v>791</v>
      </c>
      <c r="D1413" s="218" t="s">
        <v>1015</v>
      </c>
      <c r="E1413" s="219">
        <v>1</v>
      </c>
      <c r="F1413" s="220">
        <v>1</v>
      </c>
      <c r="G1413" s="221">
        <v>0</v>
      </c>
      <c r="I1413" t="str">
        <f t="shared" si="195"/>
        <v>MÁRIO ANDREAZZAOSWALDO O. DA COSTA</v>
      </c>
      <c r="J1413" t="str">
        <f t="shared" si="196"/>
        <v>OSWALDO O. DA COSTAMÁRIO ANDREAZZA</v>
      </c>
      <c r="K1413" s="905">
        <v>1</v>
      </c>
      <c r="L1413" s="906">
        <v>1</v>
      </c>
      <c r="M1413" s="907">
        <v>0</v>
      </c>
      <c r="N1413" t="e">
        <f t="shared" si="197"/>
        <v>#N/A</v>
      </c>
      <c r="O1413" t="e">
        <f t="shared" si="198"/>
        <v>#N/A</v>
      </c>
      <c r="P1413" t="e">
        <f t="shared" si="199"/>
        <v>#N/A</v>
      </c>
      <c r="Q1413" s="908">
        <f t="shared" si="200"/>
        <v>1</v>
      </c>
      <c r="R1413" s="908">
        <f t="shared" si="201"/>
        <v>1</v>
      </c>
      <c r="S1413" s="908">
        <f t="shared" si="202"/>
        <v>0</v>
      </c>
    </row>
    <row r="1414" spans="3:19" x14ac:dyDescent="0.25">
      <c r="C1414" s="217" t="s">
        <v>1069</v>
      </c>
      <c r="D1414" s="218" t="s">
        <v>1070</v>
      </c>
      <c r="E1414" s="219">
        <v>1</v>
      </c>
      <c r="F1414" s="220">
        <v>1</v>
      </c>
      <c r="G1414" s="221">
        <v>0</v>
      </c>
      <c r="I1414" t="str">
        <f t="shared" si="195"/>
        <v>MASSAGANAMADALENA OTERO</v>
      </c>
      <c r="J1414" t="str">
        <f t="shared" si="196"/>
        <v>MADALENA OTEROMASSAGANA</v>
      </c>
      <c r="K1414" s="905">
        <v>1</v>
      </c>
      <c r="L1414" s="906">
        <v>1</v>
      </c>
      <c r="M1414" s="907">
        <v>0</v>
      </c>
      <c r="N1414" t="e">
        <f t="shared" si="197"/>
        <v>#N/A</v>
      </c>
      <c r="O1414" t="e">
        <f t="shared" si="198"/>
        <v>#N/A</v>
      </c>
      <c r="P1414" t="e">
        <f t="shared" si="199"/>
        <v>#N/A</v>
      </c>
      <c r="Q1414" s="908">
        <f t="shared" si="200"/>
        <v>1</v>
      </c>
      <c r="R1414" s="908">
        <f t="shared" si="201"/>
        <v>1</v>
      </c>
      <c r="S1414" s="908">
        <f t="shared" si="202"/>
        <v>0</v>
      </c>
    </row>
    <row r="1415" spans="3:19" x14ac:dyDescent="0.25">
      <c r="C1415" s="217" t="s">
        <v>806</v>
      </c>
      <c r="D1415" s="218" t="s">
        <v>370</v>
      </c>
      <c r="E1415" s="219">
        <v>1</v>
      </c>
      <c r="F1415" s="220">
        <v>0</v>
      </c>
      <c r="G1415" s="221">
        <v>0</v>
      </c>
      <c r="I1415" t="str">
        <f t="shared" si="195"/>
        <v>MATRINCHÃRIO DE JANEIRO</v>
      </c>
      <c r="J1415" t="str">
        <f t="shared" si="196"/>
        <v>RIO DE JANEIROMATRINCHÃ</v>
      </c>
      <c r="K1415" s="905">
        <v>1</v>
      </c>
      <c r="L1415" s="906">
        <v>1</v>
      </c>
      <c r="M1415" s="907">
        <v>0</v>
      </c>
      <c r="N1415" t="e">
        <f t="shared" si="197"/>
        <v>#N/A</v>
      </c>
      <c r="O1415" t="e">
        <f t="shared" si="198"/>
        <v>#N/A</v>
      </c>
      <c r="P1415" t="e">
        <f t="shared" si="199"/>
        <v>#N/A</v>
      </c>
      <c r="Q1415" s="908">
        <f t="shared" si="200"/>
        <v>1</v>
      </c>
      <c r="R1415" s="908">
        <f t="shared" si="201"/>
        <v>1</v>
      </c>
      <c r="S1415" s="908">
        <f t="shared" si="202"/>
        <v>0</v>
      </c>
    </row>
    <row r="1416" spans="3:19" x14ac:dyDescent="0.25">
      <c r="C1416" s="217" t="s">
        <v>420</v>
      </c>
      <c r="D1416" s="218" t="s">
        <v>393</v>
      </c>
      <c r="E1416" s="219">
        <v>1</v>
      </c>
      <c r="F1416" s="220">
        <v>1</v>
      </c>
      <c r="G1416" s="221">
        <v>0</v>
      </c>
      <c r="I1416" t="str">
        <f t="shared" si="195"/>
        <v>MÉXICOALMIRANTE BARROSO</v>
      </c>
      <c r="J1416" t="str">
        <f t="shared" si="196"/>
        <v>ALMIRANTE BARROSOMÉXICO</v>
      </c>
      <c r="K1416" s="905">
        <v>1</v>
      </c>
      <c r="L1416" s="906">
        <v>1</v>
      </c>
      <c r="M1416" s="907">
        <v>0</v>
      </c>
      <c r="N1416" t="e">
        <f t="shared" si="197"/>
        <v>#N/A</v>
      </c>
      <c r="O1416" t="e">
        <f t="shared" si="198"/>
        <v>#N/A</v>
      </c>
      <c r="P1416" t="e">
        <f t="shared" si="199"/>
        <v>#N/A</v>
      </c>
      <c r="Q1416" s="908">
        <f t="shared" si="200"/>
        <v>1</v>
      </c>
      <c r="R1416" s="908">
        <f t="shared" si="201"/>
        <v>1</v>
      </c>
      <c r="S1416" s="908">
        <f t="shared" si="202"/>
        <v>0</v>
      </c>
    </row>
    <row r="1417" spans="3:19" x14ac:dyDescent="0.25">
      <c r="C1417" s="217" t="s">
        <v>420</v>
      </c>
      <c r="D1417" s="218" t="s">
        <v>516</v>
      </c>
      <c r="E1417" s="219">
        <v>1</v>
      </c>
      <c r="F1417" s="220">
        <v>1</v>
      </c>
      <c r="G1417" s="221">
        <v>0</v>
      </c>
      <c r="I1417" t="str">
        <f t="shared" si="195"/>
        <v>MÉXICOCOSTA RICA</v>
      </c>
      <c r="J1417" t="str">
        <f t="shared" si="196"/>
        <v>COSTA RICAMÉXICO</v>
      </c>
      <c r="K1417" s="905">
        <v>1</v>
      </c>
      <c r="L1417" s="906">
        <v>2</v>
      </c>
      <c r="M1417" s="907">
        <v>0</v>
      </c>
      <c r="N1417" t="e">
        <f t="shared" si="197"/>
        <v>#N/A</v>
      </c>
      <c r="O1417" t="e">
        <f t="shared" si="198"/>
        <v>#N/A</v>
      </c>
      <c r="P1417" t="e">
        <f t="shared" si="199"/>
        <v>#N/A</v>
      </c>
      <c r="Q1417" s="908">
        <f t="shared" si="200"/>
        <v>1</v>
      </c>
      <c r="R1417" s="908">
        <f t="shared" si="201"/>
        <v>2</v>
      </c>
      <c r="S1417" s="908">
        <f t="shared" si="202"/>
        <v>0</v>
      </c>
    </row>
    <row r="1418" spans="3:19" x14ac:dyDescent="0.25">
      <c r="C1418" s="217" t="s">
        <v>420</v>
      </c>
      <c r="D1418" s="218" t="s">
        <v>550</v>
      </c>
      <c r="E1418" s="219">
        <v>1</v>
      </c>
      <c r="F1418" s="220">
        <v>1</v>
      </c>
      <c r="G1418" s="221">
        <v>0</v>
      </c>
      <c r="I1418" t="str">
        <f t="shared" si="195"/>
        <v>MÉXICOVESPAZIANO RAMOS</v>
      </c>
      <c r="J1418" t="str">
        <f t="shared" si="196"/>
        <v>VESPAZIANO RAMOSMÉXICO</v>
      </c>
      <c r="K1418" s="905">
        <v>1</v>
      </c>
      <c r="L1418" s="906">
        <v>1</v>
      </c>
      <c r="M1418" s="907">
        <v>0</v>
      </c>
      <c r="N1418" t="e">
        <f t="shared" si="197"/>
        <v>#N/A</v>
      </c>
      <c r="O1418" t="e">
        <f t="shared" si="198"/>
        <v>#N/A</v>
      </c>
      <c r="P1418" t="e">
        <f t="shared" si="199"/>
        <v>#N/A</v>
      </c>
      <c r="Q1418" s="908">
        <f t="shared" si="200"/>
        <v>1</v>
      </c>
      <c r="R1418" s="908">
        <f t="shared" si="201"/>
        <v>1</v>
      </c>
      <c r="S1418" s="908">
        <f t="shared" si="202"/>
        <v>0</v>
      </c>
    </row>
    <row r="1419" spans="3:19" x14ac:dyDescent="0.25">
      <c r="C1419" s="217" t="s">
        <v>420</v>
      </c>
      <c r="D1419" s="218" t="s">
        <v>990</v>
      </c>
      <c r="E1419" s="219">
        <v>1</v>
      </c>
      <c r="F1419" s="220">
        <v>0</v>
      </c>
      <c r="G1419" s="221">
        <v>0</v>
      </c>
      <c r="I1419" t="str">
        <f t="shared" si="195"/>
        <v>MÉXICOVINTE E QUATRO DE JULHO</v>
      </c>
      <c r="J1419" t="str">
        <f t="shared" si="196"/>
        <v>VINTE E QUATRO DE JULHOMÉXICO</v>
      </c>
      <c r="K1419" s="905">
        <v>1</v>
      </c>
      <c r="L1419" s="906">
        <v>1</v>
      </c>
      <c r="M1419" s="907">
        <v>0</v>
      </c>
      <c r="N1419" t="e">
        <f t="shared" si="197"/>
        <v>#N/A</v>
      </c>
      <c r="O1419" t="e">
        <f t="shared" si="198"/>
        <v>#N/A</v>
      </c>
      <c r="P1419" t="e">
        <f t="shared" si="199"/>
        <v>#N/A</v>
      </c>
      <c r="Q1419" s="908">
        <f t="shared" si="200"/>
        <v>1</v>
      </c>
      <c r="R1419" s="908">
        <f t="shared" si="201"/>
        <v>1</v>
      </c>
      <c r="S1419" s="908">
        <f t="shared" si="202"/>
        <v>0</v>
      </c>
    </row>
    <row r="1420" spans="3:19" x14ac:dyDescent="0.25">
      <c r="C1420" s="217" t="s">
        <v>820</v>
      </c>
      <c r="D1420" s="218" t="s">
        <v>1069</v>
      </c>
      <c r="E1420" s="219">
        <v>1</v>
      </c>
      <c r="F1420" s="220">
        <v>0</v>
      </c>
      <c r="G1420" s="221">
        <v>0</v>
      </c>
      <c r="I1420" t="str">
        <f t="shared" si="195"/>
        <v>MIGUEL ÂNGELOMASSAGANA</v>
      </c>
      <c r="J1420" t="str">
        <f t="shared" si="196"/>
        <v>MASSAGANAMIGUEL ÂNGELO</v>
      </c>
      <c r="K1420" s="905">
        <v>1</v>
      </c>
      <c r="L1420" s="906">
        <v>1</v>
      </c>
      <c r="M1420" s="907">
        <v>0</v>
      </c>
      <c r="N1420" t="e">
        <f t="shared" si="197"/>
        <v>#N/A</v>
      </c>
      <c r="O1420" t="e">
        <f t="shared" si="198"/>
        <v>#N/A</v>
      </c>
      <c r="P1420" t="e">
        <f t="shared" si="199"/>
        <v>#N/A</v>
      </c>
      <c r="Q1420" s="908">
        <f t="shared" si="200"/>
        <v>1</v>
      </c>
      <c r="R1420" s="908">
        <f t="shared" si="201"/>
        <v>1</v>
      </c>
      <c r="S1420" s="908">
        <f t="shared" si="202"/>
        <v>0</v>
      </c>
    </row>
    <row r="1421" spans="3:19" x14ac:dyDescent="0.25">
      <c r="C1421" s="217" t="s">
        <v>795</v>
      </c>
      <c r="D1421" s="218" t="s">
        <v>567</v>
      </c>
      <c r="E1421" s="219">
        <v>1</v>
      </c>
      <c r="F1421" s="220">
        <v>1</v>
      </c>
      <c r="G1421" s="221">
        <v>0</v>
      </c>
      <c r="I1421" t="str">
        <f t="shared" si="195"/>
        <v>MIGUEL CALMONRENASCER</v>
      </c>
      <c r="J1421" t="str">
        <f t="shared" si="196"/>
        <v>RENASCERMIGUEL CALMON</v>
      </c>
      <c r="K1421" s="905">
        <v>1</v>
      </c>
      <c r="L1421" s="906">
        <v>1</v>
      </c>
      <c r="M1421" s="907">
        <v>0</v>
      </c>
      <c r="N1421" t="e">
        <f t="shared" si="197"/>
        <v>#N/A</v>
      </c>
      <c r="O1421" t="e">
        <f t="shared" si="198"/>
        <v>#N/A</v>
      </c>
      <c r="P1421" t="e">
        <f t="shared" si="199"/>
        <v>#N/A</v>
      </c>
      <c r="Q1421" s="908">
        <f t="shared" si="200"/>
        <v>1</v>
      </c>
      <c r="R1421" s="908">
        <f t="shared" si="201"/>
        <v>1</v>
      </c>
      <c r="S1421" s="908">
        <f t="shared" si="202"/>
        <v>0</v>
      </c>
    </row>
    <row r="1422" spans="3:19" x14ac:dyDescent="0.25">
      <c r="C1422" s="217" t="s">
        <v>795</v>
      </c>
      <c r="D1422" s="218" t="s">
        <v>525</v>
      </c>
      <c r="E1422" s="219">
        <v>1</v>
      </c>
      <c r="F1422" s="220">
        <v>1</v>
      </c>
      <c r="G1422" s="221">
        <v>0</v>
      </c>
      <c r="I1422" t="str">
        <f t="shared" si="195"/>
        <v>MIGUEL CALMONSOROCABA</v>
      </c>
      <c r="J1422" t="str">
        <f t="shared" si="196"/>
        <v>SOROCABAMIGUEL CALMON</v>
      </c>
      <c r="K1422" s="905">
        <v>1</v>
      </c>
      <c r="L1422" s="906">
        <v>0</v>
      </c>
      <c r="M1422" s="907">
        <v>0</v>
      </c>
      <c r="N1422" t="e">
        <f t="shared" si="197"/>
        <v>#N/A</v>
      </c>
      <c r="O1422" t="e">
        <f t="shared" si="198"/>
        <v>#N/A</v>
      </c>
      <c r="P1422" t="e">
        <f t="shared" si="199"/>
        <v>#N/A</v>
      </c>
      <c r="Q1422" s="908">
        <f t="shared" si="200"/>
        <v>1</v>
      </c>
      <c r="R1422" s="908">
        <f t="shared" si="201"/>
        <v>0</v>
      </c>
      <c r="S1422" s="908">
        <f t="shared" si="202"/>
        <v>0</v>
      </c>
    </row>
    <row r="1423" spans="3:19" x14ac:dyDescent="0.25">
      <c r="C1423" s="217" t="s">
        <v>795</v>
      </c>
      <c r="D1423" s="218" t="s">
        <v>385</v>
      </c>
      <c r="E1423" s="219">
        <v>1</v>
      </c>
      <c r="F1423" s="220">
        <v>1</v>
      </c>
      <c r="G1423" s="221">
        <v>0</v>
      </c>
      <c r="I1423" t="str">
        <f t="shared" si="195"/>
        <v>MIGUEL CALMONTRÊS E MEIO</v>
      </c>
      <c r="J1423" t="str">
        <f t="shared" si="196"/>
        <v>TRÊS E MEIOMIGUEL CALMON</v>
      </c>
      <c r="K1423" s="905">
        <v>1</v>
      </c>
      <c r="L1423" s="906">
        <v>2</v>
      </c>
      <c r="M1423" s="907">
        <v>0</v>
      </c>
      <c r="N1423" t="e">
        <f t="shared" si="197"/>
        <v>#N/A</v>
      </c>
      <c r="O1423" t="e">
        <f t="shared" si="198"/>
        <v>#N/A</v>
      </c>
      <c r="P1423" t="e">
        <f t="shared" si="199"/>
        <v>#N/A</v>
      </c>
      <c r="Q1423" s="908">
        <f t="shared" si="200"/>
        <v>1</v>
      </c>
      <c r="R1423" s="908">
        <f t="shared" si="201"/>
        <v>2</v>
      </c>
      <c r="S1423" s="908">
        <f t="shared" si="202"/>
        <v>0</v>
      </c>
    </row>
    <row r="1424" spans="3:19" x14ac:dyDescent="0.25">
      <c r="C1424" s="217" t="s">
        <v>807</v>
      </c>
      <c r="D1424" s="218" t="s">
        <v>423</v>
      </c>
      <c r="E1424" s="219">
        <v>1</v>
      </c>
      <c r="F1424" s="220">
        <v>0</v>
      </c>
      <c r="G1424" s="221">
        <v>0</v>
      </c>
      <c r="I1424" t="str">
        <f t="shared" si="195"/>
        <v>MIGUEL CHAKIANAFONSO PENA</v>
      </c>
      <c r="J1424" t="str">
        <f t="shared" si="196"/>
        <v>AFONSO PENAMIGUEL CHAKIAN</v>
      </c>
      <c r="K1424" s="905">
        <v>1</v>
      </c>
      <c r="L1424" s="906">
        <v>1</v>
      </c>
      <c r="M1424" s="907">
        <v>0</v>
      </c>
      <c r="N1424" t="e">
        <f t="shared" si="197"/>
        <v>#N/A</v>
      </c>
      <c r="O1424" t="e">
        <f t="shared" si="198"/>
        <v>#N/A</v>
      </c>
      <c r="P1424" t="e">
        <f t="shared" si="199"/>
        <v>#N/A</v>
      </c>
      <c r="Q1424" s="908">
        <f t="shared" si="200"/>
        <v>1</v>
      </c>
      <c r="R1424" s="908">
        <f t="shared" si="201"/>
        <v>1</v>
      </c>
      <c r="S1424" s="908">
        <f t="shared" si="202"/>
        <v>0</v>
      </c>
    </row>
    <row r="1425" spans="3:19" x14ac:dyDescent="0.25">
      <c r="C1425" s="217" t="s">
        <v>400</v>
      </c>
      <c r="D1425" s="218" t="s">
        <v>465</v>
      </c>
      <c r="E1425" s="219">
        <v>1</v>
      </c>
      <c r="F1425" s="220">
        <v>1</v>
      </c>
      <c r="G1425" s="221">
        <v>0</v>
      </c>
      <c r="I1425" t="str">
        <f t="shared" si="195"/>
        <v>MONTE AZULAROEIRA</v>
      </c>
      <c r="J1425" t="str">
        <f t="shared" si="196"/>
        <v>AROEIRAMONTE AZUL</v>
      </c>
      <c r="K1425" s="905">
        <v>1</v>
      </c>
      <c r="L1425" s="906">
        <v>1</v>
      </c>
      <c r="M1425" s="907">
        <v>0</v>
      </c>
      <c r="N1425" t="e">
        <f t="shared" si="197"/>
        <v>#N/A</v>
      </c>
      <c r="O1425" t="e">
        <f t="shared" si="198"/>
        <v>#N/A</v>
      </c>
      <c r="P1425" t="e">
        <f t="shared" si="199"/>
        <v>#N/A</v>
      </c>
      <c r="Q1425" s="908">
        <f t="shared" si="200"/>
        <v>1</v>
      </c>
      <c r="R1425" s="908">
        <f t="shared" si="201"/>
        <v>1</v>
      </c>
      <c r="S1425" s="908">
        <f t="shared" si="202"/>
        <v>0</v>
      </c>
    </row>
    <row r="1426" spans="3:19" x14ac:dyDescent="0.25">
      <c r="C1426" s="217" t="s">
        <v>400</v>
      </c>
      <c r="D1426" s="218" t="s">
        <v>452</v>
      </c>
      <c r="E1426" s="219">
        <v>1</v>
      </c>
      <c r="F1426" s="220">
        <v>2</v>
      </c>
      <c r="G1426" s="221">
        <v>0</v>
      </c>
      <c r="I1426" t="str">
        <f t="shared" si="195"/>
        <v>MONTE AZULTAMAREIRA</v>
      </c>
      <c r="J1426" t="str">
        <f t="shared" si="196"/>
        <v>TAMAREIRAMONTE AZUL</v>
      </c>
      <c r="K1426" s="905">
        <v>1</v>
      </c>
      <c r="L1426" s="906">
        <v>1</v>
      </c>
      <c r="M1426" s="907">
        <v>0</v>
      </c>
      <c r="N1426" t="e">
        <f t="shared" si="197"/>
        <v>#N/A</v>
      </c>
      <c r="O1426" t="e">
        <f t="shared" si="198"/>
        <v>#N/A</v>
      </c>
      <c r="P1426" t="e">
        <f t="shared" si="199"/>
        <v>#N/A</v>
      </c>
      <c r="Q1426" s="908">
        <f t="shared" si="200"/>
        <v>1</v>
      </c>
      <c r="R1426" s="908">
        <f t="shared" si="201"/>
        <v>1</v>
      </c>
      <c r="S1426" s="908">
        <f t="shared" si="202"/>
        <v>0</v>
      </c>
    </row>
    <row r="1427" spans="3:19" x14ac:dyDescent="0.25">
      <c r="C1427" s="217" t="s">
        <v>1072</v>
      </c>
      <c r="D1427" s="218" t="s">
        <v>698</v>
      </c>
      <c r="E1427" s="219">
        <v>1</v>
      </c>
      <c r="F1427" s="220">
        <v>2</v>
      </c>
      <c r="G1427" s="221">
        <v>0</v>
      </c>
      <c r="I1427" t="str">
        <f t="shared" si="195"/>
        <v>MONTE NEGROMARANGUAPE</v>
      </c>
      <c r="J1427" t="str">
        <f t="shared" si="196"/>
        <v>MARANGUAPEMONTE NEGRO</v>
      </c>
      <c r="K1427" s="905">
        <v>1</v>
      </c>
      <c r="L1427" s="906">
        <v>1</v>
      </c>
      <c r="M1427" s="907">
        <v>0</v>
      </c>
      <c r="N1427" t="e">
        <f t="shared" si="197"/>
        <v>#N/A</v>
      </c>
      <c r="O1427" t="e">
        <f t="shared" si="198"/>
        <v>#N/A</v>
      </c>
      <c r="P1427" t="e">
        <f t="shared" si="199"/>
        <v>#N/A</v>
      </c>
      <c r="Q1427" s="908">
        <f t="shared" si="200"/>
        <v>1</v>
      </c>
      <c r="R1427" s="908">
        <f t="shared" si="201"/>
        <v>1</v>
      </c>
      <c r="S1427" s="908">
        <f t="shared" si="202"/>
        <v>0</v>
      </c>
    </row>
    <row r="1428" spans="3:19" x14ac:dyDescent="0.25">
      <c r="C1428" s="217" t="s">
        <v>444</v>
      </c>
      <c r="D1428" s="218" t="s">
        <v>492</v>
      </c>
      <c r="E1428" s="219">
        <v>1</v>
      </c>
      <c r="F1428" s="220">
        <v>0</v>
      </c>
      <c r="G1428" s="221">
        <v>0</v>
      </c>
      <c r="I1428" t="str">
        <f t="shared" si="195"/>
        <v>MOZARTBIDU SAIÃO</v>
      </c>
      <c r="J1428" t="str">
        <f t="shared" si="196"/>
        <v>BIDU SAIÃOMOZART</v>
      </c>
      <c r="K1428" s="905">
        <v>1</v>
      </c>
      <c r="L1428" s="906">
        <v>0</v>
      </c>
      <c r="M1428" s="907">
        <v>0</v>
      </c>
      <c r="N1428" t="e">
        <f t="shared" si="197"/>
        <v>#N/A</v>
      </c>
      <c r="O1428" t="e">
        <f t="shared" si="198"/>
        <v>#N/A</v>
      </c>
      <c r="P1428" t="e">
        <f t="shared" si="199"/>
        <v>#N/A</v>
      </c>
      <c r="Q1428" s="908">
        <f t="shared" si="200"/>
        <v>1</v>
      </c>
      <c r="R1428" s="908">
        <f t="shared" si="201"/>
        <v>0</v>
      </c>
      <c r="S1428" s="908">
        <f t="shared" si="202"/>
        <v>0</v>
      </c>
    </row>
    <row r="1429" spans="3:19" x14ac:dyDescent="0.25">
      <c r="C1429" s="217" t="s">
        <v>444</v>
      </c>
      <c r="D1429" s="218" t="s">
        <v>472</v>
      </c>
      <c r="E1429" s="219">
        <v>1</v>
      </c>
      <c r="F1429" s="220">
        <v>0</v>
      </c>
      <c r="G1429" s="221">
        <v>0</v>
      </c>
      <c r="I1429" t="str">
        <f t="shared" si="195"/>
        <v>MOZARTCLARA NUNES</v>
      </c>
      <c r="J1429" t="str">
        <f t="shared" si="196"/>
        <v>CLARA NUNESMOZART</v>
      </c>
      <c r="K1429" s="905">
        <v>1</v>
      </c>
      <c r="L1429" s="906">
        <v>1</v>
      </c>
      <c r="M1429" s="907">
        <v>0</v>
      </c>
      <c r="N1429" t="e">
        <f t="shared" si="197"/>
        <v>#N/A</v>
      </c>
      <c r="O1429" t="e">
        <f t="shared" si="198"/>
        <v>#N/A</v>
      </c>
      <c r="P1429" t="e">
        <f t="shared" si="199"/>
        <v>#N/A</v>
      </c>
      <c r="Q1429" s="908">
        <f t="shared" si="200"/>
        <v>1</v>
      </c>
      <c r="R1429" s="908">
        <f t="shared" si="201"/>
        <v>1</v>
      </c>
      <c r="S1429" s="908">
        <f t="shared" si="202"/>
        <v>0</v>
      </c>
    </row>
    <row r="1430" spans="3:19" x14ac:dyDescent="0.25">
      <c r="C1430" s="217" t="s">
        <v>378</v>
      </c>
      <c r="D1430" s="218" t="s">
        <v>401</v>
      </c>
      <c r="E1430" s="219">
        <v>1</v>
      </c>
      <c r="F1430" s="220">
        <v>1</v>
      </c>
      <c r="G1430" s="221">
        <v>0</v>
      </c>
      <c r="I1430" t="str">
        <f t="shared" si="195"/>
        <v>NAÇÕES UNIDASRAFAEL VAZ E SILVA</v>
      </c>
      <c r="J1430" t="str">
        <f t="shared" si="196"/>
        <v>RAFAEL VAZ E SILVANAÇÕES UNIDAS</v>
      </c>
      <c r="K1430" s="905">
        <v>1</v>
      </c>
      <c r="L1430" s="906">
        <v>1</v>
      </c>
      <c r="M1430" s="907">
        <v>0</v>
      </c>
      <c r="N1430" t="e">
        <f t="shared" si="197"/>
        <v>#N/A</v>
      </c>
      <c r="O1430" t="e">
        <f t="shared" si="198"/>
        <v>#N/A</v>
      </c>
      <c r="P1430" t="e">
        <f t="shared" si="199"/>
        <v>#N/A</v>
      </c>
      <c r="Q1430" s="908">
        <f t="shared" si="200"/>
        <v>1</v>
      </c>
      <c r="R1430" s="908">
        <f t="shared" si="201"/>
        <v>1</v>
      </c>
      <c r="S1430" s="908">
        <f t="shared" si="202"/>
        <v>0</v>
      </c>
    </row>
    <row r="1431" spans="3:19" x14ac:dyDescent="0.25">
      <c r="C1431" s="217" t="s">
        <v>569</v>
      </c>
      <c r="D1431" s="218" t="s">
        <v>69</v>
      </c>
      <c r="E1431" s="219">
        <v>1</v>
      </c>
      <c r="F1431" s="220">
        <v>0</v>
      </c>
      <c r="G1431" s="221">
        <v>0</v>
      </c>
      <c r="I1431" t="str">
        <f t="shared" si="195"/>
        <v>NÃO INFORMADO - ZONA URBANANÃO INFORMADO</v>
      </c>
      <c r="J1431" t="str">
        <f t="shared" si="196"/>
        <v>NÃO INFORMADONÃO INFORMADO - ZONA URBANA</v>
      </c>
      <c r="K1431" s="905">
        <v>1</v>
      </c>
      <c r="L1431" s="906">
        <v>0</v>
      </c>
      <c r="M1431" s="907">
        <v>0</v>
      </c>
      <c r="N1431" t="e">
        <f t="shared" si="197"/>
        <v>#N/A</v>
      </c>
      <c r="O1431" t="e">
        <f t="shared" si="198"/>
        <v>#N/A</v>
      </c>
      <c r="P1431" t="e">
        <f t="shared" si="199"/>
        <v>#N/A</v>
      </c>
      <c r="Q1431" s="908">
        <f t="shared" si="200"/>
        <v>1</v>
      </c>
      <c r="R1431" s="908">
        <f t="shared" si="201"/>
        <v>0</v>
      </c>
      <c r="S1431" s="908">
        <f t="shared" si="202"/>
        <v>0</v>
      </c>
    </row>
    <row r="1432" spans="3:19" x14ac:dyDescent="0.25">
      <c r="C1432" s="217" t="s">
        <v>801</v>
      </c>
      <c r="D1432" s="218" t="s">
        <v>1075</v>
      </c>
      <c r="E1432" s="219">
        <v>1</v>
      </c>
      <c r="F1432" s="220">
        <v>3</v>
      </c>
      <c r="G1432" s="221">
        <v>0</v>
      </c>
      <c r="I1432" t="str">
        <f t="shared" si="195"/>
        <v>ÓRIONÁRIES</v>
      </c>
      <c r="J1432" t="str">
        <f t="shared" si="196"/>
        <v>ÁRIESÓRION</v>
      </c>
      <c r="K1432" s="905">
        <v>1</v>
      </c>
      <c r="L1432" s="906">
        <v>1</v>
      </c>
      <c r="M1432" s="907">
        <v>0</v>
      </c>
      <c r="N1432" t="e">
        <f t="shared" si="197"/>
        <v>#N/A</v>
      </c>
      <c r="O1432" t="e">
        <f t="shared" si="198"/>
        <v>#N/A</v>
      </c>
      <c r="P1432" t="e">
        <f t="shared" si="199"/>
        <v>#N/A</v>
      </c>
      <c r="Q1432" s="908">
        <f t="shared" si="200"/>
        <v>1</v>
      </c>
      <c r="R1432" s="908">
        <f t="shared" si="201"/>
        <v>1</v>
      </c>
      <c r="S1432" s="908">
        <f t="shared" si="202"/>
        <v>0</v>
      </c>
    </row>
    <row r="1433" spans="3:19" x14ac:dyDescent="0.25">
      <c r="C1433" s="217" t="s">
        <v>570</v>
      </c>
      <c r="D1433" s="218" t="s">
        <v>546</v>
      </c>
      <c r="E1433" s="219">
        <v>1</v>
      </c>
      <c r="F1433" s="220">
        <v>0</v>
      </c>
      <c r="G1433" s="221">
        <v>0</v>
      </c>
      <c r="I1433" t="str">
        <f t="shared" si="195"/>
        <v>OURO VERDECACIQUE TIBIRIÇA</v>
      </c>
      <c r="J1433" t="str">
        <f t="shared" si="196"/>
        <v>CACIQUE TIBIRIÇAOURO VERDE</v>
      </c>
      <c r="K1433" s="905">
        <v>1</v>
      </c>
      <c r="L1433" s="906">
        <v>1</v>
      </c>
      <c r="M1433" s="907">
        <v>0</v>
      </c>
      <c r="N1433" t="e">
        <f t="shared" si="197"/>
        <v>#N/A</v>
      </c>
      <c r="O1433" t="e">
        <f t="shared" si="198"/>
        <v>#N/A</v>
      </c>
      <c r="P1433" t="e">
        <f t="shared" si="199"/>
        <v>#N/A</v>
      </c>
      <c r="Q1433" s="908">
        <f t="shared" si="200"/>
        <v>1</v>
      </c>
      <c r="R1433" s="908">
        <f t="shared" si="201"/>
        <v>1</v>
      </c>
      <c r="S1433" s="908">
        <f t="shared" si="202"/>
        <v>0</v>
      </c>
    </row>
    <row r="1434" spans="3:19" x14ac:dyDescent="0.25">
      <c r="C1434" s="217" t="s">
        <v>883</v>
      </c>
      <c r="D1434" s="218" t="s">
        <v>796</v>
      </c>
      <c r="E1434" s="219">
        <v>1</v>
      </c>
      <c r="F1434" s="220">
        <v>1</v>
      </c>
      <c r="G1434" s="221">
        <v>0</v>
      </c>
      <c r="I1434" t="str">
        <f t="shared" si="195"/>
        <v>PADRE ÂNGELO CERRYGETÚLIO VARGAS</v>
      </c>
      <c r="J1434" t="str">
        <f t="shared" si="196"/>
        <v>GETÚLIO VARGASPADRE ÂNGELO CERRY</v>
      </c>
      <c r="K1434" s="905">
        <v>1</v>
      </c>
      <c r="L1434" s="906">
        <v>1</v>
      </c>
      <c r="M1434" s="907">
        <v>0</v>
      </c>
      <c r="N1434" t="e">
        <f t="shared" si="197"/>
        <v>#N/A</v>
      </c>
      <c r="O1434" t="e">
        <f t="shared" si="198"/>
        <v>#N/A</v>
      </c>
      <c r="P1434" t="e">
        <f t="shared" si="199"/>
        <v>#N/A</v>
      </c>
      <c r="Q1434" s="908">
        <f t="shared" si="200"/>
        <v>1</v>
      </c>
      <c r="R1434" s="908">
        <f t="shared" si="201"/>
        <v>1</v>
      </c>
      <c r="S1434" s="908">
        <f t="shared" si="202"/>
        <v>0</v>
      </c>
    </row>
    <row r="1435" spans="3:19" x14ac:dyDescent="0.25">
      <c r="C1435" s="217" t="s">
        <v>838</v>
      </c>
      <c r="D1435" s="218" t="s">
        <v>1076</v>
      </c>
      <c r="E1435" s="219">
        <v>1</v>
      </c>
      <c r="F1435" s="220">
        <v>1</v>
      </c>
      <c r="G1435" s="221">
        <v>0</v>
      </c>
      <c r="I1435" t="str">
        <f t="shared" si="195"/>
        <v>PADRE AUGUSTINHOPETRÔNIO FERREIRA</v>
      </c>
      <c r="J1435" t="str">
        <f t="shared" si="196"/>
        <v>PETRÔNIO FERREIRAPADRE AUGUSTINHO</v>
      </c>
      <c r="K1435" s="905">
        <v>1</v>
      </c>
      <c r="L1435" s="906">
        <v>1</v>
      </c>
      <c r="M1435" s="907">
        <v>0</v>
      </c>
      <c r="N1435" t="e">
        <f t="shared" si="197"/>
        <v>#N/A</v>
      </c>
      <c r="O1435" t="e">
        <f t="shared" si="198"/>
        <v>#N/A</v>
      </c>
      <c r="P1435" t="e">
        <f t="shared" si="199"/>
        <v>#N/A</v>
      </c>
      <c r="Q1435" s="908">
        <f t="shared" si="200"/>
        <v>1</v>
      </c>
      <c r="R1435" s="908">
        <f t="shared" si="201"/>
        <v>1</v>
      </c>
      <c r="S1435" s="908">
        <f t="shared" si="202"/>
        <v>0</v>
      </c>
    </row>
    <row r="1436" spans="3:19" x14ac:dyDescent="0.25">
      <c r="C1436" s="217" t="s">
        <v>503</v>
      </c>
      <c r="D1436" s="218" t="s">
        <v>786</v>
      </c>
      <c r="E1436" s="219">
        <v>1</v>
      </c>
      <c r="F1436" s="220">
        <v>1</v>
      </c>
      <c r="G1436" s="221">
        <v>0</v>
      </c>
      <c r="I1436" t="str">
        <f t="shared" si="195"/>
        <v>PADRE CHIQUINHOGOV. JORGE TEIXEIRA</v>
      </c>
      <c r="J1436" t="str">
        <f t="shared" si="196"/>
        <v>GOV. JORGE TEIXEIRAPADRE CHIQUINHO</v>
      </c>
      <c r="K1436" s="905">
        <v>1</v>
      </c>
      <c r="L1436" s="906">
        <v>1</v>
      </c>
      <c r="M1436" s="907">
        <v>0</v>
      </c>
      <c r="N1436" t="e">
        <f t="shared" si="197"/>
        <v>#N/A</v>
      </c>
      <c r="O1436" t="e">
        <f t="shared" si="198"/>
        <v>#N/A</v>
      </c>
      <c r="P1436" t="e">
        <f t="shared" si="199"/>
        <v>#N/A</v>
      </c>
      <c r="Q1436" s="908">
        <f t="shared" si="200"/>
        <v>1</v>
      </c>
      <c r="R1436" s="908">
        <f t="shared" si="201"/>
        <v>1</v>
      </c>
      <c r="S1436" s="908">
        <f t="shared" si="202"/>
        <v>0</v>
      </c>
    </row>
    <row r="1437" spans="3:19" x14ac:dyDescent="0.25">
      <c r="C1437" s="217" t="s">
        <v>503</v>
      </c>
      <c r="D1437" s="218" t="s">
        <v>473</v>
      </c>
      <c r="E1437" s="219">
        <v>1</v>
      </c>
      <c r="F1437" s="220">
        <v>1</v>
      </c>
      <c r="G1437" s="221">
        <v>0</v>
      </c>
      <c r="I1437" t="str">
        <f t="shared" si="195"/>
        <v>PADRE CHIQUINHOSANTOS DUMONT</v>
      </c>
      <c r="J1437" t="str">
        <f t="shared" si="196"/>
        <v>SANTOS DUMONTPADRE CHIQUINHO</v>
      </c>
      <c r="K1437" s="905">
        <v>1</v>
      </c>
      <c r="L1437" s="906">
        <v>0</v>
      </c>
      <c r="M1437" s="907">
        <v>0</v>
      </c>
      <c r="N1437" t="e">
        <f t="shared" si="197"/>
        <v>#N/A</v>
      </c>
      <c r="O1437" t="e">
        <f t="shared" si="198"/>
        <v>#N/A</v>
      </c>
      <c r="P1437" t="e">
        <f t="shared" si="199"/>
        <v>#N/A</v>
      </c>
      <c r="Q1437" s="908">
        <f t="shared" si="200"/>
        <v>1</v>
      </c>
      <c r="R1437" s="908">
        <f t="shared" si="201"/>
        <v>0</v>
      </c>
      <c r="S1437" s="908">
        <f t="shared" si="202"/>
        <v>0</v>
      </c>
    </row>
    <row r="1438" spans="3:19" x14ac:dyDescent="0.25">
      <c r="C1438" s="217" t="s">
        <v>621</v>
      </c>
      <c r="D1438" s="218" t="s">
        <v>373</v>
      </c>
      <c r="E1438" s="219">
        <v>1</v>
      </c>
      <c r="F1438" s="220">
        <v>1</v>
      </c>
      <c r="G1438" s="221">
        <v>0</v>
      </c>
      <c r="I1438" t="str">
        <f t="shared" si="195"/>
        <v>PADRE MESSIASPINHEIRO MACHADO</v>
      </c>
      <c r="J1438" t="str">
        <f t="shared" si="196"/>
        <v>PINHEIRO MACHADOPADRE MESSIAS</v>
      </c>
      <c r="K1438" s="905">
        <v>1</v>
      </c>
      <c r="L1438" s="906">
        <v>0</v>
      </c>
      <c r="M1438" s="907">
        <v>0</v>
      </c>
      <c r="N1438" t="e">
        <f t="shared" si="197"/>
        <v>#N/A</v>
      </c>
      <c r="O1438" t="e">
        <f t="shared" si="198"/>
        <v>#N/A</v>
      </c>
      <c r="P1438" t="e">
        <f t="shared" si="199"/>
        <v>#N/A</v>
      </c>
      <c r="Q1438" s="908">
        <f t="shared" si="200"/>
        <v>1</v>
      </c>
      <c r="R1438" s="908">
        <f t="shared" si="201"/>
        <v>0</v>
      </c>
      <c r="S1438" s="908">
        <f t="shared" si="202"/>
        <v>0</v>
      </c>
    </row>
    <row r="1439" spans="3:19" x14ac:dyDescent="0.25">
      <c r="C1439" s="217" t="s">
        <v>1077</v>
      </c>
      <c r="D1439" s="218" t="s">
        <v>1078</v>
      </c>
      <c r="E1439" s="219">
        <v>1</v>
      </c>
      <c r="F1439" s="220">
        <v>1</v>
      </c>
      <c r="G1439" s="221">
        <v>0</v>
      </c>
      <c r="I1439" t="str">
        <f t="shared" si="195"/>
        <v>PALHETEIROMANGABA</v>
      </c>
      <c r="J1439" t="str">
        <f t="shared" si="196"/>
        <v>MANGABAPALHETEIRO</v>
      </c>
      <c r="K1439" s="905">
        <v>1</v>
      </c>
      <c r="L1439" s="906">
        <v>1</v>
      </c>
      <c r="M1439" s="907">
        <v>0</v>
      </c>
      <c r="N1439" t="e">
        <f t="shared" si="197"/>
        <v>#N/A</v>
      </c>
      <c r="O1439" t="e">
        <f t="shared" si="198"/>
        <v>#N/A</v>
      </c>
      <c r="P1439" t="e">
        <f t="shared" si="199"/>
        <v>#N/A</v>
      </c>
      <c r="Q1439" s="908">
        <f t="shared" si="200"/>
        <v>1</v>
      </c>
      <c r="R1439" s="908">
        <f t="shared" si="201"/>
        <v>1</v>
      </c>
      <c r="S1439" s="908">
        <f t="shared" si="202"/>
        <v>0</v>
      </c>
    </row>
    <row r="1440" spans="3:19" x14ac:dyDescent="0.25">
      <c r="C1440" s="217" t="s">
        <v>462</v>
      </c>
      <c r="D1440" s="218" t="s">
        <v>990</v>
      </c>
      <c r="E1440" s="219">
        <v>1</v>
      </c>
      <c r="F1440" s="220">
        <v>0</v>
      </c>
      <c r="G1440" s="221">
        <v>0</v>
      </c>
      <c r="I1440" t="str">
        <f t="shared" si="195"/>
        <v>PANAMÁVINTE E QUATRO DE JULHO</v>
      </c>
      <c r="J1440" t="str">
        <f t="shared" si="196"/>
        <v>VINTE E QUATRO DE JULHOPANAMÁ</v>
      </c>
      <c r="K1440" s="905">
        <v>1</v>
      </c>
      <c r="L1440" s="906">
        <v>1</v>
      </c>
      <c r="M1440" s="907">
        <v>0</v>
      </c>
      <c r="N1440" t="e">
        <f t="shared" si="197"/>
        <v>#N/A</v>
      </c>
      <c r="O1440" t="e">
        <f t="shared" si="198"/>
        <v>#N/A</v>
      </c>
      <c r="P1440" t="e">
        <f t="shared" si="199"/>
        <v>#N/A</v>
      </c>
      <c r="Q1440" s="908">
        <f t="shared" si="200"/>
        <v>1</v>
      </c>
      <c r="R1440" s="908">
        <f t="shared" si="201"/>
        <v>1</v>
      </c>
      <c r="S1440" s="908">
        <f t="shared" si="202"/>
        <v>0</v>
      </c>
    </row>
    <row r="1441" spans="3:19" x14ac:dyDescent="0.25">
      <c r="C1441" s="217" t="s">
        <v>655</v>
      </c>
      <c r="D1441" s="218" t="s">
        <v>371</v>
      </c>
      <c r="E1441" s="219">
        <v>1</v>
      </c>
      <c r="F1441" s="220">
        <v>0</v>
      </c>
      <c r="G1441" s="221">
        <v>0</v>
      </c>
      <c r="I1441" t="str">
        <f t="shared" si="195"/>
        <v>PANTEONMAMORÉ</v>
      </c>
      <c r="J1441" t="str">
        <f t="shared" si="196"/>
        <v>MAMORÉPANTEON</v>
      </c>
      <c r="K1441" s="905">
        <v>1</v>
      </c>
      <c r="L1441" s="906">
        <v>0</v>
      </c>
      <c r="M1441" s="907">
        <v>0</v>
      </c>
      <c r="N1441" t="e">
        <f t="shared" si="197"/>
        <v>#N/A</v>
      </c>
      <c r="O1441" t="e">
        <f t="shared" si="198"/>
        <v>#N/A</v>
      </c>
      <c r="P1441" t="e">
        <f t="shared" si="199"/>
        <v>#N/A</v>
      </c>
      <c r="Q1441" s="908">
        <f t="shared" si="200"/>
        <v>1</v>
      </c>
      <c r="R1441" s="908">
        <f t="shared" si="201"/>
        <v>0</v>
      </c>
      <c r="S1441" s="908">
        <f t="shared" si="202"/>
        <v>0</v>
      </c>
    </row>
    <row r="1442" spans="3:19" x14ac:dyDescent="0.25">
      <c r="C1442" s="217" t="s">
        <v>707</v>
      </c>
      <c r="D1442" s="218" t="s">
        <v>779</v>
      </c>
      <c r="E1442" s="219">
        <v>1</v>
      </c>
      <c r="F1442" s="220">
        <v>1</v>
      </c>
      <c r="G1442" s="221">
        <v>0</v>
      </c>
      <c r="I1442" t="str">
        <f t="shared" si="195"/>
        <v>PASTOR EURICO ALFREDO NELSONRAIMUNDO CANTUÁRIA</v>
      </c>
      <c r="J1442" t="str">
        <f t="shared" si="196"/>
        <v>RAIMUNDO CANTUÁRIAPASTOR EURICO ALFREDO NELSON</v>
      </c>
      <c r="K1442" s="905">
        <v>1</v>
      </c>
      <c r="L1442" s="906">
        <v>0</v>
      </c>
      <c r="M1442" s="907">
        <v>0</v>
      </c>
      <c r="N1442" t="e">
        <f t="shared" si="197"/>
        <v>#N/A</v>
      </c>
      <c r="O1442" t="e">
        <f t="shared" si="198"/>
        <v>#N/A</v>
      </c>
      <c r="P1442" t="e">
        <f t="shared" si="199"/>
        <v>#N/A</v>
      </c>
      <c r="Q1442" s="908">
        <f t="shared" si="200"/>
        <v>1</v>
      </c>
      <c r="R1442" s="908">
        <f t="shared" si="201"/>
        <v>0</v>
      </c>
      <c r="S1442" s="908">
        <f t="shared" si="202"/>
        <v>0</v>
      </c>
    </row>
    <row r="1443" spans="3:19" x14ac:dyDescent="0.25">
      <c r="C1443" s="217" t="s">
        <v>380</v>
      </c>
      <c r="D1443" s="218" t="s">
        <v>842</v>
      </c>
      <c r="E1443" s="219">
        <v>1</v>
      </c>
      <c r="F1443" s="220">
        <v>1</v>
      </c>
      <c r="G1443" s="221">
        <v>0</v>
      </c>
      <c r="I1443" t="str">
        <f t="shared" si="195"/>
        <v>PAU FERROAÇAÍ</v>
      </c>
      <c r="J1443" t="str">
        <f t="shared" si="196"/>
        <v>AÇAÍPAU FERRO</v>
      </c>
      <c r="K1443" s="905">
        <v>1</v>
      </c>
      <c r="L1443" s="906">
        <v>0</v>
      </c>
      <c r="M1443" s="907">
        <v>0</v>
      </c>
      <c r="N1443" t="e">
        <f t="shared" si="197"/>
        <v>#N/A</v>
      </c>
      <c r="O1443" t="e">
        <f t="shared" si="198"/>
        <v>#N/A</v>
      </c>
      <c r="P1443" t="e">
        <f t="shared" si="199"/>
        <v>#N/A</v>
      </c>
      <c r="Q1443" s="908">
        <f t="shared" si="200"/>
        <v>1</v>
      </c>
      <c r="R1443" s="908">
        <f t="shared" si="201"/>
        <v>0</v>
      </c>
      <c r="S1443" s="908">
        <f t="shared" si="202"/>
        <v>0</v>
      </c>
    </row>
    <row r="1444" spans="3:19" x14ac:dyDescent="0.25">
      <c r="C1444" s="217" t="s">
        <v>380</v>
      </c>
      <c r="D1444" s="218" t="s">
        <v>1083</v>
      </c>
      <c r="E1444" s="219">
        <v>1</v>
      </c>
      <c r="F1444" s="220">
        <v>1</v>
      </c>
      <c r="G1444" s="221">
        <v>0</v>
      </c>
      <c r="I1444" t="str">
        <f t="shared" si="195"/>
        <v>PAU FERROBORGES DE MEDEIROS</v>
      </c>
      <c r="J1444" t="str">
        <f t="shared" si="196"/>
        <v>BORGES DE MEDEIROSPAU FERRO</v>
      </c>
      <c r="K1444" s="905">
        <v>1</v>
      </c>
      <c r="L1444" s="906">
        <v>1</v>
      </c>
      <c r="M1444" s="907">
        <v>0</v>
      </c>
      <c r="N1444" t="e">
        <f t="shared" si="197"/>
        <v>#N/A</v>
      </c>
      <c r="O1444" t="e">
        <f t="shared" si="198"/>
        <v>#N/A</v>
      </c>
      <c r="P1444" t="e">
        <f t="shared" si="199"/>
        <v>#N/A</v>
      </c>
      <c r="Q1444" s="908">
        <f t="shared" si="200"/>
        <v>1</v>
      </c>
      <c r="R1444" s="908">
        <f t="shared" si="201"/>
        <v>1</v>
      </c>
      <c r="S1444" s="908">
        <f t="shared" si="202"/>
        <v>0</v>
      </c>
    </row>
    <row r="1445" spans="3:19" x14ac:dyDescent="0.25">
      <c r="C1445" s="217" t="s">
        <v>380</v>
      </c>
      <c r="D1445" s="218" t="s">
        <v>377</v>
      </c>
      <c r="E1445" s="219">
        <v>1</v>
      </c>
      <c r="F1445" s="220">
        <v>1</v>
      </c>
      <c r="G1445" s="221">
        <v>0</v>
      </c>
      <c r="I1445" t="str">
        <f t="shared" si="195"/>
        <v>PAU FERROBR 364</v>
      </c>
      <c r="J1445" t="str">
        <f t="shared" si="196"/>
        <v>BR 364PAU FERRO</v>
      </c>
      <c r="K1445" s="905">
        <v>1</v>
      </c>
      <c r="L1445" s="906">
        <v>1</v>
      </c>
      <c r="M1445" s="907">
        <v>0</v>
      </c>
      <c r="N1445" t="e">
        <f t="shared" si="197"/>
        <v>#N/A</v>
      </c>
      <c r="O1445" t="e">
        <f t="shared" si="198"/>
        <v>#N/A</v>
      </c>
      <c r="P1445" t="e">
        <f t="shared" si="199"/>
        <v>#N/A</v>
      </c>
      <c r="Q1445" s="908">
        <f t="shared" si="200"/>
        <v>1</v>
      </c>
      <c r="R1445" s="908">
        <f t="shared" si="201"/>
        <v>1</v>
      </c>
      <c r="S1445" s="908">
        <f t="shared" si="202"/>
        <v>0</v>
      </c>
    </row>
    <row r="1446" spans="3:19" x14ac:dyDescent="0.25">
      <c r="C1446" s="217" t="s">
        <v>380</v>
      </c>
      <c r="D1446" s="218" t="s">
        <v>512</v>
      </c>
      <c r="E1446" s="219">
        <v>1</v>
      </c>
      <c r="F1446" s="220">
        <v>0</v>
      </c>
      <c r="G1446" s="221">
        <v>0</v>
      </c>
      <c r="I1446" t="str">
        <f t="shared" si="195"/>
        <v>PAU FERROBRASIL</v>
      </c>
      <c r="J1446" t="str">
        <f t="shared" si="196"/>
        <v>BRASILPAU FERRO</v>
      </c>
      <c r="K1446" s="905">
        <v>1</v>
      </c>
      <c r="L1446" s="906">
        <v>1</v>
      </c>
      <c r="M1446" s="907">
        <v>0</v>
      </c>
      <c r="N1446" t="e">
        <f t="shared" si="197"/>
        <v>#N/A</v>
      </c>
      <c r="O1446" t="e">
        <f t="shared" si="198"/>
        <v>#N/A</v>
      </c>
      <c r="P1446" t="e">
        <f t="shared" si="199"/>
        <v>#N/A</v>
      </c>
      <c r="Q1446" s="908">
        <f t="shared" si="200"/>
        <v>1</v>
      </c>
      <c r="R1446" s="908">
        <f t="shared" si="201"/>
        <v>1</v>
      </c>
      <c r="S1446" s="908">
        <f t="shared" si="202"/>
        <v>0</v>
      </c>
    </row>
    <row r="1447" spans="3:19" x14ac:dyDescent="0.25">
      <c r="C1447" s="217" t="s">
        <v>380</v>
      </c>
      <c r="D1447" s="218" t="s">
        <v>848</v>
      </c>
      <c r="E1447" s="219">
        <v>1</v>
      </c>
      <c r="F1447" s="220">
        <v>1</v>
      </c>
      <c r="G1447" s="221">
        <v>0</v>
      </c>
      <c r="I1447" t="str">
        <f t="shared" si="195"/>
        <v>PAU FERROCAJAZEIRA</v>
      </c>
      <c r="J1447" t="str">
        <f t="shared" si="196"/>
        <v>CAJAZEIRAPAU FERRO</v>
      </c>
      <c r="K1447" s="905">
        <v>1</v>
      </c>
      <c r="L1447" s="906">
        <v>0</v>
      </c>
      <c r="M1447" s="907">
        <v>0</v>
      </c>
      <c r="N1447" t="e">
        <f t="shared" si="197"/>
        <v>#N/A</v>
      </c>
      <c r="O1447" t="e">
        <f t="shared" si="198"/>
        <v>#N/A</v>
      </c>
      <c r="P1447" t="e">
        <f t="shared" si="199"/>
        <v>#N/A</v>
      </c>
      <c r="Q1447" s="908">
        <f t="shared" si="200"/>
        <v>1</v>
      </c>
      <c r="R1447" s="908">
        <f t="shared" si="201"/>
        <v>0</v>
      </c>
      <c r="S1447" s="908">
        <f t="shared" si="202"/>
        <v>0</v>
      </c>
    </row>
    <row r="1448" spans="3:19" x14ac:dyDescent="0.25">
      <c r="C1448" s="217" t="s">
        <v>380</v>
      </c>
      <c r="D1448" s="218" t="s">
        <v>696</v>
      </c>
      <c r="E1448" s="219">
        <v>1</v>
      </c>
      <c r="F1448" s="220">
        <v>1</v>
      </c>
      <c r="G1448" s="221">
        <v>0</v>
      </c>
      <c r="I1448" t="str">
        <f t="shared" si="195"/>
        <v>PAU FERRODAS CAMÉLIAS</v>
      </c>
      <c r="J1448" t="str">
        <f t="shared" si="196"/>
        <v>DAS CAMÉLIASPAU FERRO</v>
      </c>
      <c r="K1448" s="905">
        <v>1</v>
      </c>
      <c r="L1448" s="906">
        <v>1</v>
      </c>
      <c r="M1448" s="907">
        <v>0</v>
      </c>
      <c r="N1448" t="e">
        <f t="shared" si="197"/>
        <v>#N/A</v>
      </c>
      <c r="O1448" t="e">
        <f t="shared" si="198"/>
        <v>#N/A</v>
      </c>
      <c r="P1448" t="e">
        <f t="shared" si="199"/>
        <v>#N/A</v>
      </c>
      <c r="Q1448" s="908">
        <f t="shared" si="200"/>
        <v>1</v>
      </c>
      <c r="R1448" s="908">
        <f t="shared" si="201"/>
        <v>1</v>
      </c>
      <c r="S1448" s="908">
        <f t="shared" si="202"/>
        <v>0</v>
      </c>
    </row>
    <row r="1449" spans="3:19" x14ac:dyDescent="0.25">
      <c r="C1449" s="217" t="s">
        <v>380</v>
      </c>
      <c r="D1449" s="218" t="s">
        <v>69</v>
      </c>
      <c r="E1449" s="219">
        <v>1</v>
      </c>
      <c r="F1449" s="220">
        <v>1</v>
      </c>
      <c r="G1449" s="221">
        <v>0</v>
      </c>
      <c r="I1449" t="str">
        <f t="shared" si="195"/>
        <v>PAU FERRONÃO INFORMADO</v>
      </c>
      <c r="J1449" t="str">
        <f t="shared" si="196"/>
        <v>NÃO INFORMADOPAU FERRO</v>
      </c>
      <c r="K1449" s="905">
        <v>1</v>
      </c>
      <c r="L1449" s="906">
        <v>0</v>
      </c>
      <c r="M1449" s="907">
        <v>0</v>
      </c>
      <c r="N1449" t="e">
        <f t="shared" si="197"/>
        <v>#N/A</v>
      </c>
      <c r="O1449" t="e">
        <f t="shared" si="198"/>
        <v>#N/A</v>
      </c>
      <c r="P1449" t="e">
        <f t="shared" si="199"/>
        <v>#N/A</v>
      </c>
      <c r="Q1449" s="908">
        <f t="shared" si="200"/>
        <v>1</v>
      </c>
      <c r="R1449" s="908">
        <f t="shared" si="201"/>
        <v>0</v>
      </c>
      <c r="S1449" s="908">
        <f t="shared" si="202"/>
        <v>0</v>
      </c>
    </row>
    <row r="1450" spans="3:19" x14ac:dyDescent="0.25">
      <c r="C1450" s="217" t="s">
        <v>380</v>
      </c>
      <c r="D1450" s="218" t="s">
        <v>1084</v>
      </c>
      <c r="E1450" s="219">
        <v>1</v>
      </c>
      <c r="F1450" s="220">
        <v>1</v>
      </c>
      <c r="G1450" s="221">
        <v>0</v>
      </c>
      <c r="I1450" t="str">
        <f t="shared" si="195"/>
        <v>PAU FERRONAVEGANTES</v>
      </c>
      <c r="J1450" t="str">
        <f t="shared" si="196"/>
        <v>NAVEGANTESPAU FERRO</v>
      </c>
      <c r="K1450" s="905">
        <v>1</v>
      </c>
      <c r="L1450" s="906">
        <v>1</v>
      </c>
      <c r="M1450" s="907">
        <v>0</v>
      </c>
      <c r="N1450" t="e">
        <f t="shared" si="197"/>
        <v>#N/A</v>
      </c>
      <c r="O1450" t="e">
        <f t="shared" si="198"/>
        <v>#N/A</v>
      </c>
      <c r="P1450" t="e">
        <f t="shared" si="199"/>
        <v>#N/A</v>
      </c>
      <c r="Q1450" s="908">
        <f t="shared" si="200"/>
        <v>1</v>
      </c>
      <c r="R1450" s="908">
        <f t="shared" si="201"/>
        <v>1</v>
      </c>
      <c r="S1450" s="908">
        <f t="shared" si="202"/>
        <v>0</v>
      </c>
    </row>
    <row r="1451" spans="3:19" x14ac:dyDescent="0.25">
      <c r="C1451" s="217" t="s">
        <v>380</v>
      </c>
      <c r="D1451" s="218" t="s">
        <v>701</v>
      </c>
      <c r="E1451" s="219">
        <v>1</v>
      </c>
      <c r="F1451" s="220">
        <v>2</v>
      </c>
      <c r="G1451" s="221">
        <v>0</v>
      </c>
      <c r="I1451" t="str">
        <f t="shared" si="195"/>
        <v>PAU FERROPITANGUEIRA</v>
      </c>
      <c r="J1451" t="str">
        <f t="shared" si="196"/>
        <v>PITANGUEIRAPAU FERRO</v>
      </c>
      <c r="K1451" s="905">
        <v>1</v>
      </c>
      <c r="L1451" s="906">
        <v>1</v>
      </c>
      <c r="M1451" s="907">
        <v>0</v>
      </c>
      <c r="N1451" t="e">
        <f t="shared" si="197"/>
        <v>#N/A</v>
      </c>
      <c r="O1451" t="e">
        <f t="shared" si="198"/>
        <v>#N/A</v>
      </c>
      <c r="P1451" t="e">
        <f t="shared" si="199"/>
        <v>#N/A</v>
      </c>
      <c r="Q1451" s="908">
        <f t="shared" si="200"/>
        <v>1</v>
      </c>
      <c r="R1451" s="908">
        <f t="shared" si="201"/>
        <v>1</v>
      </c>
      <c r="S1451" s="908">
        <f t="shared" si="202"/>
        <v>0</v>
      </c>
    </row>
    <row r="1452" spans="3:19" x14ac:dyDescent="0.25">
      <c r="C1452" s="217" t="s">
        <v>380</v>
      </c>
      <c r="D1452" s="218" t="s">
        <v>1085</v>
      </c>
      <c r="E1452" s="219">
        <v>1</v>
      </c>
      <c r="F1452" s="220">
        <v>2</v>
      </c>
      <c r="G1452" s="221">
        <v>0</v>
      </c>
      <c r="I1452" t="str">
        <f t="shared" si="195"/>
        <v>PAU FERROTAMARINEIRA</v>
      </c>
      <c r="J1452" t="str">
        <f t="shared" si="196"/>
        <v>TAMARINEIRAPAU FERRO</v>
      </c>
      <c r="K1452" s="905">
        <v>1</v>
      </c>
      <c r="L1452" s="906">
        <v>1</v>
      </c>
      <c r="M1452" s="907">
        <v>0</v>
      </c>
      <c r="N1452" t="e">
        <f t="shared" si="197"/>
        <v>#N/A</v>
      </c>
      <c r="O1452" t="e">
        <f t="shared" si="198"/>
        <v>#N/A</v>
      </c>
      <c r="P1452" t="e">
        <f t="shared" si="199"/>
        <v>#N/A</v>
      </c>
      <c r="Q1452" s="908">
        <f t="shared" si="200"/>
        <v>1</v>
      </c>
      <c r="R1452" s="908">
        <f t="shared" si="201"/>
        <v>1</v>
      </c>
      <c r="S1452" s="908">
        <f t="shared" si="202"/>
        <v>0</v>
      </c>
    </row>
    <row r="1453" spans="3:19" x14ac:dyDescent="0.25">
      <c r="C1453" s="217" t="s">
        <v>380</v>
      </c>
      <c r="D1453" s="218" t="s">
        <v>812</v>
      </c>
      <c r="E1453" s="219">
        <v>1</v>
      </c>
      <c r="F1453" s="220">
        <v>1</v>
      </c>
      <c r="G1453" s="221">
        <v>0</v>
      </c>
      <c r="I1453" t="str">
        <f t="shared" si="195"/>
        <v>PAU FERROTUTÓIA</v>
      </c>
      <c r="J1453" t="str">
        <f t="shared" si="196"/>
        <v>TUTÓIAPAU FERRO</v>
      </c>
      <c r="K1453" s="905">
        <v>1</v>
      </c>
      <c r="L1453" s="906">
        <v>1</v>
      </c>
      <c r="M1453" s="907">
        <v>0</v>
      </c>
      <c r="N1453" t="e">
        <f t="shared" si="197"/>
        <v>#N/A</v>
      </c>
      <c r="O1453" t="e">
        <f t="shared" si="198"/>
        <v>#N/A</v>
      </c>
      <c r="P1453" t="e">
        <f t="shared" si="199"/>
        <v>#N/A</v>
      </c>
      <c r="Q1453" s="908">
        <f t="shared" si="200"/>
        <v>1</v>
      </c>
      <c r="R1453" s="908">
        <f t="shared" si="201"/>
        <v>1</v>
      </c>
      <c r="S1453" s="908">
        <f t="shared" si="202"/>
        <v>0</v>
      </c>
    </row>
    <row r="1454" spans="3:19" x14ac:dyDescent="0.25">
      <c r="C1454" s="217" t="s">
        <v>533</v>
      </c>
      <c r="D1454" s="218" t="s">
        <v>805</v>
      </c>
      <c r="E1454" s="219">
        <v>1</v>
      </c>
      <c r="F1454" s="220">
        <v>0</v>
      </c>
      <c r="G1454" s="221">
        <v>0</v>
      </c>
      <c r="I1454" t="str">
        <f t="shared" si="195"/>
        <v>PAULO FORTESANDRÉA</v>
      </c>
      <c r="J1454" t="str">
        <f t="shared" si="196"/>
        <v>ANDRÉAPAULO FORTES</v>
      </c>
      <c r="K1454" s="905">
        <v>1</v>
      </c>
      <c r="L1454" s="906">
        <v>2</v>
      </c>
      <c r="M1454" s="907">
        <v>0</v>
      </c>
      <c r="N1454" t="e">
        <f t="shared" si="197"/>
        <v>#N/A</v>
      </c>
      <c r="O1454" t="e">
        <f t="shared" si="198"/>
        <v>#N/A</v>
      </c>
      <c r="P1454" t="e">
        <f t="shared" si="199"/>
        <v>#N/A</v>
      </c>
      <c r="Q1454" s="908">
        <f t="shared" si="200"/>
        <v>1</v>
      </c>
      <c r="R1454" s="908">
        <f t="shared" si="201"/>
        <v>2</v>
      </c>
      <c r="S1454" s="908">
        <f t="shared" si="202"/>
        <v>0</v>
      </c>
    </row>
    <row r="1455" spans="3:19" x14ac:dyDescent="0.25">
      <c r="C1455" s="217" t="s">
        <v>533</v>
      </c>
      <c r="D1455" s="218" t="s">
        <v>444</v>
      </c>
      <c r="E1455" s="219">
        <v>1</v>
      </c>
      <c r="F1455" s="220">
        <v>1</v>
      </c>
      <c r="G1455" s="221">
        <v>0</v>
      </c>
      <c r="I1455" t="str">
        <f t="shared" si="195"/>
        <v>PAULO FORTESMOZART</v>
      </c>
      <c r="J1455" t="str">
        <f t="shared" si="196"/>
        <v>MOZARTPAULO FORTES</v>
      </c>
      <c r="K1455" s="905">
        <v>1</v>
      </c>
      <c r="L1455" s="906">
        <v>1</v>
      </c>
      <c r="M1455" s="907">
        <v>0</v>
      </c>
      <c r="N1455" t="e">
        <f t="shared" si="197"/>
        <v>#N/A</v>
      </c>
      <c r="O1455" t="e">
        <f t="shared" si="198"/>
        <v>#N/A</v>
      </c>
      <c r="P1455" t="e">
        <f t="shared" si="199"/>
        <v>#N/A</v>
      </c>
      <c r="Q1455" s="908">
        <f t="shared" si="200"/>
        <v>1</v>
      </c>
      <c r="R1455" s="908">
        <f t="shared" si="201"/>
        <v>1</v>
      </c>
      <c r="S1455" s="908">
        <f t="shared" si="202"/>
        <v>0</v>
      </c>
    </row>
    <row r="1456" spans="3:19" x14ac:dyDescent="0.25">
      <c r="C1456" s="217" t="s">
        <v>426</v>
      </c>
      <c r="D1456" s="218" t="s">
        <v>571</v>
      </c>
      <c r="E1456" s="219">
        <v>1</v>
      </c>
      <c r="F1456" s="220">
        <v>1</v>
      </c>
      <c r="G1456" s="221">
        <v>0</v>
      </c>
      <c r="I1456" t="str">
        <f t="shared" si="195"/>
        <v>PAULO FRANCISFERNANDO CORONA</v>
      </c>
      <c r="J1456" t="str">
        <f t="shared" si="196"/>
        <v>FERNANDO CORONAPAULO FRANCIS</v>
      </c>
      <c r="K1456" s="905">
        <v>1</v>
      </c>
      <c r="L1456" s="906">
        <v>2</v>
      </c>
      <c r="M1456" s="907">
        <v>0</v>
      </c>
      <c r="N1456" t="e">
        <f t="shared" si="197"/>
        <v>#N/A</v>
      </c>
      <c r="O1456" t="e">
        <f t="shared" si="198"/>
        <v>#N/A</v>
      </c>
      <c r="P1456" t="e">
        <f t="shared" si="199"/>
        <v>#N/A</v>
      </c>
      <c r="Q1456" s="908">
        <f t="shared" si="200"/>
        <v>1</v>
      </c>
      <c r="R1456" s="908">
        <f t="shared" si="201"/>
        <v>2</v>
      </c>
      <c r="S1456" s="908">
        <f t="shared" si="202"/>
        <v>0</v>
      </c>
    </row>
    <row r="1457" spans="3:19" x14ac:dyDescent="0.25">
      <c r="C1457" s="217" t="s">
        <v>440</v>
      </c>
      <c r="D1457" s="218" t="s">
        <v>1086</v>
      </c>
      <c r="E1457" s="219">
        <v>1</v>
      </c>
      <c r="F1457" s="220">
        <v>1</v>
      </c>
      <c r="G1457" s="221">
        <v>0</v>
      </c>
      <c r="I1457" t="str">
        <f t="shared" si="195"/>
        <v>PAULO LEALNOSSA SENHORA DAS GRAÇAS</v>
      </c>
      <c r="J1457" t="str">
        <f t="shared" si="196"/>
        <v>NOSSA SENHORA DAS GRAÇASPAULO LEAL</v>
      </c>
      <c r="K1457" s="905">
        <v>1</v>
      </c>
      <c r="L1457" s="906">
        <v>1</v>
      </c>
      <c r="M1457" s="907">
        <v>0</v>
      </c>
      <c r="N1457" t="e">
        <f t="shared" si="197"/>
        <v>#N/A</v>
      </c>
      <c r="O1457" t="e">
        <f t="shared" si="198"/>
        <v>#N/A</v>
      </c>
      <c r="P1457" t="e">
        <f t="shared" si="199"/>
        <v>#N/A</v>
      </c>
      <c r="Q1457" s="908">
        <f t="shared" si="200"/>
        <v>1</v>
      </c>
      <c r="R1457" s="908">
        <f t="shared" si="201"/>
        <v>1</v>
      </c>
      <c r="S1457" s="908">
        <f t="shared" si="202"/>
        <v>0</v>
      </c>
    </row>
    <row r="1458" spans="3:19" x14ac:dyDescent="0.25">
      <c r="C1458" s="217" t="s">
        <v>836</v>
      </c>
      <c r="D1458" s="218" t="s">
        <v>447</v>
      </c>
      <c r="E1458" s="219">
        <v>1</v>
      </c>
      <c r="F1458" s="220">
        <v>1</v>
      </c>
      <c r="G1458" s="221">
        <v>0</v>
      </c>
      <c r="I1458" t="str">
        <f t="shared" ref="I1458:I1521" si="203">C1458&amp;D1458</f>
        <v>PERCY HOLDERMALDONADO</v>
      </c>
      <c r="J1458" t="str">
        <f t="shared" ref="J1458:J1521" si="204">D1458&amp;C1458</f>
        <v>MALDONADOPERCY HOLDER</v>
      </c>
      <c r="K1458" s="905">
        <v>1</v>
      </c>
      <c r="L1458" s="906">
        <v>2</v>
      </c>
      <c r="M1458" s="907">
        <v>0</v>
      </c>
      <c r="N1458" t="e">
        <f t="shared" ref="N1458:N1521" si="205">VLOOKUP(I1458,$J$367:$M$1643,2,FALSE)</f>
        <v>#N/A</v>
      </c>
      <c r="O1458" t="e">
        <f t="shared" ref="O1458:O1521" si="206">VLOOKUP(I1458,$J$367:$M$1643,3,FALSE)</f>
        <v>#N/A</v>
      </c>
      <c r="P1458" t="e">
        <f t="shared" ref="P1458:P1521" si="207">VLOOKUP(I1458,$J$367:$M$1643,4,FALSE)</f>
        <v>#N/A</v>
      </c>
      <c r="Q1458" s="908">
        <f t="shared" ref="Q1458:Q1521" si="208">IF(ISERROR(N1458)=TRUE,K1458, (K1458+N1458))</f>
        <v>1</v>
      </c>
      <c r="R1458" s="908">
        <f t="shared" ref="R1458:R1521" si="209">IF(ISERROR(O1458)=TRUE,L1458, (L1458+O1458))</f>
        <v>2</v>
      </c>
      <c r="S1458" s="908">
        <f t="shared" ref="S1458:S1521" si="210">IF(ISERROR(P1458)=TRUE,M1458, (M1458+P1458))</f>
        <v>0</v>
      </c>
    </row>
    <row r="1459" spans="3:19" x14ac:dyDescent="0.25">
      <c r="C1459" s="217" t="s">
        <v>712</v>
      </c>
      <c r="D1459" s="218" t="s">
        <v>404</v>
      </c>
      <c r="E1459" s="219">
        <v>1</v>
      </c>
      <c r="F1459" s="220">
        <v>1</v>
      </c>
      <c r="G1459" s="221">
        <v>0</v>
      </c>
      <c r="I1459" t="str">
        <f t="shared" si="203"/>
        <v>PÉROLAARUBA</v>
      </c>
      <c r="J1459" t="str">
        <f t="shared" si="204"/>
        <v>ARUBAPÉROLA</v>
      </c>
      <c r="K1459" s="905">
        <v>1</v>
      </c>
      <c r="L1459" s="906">
        <v>1</v>
      </c>
      <c r="M1459" s="907">
        <v>0</v>
      </c>
      <c r="N1459" t="e">
        <f t="shared" si="205"/>
        <v>#N/A</v>
      </c>
      <c r="O1459" t="e">
        <f t="shared" si="206"/>
        <v>#N/A</v>
      </c>
      <c r="P1459" t="e">
        <f t="shared" si="207"/>
        <v>#N/A</v>
      </c>
      <c r="Q1459" s="908">
        <f t="shared" si="208"/>
        <v>1</v>
      </c>
      <c r="R1459" s="908">
        <f t="shared" si="209"/>
        <v>1</v>
      </c>
      <c r="S1459" s="908">
        <f t="shared" si="210"/>
        <v>0</v>
      </c>
    </row>
    <row r="1460" spans="3:19" x14ac:dyDescent="0.25">
      <c r="C1460" s="217" t="s">
        <v>389</v>
      </c>
      <c r="D1460" s="218" t="s">
        <v>615</v>
      </c>
      <c r="E1460" s="219">
        <v>1</v>
      </c>
      <c r="F1460" s="220">
        <v>0</v>
      </c>
      <c r="G1460" s="221">
        <v>0</v>
      </c>
      <c r="I1460" t="str">
        <f t="shared" si="203"/>
        <v>PETROLINA02</v>
      </c>
      <c r="J1460" t="str">
        <f t="shared" si="204"/>
        <v>02PETROLINA</v>
      </c>
      <c r="K1460" s="905">
        <v>1</v>
      </c>
      <c r="L1460" s="906">
        <v>1</v>
      </c>
      <c r="M1460" s="907">
        <v>0</v>
      </c>
      <c r="N1460" t="e">
        <f t="shared" si="205"/>
        <v>#N/A</v>
      </c>
      <c r="O1460" t="e">
        <f t="shared" si="206"/>
        <v>#N/A</v>
      </c>
      <c r="P1460" t="e">
        <f t="shared" si="207"/>
        <v>#N/A</v>
      </c>
      <c r="Q1460" s="908">
        <f t="shared" si="208"/>
        <v>1</v>
      </c>
      <c r="R1460" s="908">
        <f t="shared" si="209"/>
        <v>1</v>
      </c>
      <c r="S1460" s="908">
        <f t="shared" si="210"/>
        <v>0</v>
      </c>
    </row>
    <row r="1461" spans="3:19" x14ac:dyDescent="0.25">
      <c r="C1461" s="217" t="s">
        <v>389</v>
      </c>
      <c r="D1461" s="218" t="s">
        <v>539</v>
      </c>
      <c r="E1461" s="219">
        <v>1</v>
      </c>
      <c r="F1461" s="220">
        <v>1</v>
      </c>
      <c r="G1461" s="221">
        <v>0</v>
      </c>
      <c r="I1461" t="str">
        <f t="shared" si="203"/>
        <v>PETROLINAATAULFO ALVES</v>
      </c>
      <c r="J1461" t="str">
        <f t="shared" si="204"/>
        <v>ATAULFO ALVESPETROLINA</v>
      </c>
      <c r="K1461" s="905">
        <v>1</v>
      </c>
      <c r="L1461" s="906">
        <v>3</v>
      </c>
      <c r="M1461" s="907">
        <v>0</v>
      </c>
      <c r="N1461" t="e">
        <f t="shared" si="205"/>
        <v>#N/A</v>
      </c>
      <c r="O1461" t="e">
        <f t="shared" si="206"/>
        <v>#N/A</v>
      </c>
      <c r="P1461" t="e">
        <f t="shared" si="207"/>
        <v>#N/A</v>
      </c>
      <c r="Q1461" s="908">
        <f t="shared" si="208"/>
        <v>1</v>
      </c>
      <c r="R1461" s="908">
        <f t="shared" si="209"/>
        <v>3</v>
      </c>
      <c r="S1461" s="908">
        <f t="shared" si="210"/>
        <v>0</v>
      </c>
    </row>
    <row r="1462" spans="3:19" x14ac:dyDescent="0.25">
      <c r="C1462" s="217" t="s">
        <v>389</v>
      </c>
      <c r="D1462" s="218" t="s">
        <v>703</v>
      </c>
      <c r="E1462" s="219">
        <v>1</v>
      </c>
      <c r="F1462" s="220">
        <v>1</v>
      </c>
      <c r="G1462" s="221">
        <v>0</v>
      </c>
      <c r="I1462" t="str">
        <f t="shared" si="203"/>
        <v>PETROLINABARÃO DO AMAZONAS</v>
      </c>
      <c r="J1462" t="str">
        <f t="shared" si="204"/>
        <v>BARÃO DO AMAZONASPETROLINA</v>
      </c>
      <c r="K1462" s="905">
        <v>1</v>
      </c>
      <c r="L1462" s="906">
        <v>1</v>
      </c>
      <c r="M1462" s="907">
        <v>0</v>
      </c>
      <c r="N1462" t="e">
        <f t="shared" si="205"/>
        <v>#N/A</v>
      </c>
      <c r="O1462" t="e">
        <f t="shared" si="206"/>
        <v>#N/A</v>
      </c>
      <c r="P1462" t="e">
        <f t="shared" si="207"/>
        <v>#N/A</v>
      </c>
      <c r="Q1462" s="908">
        <f t="shared" si="208"/>
        <v>1</v>
      </c>
      <c r="R1462" s="908">
        <f t="shared" si="209"/>
        <v>1</v>
      </c>
      <c r="S1462" s="908">
        <f t="shared" si="210"/>
        <v>0</v>
      </c>
    </row>
    <row r="1463" spans="3:19" x14ac:dyDescent="0.25">
      <c r="C1463" s="217" t="s">
        <v>389</v>
      </c>
      <c r="D1463" s="218" t="s">
        <v>956</v>
      </c>
      <c r="E1463" s="219">
        <v>1</v>
      </c>
      <c r="F1463" s="220">
        <v>1</v>
      </c>
      <c r="G1463" s="221">
        <v>0</v>
      </c>
      <c r="I1463" t="str">
        <f t="shared" si="203"/>
        <v>PETROLINACARLOS RIES</v>
      </c>
      <c r="J1463" t="str">
        <f t="shared" si="204"/>
        <v>CARLOS RIESPETROLINA</v>
      </c>
      <c r="K1463" s="905">
        <v>1</v>
      </c>
      <c r="L1463" s="906">
        <v>0</v>
      </c>
      <c r="M1463" s="907">
        <v>0</v>
      </c>
      <c r="N1463" t="e">
        <f t="shared" si="205"/>
        <v>#N/A</v>
      </c>
      <c r="O1463" t="e">
        <f t="shared" si="206"/>
        <v>#N/A</v>
      </c>
      <c r="P1463" t="e">
        <f t="shared" si="207"/>
        <v>#N/A</v>
      </c>
      <c r="Q1463" s="908">
        <f t="shared" si="208"/>
        <v>1</v>
      </c>
      <c r="R1463" s="908">
        <f t="shared" si="209"/>
        <v>0</v>
      </c>
      <c r="S1463" s="908">
        <f t="shared" si="210"/>
        <v>0</v>
      </c>
    </row>
    <row r="1464" spans="3:19" x14ac:dyDescent="0.25">
      <c r="C1464" s="217" t="s">
        <v>389</v>
      </c>
      <c r="D1464" s="218" t="s">
        <v>499</v>
      </c>
      <c r="E1464" s="219">
        <v>1</v>
      </c>
      <c r="F1464" s="220">
        <v>1</v>
      </c>
      <c r="G1464" s="221">
        <v>0</v>
      </c>
      <c r="I1464" t="str">
        <f t="shared" si="203"/>
        <v>PETROLINAEÇA DE QUEIROZ</v>
      </c>
      <c r="J1464" t="str">
        <f t="shared" si="204"/>
        <v>EÇA DE QUEIROZPETROLINA</v>
      </c>
      <c r="K1464" s="905">
        <v>1</v>
      </c>
      <c r="L1464" s="906">
        <v>3</v>
      </c>
      <c r="M1464" s="907">
        <v>0</v>
      </c>
      <c r="N1464" t="e">
        <f t="shared" si="205"/>
        <v>#N/A</v>
      </c>
      <c r="O1464" t="e">
        <f t="shared" si="206"/>
        <v>#N/A</v>
      </c>
      <c r="P1464" t="e">
        <f t="shared" si="207"/>
        <v>#N/A</v>
      </c>
      <c r="Q1464" s="908">
        <f t="shared" si="208"/>
        <v>1</v>
      </c>
      <c r="R1464" s="908">
        <f t="shared" si="209"/>
        <v>3</v>
      </c>
      <c r="S1464" s="908">
        <f t="shared" si="210"/>
        <v>0</v>
      </c>
    </row>
    <row r="1465" spans="3:19" x14ac:dyDescent="0.25">
      <c r="C1465" s="217" t="s">
        <v>389</v>
      </c>
      <c r="D1465" s="218" t="s">
        <v>646</v>
      </c>
      <c r="E1465" s="219">
        <v>1</v>
      </c>
      <c r="F1465" s="220">
        <v>1</v>
      </c>
      <c r="G1465" s="221">
        <v>0</v>
      </c>
      <c r="I1465" t="str">
        <f t="shared" si="203"/>
        <v>PETROLINAJACOBINA</v>
      </c>
      <c r="J1465" t="str">
        <f t="shared" si="204"/>
        <v>JACOBINAPETROLINA</v>
      </c>
      <c r="K1465" s="905">
        <v>1</v>
      </c>
      <c r="L1465" s="906">
        <v>1</v>
      </c>
      <c r="M1465" s="907">
        <v>0</v>
      </c>
      <c r="N1465" t="e">
        <f t="shared" si="205"/>
        <v>#N/A</v>
      </c>
      <c r="O1465" t="e">
        <f t="shared" si="206"/>
        <v>#N/A</v>
      </c>
      <c r="P1465" t="e">
        <f t="shared" si="207"/>
        <v>#N/A</v>
      </c>
      <c r="Q1465" s="908">
        <f t="shared" si="208"/>
        <v>1</v>
      </c>
      <c r="R1465" s="908">
        <f t="shared" si="209"/>
        <v>1</v>
      </c>
      <c r="S1465" s="908">
        <f t="shared" si="210"/>
        <v>0</v>
      </c>
    </row>
    <row r="1466" spans="3:19" x14ac:dyDescent="0.25">
      <c r="C1466" s="217" t="s">
        <v>389</v>
      </c>
      <c r="D1466" s="218" t="s">
        <v>1045</v>
      </c>
      <c r="E1466" s="219">
        <v>1</v>
      </c>
      <c r="F1466" s="220">
        <v>2</v>
      </c>
      <c r="G1466" s="221">
        <v>0</v>
      </c>
      <c r="I1466" t="str">
        <f t="shared" si="203"/>
        <v>PETROLINALADY DIANA</v>
      </c>
      <c r="J1466" t="str">
        <f t="shared" si="204"/>
        <v>LADY DIANAPETROLINA</v>
      </c>
      <c r="K1466" s="905">
        <v>1</v>
      </c>
      <c r="L1466" s="906">
        <v>2</v>
      </c>
      <c r="M1466" s="907">
        <v>0</v>
      </c>
      <c r="N1466" t="e">
        <f t="shared" si="205"/>
        <v>#N/A</v>
      </c>
      <c r="O1466" t="e">
        <f t="shared" si="206"/>
        <v>#N/A</v>
      </c>
      <c r="P1466" t="e">
        <f t="shared" si="207"/>
        <v>#N/A</v>
      </c>
      <c r="Q1466" s="908">
        <f t="shared" si="208"/>
        <v>1</v>
      </c>
      <c r="R1466" s="908">
        <f t="shared" si="209"/>
        <v>2</v>
      </c>
      <c r="S1466" s="908">
        <f t="shared" si="210"/>
        <v>0</v>
      </c>
    </row>
    <row r="1467" spans="3:19" x14ac:dyDescent="0.25">
      <c r="C1467" s="217" t="s">
        <v>389</v>
      </c>
      <c r="D1467" s="218" t="s">
        <v>1087</v>
      </c>
      <c r="E1467" s="219">
        <v>1</v>
      </c>
      <c r="F1467" s="220">
        <v>1</v>
      </c>
      <c r="G1467" s="221">
        <v>0</v>
      </c>
      <c r="I1467" t="str">
        <f t="shared" si="203"/>
        <v>PETROLINAPOPULAR</v>
      </c>
      <c r="J1467" t="str">
        <f t="shared" si="204"/>
        <v>POPULARPETROLINA</v>
      </c>
      <c r="K1467" s="905">
        <v>1</v>
      </c>
      <c r="L1467" s="906">
        <v>1</v>
      </c>
      <c r="M1467" s="907">
        <v>0</v>
      </c>
      <c r="N1467" t="e">
        <f t="shared" si="205"/>
        <v>#N/A</v>
      </c>
      <c r="O1467" t="e">
        <f t="shared" si="206"/>
        <v>#N/A</v>
      </c>
      <c r="P1467" t="e">
        <f t="shared" si="207"/>
        <v>#N/A</v>
      </c>
      <c r="Q1467" s="908">
        <f t="shared" si="208"/>
        <v>1</v>
      </c>
      <c r="R1467" s="908">
        <f t="shared" si="209"/>
        <v>1</v>
      </c>
      <c r="S1467" s="908">
        <f t="shared" si="210"/>
        <v>0</v>
      </c>
    </row>
    <row r="1468" spans="3:19" x14ac:dyDescent="0.25">
      <c r="C1468" s="217" t="s">
        <v>389</v>
      </c>
      <c r="D1468" s="218" t="s">
        <v>1088</v>
      </c>
      <c r="E1468" s="219">
        <v>1</v>
      </c>
      <c r="F1468" s="220">
        <v>1</v>
      </c>
      <c r="G1468" s="221">
        <v>0</v>
      </c>
      <c r="I1468" t="str">
        <f t="shared" si="203"/>
        <v>PETROLINATEODORA LOPES</v>
      </c>
      <c r="J1468" t="str">
        <f t="shared" si="204"/>
        <v>TEODORA LOPESPETROLINA</v>
      </c>
      <c r="K1468" s="905">
        <v>1</v>
      </c>
      <c r="L1468" s="906">
        <v>1</v>
      </c>
      <c r="M1468" s="907">
        <v>0</v>
      </c>
      <c r="N1468" t="e">
        <f t="shared" si="205"/>
        <v>#N/A</v>
      </c>
      <c r="O1468" t="e">
        <f t="shared" si="206"/>
        <v>#N/A</v>
      </c>
      <c r="P1468" t="e">
        <f t="shared" si="207"/>
        <v>#N/A</v>
      </c>
      <c r="Q1468" s="908">
        <f t="shared" si="208"/>
        <v>1</v>
      </c>
      <c r="R1468" s="908">
        <f t="shared" si="209"/>
        <v>1</v>
      </c>
      <c r="S1468" s="908">
        <f t="shared" si="210"/>
        <v>0</v>
      </c>
    </row>
    <row r="1469" spans="3:19" x14ac:dyDescent="0.25">
      <c r="C1469" s="217" t="s">
        <v>1089</v>
      </c>
      <c r="D1469" s="218" t="s">
        <v>740</v>
      </c>
      <c r="E1469" s="219">
        <v>1</v>
      </c>
      <c r="F1469" s="220">
        <v>0</v>
      </c>
      <c r="G1469" s="221">
        <v>0</v>
      </c>
      <c r="I1469" t="str">
        <f t="shared" si="203"/>
        <v>PIABAPOUSO ALTO</v>
      </c>
      <c r="J1469" t="str">
        <f t="shared" si="204"/>
        <v>POUSO ALTOPIABA</v>
      </c>
      <c r="K1469" s="905">
        <v>1</v>
      </c>
      <c r="L1469" s="906">
        <v>1</v>
      </c>
      <c r="M1469" s="907">
        <v>0</v>
      </c>
      <c r="N1469" t="e">
        <f t="shared" si="205"/>
        <v>#N/A</v>
      </c>
      <c r="O1469" t="e">
        <f t="shared" si="206"/>
        <v>#N/A</v>
      </c>
      <c r="P1469" t="e">
        <f t="shared" si="207"/>
        <v>#N/A</v>
      </c>
      <c r="Q1469" s="908">
        <f t="shared" si="208"/>
        <v>1</v>
      </c>
      <c r="R1469" s="908">
        <f t="shared" si="209"/>
        <v>1</v>
      </c>
      <c r="S1469" s="908">
        <f t="shared" si="210"/>
        <v>0</v>
      </c>
    </row>
    <row r="1470" spans="3:19" x14ac:dyDescent="0.25">
      <c r="C1470" s="217" t="s">
        <v>1090</v>
      </c>
      <c r="D1470" s="218" t="s">
        <v>1091</v>
      </c>
      <c r="E1470" s="219">
        <v>1</v>
      </c>
      <c r="F1470" s="220">
        <v>0</v>
      </c>
      <c r="G1470" s="221">
        <v>0</v>
      </c>
      <c r="I1470" t="str">
        <f t="shared" si="203"/>
        <v>PIÇARRAPIEDADE</v>
      </c>
      <c r="J1470" t="str">
        <f t="shared" si="204"/>
        <v>PIEDADEPIÇARRA</v>
      </c>
      <c r="K1470" s="905">
        <v>1</v>
      </c>
      <c r="L1470" s="906">
        <v>4</v>
      </c>
      <c r="M1470" s="907">
        <v>0</v>
      </c>
      <c r="N1470" t="e">
        <f t="shared" si="205"/>
        <v>#N/A</v>
      </c>
      <c r="O1470" t="e">
        <f t="shared" si="206"/>
        <v>#N/A</v>
      </c>
      <c r="P1470" t="e">
        <f t="shared" si="207"/>
        <v>#N/A</v>
      </c>
      <c r="Q1470" s="908">
        <f t="shared" si="208"/>
        <v>1</v>
      </c>
      <c r="R1470" s="908">
        <f t="shared" si="209"/>
        <v>4</v>
      </c>
      <c r="S1470" s="908">
        <f t="shared" si="210"/>
        <v>0</v>
      </c>
    </row>
    <row r="1471" spans="3:19" x14ac:dyDescent="0.25">
      <c r="C1471" s="217" t="s">
        <v>461</v>
      </c>
      <c r="D1471" s="218" t="s">
        <v>910</v>
      </c>
      <c r="E1471" s="219">
        <v>1</v>
      </c>
      <c r="F1471" s="220">
        <v>1</v>
      </c>
      <c r="G1471" s="221">
        <v>0</v>
      </c>
      <c r="I1471" t="str">
        <f t="shared" si="203"/>
        <v>PIMENTEIRAAMÉRICA CENTRAL</v>
      </c>
      <c r="J1471" t="str">
        <f t="shared" si="204"/>
        <v>AMÉRICA CENTRALPIMENTEIRA</v>
      </c>
      <c r="K1471" s="905">
        <v>1</v>
      </c>
      <c r="L1471" s="906">
        <v>0</v>
      </c>
      <c r="M1471" s="907">
        <v>0</v>
      </c>
      <c r="N1471" t="e">
        <f t="shared" si="205"/>
        <v>#N/A</v>
      </c>
      <c r="O1471" t="e">
        <f t="shared" si="206"/>
        <v>#N/A</v>
      </c>
      <c r="P1471" t="e">
        <f t="shared" si="207"/>
        <v>#N/A</v>
      </c>
      <c r="Q1471" s="908">
        <f t="shared" si="208"/>
        <v>1</v>
      </c>
      <c r="R1471" s="908">
        <f t="shared" si="209"/>
        <v>0</v>
      </c>
      <c r="S1471" s="908">
        <f t="shared" si="210"/>
        <v>0</v>
      </c>
    </row>
    <row r="1472" spans="3:19" x14ac:dyDescent="0.25">
      <c r="C1472" s="217" t="s">
        <v>461</v>
      </c>
      <c r="D1472" s="218" t="s">
        <v>657</v>
      </c>
      <c r="E1472" s="219">
        <v>1</v>
      </c>
      <c r="F1472" s="220">
        <v>1</v>
      </c>
      <c r="G1472" s="221">
        <v>0</v>
      </c>
      <c r="I1472" t="str">
        <f t="shared" si="203"/>
        <v>PIMENTEIRAPERNAMBUCO</v>
      </c>
      <c r="J1472" t="str">
        <f t="shared" si="204"/>
        <v>PERNAMBUCOPIMENTEIRA</v>
      </c>
      <c r="K1472" s="905">
        <v>1</v>
      </c>
      <c r="L1472" s="906">
        <v>1</v>
      </c>
      <c r="M1472" s="907">
        <v>0</v>
      </c>
      <c r="N1472" t="e">
        <f t="shared" si="205"/>
        <v>#N/A</v>
      </c>
      <c r="O1472" t="e">
        <f t="shared" si="206"/>
        <v>#N/A</v>
      </c>
      <c r="P1472" t="e">
        <f t="shared" si="207"/>
        <v>#N/A</v>
      </c>
      <c r="Q1472" s="908">
        <f t="shared" si="208"/>
        <v>1</v>
      </c>
      <c r="R1472" s="908">
        <f t="shared" si="209"/>
        <v>1</v>
      </c>
      <c r="S1472" s="908">
        <f t="shared" si="210"/>
        <v>0</v>
      </c>
    </row>
    <row r="1473" spans="3:19" x14ac:dyDescent="0.25">
      <c r="C1473" s="217" t="s">
        <v>373</v>
      </c>
      <c r="D1473" s="218" t="s">
        <v>429</v>
      </c>
      <c r="E1473" s="219">
        <v>1</v>
      </c>
      <c r="F1473" s="220">
        <v>2</v>
      </c>
      <c r="G1473" s="221">
        <v>0</v>
      </c>
      <c r="I1473" t="str">
        <f t="shared" si="203"/>
        <v>PINHEIRO MACHADOEDUARDO LIMA E SILVA</v>
      </c>
      <c r="J1473" t="str">
        <f t="shared" si="204"/>
        <v>EDUARDO LIMA E SILVAPINHEIRO MACHADO</v>
      </c>
      <c r="K1473" s="905">
        <v>1</v>
      </c>
      <c r="L1473" s="906">
        <v>0</v>
      </c>
      <c r="M1473" s="907">
        <v>0</v>
      </c>
      <c r="N1473" t="e">
        <f t="shared" si="205"/>
        <v>#N/A</v>
      </c>
      <c r="O1473" t="e">
        <f t="shared" si="206"/>
        <v>#N/A</v>
      </c>
      <c r="P1473" t="e">
        <f t="shared" si="207"/>
        <v>#N/A</v>
      </c>
      <c r="Q1473" s="908">
        <f t="shared" si="208"/>
        <v>1</v>
      </c>
      <c r="R1473" s="908">
        <f t="shared" si="209"/>
        <v>0</v>
      </c>
      <c r="S1473" s="908">
        <f t="shared" si="210"/>
        <v>0</v>
      </c>
    </row>
    <row r="1474" spans="3:19" x14ac:dyDescent="0.25">
      <c r="C1474" s="217" t="s">
        <v>373</v>
      </c>
      <c r="D1474" s="218" t="s">
        <v>442</v>
      </c>
      <c r="E1474" s="219">
        <v>1</v>
      </c>
      <c r="F1474" s="220">
        <v>1</v>
      </c>
      <c r="G1474" s="221">
        <v>0</v>
      </c>
      <c r="I1474" t="str">
        <f t="shared" si="203"/>
        <v>PINHEIRO MACHADOEQUADOR</v>
      </c>
      <c r="J1474" t="str">
        <f t="shared" si="204"/>
        <v>EQUADORPINHEIRO MACHADO</v>
      </c>
      <c r="K1474" s="905">
        <v>1</v>
      </c>
      <c r="L1474" s="906">
        <v>2</v>
      </c>
      <c r="M1474" s="907">
        <v>0</v>
      </c>
      <c r="N1474" t="e">
        <f t="shared" si="205"/>
        <v>#N/A</v>
      </c>
      <c r="O1474" t="e">
        <f t="shared" si="206"/>
        <v>#N/A</v>
      </c>
      <c r="P1474" t="e">
        <f t="shared" si="207"/>
        <v>#N/A</v>
      </c>
      <c r="Q1474" s="908">
        <f t="shared" si="208"/>
        <v>1</v>
      </c>
      <c r="R1474" s="908">
        <f t="shared" si="209"/>
        <v>2</v>
      </c>
      <c r="S1474" s="908">
        <f t="shared" si="210"/>
        <v>0</v>
      </c>
    </row>
    <row r="1475" spans="3:19" x14ac:dyDescent="0.25">
      <c r="C1475" s="217" t="s">
        <v>373</v>
      </c>
      <c r="D1475" s="218" t="s">
        <v>799</v>
      </c>
      <c r="E1475" s="219">
        <v>1</v>
      </c>
      <c r="F1475" s="220">
        <v>1</v>
      </c>
      <c r="G1475" s="221">
        <v>0</v>
      </c>
      <c r="I1475" t="str">
        <f t="shared" si="203"/>
        <v>PINHEIRO MACHADOJOSÉ BONIFÁCIO</v>
      </c>
      <c r="J1475" t="str">
        <f t="shared" si="204"/>
        <v>JOSÉ BONIFÁCIOPINHEIRO MACHADO</v>
      </c>
      <c r="K1475" s="905">
        <v>1</v>
      </c>
      <c r="L1475" s="906">
        <v>2</v>
      </c>
      <c r="M1475" s="907">
        <v>0</v>
      </c>
      <c r="N1475" t="e">
        <f t="shared" si="205"/>
        <v>#N/A</v>
      </c>
      <c r="O1475" t="e">
        <f t="shared" si="206"/>
        <v>#N/A</v>
      </c>
      <c r="P1475" t="e">
        <f t="shared" si="207"/>
        <v>#N/A</v>
      </c>
      <c r="Q1475" s="908">
        <f t="shared" si="208"/>
        <v>1</v>
      </c>
      <c r="R1475" s="908">
        <f t="shared" si="209"/>
        <v>2</v>
      </c>
      <c r="S1475" s="908">
        <f t="shared" si="210"/>
        <v>0</v>
      </c>
    </row>
    <row r="1476" spans="3:19" x14ac:dyDescent="0.25">
      <c r="C1476" s="217" t="s">
        <v>373</v>
      </c>
      <c r="D1476" s="218" t="s">
        <v>439</v>
      </c>
      <c r="E1476" s="219">
        <v>1</v>
      </c>
      <c r="F1476" s="220">
        <v>1</v>
      </c>
      <c r="G1476" s="221">
        <v>0</v>
      </c>
      <c r="I1476" t="str">
        <f t="shared" si="203"/>
        <v>PINHEIRO MACHADOMANOEL LAURENTINO DE SOUZA</v>
      </c>
      <c r="J1476" t="str">
        <f t="shared" si="204"/>
        <v>MANOEL LAURENTINO DE SOUZAPINHEIRO MACHADO</v>
      </c>
      <c r="K1476" s="905">
        <v>1</v>
      </c>
      <c r="L1476" s="906">
        <v>0</v>
      </c>
      <c r="M1476" s="907">
        <v>0</v>
      </c>
      <c r="N1476" t="e">
        <f t="shared" si="205"/>
        <v>#N/A</v>
      </c>
      <c r="O1476" t="e">
        <f t="shared" si="206"/>
        <v>#N/A</v>
      </c>
      <c r="P1476" t="e">
        <f t="shared" si="207"/>
        <v>#N/A</v>
      </c>
      <c r="Q1476" s="908">
        <f t="shared" si="208"/>
        <v>1</v>
      </c>
      <c r="R1476" s="908">
        <f t="shared" si="209"/>
        <v>0</v>
      </c>
      <c r="S1476" s="908">
        <f t="shared" si="210"/>
        <v>0</v>
      </c>
    </row>
    <row r="1477" spans="3:19" x14ac:dyDescent="0.25">
      <c r="C1477" s="217" t="s">
        <v>373</v>
      </c>
      <c r="D1477" s="218" t="s">
        <v>788</v>
      </c>
      <c r="E1477" s="219">
        <v>1</v>
      </c>
      <c r="F1477" s="220">
        <v>0</v>
      </c>
      <c r="G1477" s="221">
        <v>0</v>
      </c>
      <c r="I1477" t="str">
        <f t="shared" si="203"/>
        <v>PINHEIRO MACHADOROGÉRIO WEBER</v>
      </c>
      <c r="J1477" t="str">
        <f t="shared" si="204"/>
        <v>ROGÉRIO WEBERPINHEIRO MACHADO</v>
      </c>
      <c r="K1477" s="905">
        <v>1</v>
      </c>
      <c r="L1477" s="906">
        <v>0</v>
      </c>
      <c r="M1477" s="907">
        <v>0</v>
      </c>
      <c r="N1477" t="e">
        <f t="shared" si="205"/>
        <v>#N/A</v>
      </c>
      <c r="O1477" t="e">
        <f t="shared" si="206"/>
        <v>#N/A</v>
      </c>
      <c r="P1477" t="e">
        <f t="shared" si="207"/>
        <v>#N/A</v>
      </c>
      <c r="Q1477" s="908">
        <f t="shared" si="208"/>
        <v>1</v>
      </c>
      <c r="R1477" s="908">
        <f t="shared" si="209"/>
        <v>0</v>
      </c>
      <c r="S1477" s="908">
        <f t="shared" si="210"/>
        <v>0</v>
      </c>
    </row>
    <row r="1478" spans="3:19" x14ac:dyDescent="0.25">
      <c r="C1478" s="217" t="s">
        <v>373</v>
      </c>
      <c r="D1478" s="218" t="s">
        <v>811</v>
      </c>
      <c r="E1478" s="219">
        <v>1</v>
      </c>
      <c r="F1478" s="220">
        <v>2</v>
      </c>
      <c r="G1478" s="221">
        <v>0</v>
      </c>
      <c r="I1478" t="str">
        <f t="shared" si="203"/>
        <v>PINHEIRO MACHADOSILAS SHOCKNESS</v>
      </c>
      <c r="J1478" t="str">
        <f t="shared" si="204"/>
        <v>SILAS SHOCKNESSPINHEIRO MACHADO</v>
      </c>
      <c r="K1478" s="905">
        <v>1</v>
      </c>
      <c r="L1478" s="906">
        <v>2</v>
      </c>
      <c r="M1478" s="907">
        <v>0</v>
      </c>
      <c r="N1478" t="e">
        <f t="shared" si="205"/>
        <v>#N/A</v>
      </c>
      <c r="O1478" t="e">
        <f t="shared" si="206"/>
        <v>#N/A</v>
      </c>
      <c r="P1478" t="e">
        <f t="shared" si="207"/>
        <v>#N/A</v>
      </c>
      <c r="Q1478" s="908">
        <f t="shared" si="208"/>
        <v>1</v>
      </c>
      <c r="R1478" s="908">
        <f t="shared" si="209"/>
        <v>2</v>
      </c>
      <c r="S1478" s="908">
        <f t="shared" si="210"/>
        <v>0</v>
      </c>
    </row>
    <row r="1479" spans="3:19" x14ac:dyDescent="0.25">
      <c r="C1479" s="217" t="s">
        <v>373</v>
      </c>
      <c r="D1479" s="218" t="s">
        <v>310</v>
      </c>
      <c r="E1479" s="219">
        <v>1</v>
      </c>
      <c r="F1479" s="220">
        <v>1</v>
      </c>
      <c r="G1479" s="221">
        <v>0</v>
      </c>
      <c r="I1479" t="str">
        <f t="shared" si="203"/>
        <v>PINHEIRO MACHADOTANCREDO NEVES</v>
      </c>
      <c r="J1479" t="str">
        <f t="shared" si="204"/>
        <v>TANCREDO NEVESPINHEIRO MACHADO</v>
      </c>
      <c r="K1479" s="905">
        <v>1</v>
      </c>
      <c r="L1479" s="906">
        <v>2</v>
      </c>
      <c r="M1479" s="907">
        <v>0</v>
      </c>
      <c r="N1479" t="e">
        <f t="shared" si="205"/>
        <v>#N/A</v>
      </c>
      <c r="O1479" t="e">
        <f t="shared" si="206"/>
        <v>#N/A</v>
      </c>
      <c r="P1479" t="e">
        <f t="shared" si="207"/>
        <v>#N/A</v>
      </c>
      <c r="Q1479" s="908">
        <f t="shared" si="208"/>
        <v>1</v>
      </c>
      <c r="R1479" s="908">
        <f t="shared" si="209"/>
        <v>2</v>
      </c>
      <c r="S1479" s="908">
        <f t="shared" si="210"/>
        <v>0</v>
      </c>
    </row>
    <row r="1480" spans="3:19" x14ac:dyDescent="0.25">
      <c r="C1480" s="217" t="s">
        <v>373</v>
      </c>
      <c r="D1480" s="218" t="s">
        <v>402</v>
      </c>
      <c r="E1480" s="219">
        <v>1</v>
      </c>
      <c r="F1480" s="220">
        <v>1</v>
      </c>
      <c r="G1480" s="221">
        <v>0</v>
      </c>
      <c r="I1480" t="str">
        <f t="shared" si="203"/>
        <v>PINHEIRO MACHADOURUGUAI</v>
      </c>
      <c r="J1480" t="str">
        <f t="shared" si="204"/>
        <v>URUGUAIPINHEIRO MACHADO</v>
      </c>
      <c r="K1480" s="905">
        <v>1</v>
      </c>
      <c r="L1480" s="906">
        <v>0</v>
      </c>
      <c r="M1480" s="907">
        <v>0</v>
      </c>
      <c r="N1480" t="e">
        <f t="shared" si="205"/>
        <v>#N/A</v>
      </c>
      <c r="O1480" t="e">
        <f t="shared" si="206"/>
        <v>#N/A</v>
      </c>
      <c r="P1480" t="e">
        <f t="shared" si="207"/>
        <v>#N/A</v>
      </c>
      <c r="Q1480" s="908">
        <f t="shared" si="208"/>
        <v>1</v>
      </c>
      <c r="R1480" s="908">
        <f t="shared" si="209"/>
        <v>0</v>
      </c>
      <c r="S1480" s="908">
        <f t="shared" si="210"/>
        <v>0</v>
      </c>
    </row>
    <row r="1481" spans="3:19" x14ac:dyDescent="0.25">
      <c r="C1481" s="217" t="s">
        <v>541</v>
      </c>
      <c r="D1481" s="218" t="s">
        <v>812</v>
      </c>
      <c r="E1481" s="219">
        <v>1</v>
      </c>
      <c r="F1481" s="220">
        <v>0</v>
      </c>
      <c r="G1481" s="221">
        <v>0</v>
      </c>
      <c r="I1481" t="str">
        <f t="shared" si="203"/>
        <v>PIRAPITINGATUTÓIA</v>
      </c>
      <c r="J1481" t="str">
        <f t="shared" si="204"/>
        <v>TUTÓIAPIRAPITINGA</v>
      </c>
      <c r="K1481" s="905">
        <v>1</v>
      </c>
      <c r="L1481" s="906">
        <v>1</v>
      </c>
      <c r="M1481" s="907">
        <v>0</v>
      </c>
      <c r="N1481" t="e">
        <f t="shared" si="205"/>
        <v>#N/A</v>
      </c>
      <c r="O1481" t="e">
        <f t="shared" si="206"/>
        <v>#N/A</v>
      </c>
      <c r="P1481" t="e">
        <f t="shared" si="207"/>
        <v>#N/A</v>
      </c>
      <c r="Q1481" s="908">
        <f t="shared" si="208"/>
        <v>1</v>
      </c>
      <c r="R1481" s="908">
        <f t="shared" si="209"/>
        <v>1</v>
      </c>
      <c r="S1481" s="908">
        <f t="shared" si="210"/>
        <v>0</v>
      </c>
    </row>
    <row r="1482" spans="3:19" x14ac:dyDescent="0.25">
      <c r="C1482" s="217" t="s">
        <v>519</v>
      </c>
      <c r="D1482" s="218" t="s">
        <v>1092</v>
      </c>
      <c r="E1482" s="219">
        <v>1</v>
      </c>
      <c r="F1482" s="220">
        <v>1</v>
      </c>
      <c r="G1482" s="221">
        <v>0</v>
      </c>
      <c r="I1482" t="str">
        <f t="shared" si="203"/>
        <v>PIRARARAPACU</v>
      </c>
      <c r="J1482" t="str">
        <f t="shared" si="204"/>
        <v>PACUPIRARARA</v>
      </c>
      <c r="K1482" s="905">
        <v>1</v>
      </c>
      <c r="L1482" s="906">
        <v>0</v>
      </c>
      <c r="M1482" s="907">
        <v>0</v>
      </c>
      <c r="N1482" t="e">
        <f t="shared" si="205"/>
        <v>#N/A</v>
      </c>
      <c r="O1482" t="e">
        <f t="shared" si="206"/>
        <v>#N/A</v>
      </c>
      <c r="P1482" t="e">
        <f t="shared" si="207"/>
        <v>#N/A</v>
      </c>
      <c r="Q1482" s="908">
        <f t="shared" si="208"/>
        <v>1</v>
      </c>
      <c r="R1482" s="908">
        <f t="shared" si="209"/>
        <v>0</v>
      </c>
      <c r="S1482" s="908">
        <f t="shared" si="210"/>
        <v>0</v>
      </c>
    </row>
    <row r="1483" spans="3:19" x14ac:dyDescent="0.25">
      <c r="C1483" s="217" t="s">
        <v>448</v>
      </c>
      <c r="D1483" s="218" t="s">
        <v>1094</v>
      </c>
      <c r="E1483" s="219">
        <v>1</v>
      </c>
      <c r="F1483" s="220">
        <v>1</v>
      </c>
      <c r="G1483" s="221">
        <v>0</v>
      </c>
      <c r="I1483" t="str">
        <f t="shared" si="203"/>
        <v>PITANGAPIQUI</v>
      </c>
      <c r="J1483" t="str">
        <f t="shared" si="204"/>
        <v>PIQUIPITANGA</v>
      </c>
      <c r="K1483" s="905">
        <v>1</v>
      </c>
      <c r="L1483" s="906">
        <v>2</v>
      </c>
      <c r="M1483" s="907">
        <v>0</v>
      </c>
      <c r="N1483" t="e">
        <f t="shared" si="205"/>
        <v>#N/A</v>
      </c>
      <c r="O1483" t="e">
        <f t="shared" si="206"/>
        <v>#N/A</v>
      </c>
      <c r="P1483" t="e">
        <f t="shared" si="207"/>
        <v>#N/A</v>
      </c>
      <c r="Q1483" s="908">
        <f t="shared" si="208"/>
        <v>1</v>
      </c>
      <c r="R1483" s="908">
        <f t="shared" si="209"/>
        <v>2</v>
      </c>
      <c r="S1483" s="908">
        <f t="shared" si="210"/>
        <v>0</v>
      </c>
    </row>
    <row r="1484" spans="3:19" x14ac:dyDescent="0.25">
      <c r="C1484" s="217" t="s">
        <v>448</v>
      </c>
      <c r="D1484" s="218" t="s">
        <v>238</v>
      </c>
      <c r="E1484" s="219">
        <v>1</v>
      </c>
      <c r="F1484" s="220">
        <v>1</v>
      </c>
      <c r="G1484" s="221">
        <v>0</v>
      </c>
      <c r="I1484" t="str">
        <f t="shared" si="203"/>
        <v>PITANGASÃO MIGUEL</v>
      </c>
      <c r="J1484" t="str">
        <f t="shared" si="204"/>
        <v>SÃO MIGUELPITANGA</v>
      </c>
      <c r="K1484" s="905">
        <v>1</v>
      </c>
      <c r="L1484" s="906">
        <v>1</v>
      </c>
      <c r="M1484" s="907">
        <v>0</v>
      </c>
      <c r="N1484" t="e">
        <f t="shared" si="205"/>
        <v>#N/A</v>
      </c>
      <c r="O1484" t="e">
        <f t="shared" si="206"/>
        <v>#N/A</v>
      </c>
      <c r="P1484" t="e">
        <f t="shared" si="207"/>
        <v>#N/A</v>
      </c>
      <c r="Q1484" s="908">
        <f t="shared" si="208"/>
        <v>1</v>
      </c>
      <c r="R1484" s="908">
        <f t="shared" si="209"/>
        <v>1</v>
      </c>
      <c r="S1484" s="908">
        <f t="shared" si="210"/>
        <v>0</v>
      </c>
    </row>
    <row r="1485" spans="3:19" x14ac:dyDescent="0.25">
      <c r="C1485" s="217" t="s">
        <v>787</v>
      </c>
      <c r="D1485" s="218" t="s">
        <v>739</v>
      </c>
      <c r="E1485" s="219">
        <v>1</v>
      </c>
      <c r="F1485" s="220">
        <v>1</v>
      </c>
      <c r="G1485" s="221">
        <v>0</v>
      </c>
      <c r="I1485" t="str">
        <f t="shared" si="203"/>
        <v>PLÁCIDO DE CASTROALCEU</v>
      </c>
      <c r="J1485" t="str">
        <f t="shared" si="204"/>
        <v>ALCEUPLÁCIDO DE CASTRO</v>
      </c>
      <c r="K1485" s="905">
        <v>1</v>
      </c>
      <c r="L1485" s="906">
        <v>2</v>
      </c>
      <c r="M1485" s="907">
        <v>0</v>
      </c>
      <c r="N1485" t="e">
        <f t="shared" si="205"/>
        <v>#N/A</v>
      </c>
      <c r="O1485" t="e">
        <f t="shared" si="206"/>
        <v>#N/A</v>
      </c>
      <c r="P1485" t="e">
        <f t="shared" si="207"/>
        <v>#N/A</v>
      </c>
      <c r="Q1485" s="908">
        <f t="shared" si="208"/>
        <v>1</v>
      </c>
      <c r="R1485" s="908">
        <f t="shared" si="209"/>
        <v>2</v>
      </c>
      <c r="S1485" s="908">
        <f t="shared" si="210"/>
        <v>0</v>
      </c>
    </row>
    <row r="1486" spans="3:19" x14ac:dyDescent="0.25">
      <c r="C1486" s="217" t="s">
        <v>787</v>
      </c>
      <c r="D1486" s="218" t="s">
        <v>517</v>
      </c>
      <c r="E1486" s="219">
        <v>1</v>
      </c>
      <c r="F1486" s="220">
        <v>1</v>
      </c>
      <c r="G1486" s="221">
        <v>0</v>
      </c>
      <c r="I1486" t="str">
        <f t="shared" si="203"/>
        <v>PLÁCIDO DE CASTROANCHIETA</v>
      </c>
      <c r="J1486" t="str">
        <f t="shared" si="204"/>
        <v>ANCHIETAPLÁCIDO DE CASTRO</v>
      </c>
      <c r="K1486" s="905">
        <v>1</v>
      </c>
      <c r="L1486" s="906">
        <v>1</v>
      </c>
      <c r="M1486" s="907">
        <v>0</v>
      </c>
      <c r="N1486" t="e">
        <f t="shared" si="205"/>
        <v>#N/A</v>
      </c>
      <c r="O1486" t="e">
        <f t="shared" si="206"/>
        <v>#N/A</v>
      </c>
      <c r="P1486" t="e">
        <f t="shared" si="207"/>
        <v>#N/A</v>
      </c>
      <c r="Q1486" s="908">
        <f t="shared" si="208"/>
        <v>1</v>
      </c>
      <c r="R1486" s="908">
        <f t="shared" si="209"/>
        <v>1</v>
      </c>
      <c r="S1486" s="908">
        <f t="shared" si="210"/>
        <v>0</v>
      </c>
    </row>
    <row r="1487" spans="3:19" x14ac:dyDescent="0.25">
      <c r="C1487" s="217" t="s">
        <v>787</v>
      </c>
      <c r="D1487" s="218" t="s">
        <v>498</v>
      </c>
      <c r="E1487" s="219">
        <v>1</v>
      </c>
      <c r="F1487" s="220">
        <v>1</v>
      </c>
      <c r="G1487" s="221">
        <v>0</v>
      </c>
      <c r="I1487" t="str">
        <f t="shared" si="203"/>
        <v>PLÁCIDO DE CASTROCHICO MENDES</v>
      </c>
      <c r="J1487" t="str">
        <f t="shared" si="204"/>
        <v>CHICO MENDESPLÁCIDO DE CASTRO</v>
      </c>
      <c r="K1487" s="905">
        <v>1</v>
      </c>
      <c r="L1487" s="906">
        <v>1</v>
      </c>
      <c r="M1487" s="907">
        <v>0</v>
      </c>
      <c r="N1487" t="e">
        <f t="shared" si="205"/>
        <v>#N/A</v>
      </c>
      <c r="O1487" t="e">
        <f t="shared" si="206"/>
        <v>#N/A</v>
      </c>
      <c r="P1487" t="e">
        <f t="shared" si="207"/>
        <v>#N/A</v>
      </c>
      <c r="Q1487" s="908">
        <f t="shared" si="208"/>
        <v>1</v>
      </c>
      <c r="R1487" s="908">
        <f t="shared" si="209"/>
        <v>1</v>
      </c>
      <c r="S1487" s="908">
        <f t="shared" si="210"/>
        <v>0</v>
      </c>
    </row>
    <row r="1488" spans="3:19" x14ac:dyDescent="0.25">
      <c r="C1488" s="217" t="s">
        <v>787</v>
      </c>
      <c r="D1488" s="218" t="s">
        <v>1095</v>
      </c>
      <c r="E1488" s="219">
        <v>1</v>
      </c>
      <c r="F1488" s="220">
        <v>0</v>
      </c>
      <c r="G1488" s="221">
        <v>0</v>
      </c>
      <c r="I1488" t="str">
        <f t="shared" si="203"/>
        <v>PLÁCIDO DE CASTRODO RODEIO</v>
      </c>
      <c r="J1488" t="str">
        <f t="shared" si="204"/>
        <v>DO RODEIOPLÁCIDO DE CASTRO</v>
      </c>
      <c r="K1488" s="905">
        <v>1</v>
      </c>
      <c r="L1488" s="906">
        <v>1</v>
      </c>
      <c r="M1488" s="907">
        <v>0</v>
      </c>
      <c r="N1488" t="e">
        <f t="shared" si="205"/>
        <v>#N/A</v>
      </c>
      <c r="O1488" t="e">
        <f t="shared" si="206"/>
        <v>#N/A</v>
      </c>
      <c r="P1488" t="e">
        <f t="shared" si="207"/>
        <v>#N/A</v>
      </c>
      <c r="Q1488" s="908">
        <f t="shared" si="208"/>
        <v>1</v>
      </c>
      <c r="R1488" s="908">
        <f t="shared" si="209"/>
        <v>1</v>
      </c>
      <c r="S1488" s="908">
        <f t="shared" si="210"/>
        <v>0</v>
      </c>
    </row>
    <row r="1489" spans="3:19" x14ac:dyDescent="0.25">
      <c r="C1489" s="217" t="s">
        <v>787</v>
      </c>
      <c r="D1489" s="218" t="s">
        <v>237</v>
      </c>
      <c r="E1489" s="219">
        <v>1</v>
      </c>
      <c r="F1489" s="220">
        <v>1</v>
      </c>
      <c r="G1489" s="221">
        <v>0</v>
      </c>
      <c r="I1489" t="str">
        <f t="shared" si="203"/>
        <v>PLÁCIDO DE CASTROSÃO FRANCISCO</v>
      </c>
      <c r="J1489" t="str">
        <f t="shared" si="204"/>
        <v>SÃO FRANCISCOPLÁCIDO DE CASTRO</v>
      </c>
      <c r="K1489" s="905">
        <v>1</v>
      </c>
      <c r="L1489" s="906">
        <v>4</v>
      </c>
      <c r="M1489" s="907">
        <v>0</v>
      </c>
      <c r="N1489" t="e">
        <f t="shared" si="205"/>
        <v>#N/A</v>
      </c>
      <c r="O1489" t="e">
        <f t="shared" si="206"/>
        <v>#N/A</v>
      </c>
      <c r="P1489" t="e">
        <f t="shared" si="207"/>
        <v>#N/A</v>
      </c>
      <c r="Q1489" s="908">
        <f t="shared" si="208"/>
        <v>1</v>
      </c>
      <c r="R1489" s="908">
        <f t="shared" si="209"/>
        <v>4</v>
      </c>
      <c r="S1489" s="908">
        <f t="shared" si="210"/>
        <v>0</v>
      </c>
    </row>
    <row r="1490" spans="3:19" x14ac:dyDescent="0.25">
      <c r="C1490" s="217" t="s">
        <v>509</v>
      </c>
      <c r="D1490" s="218" t="s">
        <v>910</v>
      </c>
      <c r="E1490" s="219">
        <v>1</v>
      </c>
      <c r="F1490" s="220">
        <v>0</v>
      </c>
      <c r="G1490" s="221">
        <v>0</v>
      </c>
      <c r="I1490" t="str">
        <f t="shared" si="203"/>
        <v>PONTA NEGRAAMÉRICA CENTRAL</v>
      </c>
      <c r="J1490" t="str">
        <f t="shared" si="204"/>
        <v>AMÉRICA CENTRALPONTA NEGRA</v>
      </c>
      <c r="K1490" s="905">
        <v>1</v>
      </c>
      <c r="L1490" s="906">
        <v>1</v>
      </c>
      <c r="M1490" s="907">
        <v>0</v>
      </c>
      <c r="N1490" t="e">
        <f t="shared" si="205"/>
        <v>#N/A</v>
      </c>
      <c r="O1490" t="e">
        <f t="shared" si="206"/>
        <v>#N/A</v>
      </c>
      <c r="P1490" t="e">
        <f t="shared" si="207"/>
        <v>#N/A</v>
      </c>
      <c r="Q1490" s="908">
        <f t="shared" si="208"/>
        <v>1</v>
      </c>
      <c r="R1490" s="908">
        <f t="shared" si="209"/>
        <v>1</v>
      </c>
      <c r="S1490" s="908">
        <f t="shared" si="210"/>
        <v>0</v>
      </c>
    </row>
    <row r="1491" spans="3:19" x14ac:dyDescent="0.25">
      <c r="C1491" s="217" t="s">
        <v>509</v>
      </c>
      <c r="D1491" s="218" t="s">
        <v>887</v>
      </c>
      <c r="E1491" s="219">
        <v>1</v>
      </c>
      <c r="F1491" s="220">
        <v>0</v>
      </c>
      <c r="G1491" s="221">
        <v>0</v>
      </c>
      <c r="I1491" t="str">
        <f t="shared" si="203"/>
        <v>PONTA NEGRAAMÉRICA DO SUL</v>
      </c>
      <c r="J1491" t="str">
        <f t="shared" si="204"/>
        <v>AMÉRICA DO SULPONTA NEGRA</v>
      </c>
      <c r="K1491" s="905">
        <v>1</v>
      </c>
      <c r="L1491" s="906">
        <v>1</v>
      </c>
      <c r="M1491" s="907">
        <v>0</v>
      </c>
      <c r="N1491" t="e">
        <f t="shared" si="205"/>
        <v>#N/A</v>
      </c>
      <c r="O1491" t="e">
        <f t="shared" si="206"/>
        <v>#N/A</v>
      </c>
      <c r="P1491" t="e">
        <f t="shared" si="207"/>
        <v>#N/A</v>
      </c>
      <c r="Q1491" s="908">
        <f t="shared" si="208"/>
        <v>1</v>
      </c>
      <c r="R1491" s="908">
        <f t="shared" si="209"/>
        <v>1</v>
      </c>
      <c r="S1491" s="908">
        <f t="shared" si="210"/>
        <v>0</v>
      </c>
    </row>
    <row r="1492" spans="3:19" x14ac:dyDescent="0.25">
      <c r="C1492" s="217" t="s">
        <v>572</v>
      </c>
      <c r="D1492" s="218" t="s">
        <v>661</v>
      </c>
      <c r="E1492" s="219">
        <v>1</v>
      </c>
      <c r="F1492" s="220">
        <v>0</v>
      </c>
      <c r="G1492" s="221">
        <v>0</v>
      </c>
      <c r="I1492" t="str">
        <f t="shared" si="203"/>
        <v>PONTO COQUEIROSANTA ELVIRA</v>
      </c>
      <c r="J1492" t="str">
        <f t="shared" si="204"/>
        <v>SANTA ELVIRAPONTO COQUEIRO</v>
      </c>
      <c r="K1492" s="905">
        <v>1</v>
      </c>
      <c r="L1492" s="906">
        <v>1</v>
      </c>
      <c r="M1492" s="907">
        <v>0</v>
      </c>
      <c r="N1492" t="e">
        <f t="shared" si="205"/>
        <v>#N/A</v>
      </c>
      <c r="O1492" t="e">
        <f t="shared" si="206"/>
        <v>#N/A</v>
      </c>
      <c r="P1492" t="e">
        <f t="shared" si="207"/>
        <v>#N/A</v>
      </c>
      <c r="Q1492" s="908">
        <f t="shared" si="208"/>
        <v>1</v>
      </c>
      <c r="R1492" s="908">
        <f t="shared" si="209"/>
        <v>1</v>
      </c>
      <c r="S1492" s="908">
        <f t="shared" si="210"/>
        <v>0</v>
      </c>
    </row>
    <row r="1493" spans="3:19" x14ac:dyDescent="0.25">
      <c r="C1493" s="217" t="s">
        <v>1096</v>
      </c>
      <c r="D1493" s="218" t="s">
        <v>405</v>
      </c>
      <c r="E1493" s="219">
        <v>1</v>
      </c>
      <c r="F1493" s="220">
        <v>1</v>
      </c>
      <c r="G1493" s="221">
        <v>0</v>
      </c>
      <c r="I1493" t="str">
        <f t="shared" si="203"/>
        <v>POTIPRUDENTE DE  MORAES</v>
      </c>
      <c r="J1493" t="str">
        <f t="shared" si="204"/>
        <v>PRUDENTE DE  MORAESPOTI</v>
      </c>
      <c r="K1493" s="905">
        <v>1</v>
      </c>
      <c r="L1493" s="906">
        <v>1</v>
      </c>
      <c r="M1493" s="907">
        <v>0</v>
      </c>
      <c r="N1493" t="e">
        <f t="shared" si="205"/>
        <v>#N/A</v>
      </c>
      <c r="O1493" t="e">
        <f t="shared" si="206"/>
        <v>#N/A</v>
      </c>
      <c r="P1493" t="e">
        <f t="shared" si="207"/>
        <v>#N/A</v>
      </c>
      <c r="Q1493" s="908">
        <f t="shared" si="208"/>
        <v>1</v>
      </c>
      <c r="R1493" s="908">
        <f t="shared" si="209"/>
        <v>1</v>
      </c>
      <c r="S1493" s="908">
        <f t="shared" si="210"/>
        <v>0</v>
      </c>
    </row>
    <row r="1494" spans="3:19" x14ac:dyDescent="0.25">
      <c r="C1494" s="217" t="s">
        <v>384</v>
      </c>
      <c r="D1494" s="218" t="s">
        <v>796</v>
      </c>
      <c r="E1494" s="219">
        <v>1</v>
      </c>
      <c r="F1494" s="220">
        <v>1</v>
      </c>
      <c r="G1494" s="221">
        <v>0</v>
      </c>
      <c r="I1494" t="str">
        <f t="shared" si="203"/>
        <v>PRESIDENTE DUTRAGETÚLIO VARGAS</v>
      </c>
      <c r="J1494" t="str">
        <f t="shared" si="204"/>
        <v>GETÚLIO VARGASPRESIDENTE DUTRA</v>
      </c>
      <c r="K1494" s="905">
        <v>1</v>
      </c>
      <c r="L1494" s="906">
        <v>2</v>
      </c>
      <c r="M1494" s="907">
        <v>0</v>
      </c>
      <c r="N1494" t="e">
        <f t="shared" si="205"/>
        <v>#N/A</v>
      </c>
      <c r="O1494" t="e">
        <f t="shared" si="206"/>
        <v>#N/A</v>
      </c>
      <c r="P1494" t="e">
        <f t="shared" si="207"/>
        <v>#N/A</v>
      </c>
      <c r="Q1494" s="908">
        <f t="shared" si="208"/>
        <v>1</v>
      </c>
      <c r="R1494" s="908">
        <f t="shared" si="209"/>
        <v>2</v>
      </c>
      <c r="S1494" s="908">
        <f t="shared" si="210"/>
        <v>0</v>
      </c>
    </row>
    <row r="1495" spans="3:19" x14ac:dyDescent="0.25">
      <c r="C1495" s="217" t="s">
        <v>384</v>
      </c>
      <c r="D1495" s="218" t="s">
        <v>359</v>
      </c>
      <c r="E1495" s="219">
        <v>1</v>
      </c>
      <c r="F1495" s="220">
        <v>1</v>
      </c>
      <c r="G1495" s="221">
        <v>0</v>
      </c>
      <c r="I1495" t="str">
        <f t="shared" si="203"/>
        <v>PRESIDENTE DUTRAJACY PARANÁ</v>
      </c>
      <c r="J1495" t="str">
        <f t="shared" si="204"/>
        <v>JACY PARANÁPRESIDENTE DUTRA</v>
      </c>
      <c r="K1495" s="905">
        <v>1</v>
      </c>
      <c r="L1495" s="906">
        <v>1</v>
      </c>
      <c r="M1495" s="907">
        <v>0</v>
      </c>
      <c r="N1495" t="e">
        <f t="shared" si="205"/>
        <v>#N/A</v>
      </c>
      <c r="O1495" t="e">
        <f t="shared" si="206"/>
        <v>#N/A</v>
      </c>
      <c r="P1495" t="e">
        <f t="shared" si="207"/>
        <v>#N/A</v>
      </c>
      <c r="Q1495" s="908">
        <f t="shared" si="208"/>
        <v>1</v>
      </c>
      <c r="R1495" s="908">
        <f t="shared" si="209"/>
        <v>1</v>
      </c>
      <c r="S1495" s="908">
        <f t="shared" si="210"/>
        <v>0</v>
      </c>
    </row>
    <row r="1496" spans="3:19" x14ac:dyDescent="0.25">
      <c r="C1496" s="217" t="s">
        <v>384</v>
      </c>
      <c r="D1496" s="218" t="s">
        <v>445</v>
      </c>
      <c r="E1496" s="219">
        <v>1</v>
      </c>
      <c r="F1496" s="220">
        <v>0</v>
      </c>
      <c r="G1496" s="221">
        <v>0</v>
      </c>
      <c r="I1496" t="str">
        <f t="shared" si="203"/>
        <v>PRESIDENTE DUTRAPIO XII</v>
      </c>
      <c r="J1496" t="str">
        <f t="shared" si="204"/>
        <v>PIO XIIPRESIDENTE DUTRA</v>
      </c>
      <c r="K1496" s="905">
        <v>1</v>
      </c>
      <c r="L1496" s="906">
        <v>1</v>
      </c>
      <c r="M1496" s="907">
        <v>0</v>
      </c>
      <c r="N1496" t="e">
        <f t="shared" si="205"/>
        <v>#N/A</v>
      </c>
      <c r="O1496" t="e">
        <f t="shared" si="206"/>
        <v>#N/A</v>
      </c>
      <c r="P1496" t="e">
        <f t="shared" si="207"/>
        <v>#N/A</v>
      </c>
      <c r="Q1496" s="908">
        <f t="shared" si="208"/>
        <v>1</v>
      </c>
      <c r="R1496" s="908">
        <f t="shared" si="209"/>
        <v>1</v>
      </c>
      <c r="S1496" s="908">
        <f t="shared" si="210"/>
        <v>0</v>
      </c>
    </row>
    <row r="1497" spans="3:19" x14ac:dyDescent="0.25">
      <c r="C1497" s="217" t="s">
        <v>384</v>
      </c>
      <c r="D1497" s="218" t="s">
        <v>831</v>
      </c>
      <c r="E1497" s="219">
        <v>1</v>
      </c>
      <c r="F1497" s="220">
        <v>1</v>
      </c>
      <c r="G1497" s="221">
        <v>0</v>
      </c>
      <c r="I1497" t="str">
        <f t="shared" si="203"/>
        <v>PRESIDENTE DUTRASENADOR ÁLVARO MAIA</v>
      </c>
      <c r="J1497" t="str">
        <f t="shared" si="204"/>
        <v>SENADOR ÁLVARO MAIAPRESIDENTE DUTRA</v>
      </c>
      <c r="K1497" s="905">
        <v>1</v>
      </c>
      <c r="L1497" s="906">
        <v>1</v>
      </c>
      <c r="M1497" s="907">
        <v>0</v>
      </c>
      <c r="N1497" t="e">
        <f t="shared" si="205"/>
        <v>#N/A</v>
      </c>
      <c r="O1497" t="e">
        <f t="shared" si="206"/>
        <v>#N/A</v>
      </c>
      <c r="P1497" t="e">
        <f t="shared" si="207"/>
        <v>#N/A</v>
      </c>
      <c r="Q1497" s="908">
        <f t="shared" si="208"/>
        <v>1</v>
      </c>
      <c r="R1497" s="908">
        <f t="shared" si="209"/>
        <v>1</v>
      </c>
      <c r="S1497" s="908">
        <f t="shared" si="210"/>
        <v>0</v>
      </c>
    </row>
    <row r="1498" spans="3:19" x14ac:dyDescent="0.25">
      <c r="C1498" s="217" t="s">
        <v>384</v>
      </c>
      <c r="D1498" s="218" t="s">
        <v>424</v>
      </c>
      <c r="E1498" s="219">
        <v>1</v>
      </c>
      <c r="F1498" s="220">
        <v>0</v>
      </c>
      <c r="G1498" s="221">
        <v>0</v>
      </c>
      <c r="I1498" t="str">
        <f t="shared" si="203"/>
        <v>PRESIDENTE DUTRATABAJARA</v>
      </c>
      <c r="J1498" t="str">
        <f t="shared" si="204"/>
        <v>TABAJARAPRESIDENTE DUTRA</v>
      </c>
      <c r="K1498" s="905">
        <v>1</v>
      </c>
      <c r="L1498" s="906">
        <v>1</v>
      </c>
      <c r="M1498" s="907">
        <v>0</v>
      </c>
      <c r="N1498" t="e">
        <f t="shared" si="205"/>
        <v>#N/A</v>
      </c>
      <c r="O1498" t="e">
        <f t="shared" si="206"/>
        <v>#N/A</v>
      </c>
      <c r="P1498" t="e">
        <f t="shared" si="207"/>
        <v>#N/A</v>
      </c>
      <c r="Q1498" s="908">
        <f t="shared" si="208"/>
        <v>1</v>
      </c>
      <c r="R1498" s="908">
        <f t="shared" si="209"/>
        <v>1</v>
      </c>
      <c r="S1498" s="908">
        <f t="shared" si="210"/>
        <v>0</v>
      </c>
    </row>
    <row r="1499" spans="3:19" x14ac:dyDescent="0.25">
      <c r="C1499" s="217" t="s">
        <v>847</v>
      </c>
      <c r="D1499" s="218" t="s">
        <v>798</v>
      </c>
      <c r="E1499" s="219">
        <v>1</v>
      </c>
      <c r="F1499" s="220">
        <v>1</v>
      </c>
      <c r="G1499" s="221">
        <v>0</v>
      </c>
      <c r="I1499" t="str">
        <f t="shared" si="203"/>
        <v>PRINCESA IZABELANTÔNIO FRAGA MOREIRA</v>
      </c>
      <c r="J1499" t="str">
        <f t="shared" si="204"/>
        <v>ANTÔNIO FRAGA MOREIRAPRINCESA IZABEL</v>
      </c>
      <c r="K1499" s="905">
        <v>1</v>
      </c>
      <c r="L1499" s="906">
        <v>0</v>
      </c>
      <c r="M1499" s="907">
        <v>0</v>
      </c>
      <c r="N1499" t="e">
        <f t="shared" si="205"/>
        <v>#N/A</v>
      </c>
      <c r="O1499" t="e">
        <f t="shared" si="206"/>
        <v>#N/A</v>
      </c>
      <c r="P1499" t="e">
        <f t="shared" si="207"/>
        <v>#N/A</v>
      </c>
      <c r="Q1499" s="908">
        <f t="shared" si="208"/>
        <v>1</v>
      </c>
      <c r="R1499" s="908">
        <f t="shared" si="209"/>
        <v>0</v>
      </c>
      <c r="S1499" s="908">
        <f t="shared" si="210"/>
        <v>0</v>
      </c>
    </row>
    <row r="1500" spans="3:19" x14ac:dyDescent="0.25">
      <c r="C1500" s="217" t="s">
        <v>847</v>
      </c>
      <c r="D1500" s="218" t="s">
        <v>69</v>
      </c>
      <c r="E1500" s="219">
        <v>1</v>
      </c>
      <c r="F1500" s="220">
        <v>1</v>
      </c>
      <c r="G1500" s="221">
        <v>0</v>
      </c>
      <c r="I1500" t="str">
        <f t="shared" si="203"/>
        <v>PRINCESA IZABELNÃO INFORMADO</v>
      </c>
      <c r="J1500" t="str">
        <f t="shared" si="204"/>
        <v>NÃO INFORMADOPRINCESA IZABEL</v>
      </c>
      <c r="K1500" s="905">
        <v>1</v>
      </c>
      <c r="L1500" s="906">
        <v>0</v>
      </c>
      <c r="M1500" s="907">
        <v>0</v>
      </c>
      <c r="N1500" t="e">
        <f t="shared" si="205"/>
        <v>#N/A</v>
      </c>
      <c r="O1500" t="e">
        <f t="shared" si="206"/>
        <v>#N/A</v>
      </c>
      <c r="P1500" t="e">
        <f t="shared" si="207"/>
        <v>#N/A</v>
      </c>
      <c r="Q1500" s="908">
        <f t="shared" si="208"/>
        <v>1</v>
      </c>
      <c r="R1500" s="908">
        <f t="shared" si="209"/>
        <v>0</v>
      </c>
      <c r="S1500" s="908">
        <f t="shared" si="210"/>
        <v>0</v>
      </c>
    </row>
    <row r="1501" spans="3:19" x14ac:dyDescent="0.25">
      <c r="C1501" s="217" t="s">
        <v>405</v>
      </c>
      <c r="D1501" s="218" t="s">
        <v>792</v>
      </c>
      <c r="E1501" s="219">
        <v>1</v>
      </c>
      <c r="F1501" s="220">
        <v>1</v>
      </c>
      <c r="G1501" s="221">
        <v>0</v>
      </c>
      <c r="I1501" t="str">
        <f t="shared" si="203"/>
        <v>PRUDENTE DE  MORAESDE SANTO ANTÔNIO</v>
      </c>
      <c r="J1501" t="str">
        <f t="shared" si="204"/>
        <v>DE SANTO ANTÔNIOPRUDENTE DE  MORAES</v>
      </c>
      <c r="K1501" s="905">
        <v>1</v>
      </c>
      <c r="L1501" s="906">
        <v>3</v>
      </c>
      <c r="M1501" s="907">
        <v>0</v>
      </c>
      <c r="N1501" t="e">
        <f t="shared" si="205"/>
        <v>#N/A</v>
      </c>
      <c r="O1501" t="e">
        <f t="shared" si="206"/>
        <v>#N/A</v>
      </c>
      <c r="P1501" t="e">
        <f t="shared" si="207"/>
        <v>#N/A</v>
      </c>
      <c r="Q1501" s="908">
        <f t="shared" si="208"/>
        <v>1</v>
      </c>
      <c r="R1501" s="908">
        <f t="shared" si="209"/>
        <v>3</v>
      </c>
      <c r="S1501" s="908">
        <f t="shared" si="210"/>
        <v>0</v>
      </c>
    </row>
    <row r="1502" spans="3:19" x14ac:dyDescent="0.25">
      <c r="C1502" s="217" t="s">
        <v>405</v>
      </c>
      <c r="D1502" s="218" t="s">
        <v>480</v>
      </c>
      <c r="E1502" s="219">
        <v>1</v>
      </c>
      <c r="F1502" s="220">
        <v>1</v>
      </c>
      <c r="G1502" s="221">
        <v>0</v>
      </c>
      <c r="I1502" t="str">
        <f t="shared" si="203"/>
        <v>PRUDENTE DE  MORAESJOÃO ALFREDO</v>
      </c>
      <c r="J1502" t="str">
        <f t="shared" si="204"/>
        <v>JOÃO ALFREDOPRUDENTE DE  MORAES</v>
      </c>
      <c r="K1502" s="905">
        <v>1</v>
      </c>
      <c r="L1502" s="906">
        <v>1</v>
      </c>
      <c r="M1502" s="907">
        <v>0</v>
      </c>
      <c r="N1502" t="e">
        <f t="shared" si="205"/>
        <v>#N/A</v>
      </c>
      <c r="O1502" t="e">
        <f t="shared" si="206"/>
        <v>#N/A</v>
      </c>
      <c r="P1502" t="e">
        <f t="shared" si="207"/>
        <v>#N/A</v>
      </c>
      <c r="Q1502" s="908">
        <f t="shared" si="208"/>
        <v>1</v>
      </c>
      <c r="R1502" s="908">
        <f t="shared" si="209"/>
        <v>1</v>
      </c>
      <c r="S1502" s="908">
        <f t="shared" si="210"/>
        <v>0</v>
      </c>
    </row>
    <row r="1503" spans="3:19" x14ac:dyDescent="0.25">
      <c r="C1503" s="217" t="s">
        <v>405</v>
      </c>
      <c r="D1503" s="218" t="s">
        <v>868</v>
      </c>
      <c r="E1503" s="219">
        <v>1</v>
      </c>
      <c r="F1503" s="220">
        <v>2</v>
      </c>
      <c r="G1503" s="221">
        <v>0</v>
      </c>
      <c r="I1503" t="str">
        <f t="shared" si="203"/>
        <v>PRUDENTE DE  MORAESSANTO ANTÕNIO</v>
      </c>
      <c r="J1503" t="str">
        <f t="shared" si="204"/>
        <v>SANTO ANTÕNIOPRUDENTE DE  MORAES</v>
      </c>
      <c r="K1503" s="905">
        <v>1</v>
      </c>
      <c r="L1503" s="906">
        <v>1</v>
      </c>
      <c r="M1503" s="907">
        <v>0</v>
      </c>
      <c r="N1503" t="e">
        <f t="shared" si="205"/>
        <v>#N/A</v>
      </c>
      <c r="O1503" t="e">
        <f t="shared" si="206"/>
        <v>#N/A</v>
      </c>
      <c r="P1503" t="e">
        <f t="shared" si="207"/>
        <v>#N/A</v>
      </c>
      <c r="Q1503" s="908">
        <f t="shared" si="208"/>
        <v>1</v>
      </c>
      <c r="R1503" s="908">
        <f t="shared" si="209"/>
        <v>1</v>
      </c>
      <c r="S1503" s="908">
        <f t="shared" si="210"/>
        <v>0</v>
      </c>
    </row>
    <row r="1504" spans="3:19" x14ac:dyDescent="0.25">
      <c r="C1504" s="217" t="s">
        <v>401</v>
      </c>
      <c r="D1504" s="218" t="s">
        <v>812</v>
      </c>
      <c r="E1504" s="219">
        <v>1</v>
      </c>
      <c r="F1504" s="220">
        <v>1</v>
      </c>
      <c r="G1504" s="221">
        <v>0</v>
      </c>
      <c r="I1504" t="str">
        <f t="shared" si="203"/>
        <v>RAFAEL VAZ E SILVATUTÓIA</v>
      </c>
      <c r="J1504" t="str">
        <f t="shared" si="204"/>
        <v>TUTÓIARAFAEL VAZ E SILVA</v>
      </c>
      <c r="K1504" s="905">
        <v>1</v>
      </c>
      <c r="L1504" s="906">
        <v>1</v>
      </c>
      <c r="M1504" s="907">
        <v>0</v>
      </c>
      <c r="N1504" t="e">
        <f t="shared" si="205"/>
        <v>#N/A</v>
      </c>
      <c r="O1504" t="e">
        <f t="shared" si="206"/>
        <v>#N/A</v>
      </c>
      <c r="P1504" t="e">
        <f t="shared" si="207"/>
        <v>#N/A</v>
      </c>
      <c r="Q1504" s="908">
        <f t="shared" si="208"/>
        <v>1</v>
      </c>
      <c r="R1504" s="908">
        <f t="shared" si="209"/>
        <v>1</v>
      </c>
      <c r="S1504" s="908">
        <f t="shared" si="210"/>
        <v>0</v>
      </c>
    </row>
    <row r="1505" spans="3:19" x14ac:dyDescent="0.25">
      <c r="C1505" s="217" t="s">
        <v>779</v>
      </c>
      <c r="D1505" s="218" t="s">
        <v>464</v>
      </c>
      <c r="E1505" s="219">
        <v>1</v>
      </c>
      <c r="F1505" s="220">
        <v>3</v>
      </c>
      <c r="G1505" s="221">
        <v>0</v>
      </c>
      <c r="I1505" t="str">
        <f t="shared" si="203"/>
        <v>RAIMUNDO CANTUÁRIAABNATAL BENTES DE LIMA</v>
      </c>
      <c r="J1505" t="str">
        <f t="shared" si="204"/>
        <v>ABNATAL BENTES DE LIMARAIMUNDO CANTUÁRIA</v>
      </c>
      <c r="K1505" s="905">
        <v>1</v>
      </c>
      <c r="L1505" s="906">
        <v>3</v>
      </c>
      <c r="M1505" s="907">
        <v>0</v>
      </c>
      <c r="N1505" t="e">
        <f t="shared" si="205"/>
        <v>#N/A</v>
      </c>
      <c r="O1505" t="e">
        <f t="shared" si="206"/>
        <v>#N/A</v>
      </c>
      <c r="P1505" t="e">
        <f t="shared" si="207"/>
        <v>#N/A</v>
      </c>
      <c r="Q1505" s="908">
        <f t="shared" si="208"/>
        <v>1</v>
      </c>
      <c r="R1505" s="908">
        <f t="shared" si="209"/>
        <v>3</v>
      </c>
      <c r="S1505" s="908">
        <f t="shared" si="210"/>
        <v>0</v>
      </c>
    </row>
    <row r="1506" spans="3:19" x14ac:dyDescent="0.25">
      <c r="C1506" s="217" t="s">
        <v>779</v>
      </c>
      <c r="D1506" s="218" t="s">
        <v>808</v>
      </c>
      <c r="E1506" s="219">
        <v>1</v>
      </c>
      <c r="F1506" s="220">
        <v>1</v>
      </c>
      <c r="G1506" s="221">
        <v>0</v>
      </c>
      <c r="I1506" t="str">
        <f t="shared" si="203"/>
        <v>RAIMUNDO CANTUÁRIAAGENOR MARTINS DE CARVALHO</v>
      </c>
      <c r="J1506" t="str">
        <f t="shared" si="204"/>
        <v>AGENOR MARTINS DE CARVALHORAIMUNDO CANTUÁRIA</v>
      </c>
      <c r="K1506" s="905">
        <v>1</v>
      </c>
      <c r="L1506" s="906">
        <v>0</v>
      </c>
      <c r="M1506" s="907">
        <v>0</v>
      </c>
      <c r="N1506" t="e">
        <f t="shared" si="205"/>
        <v>#N/A</v>
      </c>
      <c r="O1506" t="e">
        <f t="shared" si="206"/>
        <v>#N/A</v>
      </c>
      <c r="P1506" t="e">
        <f t="shared" si="207"/>
        <v>#N/A</v>
      </c>
      <c r="Q1506" s="908">
        <f t="shared" si="208"/>
        <v>1</v>
      </c>
      <c r="R1506" s="908">
        <f t="shared" si="209"/>
        <v>0</v>
      </c>
      <c r="S1506" s="908">
        <f t="shared" si="210"/>
        <v>0</v>
      </c>
    </row>
    <row r="1507" spans="3:19" x14ac:dyDescent="0.25">
      <c r="C1507" s="217" t="s">
        <v>779</v>
      </c>
      <c r="D1507" s="218" t="s">
        <v>431</v>
      </c>
      <c r="E1507" s="219">
        <v>1</v>
      </c>
      <c r="F1507" s="220">
        <v>0</v>
      </c>
      <c r="G1507" s="221">
        <v>0</v>
      </c>
      <c r="I1507" t="str">
        <f t="shared" si="203"/>
        <v>RAIMUNDO CANTUÁRIAANA NERY</v>
      </c>
      <c r="J1507" t="str">
        <f t="shared" si="204"/>
        <v>ANA NERYRAIMUNDO CANTUÁRIA</v>
      </c>
      <c r="K1507" s="905">
        <v>1</v>
      </c>
      <c r="L1507" s="906">
        <v>1</v>
      </c>
      <c r="M1507" s="907">
        <v>0</v>
      </c>
      <c r="N1507" t="e">
        <f t="shared" si="205"/>
        <v>#N/A</v>
      </c>
      <c r="O1507" t="e">
        <f t="shared" si="206"/>
        <v>#N/A</v>
      </c>
      <c r="P1507" t="e">
        <f t="shared" si="207"/>
        <v>#N/A</v>
      </c>
      <c r="Q1507" s="908">
        <f t="shared" si="208"/>
        <v>1</v>
      </c>
      <c r="R1507" s="908">
        <f t="shared" si="209"/>
        <v>1</v>
      </c>
      <c r="S1507" s="908">
        <f t="shared" si="210"/>
        <v>0</v>
      </c>
    </row>
    <row r="1508" spans="3:19" x14ac:dyDescent="0.25">
      <c r="C1508" s="217" t="s">
        <v>779</v>
      </c>
      <c r="D1508" s="218" t="s">
        <v>1099</v>
      </c>
      <c r="E1508" s="219">
        <v>1</v>
      </c>
      <c r="F1508" s="220">
        <v>1</v>
      </c>
      <c r="G1508" s="221">
        <v>0</v>
      </c>
      <c r="I1508" t="str">
        <f t="shared" si="203"/>
        <v>RAIMUNDO CANTUÁRIACEDRO</v>
      </c>
      <c r="J1508" t="str">
        <f t="shared" si="204"/>
        <v>CEDRORAIMUNDO CANTUÁRIA</v>
      </c>
      <c r="K1508" s="905">
        <v>1</v>
      </c>
      <c r="L1508" s="906">
        <v>3</v>
      </c>
      <c r="M1508" s="907">
        <v>0</v>
      </c>
      <c r="N1508" t="e">
        <f t="shared" si="205"/>
        <v>#N/A</v>
      </c>
      <c r="O1508" t="e">
        <f t="shared" si="206"/>
        <v>#N/A</v>
      </c>
      <c r="P1508" t="e">
        <f t="shared" si="207"/>
        <v>#N/A</v>
      </c>
      <c r="Q1508" s="908">
        <f t="shared" si="208"/>
        <v>1</v>
      </c>
      <c r="R1508" s="908">
        <f t="shared" si="209"/>
        <v>3</v>
      </c>
      <c r="S1508" s="908">
        <f t="shared" si="210"/>
        <v>0</v>
      </c>
    </row>
    <row r="1509" spans="3:19" x14ac:dyDescent="0.25">
      <c r="C1509" s="217" t="s">
        <v>779</v>
      </c>
      <c r="D1509" s="218" t="s">
        <v>815</v>
      </c>
      <c r="E1509" s="219">
        <v>1</v>
      </c>
      <c r="F1509" s="220">
        <v>1</v>
      </c>
      <c r="G1509" s="221">
        <v>0</v>
      </c>
      <c r="I1509" t="str">
        <f t="shared" si="203"/>
        <v>RAIMUNDO CANTUÁRIAESTHER SALES</v>
      </c>
      <c r="J1509" t="str">
        <f t="shared" si="204"/>
        <v>ESTHER SALESRAIMUNDO CANTUÁRIA</v>
      </c>
      <c r="K1509" s="905">
        <v>1</v>
      </c>
      <c r="L1509" s="906">
        <v>1</v>
      </c>
      <c r="M1509" s="907">
        <v>0</v>
      </c>
      <c r="N1509" t="e">
        <f t="shared" si="205"/>
        <v>#N/A</v>
      </c>
      <c r="O1509" t="e">
        <f t="shared" si="206"/>
        <v>#N/A</v>
      </c>
      <c r="P1509" t="e">
        <f t="shared" si="207"/>
        <v>#N/A</v>
      </c>
      <c r="Q1509" s="908">
        <f t="shared" si="208"/>
        <v>1</v>
      </c>
      <c r="R1509" s="908">
        <f t="shared" si="209"/>
        <v>1</v>
      </c>
      <c r="S1509" s="908">
        <f t="shared" si="210"/>
        <v>0</v>
      </c>
    </row>
    <row r="1510" spans="3:19" x14ac:dyDescent="0.25">
      <c r="C1510" s="217" t="s">
        <v>779</v>
      </c>
      <c r="D1510" s="218" t="s">
        <v>640</v>
      </c>
      <c r="E1510" s="219">
        <v>1</v>
      </c>
      <c r="F1510" s="220">
        <v>1</v>
      </c>
      <c r="G1510" s="221">
        <v>0</v>
      </c>
      <c r="I1510" t="str">
        <f t="shared" si="203"/>
        <v>RAIMUNDO CANTUÁRIAFLORESTAN FERNANDES</v>
      </c>
      <c r="J1510" t="str">
        <f t="shared" si="204"/>
        <v>FLORESTAN FERNANDESRAIMUNDO CANTUÁRIA</v>
      </c>
      <c r="K1510" s="905">
        <v>1</v>
      </c>
      <c r="L1510" s="906">
        <v>1</v>
      </c>
      <c r="M1510" s="907">
        <v>0</v>
      </c>
      <c r="N1510" t="e">
        <f t="shared" si="205"/>
        <v>#N/A</v>
      </c>
      <c r="O1510" t="e">
        <f t="shared" si="206"/>
        <v>#N/A</v>
      </c>
      <c r="P1510" t="e">
        <f t="shared" si="207"/>
        <v>#N/A</v>
      </c>
      <c r="Q1510" s="908">
        <f t="shared" si="208"/>
        <v>1</v>
      </c>
      <c r="R1510" s="908">
        <f t="shared" si="209"/>
        <v>1</v>
      </c>
      <c r="S1510" s="908">
        <f t="shared" si="210"/>
        <v>0</v>
      </c>
    </row>
    <row r="1511" spans="3:19" x14ac:dyDescent="0.25">
      <c r="C1511" s="217" t="s">
        <v>779</v>
      </c>
      <c r="D1511" s="218" t="s">
        <v>797</v>
      </c>
      <c r="E1511" s="219">
        <v>1</v>
      </c>
      <c r="F1511" s="220">
        <v>1</v>
      </c>
      <c r="G1511" s="221">
        <v>0</v>
      </c>
      <c r="I1511" t="str">
        <f t="shared" si="203"/>
        <v>RAIMUNDO CANTUÁRIAGOV.ARI MARCOS</v>
      </c>
      <c r="J1511" t="str">
        <f t="shared" si="204"/>
        <v>GOV.ARI MARCOSRAIMUNDO CANTUÁRIA</v>
      </c>
      <c r="K1511" s="905">
        <v>1</v>
      </c>
      <c r="L1511" s="906">
        <v>2</v>
      </c>
      <c r="M1511" s="907">
        <v>0</v>
      </c>
      <c r="N1511" t="e">
        <f t="shared" si="205"/>
        <v>#N/A</v>
      </c>
      <c r="O1511" t="e">
        <f t="shared" si="206"/>
        <v>#N/A</v>
      </c>
      <c r="P1511" t="e">
        <f t="shared" si="207"/>
        <v>#N/A</v>
      </c>
      <c r="Q1511" s="908">
        <f t="shared" si="208"/>
        <v>1</v>
      </c>
      <c r="R1511" s="908">
        <f t="shared" si="209"/>
        <v>2</v>
      </c>
      <c r="S1511" s="908">
        <f t="shared" si="210"/>
        <v>0</v>
      </c>
    </row>
    <row r="1512" spans="3:19" x14ac:dyDescent="0.25">
      <c r="C1512" s="217" t="s">
        <v>779</v>
      </c>
      <c r="D1512" s="218" t="s">
        <v>450</v>
      </c>
      <c r="E1512" s="219">
        <v>1</v>
      </c>
      <c r="F1512" s="220">
        <v>4</v>
      </c>
      <c r="G1512" s="221">
        <v>0</v>
      </c>
      <c r="I1512" t="str">
        <f t="shared" si="203"/>
        <v>RAIMUNDO CANTUÁRIAIDALVA FRAGA MOREIRA</v>
      </c>
      <c r="J1512" t="str">
        <f t="shared" si="204"/>
        <v>IDALVA FRAGA MOREIRARAIMUNDO CANTUÁRIA</v>
      </c>
      <c r="K1512" s="905">
        <v>1</v>
      </c>
      <c r="L1512" s="906">
        <v>3</v>
      </c>
      <c r="M1512" s="907">
        <v>0</v>
      </c>
      <c r="N1512" t="e">
        <f t="shared" si="205"/>
        <v>#N/A</v>
      </c>
      <c r="O1512" t="e">
        <f t="shared" si="206"/>
        <v>#N/A</v>
      </c>
      <c r="P1512" t="e">
        <f t="shared" si="207"/>
        <v>#N/A</v>
      </c>
      <c r="Q1512" s="908">
        <f t="shared" si="208"/>
        <v>1</v>
      </c>
      <c r="R1512" s="908">
        <f t="shared" si="209"/>
        <v>3</v>
      </c>
      <c r="S1512" s="908">
        <f t="shared" si="210"/>
        <v>0</v>
      </c>
    </row>
    <row r="1513" spans="3:19" x14ac:dyDescent="0.25">
      <c r="C1513" s="217" t="s">
        <v>779</v>
      </c>
      <c r="D1513" s="218" t="s">
        <v>394</v>
      </c>
      <c r="E1513" s="219">
        <v>1</v>
      </c>
      <c r="F1513" s="220">
        <v>0</v>
      </c>
      <c r="G1513" s="221">
        <v>0</v>
      </c>
      <c r="I1513" t="str">
        <f t="shared" si="203"/>
        <v>RAIMUNDO CANTUÁRIAJOAQUIM NABUCO</v>
      </c>
      <c r="J1513" t="str">
        <f t="shared" si="204"/>
        <v>JOAQUIM NABUCORAIMUNDO CANTUÁRIA</v>
      </c>
      <c r="K1513" s="905">
        <v>1</v>
      </c>
      <c r="L1513" s="906">
        <v>2</v>
      </c>
      <c r="M1513" s="907">
        <v>0</v>
      </c>
      <c r="N1513" t="e">
        <f t="shared" si="205"/>
        <v>#N/A</v>
      </c>
      <c r="O1513" t="e">
        <f t="shared" si="206"/>
        <v>#N/A</v>
      </c>
      <c r="P1513" t="e">
        <f t="shared" si="207"/>
        <v>#N/A</v>
      </c>
      <c r="Q1513" s="908">
        <f t="shared" si="208"/>
        <v>1</v>
      </c>
      <c r="R1513" s="908">
        <f t="shared" si="209"/>
        <v>2</v>
      </c>
      <c r="S1513" s="908">
        <f t="shared" si="210"/>
        <v>0</v>
      </c>
    </row>
    <row r="1514" spans="3:19" x14ac:dyDescent="0.25">
      <c r="C1514" s="217" t="s">
        <v>779</v>
      </c>
      <c r="D1514" s="218" t="s">
        <v>439</v>
      </c>
      <c r="E1514" s="219">
        <v>1</v>
      </c>
      <c r="F1514" s="220">
        <v>0</v>
      </c>
      <c r="G1514" s="221">
        <v>0</v>
      </c>
      <c r="I1514" t="str">
        <f t="shared" si="203"/>
        <v>RAIMUNDO CANTUÁRIAMANOEL LAURENTINO DE SOUZA</v>
      </c>
      <c r="J1514" t="str">
        <f t="shared" si="204"/>
        <v>MANOEL LAURENTINO DE SOUZARAIMUNDO CANTUÁRIA</v>
      </c>
      <c r="K1514" s="905">
        <v>1</v>
      </c>
      <c r="L1514" s="906">
        <v>0</v>
      </c>
      <c r="M1514" s="907">
        <v>0</v>
      </c>
      <c r="N1514" t="e">
        <f t="shared" si="205"/>
        <v>#N/A</v>
      </c>
      <c r="O1514" t="e">
        <f t="shared" si="206"/>
        <v>#N/A</v>
      </c>
      <c r="P1514" t="e">
        <f t="shared" si="207"/>
        <v>#N/A</v>
      </c>
      <c r="Q1514" s="908">
        <f t="shared" si="208"/>
        <v>1</v>
      </c>
      <c r="R1514" s="908">
        <f t="shared" si="209"/>
        <v>0</v>
      </c>
      <c r="S1514" s="908">
        <f t="shared" si="210"/>
        <v>0</v>
      </c>
    </row>
    <row r="1515" spans="3:19" x14ac:dyDescent="0.25">
      <c r="C1515" s="217" t="s">
        <v>779</v>
      </c>
      <c r="D1515" s="218" t="s">
        <v>908</v>
      </c>
      <c r="E1515" s="219">
        <v>1</v>
      </c>
      <c r="F1515" s="220">
        <v>2</v>
      </c>
      <c r="G1515" s="221">
        <v>0</v>
      </c>
      <c r="I1515" t="str">
        <f t="shared" si="203"/>
        <v>RAIMUNDO CANTUÁRIAMARIA LÚCIA</v>
      </c>
      <c r="J1515" t="str">
        <f t="shared" si="204"/>
        <v>MARIA LÚCIARAIMUNDO CANTUÁRIA</v>
      </c>
      <c r="K1515" s="905">
        <v>1</v>
      </c>
      <c r="L1515" s="906">
        <v>1</v>
      </c>
      <c r="M1515" s="907">
        <v>0</v>
      </c>
      <c r="N1515" t="e">
        <f t="shared" si="205"/>
        <v>#N/A</v>
      </c>
      <c r="O1515" t="e">
        <f t="shared" si="206"/>
        <v>#N/A</v>
      </c>
      <c r="P1515" t="e">
        <f t="shared" si="207"/>
        <v>#N/A</v>
      </c>
      <c r="Q1515" s="908">
        <f t="shared" si="208"/>
        <v>1</v>
      </c>
      <c r="R1515" s="908">
        <f t="shared" si="209"/>
        <v>1</v>
      </c>
      <c r="S1515" s="908">
        <f t="shared" si="210"/>
        <v>0</v>
      </c>
    </row>
    <row r="1516" spans="3:19" x14ac:dyDescent="0.25">
      <c r="C1516" s="217" t="s">
        <v>779</v>
      </c>
      <c r="D1516" s="218" t="s">
        <v>449</v>
      </c>
      <c r="E1516" s="219">
        <v>1</v>
      </c>
      <c r="F1516" s="220">
        <v>2</v>
      </c>
      <c r="G1516" s="221">
        <v>0</v>
      </c>
      <c r="I1516" t="str">
        <f t="shared" si="203"/>
        <v>RAIMUNDO CANTUÁRIANEUZIRA GUEDES</v>
      </c>
      <c r="J1516" t="str">
        <f t="shared" si="204"/>
        <v>NEUZIRA GUEDESRAIMUNDO CANTUÁRIA</v>
      </c>
      <c r="K1516" s="905">
        <v>1</v>
      </c>
      <c r="L1516" s="906">
        <v>2</v>
      </c>
      <c r="M1516" s="907">
        <v>0</v>
      </c>
      <c r="N1516" t="e">
        <f t="shared" si="205"/>
        <v>#N/A</v>
      </c>
      <c r="O1516" t="e">
        <f t="shared" si="206"/>
        <v>#N/A</v>
      </c>
      <c r="P1516" t="e">
        <f t="shared" si="207"/>
        <v>#N/A</v>
      </c>
      <c r="Q1516" s="908">
        <f t="shared" si="208"/>
        <v>1</v>
      </c>
      <c r="R1516" s="908">
        <f t="shared" si="209"/>
        <v>2</v>
      </c>
      <c r="S1516" s="908">
        <f t="shared" si="210"/>
        <v>0</v>
      </c>
    </row>
    <row r="1517" spans="3:19" x14ac:dyDescent="0.25">
      <c r="C1517" s="217" t="s">
        <v>779</v>
      </c>
      <c r="D1517" s="218" t="s">
        <v>462</v>
      </c>
      <c r="E1517" s="219">
        <v>1</v>
      </c>
      <c r="F1517" s="220">
        <v>0</v>
      </c>
      <c r="G1517" s="221">
        <v>0</v>
      </c>
      <c r="I1517" t="str">
        <f t="shared" si="203"/>
        <v>RAIMUNDO CANTUÁRIAPANAMÁ</v>
      </c>
      <c r="J1517" t="str">
        <f t="shared" si="204"/>
        <v>PANAMÁRAIMUNDO CANTUÁRIA</v>
      </c>
      <c r="K1517" s="905">
        <v>1</v>
      </c>
      <c r="L1517" s="906">
        <v>1</v>
      </c>
      <c r="M1517" s="907">
        <v>0</v>
      </c>
      <c r="N1517" t="e">
        <f t="shared" si="205"/>
        <v>#N/A</v>
      </c>
      <c r="O1517" t="e">
        <f t="shared" si="206"/>
        <v>#N/A</v>
      </c>
      <c r="P1517" t="e">
        <f t="shared" si="207"/>
        <v>#N/A</v>
      </c>
      <c r="Q1517" s="908">
        <f t="shared" si="208"/>
        <v>1</v>
      </c>
      <c r="R1517" s="908">
        <f t="shared" si="209"/>
        <v>1</v>
      </c>
      <c r="S1517" s="908">
        <f t="shared" si="210"/>
        <v>0</v>
      </c>
    </row>
    <row r="1518" spans="3:19" x14ac:dyDescent="0.25">
      <c r="C1518" s="217" t="s">
        <v>779</v>
      </c>
      <c r="D1518" s="218" t="s">
        <v>401</v>
      </c>
      <c r="E1518" s="219">
        <v>1</v>
      </c>
      <c r="F1518" s="220">
        <v>0</v>
      </c>
      <c r="G1518" s="221">
        <v>0</v>
      </c>
      <c r="I1518" t="str">
        <f t="shared" si="203"/>
        <v>RAIMUNDO CANTUÁRIARAFAEL VAZ E SILVA</v>
      </c>
      <c r="J1518" t="str">
        <f t="shared" si="204"/>
        <v>RAFAEL VAZ E SILVARAIMUNDO CANTUÁRIA</v>
      </c>
      <c r="K1518" s="905">
        <v>1</v>
      </c>
      <c r="L1518" s="906">
        <v>0</v>
      </c>
      <c r="M1518" s="907">
        <v>0</v>
      </c>
      <c r="N1518" t="e">
        <f t="shared" si="205"/>
        <v>#N/A</v>
      </c>
      <c r="O1518" t="e">
        <f t="shared" si="206"/>
        <v>#N/A</v>
      </c>
      <c r="P1518" t="e">
        <f t="shared" si="207"/>
        <v>#N/A</v>
      </c>
      <c r="Q1518" s="908">
        <f t="shared" si="208"/>
        <v>1</v>
      </c>
      <c r="R1518" s="908">
        <f t="shared" si="209"/>
        <v>0</v>
      </c>
      <c r="S1518" s="908">
        <f t="shared" si="210"/>
        <v>0</v>
      </c>
    </row>
    <row r="1519" spans="3:19" x14ac:dyDescent="0.25">
      <c r="C1519" s="217" t="s">
        <v>779</v>
      </c>
      <c r="D1519" s="218" t="s">
        <v>816</v>
      </c>
      <c r="E1519" s="219">
        <v>1</v>
      </c>
      <c r="F1519" s="220">
        <v>2</v>
      </c>
      <c r="G1519" s="221">
        <v>0</v>
      </c>
      <c r="I1519" t="str">
        <f t="shared" si="203"/>
        <v>RAIMUNDO CANTUÁRIAVITOR FERREIRA MANAHIBA</v>
      </c>
      <c r="J1519" t="str">
        <f t="shared" si="204"/>
        <v>VITOR FERREIRA MANAHIBARAIMUNDO CANTUÁRIA</v>
      </c>
      <c r="K1519" s="905">
        <v>1</v>
      </c>
      <c r="L1519" s="906">
        <v>0</v>
      </c>
      <c r="M1519" s="907">
        <v>0</v>
      </c>
      <c r="N1519" t="e">
        <f t="shared" si="205"/>
        <v>#N/A</v>
      </c>
      <c r="O1519" t="e">
        <f t="shared" si="206"/>
        <v>#N/A</v>
      </c>
      <c r="P1519" t="e">
        <f t="shared" si="207"/>
        <v>#N/A</v>
      </c>
      <c r="Q1519" s="908">
        <f t="shared" si="208"/>
        <v>1</v>
      </c>
      <c r="R1519" s="908">
        <f t="shared" si="209"/>
        <v>0</v>
      </c>
      <c r="S1519" s="908">
        <f t="shared" si="210"/>
        <v>0</v>
      </c>
    </row>
    <row r="1520" spans="3:19" x14ac:dyDescent="0.25">
      <c r="C1520" s="217" t="s">
        <v>554</v>
      </c>
      <c r="D1520" s="218" t="s">
        <v>788</v>
      </c>
      <c r="E1520" s="219">
        <v>1</v>
      </c>
      <c r="F1520" s="220">
        <v>0</v>
      </c>
      <c r="G1520" s="221">
        <v>0</v>
      </c>
      <c r="I1520" t="str">
        <f t="shared" si="203"/>
        <v>RENATO MEDEIROSROGÉRIO WEBER</v>
      </c>
      <c r="J1520" t="str">
        <f t="shared" si="204"/>
        <v>ROGÉRIO WEBERRENATO MEDEIROS</v>
      </c>
      <c r="K1520" s="905">
        <v>1</v>
      </c>
      <c r="L1520" s="906">
        <v>1</v>
      </c>
      <c r="M1520" s="907">
        <v>0</v>
      </c>
      <c r="N1520" t="e">
        <f t="shared" si="205"/>
        <v>#N/A</v>
      </c>
      <c r="O1520" t="e">
        <f t="shared" si="206"/>
        <v>#N/A</v>
      </c>
      <c r="P1520" t="e">
        <f t="shared" si="207"/>
        <v>#N/A</v>
      </c>
      <c r="Q1520" s="908">
        <f t="shared" si="208"/>
        <v>1</v>
      </c>
      <c r="R1520" s="908">
        <f t="shared" si="209"/>
        <v>1</v>
      </c>
      <c r="S1520" s="908">
        <f t="shared" si="210"/>
        <v>0</v>
      </c>
    </row>
    <row r="1521" spans="3:19" x14ac:dyDescent="0.25">
      <c r="C1521" s="217" t="s">
        <v>1103</v>
      </c>
      <c r="D1521" s="218" t="s">
        <v>499</v>
      </c>
      <c r="E1521" s="219">
        <v>1</v>
      </c>
      <c r="F1521" s="220">
        <v>1</v>
      </c>
      <c r="G1521" s="221">
        <v>0</v>
      </c>
      <c r="I1521" t="str">
        <f t="shared" si="203"/>
        <v>REVERÊNCIAEÇA DE QUEIROZ</v>
      </c>
      <c r="J1521" t="str">
        <f t="shared" si="204"/>
        <v>EÇA DE QUEIROZREVERÊNCIA</v>
      </c>
      <c r="K1521" s="905">
        <v>1</v>
      </c>
      <c r="L1521" s="906">
        <v>0</v>
      </c>
      <c r="M1521" s="907">
        <v>0</v>
      </c>
      <c r="N1521" t="e">
        <f t="shared" si="205"/>
        <v>#N/A</v>
      </c>
      <c r="O1521" t="e">
        <f t="shared" si="206"/>
        <v>#N/A</v>
      </c>
      <c r="P1521" t="e">
        <f t="shared" si="207"/>
        <v>#N/A</v>
      </c>
      <c r="Q1521" s="908">
        <f t="shared" si="208"/>
        <v>1</v>
      </c>
      <c r="R1521" s="908">
        <f t="shared" si="209"/>
        <v>0</v>
      </c>
      <c r="S1521" s="908">
        <f t="shared" si="210"/>
        <v>0</v>
      </c>
    </row>
    <row r="1522" spans="3:19" x14ac:dyDescent="0.25">
      <c r="C1522" s="217" t="s">
        <v>370</v>
      </c>
      <c r="D1522" s="218" t="s">
        <v>920</v>
      </c>
      <c r="E1522" s="219">
        <v>1</v>
      </c>
      <c r="F1522" s="220">
        <v>2</v>
      </c>
      <c r="G1522" s="221">
        <v>0</v>
      </c>
      <c r="I1522" t="str">
        <f t="shared" ref="I1522:I1585" si="211">C1522&amp;D1522</f>
        <v>RIO DE JANEIROANTONIO ALVES</v>
      </c>
      <c r="J1522" t="str">
        <f t="shared" ref="J1522:J1585" si="212">D1522&amp;C1522</f>
        <v>ANTONIO ALVESRIO DE JANEIRO</v>
      </c>
      <c r="K1522" s="905">
        <v>1</v>
      </c>
      <c r="L1522" s="906">
        <v>1</v>
      </c>
      <c r="M1522" s="907">
        <v>0</v>
      </c>
      <c r="N1522" t="e">
        <f t="shared" ref="N1522:N1585" si="213">VLOOKUP(I1522,$J$367:$M$1643,2,FALSE)</f>
        <v>#N/A</v>
      </c>
      <c r="O1522" t="e">
        <f t="shared" ref="O1522:O1585" si="214">VLOOKUP(I1522,$J$367:$M$1643,3,FALSE)</f>
        <v>#N/A</v>
      </c>
      <c r="P1522" t="e">
        <f t="shared" ref="P1522:P1585" si="215">VLOOKUP(I1522,$J$367:$M$1643,4,FALSE)</f>
        <v>#N/A</v>
      </c>
      <c r="Q1522" s="908">
        <f t="shared" ref="Q1522:Q1585" si="216">IF(ISERROR(N1522)=TRUE,K1522, (K1522+N1522))</f>
        <v>1</v>
      </c>
      <c r="R1522" s="908">
        <f t="shared" ref="R1522:R1585" si="217">IF(ISERROR(O1522)=TRUE,L1522, (L1522+O1522))</f>
        <v>1</v>
      </c>
      <c r="S1522" s="908">
        <f t="shared" ref="S1522:S1585" si="218">IF(ISERROR(P1522)=TRUE,M1522, (M1522+P1522))</f>
        <v>0</v>
      </c>
    </row>
    <row r="1523" spans="3:19" x14ac:dyDescent="0.25">
      <c r="C1523" s="217" t="s">
        <v>370</v>
      </c>
      <c r="D1523" s="218" t="s">
        <v>617</v>
      </c>
      <c r="E1523" s="219">
        <v>1</v>
      </c>
      <c r="F1523" s="220">
        <v>1</v>
      </c>
      <c r="G1523" s="221">
        <v>0</v>
      </c>
      <c r="I1523" t="str">
        <f t="shared" si="211"/>
        <v>RIO DE JANEIROBANGU</v>
      </c>
      <c r="J1523" t="str">
        <f t="shared" si="212"/>
        <v>BANGURIO DE JANEIRO</v>
      </c>
      <c r="K1523" s="905">
        <v>1</v>
      </c>
      <c r="L1523" s="906">
        <v>1</v>
      </c>
      <c r="M1523" s="907">
        <v>0</v>
      </c>
      <c r="N1523" t="e">
        <f t="shared" si="213"/>
        <v>#N/A</v>
      </c>
      <c r="O1523" t="e">
        <f t="shared" si="214"/>
        <v>#N/A</v>
      </c>
      <c r="P1523" t="e">
        <f t="shared" si="215"/>
        <v>#N/A</v>
      </c>
      <c r="Q1523" s="908">
        <f t="shared" si="216"/>
        <v>1</v>
      </c>
      <c r="R1523" s="908">
        <f t="shared" si="217"/>
        <v>1</v>
      </c>
      <c r="S1523" s="908">
        <f t="shared" si="218"/>
        <v>0</v>
      </c>
    </row>
    <row r="1524" spans="3:19" x14ac:dyDescent="0.25">
      <c r="C1524" s="217" t="s">
        <v>370</v>
      </c>
      <c r="D1524" s="218" t="s">
        <v>628</v>
      </c>
      <c r="E1524" s="219">
        <v>1</v>
      </c>
      <c r="F1524" s="220">
        <v>1</v>
      </c>
      <c r="G1524" s="221">
        <v>0</v>
      </c>
      <c r="I1524" t="str">
        <f t="shared" si="211"/>
        <v>RIO DE JANEIROCAPITÃO ERSON DE MENEZES</v>
      </c>
      <c r="J1524" t="str">
        <f t="shared" si="212"/>
        <v>CAPITÃO ERSON DE MENEZESRIO DE JANEIRO</v>
      </c>
      <c r="K1524" s="905">
        <v>1</v>
      </c>
      <c r="L1524" s="906">
        <v>2</v>
      </c>
      <c r="M1524" s="907">
        <v>0</v>
      </c>
      <c r="N1524" t="e">
        <f t="shared" si="213"/>
        <v>#N/A</v>
      </c>
      <c r="O1524" t="e">
        <f t="shared" si="214"/>
        <v>#N/A</v>
      </c>
      <c r="P1524" t="e">
        <f t="shared" si="215"/>
        <v>#N/A</v>
      </c>
      <c r="Q1524" s="908">
        <f t="shared" si="216"/>
        <v>1</v>
      </c>
      <c r="R1524" s="908">
        <f t="shared" si="217"/>
        <v>2</v>
      </c>
      <c r="S1524" s="908">
        <f t="shared" si="218"/>
        <v>0</v>
      </c>
    </row>
    <row r="1525" spans="3:19" x14ac:dyDescent="0.25">
      <c r="C1525" s="217" t="s">
        <v>370</v>
      </c>
      <c r="D1525" s="218" t="s">
        <v>471</v>
      </c>
      <c r="E1525" s="219">
        <v>1</v>
      </c>
      <c r="F1525" s="220">
        <v>1</v>
      </c>
      <c r="G1525" s="221">
        <v>0</v>
      </c>
      <c r="I1525" t="str">
        <f t="shared" si="211"/>
        <v>RIO DE JANEIROCURIMATÃ</v>
      </c>
      <c r="J1525" t="str">
        <f t="shared" si="212"/>
        <v>CURIMATÃRIO DE JANEIRO</v>
      </c>
      <c r="K1525" s="905">
        <v>1</v>
      </c>
      <c r="L1525" s="906">
        <v>0</v>
      </c>
      <c r="M1525" s="907">
        <v>0</v>
      </c>
      <c r="N1525" t="e">
        <f t="shared" si="213"/>
        <v>#N/A</v>
      </c>
      <c r="O1525" t="e">
        <f t="shared" si="214"/>
        <v>#N/A</v>
      </c>
      <c r="P1525" t="e">
        <f t="shared" si="215"/>
        <v>#N/A</v>
      </c>
      <c r="Q1525" s="908">
        <f t="shared" si="216"/>
        <v>1</v>
      </c>
      <c r="R1525" s="908">
        <f t="shared" si="217"/>
        <v>0</v>
      </c>
      <c r="S1525" s="908">
        <f t="shared" si="218"/>
        <v>0</v>
      </c>
    </row>
    <row r="1526" spans="3:19" x14ac:dyDescent="0.25">
      <c r="C1526" s="217" t="s">
        <v>370</v>
      </c>
      <c r="D1526" s="218" t="s">
        <v>485</v>
      </c>
      <c r="E1526" s="219">
        <v>1</v>
      </c>
      <c r="F1526" s="220">
        <v>4</v>
      </c>
      <c r="G1526" s="221">
        <v>0</v>
      </c>
      <c r="I1526" t="str">
        <f t="shared" si="211"/>
        <v>RIO DE JANEIRODOURADO</v>
      </c>
      <c r="J1526" t="str">
        <f t="shared" si="212"/>
        <v>DOURADORIO DE JANEIRO</v>
      </c>
      <c r="K1526" s="905">
        <v>1</v>
      </c>
      <c r="L1526" s="906">
        <v>0</v>
      </c>
      <c r="M1526" s="907">
        <v>0</v>
      </c>
      <c r="N1526" t="e">
        <f t="shared" si="213"/>
        <v>#N/A</v>
      </c>
      <c r="O1526" t="e">
        <f t="shared" si="214"/>
        <v>#N/A</v>
      </c>
      <c r="P1526" t="e">
        <f t="shared" si="215"/>
        <v>#N/A</v>
      </c>
      <c r="Q1526" s="908">
        <f t="shared" si="216"/>
        <v>1</v>
      </c>
      <c r="R1526" s="908">
        <f t="shared" si="217"/>
        <v>0</v>
      </c>
      <c r="S1526" s="908">
        <f t="shared" si="218"/>
        <v>0</v>
      </c>
    </row>
    <row r="1527" spans="3:19" x14ac:dyDescent="0.25">
      <c r="C1527" s="217" t="s">
        <v>370</v>
      </c>
      <c r="D1527" s="218" t="s">
        <v>1104</v>
      </c>
      <c r="E1527" s="219">
        <v>1</v>
      </c>
      <c r="F1527" s="220">
        <v>1</v>
      </c>
      <c r="G1527" s="221">
        <v>0</v>
      </c>
      <c r="I1527" t="str">
        <f t="shared" si="211"/>
        <v>RIO DE JANEIROGAROUPA</v>
      </c>
      <c r="J1527" t="str">
        <f t="shared" si="212"/>
        <v>GAROUPARIO DE JANEIRO</v>
      </c>
      <c r="K1527" s="905">
        <v>1</v>
      </c>
      <c r="L1527" s="906">
        <v>1</v>
      </c>
      <c r="M1527" s="907">
        <v>0</v>
      </c>
      <c r="N1527" t="e">
        <f t="shared" si="213"/>
        <v>#N/A</v>
      </c>
      <c r="O1527" t="e">
        <f t="shared" si="214"/>
        <v>#N/A</v>
      </c>
      <c r="P1527" t="e">
        <f t="shared" si="215"/>
        <v>#N/A</v>
      </c>
      <c r="Q1527" s="908">
        <f t="shared" si="216"/>
        <v>1</v>
      </c>
      <c r="R1527" s="908">
        <f t="shared" si="217"/>
        <v>1</v>
      </c>
      <c r="S1527" s="908">
        <f t="shared" si="218"/>
        <v>0</v>
      </c>
    </row>
    <row r="1528" spans="3:19" x14ac:dyDescent="0.25">
      <c r="C1528" s="217" t="s">
        <v>370</v>
      </c>
      <c r="D1528" s="218" t="s">
        <v>399</v>
      </c>
      <c r="E1528" s="219">
        <v>1</v>
      </c>
      <c r="F1528" s="220">
        <v>1</v>
      </c>
      <c r="G1528" s="221">
        <v>0</v>
      </c>
      <c r="I1528" t="str">
        <f t="shared" si="211"/>
        <v>RIO DE JANEIROGUANABARA</v>
      </c>
      <c r="J1528" t="str">
        <f t="shared" si="212"/>
        <v>GUANABARARIO DE JANEIRO</v>
      </c>
      <c r="K1528" s="905">
        <v>1</v>
      </c>
      <c r="L1528" s="906">
        <v>0</v>
      </c>
      <c r="M1528" s="907">
        <v>0</v>
      </c>
      <c r="N1528" t="e">
        <f t="shared" si="213"/>
        <v>#N/A</v>
      </c>
      <c r="O1528" t="e">
        <f t="shared" si="214"/>
        <v>#N/A</v>
      </c>
      <c r="P1528" t="e">
        <f t="shared" si="215"/>
        <v>#N/A</v>
      </c>
      <c r="Q1528" s="908">
        <f t="shared" si="216"/>
        <v>1</v>
      </c>
      <c r="R1528" s="908">
        <f t="shared" si="217"/>
        <v>0</v>
      </c>
      <c r="S1528" s="908">
        <f t="shared" si="218"/>
        <v>0</v>
      </c>
    </row>
    <row r="1529" spans="3:19" x14ac:dyDescent="0.25">
      <c r="C1529" s="217" t="s">
        <v>370</v>
      </c>
      <c r="D1529" s="218" t="s">
        <v>629</v>
      </c>
      <c r="E1529" s="219">
        <v>1</v>
      </c>
      <c r="F1529" s="220">
        <v>1</v>
      </c>
      <c r="G1529" s="221">
        <v>0</v>
      </c>
      <c r="I1529" t="str">
        <f t="shared" si="211"/>
        <v>RIO DE JANEIROGUSTAVO MOURA</v>
      </c>
      <c r="J1529" t="str">
        <f t="shared" si="212"/>
        <v>GUSTAVO MOURARIO DE JANEIRO</v>
      </c>
      <c r="K1529" s="905">
        <v>1</v>
      </c>
      <c r="L1529" s="906">
        <v>0</v>
      </c>
      <c r="M1529" s="907">
        <v>0</v>
      </c>
      <c r="N1529" t="e">
        <f t="shared" si="213"/>
        <v>#N/A</v>
      </c>
      <c r="O1529" t="e">
        <f t="shared" si="214"/>
        <v>#N/A</v>
      </c>
      <c r="P1529" t="e">
        <f t="shared" si="215"/>
        <v>#N/A</v>
      </c>
      <c r="Q1529" s="908">
        <f t="shared" si="216"/>
        <v>1</v>
      </c>
      <c r="R1529" s="908">
        <f t="shared" si="217"/>
        <v>0</v>
      </c>
      <c r="S1529" s="908">
        <f t="shared" si="218"/>
        <v>0</v>
      </c>
    </row>
    <row r="1530" spans="3:19" x14ac:dyDescent="0.25">
      <c r="C1530" s="217" t="s">
        <v>370</v>
      </c>
      <c r="D1530" s="218" t="s">
        <v>543</v>
      </c>
      <c r="E1530" s="219">
        <v>1</v>
      </c>
      <c r="F1530" s="220">
        <v>2</v>
      </c>
      <c r="G1530" s="221">
        <v>0</v>
      </c>
      <c r="I1530" t="str">
        <f t="shared" si="211"/>
        <v>RIO DE JANEIROINTERNACIONAL</v>
      </c>
      <c r="J1530" t="str">
        <f t="shared" si="212"/>
        <v>INTERNACIONALRIO DE JANEIRO</v>
      </c>
      <c r="K1530" s="905">
        <v>1</v>
      </c>
      <c r="L1530" s="906">
        <v>1</v>
      </c>
      <c r="M1530" s="907">
        <v>0</v>
      </c>
      <c r="N1530" t="e">
        <f t="shared" si="213"/>
        <v>#N/A</v>
      </c>
      <c r="O1530" t="e">
        <f t="shared" si="214"/>
        <v>#N/A</v>
      </c>
      <c r="P1530" t="e">
        <f t="shared" si="215"/>
        <v>#N/A</v>
      </c>
      <c r="Q1530" s="908">
        <f t="shared" si="216"/>
        <v>1</v>
      </c>
      <c r="R1530" s="908">
        <f t="shared" si="217"/>
        <v>1</v>
      </c>
      <c r="S1530" s="908">
        <f t="shared" si="218"/>
        <v>0</v>
      </c>
    </row>
    <row r="1531" spans="3:19" x14ac:dyDescent="0.25">
      <c r="C1531" s="217" t="s">
        <v>370</v>
      </c>
      <c r="D1531" s="218" t="s">
        <v>403</v>
      </c>
      <c r="E1531" s="219">
        <v>1</v>
      </c>
      <c r="F1531" s="220">
        <v>1</v>
      </c>
      <c r="G1531" s="221">
        <v>0</v>
      </c>
      <c r="I1531" t="str">
        <f t="shared" si="211"/>
        <v>RIO DE JANEIROJOÃO PEDRO DA ROCHA</v>
      </c>
      <c r="J1531" t="str">
        <f t="shared" si="212"/>
        <v>JOÃO PEDRO DA ROCHARIO DE JANEIRO</v>
      </c>
      <c r="K1531" s="905">
        <v>1</v>
      </c>
      <c r="L1531" s="906">
        <v>1</v>
      </c>
      <c r="M1531" s="907">
        <v>0</v>
      </c>
      <c r="N1531" t="e">
        <f t="shared" si="213"/>
        <v>#N/A</v>
      </c>
      <c r="O1531" t="e">
        <f t="shared" si="214"/>
        <v>#N/A</v>
      </c>
      <c r="P1531" t="e">
        <f t="shared" si="215"/>
        <v>#N/A</v>
      </c>
      <c r="Q1531" s="908">
        <f t="shared" si="216"/>
        <v>1</v>
      </c>
      <c r="R1531" s="908">
        <f t="shared" si="217"/>
        <v>1</v>
      </c>
      <c r="S1531" s="908">
        <f t="shared" si="218"/>
        <v>0</v>
      </c>
    </row>
    <row r="1532" spans="3:19" x14ac:dyDescent="0.25">
      <c r="C1532" s="217" t="s">
        <v>370</v>
      </c>
      <c r="D1532" s="218" t="s">
        <v>394</v>
      </c>
      <c r="E1532" s="219">
        <v>1</v>
      </c>
      <c r="F1532" s="220">
        <v>1</v>
      </c>
      <c r="G1532" s="221">
        <v>0</v>
      </c>
      <c r="I1532" t="str">
        <f t="shared" si="211"/>
        <v>RIO DE JANEIROJOAQUIM NABUCO</v>
      </c>
      <c r="J1532" t="str">
        <f t="shared" si="212"/>
        <v>JOAQUIM NABUCORIO DE JANEIRO</v>
      </c>
      <c r="K1532" s="905">
        <v>1</v>
      </c>
      <c r="L1532" s="906">
        <v>1</v>
      </c>
      <c r="M1532" s="907">
        <v>0</v>
      </c>
      <c r="N1532" t="e">
        <f t="shared" si="213"/>
        <v>#N/A</v>
      </c>
      <c r="O1532" t="e">
        <f t="shared" si="214"/>
        <v>#N/A</v>
      </c>
      <c r="P1532" t="e">
        <f t="shared" si="215"/>
        <v>#N/A</v>
      </c>
      <c r="Q1532" s="908">
        <f t="shared" si="216"/>
        <v>1</v>
      </c>
      <c r="R1532" s="908">
        <f t="shared" si="217"/>
        <v>1</v>
      </c>
      <c r="S1532" s="908">
        <f t="shared" si="218"/>
        <v>0</v>
      </c>
    </row>
    <row r="1533" spans="3:19" x14ac:dyDescent="0.25">
      <c r="C1533" s="217" t="s">
        <v>370</v>
      </c>
      <c r="D1533" s="218" t="s">
        <v>420</v>
      </c>
      <c r="E1533" s="219">
        <v>1</v>
      </c>
      <c r="F1533" s="220">
        <v>0</v>
      </c>
      <c r="G1533" s="221">
        <v>0</v>
      </c>
      <c r="I1533" t="str">
        <f t="shared" si="211"/>
        <v>RIO DE JANEIROMÉXICO</v>
      </c>
      <c r="J1533" t="str">
        <f t="shared" si="212"/>
        <v>MÉXICORIO DE JANEIRO</v>
      </c>
      <c r="K1533" s="905">
        <v>1</v>
      </c>
      <c r="L1533" s="906">
        <v>0</v>
      </c>
      <c r="M1533" s="907">
        <v>0</v>
      </c>
      <c r="N1533" t="e">
        <f t="shared" si="213"/>
        <v>#N/A</v>
      </c>
      <c r="O1533" t="e">
        <f t="shared" si="214"/>
        <v>#N/A</v>
      </c>
      <c r="P1533" t="e">
        <f t="shared" si="215"/>
        <v>#N/A</v>
      </c>
      <c r="Q1533" s="908">
        <f t="shared" si="216"/>
        <v>1</v>
      </c>
      <c r="R1533" s="908">
        <f t="shared" si="217"/>
        <v>0</v>
      </c>
      <c r="S1533" s="908">
        <f t="shared" si="218"/>
        <v>0</v>
      </c>
    </row>
    <row r="1534" spans="3:19" x14ac:dyDescent="0.25">
      <c r="C1534" s="217" t="s">
        <v>370</v>
      </c>
      <c r="D1534" s="218" t="s">
        <v>384</v>
      </c>
      <c r="E1534" s="219">
        <v>1</v>
      </c>
      <c r="F1534" s="220">
        <v>0</v>
      </c>
      <c r="G1534" s="221">
        <v>0</v>
      </c>
      <c r="I1534" t="str">
        <f t="shared" si="211"/>
        <v>RIO DE JANEIROPRESIDENTE DUTRA</v>
      </c>
      <c r="J1534" t="str">
        <f t="shared" si="212"/>
        <v>PRESIDENTE DUTRARIO DE JANEIRO</v>
      </c>
      <c r="K1534" s="905">
        <v>1</v>
      </c>
      <c r="L1534" s="906">
        <v>1</v>
      </c>
      <c r="M1534" s="907">
        <v>0</v>
      </c>
      <c r="N1534" t="e">
        <f t="shared" si="213"/>
        <v>#N/A</v>
      </c>
      <c r="O1534" t="e">
        <f t="shared" si="214"/>
        <v>#N/A</v>
      </c>
      <c r="P1534" t="e">
        <f t="shared" si="215"/>
        <v>#N/A</v>
      </c>
      <c r="Q1534" s="908">
        <f t="shared" si="216"/>
        <v>1</v>
      </c>
      <c r="R1534" s="908">
        <f t="shared" si="217"/>
        <v>1</v>
      </c>
      <c r="S1534" s="908">
        <f t="shared" si="218"/>
        <v>0</v>
      </c>
    </row>
    <row r="1535" spans="3:19" x14ac:dyDescent="0.25">
      <c r="C1535" s="217" t="s">
        <v>370</v>
      </c>
      <c r="D1535" s="218" t="s">
        <v>1105</v>
      </c>
      <c r="E1535" s="219">
        <v>1</v>
      </c>
      <c r="F1535" s="220">
        <v>3</v>
      </c>
      <c r="G1535" s="221">
        <v>0</v>
      </c>
      <c r="I1535" t="str">
        <f t="shared" si="211"/>
        <v>RIO DE JANEIRORÔMULO DE MELO</v>
      </c>
      <c r="J1535" t="str">
        <f t="shared" si="212"/>
        <v>RÔMULO DE MELORIO DE JANEIRO</v>
      </c>
      <c r="K1535" s="905">
        <v>1</v>
      </c>
      <c r="L1535" s="906">
        <v>1</v>
      </c>
      <c r="M1535" s="907">
        <v>0</v>
      </c>
      <c r="N1535" t="e">
        <f t="shared" si="213"/>
        <v>#N/A</v>
      </c>
      <c r="O1535" t="e">
        <f t="shared" si="214"/>
        <v>#N/A</v>
      </c>
      <c r="P1535" t="e">
        <f t="shared" si="215"/>
        <v>#N/A</v>
      </c>
      <c r="Q1535" s="908">
        <f t="shared" si="216"/>
        <v>1</v>
      </c>
      <c r="R1535" s="908">
        <f t="shared" si="217"/>
        <v>1</v>
      </c>
      <c r="S1535" s="908">
        <f t="shared" si="218"/>
        <v>0</v>
      </c>
    </row>
    <row r="1536" spans="3:19" x14ac:dyDescent="0.25">
      <c r="C1536" s="217" t="s">
        <v>370</v>
      </c>
      <c r="D1536" s="218" t="s">
        <v>406</v>
      </c>
      <c r="E1536" s="219">
        <v>1</v>
      </c>
      <c r="F1536" s="220">
        <v>1</v>
      </c>
      <c r="G1536" s="221">
        <v>0</v>
      </c>
      <c r="I1536" t="str">
        <f t="shared" si="211"/>
        <v>RIO DE JANEIROSALGADO FILHO</v>
      </c>
      <c r="J1536" t="str">
        <f t="shared" si="212"/>
        <v>SALGADO FILHORIO DE JANEIRO</v>
      </c>
      <c r="K1536" s="905">
        <v>1</v>
      </c>
      <c r="L1536" s="906">
        <v>2</v>
      </c>
      <c r="M1536" s="907">
        <v>0</v>
      </c>
      <c r="N1536" t="e">
        <f t="shared" si="213"/>
        <v>#N/A</v>
      </c>
      <c r="O1536" t="e">
        <f t="shared" si="214"/>
        <v>#N/A</v>
      </c>
      <c r="P1536" t="e">
        <f t="shared" si="215"/>
        <v>#N/A</v>
      </c>
      <c r="Q1536" s="908">
        <f t="shared" si="216"/>
        <v>1</v>
      </c>
      <c r="R1536" s="908">
        <f t="shared" si="217"/>
        <v>2</v>
      </c>
      <c r="S1536" s="908">
        <f t="shared" si="218"/>
        <v>0</v>
      </c>
    </row>
    <row r="1537" spans="3:19" x14ac:dyDescent="0.25">
      <c r="C1537" s="217" t="s">
        <v>370</v>
      </c>
      <c r="D1537" s="218" t="s">
        <v>514</v>
      </c>
      <c r="E1537" s="219">
        <v>1</v>
      </c>
      <c r="F1537" s="220">
        <v>1</v>
      </c>
      <c r="G1537" s="221">
        <v>0</v>
      </c>
      <c r="I1537" t="str">
        <f t="shared" si="211"/>
        <v>RIO DE JANEIROSANTANA</v>
      </c>
      <c r="J1537" t="str">
        <f t="shared" si="212"/>
        <v>SANTANARIO DE JANEIRO</v>
      </c>
      <c r="K1537" s="905">
        <v>1</v>
      </c>
      <c r="L1537" s="906">
        <v>1</v>
      </c>
      <c r="M1537" s="907">
        <v>0</v>
      </c>
      <c r="N1537" t="e">
        <f t="shared" si="213"/>
        <v>#N/A</v>
      </c>
      <c r="O1537" t="e">
        <f t="shared" si="214"/>
        <v>#N/A</v>
      </c>
      <c r="P1537" t="e">
        <f t="shared" si="215"/>
        <v>#N/A</v>
      </c>
      <c r="Q1537" s="908">
        <f t="shared" si="216"/>
        <v>1</v>
      </c>
      <c r="R1537" s="908">
        <f t="shared" si="217"/>
        <v>1</v>
      </c>
      <c r="S1537" s="908">
        <f t="shared" si="218"/>
        <v>0</v>
      </c>
    </row>
    <row r="1538" spans="3:19" x14ac:dyDescent="0.25">
      <c r="C1538" s="217" t="s">
        <v>469</v>
      </c>
      <c r="D1538" s="218" t="s">
        <v>1106</v>
      </c>
      <c r="E1538" s="219">
        <v>1</v>
      </c>
      <c r="F1538" s="220">
        <v>1</v>
      </c>
      <c r="G1538" s="221">
        <v>0</v>
      </c>
      <c r="I1538" t="str">
        <f t="shared" si="211"/>
        <v>RIO GRANDE DO SULSAMUEL G  FREITAS</v>
      </c>
      <c r="J1538" t="str">
        <f t="shared" si="212"/>
        <v>SAMUEL G  FREITASRIO GRANDE DO SUL</v>
      </c>
      <c r="K1538" s="905">
        <v>1</v>
      </c>
      <c r="L1538" s="906">
        <v>1</v>
      </c>
      <c r="M1538" s="907">
        <v>0</v>
      </c>
      <c r="N1538" t="e">
        <f t="shared" si="213"/>
        <v>#N/A</v>
      </c>
      <c r="O1538" t="e">
        <f t="shared" si="214"/>
        <v>#N/A</v>
      </c>
      <c r="P1538" t="e">
        <f t="shared" si="215"/>
        <v>#N/A</v>
      </c>
      <c r="Q1538" s="908">
        <f t="shared" si="216"/>
        <v>1</v>
      </c>
      <c r="R1538" s="908">
        <f t="shared" si="217"/>
        <v>1</v>
      </c>
      <c r="S1538" s="908">
        <f t="shared" si="218"/>
        <v>0</v>
      </c>
    </row>
    <row r="1539" spans="3:19" x14ac:dyDescent="0.25">
      <c r="C1539" s="217" t="s">
        <v>341</v>
      </c>
      <c r="D1539" s="218" t="s">
        <v>515</v>
      </c>
      <c r="E1539" s="219">
        <v>1</v>
      </c>
      <c r="F1539" s="220">
        <v>3</v>
      </c>
      <c r="G1539" s="221">
        <v>0</v>
      </c>
      <c r="I1539" t="str">
        <f t="shared" si="211"/>
        <v>RIO MADEIRABARBADOS</v>
      </c>
      <c r="J1539" t="str">
        <f t="shared" si="212"/>
        <v>BARBADOSRIO MADEIRA</v>
      </c>
      <c r="K1539" s="905">
        <v>1</v>
      </c>
      <c r="L1539" s="906">
        <v>1</v>
      </c>
      <c r="M1539" s="907">
        <v>0</v>
      </c>
      <c r="N1539" t="e">
        <f t="shared" si="213"/>
        <v>#N/A</v>
      </c>
      <c r="O1539" t="e">
        <f t="shared" si="214"/>
        <v>#N/A</v>
      </c>
      <c r="P1539" t="e">
        <f t="shared" si="215"/>
        <v>#N/A</v>
      </c>
      <c r="Q1539" s="908">
        <f t="shared" si="216"/>
        <v>1</v>
      </c>
      <c r="R1539" s="908">
        <f t="shared" si="217"/>
        <v>1</v>
      </c>
      <c r="S1539" s="908">
        <f t="shared" si="218"/>
        <v>0</v>
      </c>
    </row>
    <row r="1540" spans="3:19" x14ac:dyDescent="0.25">
      <c r="C1540" s="217" t="s">
        <v>341</v>
      </c>
      <c r="D1540" s="218" t="s">
        <v>1107</v>
      </c>
      <c r="E1540" s="219">
        <v>1</v>
      </c>
      <c r="F1540" s="220">
        <v>0</v>
      </c>
      <c r="G1540" s="221">
        <v>0</v>
      </c>
      <c r="I1540" t="str">
        <f t="shared" si="211"/>
        <v>RIO MADEIRADA PLATINA</v>
      </c>
      <c r="J1540" t="str">
        <f t="shared" si="212"/>
        <v>DA PLATINARIO MADEIRA</v>
      </c>
      <c r="K1540" s="905">
        <v>1</v>
      </c>
      <c r="L1540" s="906">
        <v>1</v>
      </c>
      <c r="M1540" s="907">
        <v>0</v>
      </c>
      <c r="N1540" t="e">
        <f t="shared" si="213"/>
        <v>#N/A</v>
      </c>
      <c r="O1540" t="e">
        <f t="shared" si="214"/>
        <v>#N/A</v>
      </c>
      <c r="P1540" t="e">
        <f t="shared" si="215"/>
        <v>#N/A</v>
      </c>
      <c r="Q1540" s="908">
        <f t="shared" si="216"/>
        <v>1</v>
      </c>
      <c r="R1540" s="908">
        <f t="shared" si="217"/>
        <v>1</v>
      </c>
      <c r="S1540" s="908">
        <f t="shared" si="218"/>
        <v>0</v>
      </c>
    </row>
    <row r="1541" spans="3:19" x14ac:dyDescent="0.25">
      <c r="C1541" s="217" t="s">
        <v>341</v>
      </c>
      <c r="D1541" s="218" t="s">
        <v>386</v>
      </c>
      <c r="E1541" s="219">
        <v>1</v>
      </c>
      <c r="F1541" s="220">
        <v>1</v>
      </c>
      <c r="G1541" s="221">
        <v>0</v>
      </c>
      <c r="I1541" t="str">
        <f t="shared" si="211"/>
        <v>RIO MADEIRADANIELA</v>
      </c>
      <c r="J1541" t="str">
        <f t="shared" si="212"/>
        <v>DANIELARIO MADEIRA</v>
      </c>
      <c r="K1541" s="905">
        <v>1</v>
      </c>
      <c r="L1541" s="906">
        <v>1</v>
      </c>
      <c r="M1541" s="907">
        <v>0</v>
      </c>
      <c r="N1541" t="e">
        <f t="shared" si="213"/>
        <v>#N/A</v>
      </c>
      <c r="O1541" t="e">
        <f t="shared" si="214"/>
        <v>#N/A</v>
      </c>
      <c r="P1541" t="e">
        <f t="shared" si="215"/>
        <v>#N/A</v>
      </c>
      <c r="Q1541" s="908">
        <f t="shared" si="216"/>
        <v>1</v>
      </c>
      <c r="R1541" s="908">
        <f t="shared" si="217"/>
        <v>1</v>
      </c>
      <c r="S1541" s="908">
        <f t="shared" si="218"/>
        <v>0</v>
      </c>
    </row>
    <row r="1542" spans="3:19" x14ac:dyDescent="0.25">
      <c r="C1542" s="217" t="s">
        <v>341</v>
      </c>
      <c r="D1542" s="218" t="s">
        <v>713</v>
      </c>
      <c r="E1542" s="219">
        <v>1</v>
      </c>
      <c r="F1542" s="220">
        <v>3</v>
      </c>
      <c r="G1542" s="221">
        <v>0</v>
      </c>
      <c r="I1542" t="str">
        <f t="shared" si="211"/>
        <v>RIO MADEIRAHELENA GOMES</v>
      </c>
      <c r="J1542" t="str">
        <f t="shared" si="212"/>
        <v>HELENA GOMESRIO MADEIRA</v>
      </c>
      <c r="K1542" s="905">
        <v>1</v>
      </c>
      <c r="L1542" s="906">
        <v>2</v>
      </c>
      <c r="M1542" s="907">
        <v>0</v>
      </c>
      <c r="N1542" t="e">
        <f t="shared" si="213"/>
        <v>#N/A</v>
      </c>
      <c r="O1542" t="e">
        <f t="shared" si="214"/>
        <v>#N/A</v>
      </c>
      <c r="P1542" t="e">
        <f t="shared" si="215"/>
        <v>#N/A</v>
      </c>
      <c r="Q1542" s="908">
        <f t="shared" si="216"/>
        <v>1</v>
      </c>
      <c r="R1542" s="908">
        <f t="shared" si="217"/>
        <v>2</v>
      </c>
      <c r="S1542" s="908">
        <f t="shared" si="218"/>
        <v>0</v>
      </c>
    </row>
    <row r="1543" spans="3:19" x14ac:dyDescent="0.25">
      <c r="C1543" s="217" t="s">
        <v>341</v>
      </c>
      <c r="D1543" s="218" t="s">
        <v>898</v>
      </c>
      <c r="E1543" s="219">
        <v>1</v>
      </c>
      <c r="F1543" s="220">
        <v>1</v>
      </c>
      <c r="G1543" s="221">
        <v>0</v>
      </c>
      <c r="I1543" t="str">
        <f t="shared" si="211"/>
        <v>RIO MADEIRAHENRIQUE SORÓ</v>
      </c>
      <c r="J1543" t="str">
        <f t="shared" si="212"/>
        <v>HENRIQUE SORÓRIO MADEIRA</v>
      </c>
      <c r="K1543" s="905">
        <v>1</v>
      </c>
      <c r="L1543" s="906">
        <v>1</v>
      </c>
      <c r="M1543" s="907">
        <v>0</v>
      </c>
      <c r="N1543" t="e">
        <f t="shared" si="213"/>
        <v>#N/A</v>
      </c>
      <c r="O1543" t="e">
        <f t="shared" si="214"/>
        <v>#N/A</v>
      </c>
      <c r="P1543" t="e">
        <f t="shared" si="215"/>
        <v>#N/A</v>
      </c>
      <c r="Q1543" s="908">
        <f t="shared" si="216"/>
        <v>1</v>
      </c>
      <c r="R1543" s="908">
        <f t="shared" si="217"/>
        <v>1</v>
      </c>
      <c r="S1543" s="908">
        <f t="shared" si="218"/>
        <v>0</v>
      </c>
    </row>
    <row r="1544" spans="3:19" x14ac:dyDescent="0.25">
      <c r="C1544" s="217" t="s">
        <v>341</v>
      </c>
      <c r="D1544" s="218" t="s">
        <v>359</v>
      </c>
      <c r="E1544" s="219">
        <v>1</v>
      </c>
      <c r="F1544" s="220">
        <v>1</v>
      </c>
      <c r="G1544" s="221">
        <v>0</v>
      </c>
      <c r="I1544" t="str">
        <f t="shared" si="211"/>
        <v>RIO MADEIRAJACY PARANÁ</v>
      </c>
      <c r="J1544" t="str">
        <f t="shared" si="212"/>
        <v>JACY PARANÁRIO MADEIRA</v>
      </c>
      <c r="K1544" s="905">
        <v>1</v>
      </c>
      <c r="L1544" s="906">
        <v>1</v>
      </c>
      <c r="M1544" s="907">
        <v>0</v>
      </c>
      <c r="N1544" t="e">
        <f t="shared" si="213"/>
        <v>#N/A</v>
      </c>
      <c r="O1544" t="e">
        <f t="shared" si="214"/>
        <v>#N/A</v>
      </c>
      <c r="P1544" t="e">
        <f t="shared" si="215"/>
        <v>#N/A</v>
      </c>
      <c r="Q1544" s="908">
        <f t="shared" si="216"/>
        <v>1</v>
      </c>
      <c r="R1544" s="908">
        <f t="shared" si="217"/>
        <v>1</v>
      </c>
      <c r="S1544" s="908">
        <f t="shared" si="218"/>
        <v>0</v>
      </c>
    </row>
    <row r="1545" spans="3:19" x14ac:dyDescent="0.25">
      <c r="C1545" s="217" t="s">
        <v>341</v>
      </c>
      <c r="D1545" s="218" t="s">
        <v>1108</v>
      </c>
      <c r="E1545" s="219">
        <v>1</v>
      </c>
      <c r="F1545" s="220">
        <v>2</v>
      </c>
      <c r="G1545" s="221">
        <v>0</v>
      </c>
      <c r="I1545" t="str">
        <f t="shared" si="211"/>
        <v>RIO MADEIRAJOAQUIM MARTINS</v>
      </c>
      <c r="J1545" t="str">
        <f t="shared" si="212"/>
        <v>JOAQUIM MARTINSRIO MADEIRA</v>
      </c>
      <c r="K1545" s="905">
        <v>1</v>
      </c>
      <c r="L1545" s="906">
        <v>3</v>
      </c>
      <c r="M1545" s="907">
        <v>0</v>
      </c>
      <c r="N1545" t="e">
        <f t="shared" si="213"/>
        <v>#N/A</v>
      </c>
      <c r="O1545" t="e">
        <f t="shared" si="214"/>
        <v>#N/A</v>
      </c>
      <c r="P1545" t="e">
        <f t="shared" si="215"/>
        <v>#N/A</v>
      </c>
      <c r="Q1545" s="908">
        <f t="shared" si="216"/>
        <v>1</v>
      </c>
      <c r="R1545" s="908">
        <f t="shared" si="217"/>
        <v>3</v>
      </c>
      <c r="S1545" s="908">
        <f t="shared" si="218"/>
        <v>0</v>
      </c>
    </row>
    <row r="1546" spans="3:19" x14ac:dyDescent="0.25">
      <c r="C1546" s="217" t="s">
        <v>341</v>
      </c>
      <c r="D1546" s="218" t="s">
        <v>1109</v>
      </c>
      <c r="E1546" s="219">
        <v>1</v>
      </c>
      <c r="F1546" s="220">
        <v>3</v>
      </c>
      <c r="G1546" s="221">
        <v>0</v>
      </c>
      <c r="I1546" t="str">
        <f t="shared" si="211"/>
        <v>RIO MADEIRAJORGE AMADO</v>
      </c>
      <c r="J1546" t="str">
        <f t="shared" si="212"/>
        <v>JORGE AMADORIO MADEIRA</v>
      </c>
      <c r="K1546" s="905">
        <v>1</v>
      </c>
      <c r="L1546" s="906">
        <v>2</v>
      </c>
      <c r="M1546" s="907">
        <v>0</v>
      </c>
      <c r="N1546" t="e">
        <f t="shared" si="213"/>
        <v>#N/A</v>
      </c>
      <c r="O1546" t="e">
        <f t="shared" si="214"/>
        <v>#N/A</v>
      </c>
      <c r="P1546" t="e">
        <f t="shared" si="215"/>
        <v>#N/A</v>
      </c>
      <c r="Q1546" s="908">
        <f t="shared" si="216"/>
        <v>1</v>
      </c>
      <c r="R1546" s="908">
        <f t="shared" si="217"/>
        <v>2</v>
      </c>
      <c r="S1546" s="908">
        <f t="shared" si="218"/>
        <v>0</v>
      </c>
    </row>
    <row r="1547" spans="3:19" x14ac:dyDescent="0.25">
      <c r="C1547" s="217" t="s">
        <v>341</v>
      </c>
      <c r="D1547" s="218" t="s">
        <v>69</v>
      </c>
      <c r="E1547" s="219">
        <v>1</v>
      </c>
      <c r="F1547" s="220">
        <v>2</v>
      </c>
      <c r="G1547" s="221">
        <v>0</v>
      </c>
      <c r="I1547" t="str">
        <f t="shared" si="211"/>
        <v>RIO MADEIRANÃO INFORMADO</v>
      </c>
      <c r="J1547" t="str">
        <f t="shared" si="212"/>
        <v>NÃO INFORMADORIO MADEIRA</v>
      </c>
      <c r="K1547" s="905">
        <v>1</v>
      </c>
      <c r="L1547" s="906">
        <v>1</v>
      </c>
      <c r="M1547" s="907">
        <v>0</v>
      </c>
      <c r="N1547" t="e">
        <f t="shared" si="213"/>
        <v>#N/A</v>
      </c>
      <c r="O1547" t="e">
        <f t="shared" si="214"/>
        <v>#N/A</v>
      </c>
      <c r="P1547" t="e">
        <f t="shared" si="215"/>
        <v>#N/A</v>
      </c>
      <c r="Q1547" s="908">
        <f t="shared" si="216"/>
        <v>1</v>
      </c>
      <c r="R1547" s="908">
        <f t="shared" si="217"/>
        <v>1</v>
      </c>
      <c r="S1547" s="908">
        <f t="shared" si="218"/>
        <v>0</v>
      </c>
    </row>
    <row r="1548" spans="3:19" x14ac:dyDescent="0.25">
      <c r="C1548" s="217" t="s">
        <v>341</v>
      </c>
      <c r="D1548" s="218" t="s">
        <v>1110</v>
      </c>
      <c r="E1548" s="219">
        <v>1</v>
      </c>
      <c r="F1548" s="220">
        <v>0</v>
      </c>
      <c r="G1548" s="221">
        <v>0</v>
      </c>
      <c r="I1548" t="str">
        <f t="shared" si="211"/>
        <v>RIO MADEIRASALOMÃO G. OLIVEIRA</v>
      </c>
      <c r="J1548" t="str">
        <f t="shared" si="212"/>
        <v>SALOMÃO G. OLIVEIRARIO MADEIRA</v>
      </c>
      <c r="K1548" s="905">
        <v>1</v>
      </c>
      <c r="L1548" s="906">
        <v>0</v>
      </c>
      <c r="M1548" s="907">
        <v>0</v>
      </c>
      <c r="N1548" t="e">
        <f t="shared" si="213"/>
        <v>#N/A</v>
      </c>
      <c r="O1548" t="e">
        <f t="shared" si="214"/>
        <v>#N/A</v>
      </c>
      <c r="P1548" t="e">
        <f t="shared" si="215"/>
        <v>#N/A</v>
      </c>
      <c r="Q1548" s="908">
        <f t="shared" si="216"/>
        <v>1</v>
      </c>
      <c r="R1548" s="908">
        <f t="shared" si="217"/>
        <v>0</v>
      </c>
      <c r="S1548" s="908">
        <f t="shared" si="218"/>
        <v>0</v>
      </c>
    </row>
    <row r="1549" spans="3:19" x14ac:dyDescent="0.25">
      <c r="C1549" s="217" t="s">
        <v>341</v>
      </c>
      <c r="D1549" s="218" t="s">
        <v>518</v>
      </c>
      <c r="E1549" s="219">
        <v>1</v>
      </c>
      <c r="F1549" s="220">
        <v>1</v>
      </c>
      <c r="G1549" s="221">
        <v>0</v>
      </c>
      <c r="I1549" t="str">
        <f t="shared" si="211"/>
        <v>RIO MADEIRASURUBIM</v>
      </c>
      <c r="J1549" t="str">
        <f t="shared" si="212"/>
        <v>SURUBIMRIO MADEIRA</v>
      </c>
      <c r="K1549" s="905">
        <v>1</v>
      </c>
      <c r="L1549" s="906">
        <v>2</v>
      </c>
      <c r="M1549" s="907">
        <v>0</v>
      </c>
      <c r="N1549" t="e">
        <f t="shared" si="213"/>
        <v>#N/A</v>
      </c>
      <c r="O1549" t="e">
        <f t="shared" si="214"/>
        <v>#N/A</v>
      </c>
      <c r="P1549" t="e">
        <f t="shared" si="215"/>
        <v>#N/A</v>
      </c>
      <c r="Q1549" s="908">
        <f t="shared" si="216"/>
        <v>1</v>
      </c>
      <c r="R1549" s="908">
        <f t="shared" si="217"/>
        <v>2</v>
      </c>
      <c r="S1549" s="908">
        <f t="shared" si="218"/>
        <v>0</v>
      </c>
    </row>
    <row r="1550" spans="3:19" x14ac:dyDescent="0.25">
      <c r="C1550" s="217" t="s">
        <v>341</v>
      </c>
      <c r="D1550" s="218" t="s">
        <v>812</v>
      </c>
      <c r="E1550" s="219">
        <v>1</v>
      </c>
      <c r="F1550" s="220">
        <v>2</v>
      </c>
      <c r="G1550" s="221">
        <v>0</v>
      </c>
      <c r="I1550" t="str">
        <f t="shared" si="211"/>
        <v>RIO MADEIRATUTÓIA</v>
      </c>
      <c r="J1550" t="str">
        <f t="shared" si="212"/>
        <v>TUTÓIARIO MADEIRA</v>
      </c>
      <c r="K1550" s="905">
        <v>1</v>
      </c>
      <c r="L1550" s="906">
        <v>1</v>
      </c>
      <c r="M1550" s="907">
        <v>0</v>
      </c>
      <c r="N1550" t="e">
        <f t="shared" si="213"/>
        <v>#N/A</v>
      </c>
      <c r="O1550" t="e">
        <f t="shared" si="214"/>
        <v>#N/A</v>
      </c>
      <c r="P1550" t="e">
        <f t="shared" si="215"/>
        <v>#N/A</v>
      </c>
      <c r="Q1550" s="908">
        <f t="shared" si="216"/>
        <v>1</v>
      </c>
      <c r="R1550" s="908">
        <f t="shared" si="217"/>
        <v>1</v>
      </c>
      <c r="S1550" s="908">
        <f t="shared" si="218"/>
        <v>0</v>
      </c>
    </row>
    <row r="1551" spans="3:19" x14ac:dyDescent="0.25">
      <c r="C1551" s="217" t="s">
        <v>341</v>
      </c>
      <c r="D1551" s="218" t="s">
        <v>1111</v>
      </c>
      <c r="E1551" s="219">
        <v>1</v>
      </c>
      <c r="F1551" s="220">
        <v>1</v>
      </c>
      <c r="G1551" s="221">
        <v>0</v>
      </c>
      <c r="I1551" t="str">
        <f t="shared" si="211"/>
        <v>RIO MADEIRAVINTE E DOIS DE JUNHO</v>
      </c>
      <c r="J1551" t="str">
        <f t="shared" si="212"/>
        <v>VINTE E DOIS DE JUNHORIO MADEIRA</v>
      </c>
      <c r="K1551" s="905">
        <v>1</v>
      </c>
      <c r="L1551" s="906">
        <v>1</v>
      </c>
      <c r="M1551" s="907">
        <v>0</v>
      </c>
      <c r="N1551" t="e">
        <f t="shared" si="213"/>
        <v>#N/A</v>
      </c>
      <c r="O1551" t="e">
        <f t="shared" si="214"/>
        <v>#N/A</v>
      </c>
      <c r="P1551" t="e">
        <f t="shared" si="215"/>
        <v>#N/A</v>
      </c>
      <c r="Q1551" s="908">
        <f t="shared" si="216"/>
        <v>1</v>
      </c>
      <c r="R1551" s="908">
        <f t="shared" si="217"/>
        <v>1</v>
      </c>
      <c r="S1551" s="908">
        <f t="shared" si="218"/>
        <v>0</v>
      </c>
    </row>
    <row r="1552" spans="3:19" x14ac:dyDescent="0.25">
      <c r="C1552" s="217" t="s">
        <v>643</v>
      </c>
      <c r="D1552" s="218" t="s">
        <v>708</v>
      </c>
      <c r="E1552" s="219">
        <v>1</v>
      </c>
      <c r="F1552" s="220">
        <v>0</v>
      </c>
      <c r="G1552" s="221">
        <v>0</v>
      </c>
      <c r="I1552" t="str">
        <f t="shared" si="211"/>
        <v>RIO MARMELOSEVERINO SILVA</v>
      </c>
      <c r="J1552" t="str">
        <f t="shared" si="212"/>
        <v>SEVERINO SILVARIO MARMELO</v>
      </c>
      <c r="K1552" s="905">
        <v>1</v>
      </c>
      <c r="L1552" s="906">
        <v>1</v>
      </c>
      <c r="M1552" s="907">
        <v>0</v>
      </c>
      <c r="N1552" t="e">
        <f t="shared" si="213"/>
        <v>#N/A</v>
      </c>
      <c r="O1552" t="e">
        <f t="shared" si="214"/>
        <v>#N/A</v>
      </c>
      <c r="P1552" t="e">
        <f t="shared" si="215"/>
        <v>#N/A</v>
      </c>
      <c r="Q1552" s="908">
        <f t="shared" si="216"/>
        <v>1</v>
      </c>
      <c r="R1552" s="908">
        <f t="shared" si="217"/>
        <v>1</v>
      </c>
      <c r="S1552" s="908">
        <f t="shared" si="218"/>
        <v>0</v>
      </c>
    </row>
    <row r="1553" spans="3:19" x14ac:dyDescent="0.25">
      <c r="C1553" s="217" t="s">
        <v>788</v>
      </c>
      <c r="D1553" s="218" t="s">
        <v>783</v>
      </c>
      <c r="E1553" s="219">
        <v>1</v>
      </c>
      <c r="F1553" s="220">
        <v>1</v>
      </c>
      <c r="G1553" s="221">
        <v>0</v>
      </c>
      <c r="I1553" t="str">
        <f t="shared" si="211"/>
        <v>ROGÉRIO WEBERD. PEDRO II</v>
      </c>
      <c r="J1553" t="str">
        <f t="shared" si="212"/>
        <v>D. PEDRO IIROGÉRIO WEBER</v>
      </c>
      <c r="K1553" s="905">
        <v>1</v>
      </c>
      <c r="L1553" s="906">
        <v>2</v>
      </c>
      <c r="M1553" s="907">
        <v>0</v>
      </c>
      <c r="N1553" t="e">
        <f t="shared" si="213"/>
        <v>#N/A</v>
      </c>
      <c r="O1553" t="e">
        <f t="shared" si="214"/>
        <v>#N/A</v>
      </c>
      <c r="P1553" t="e">
        <f t="shared" si="215"/>
        <v>#N/A</v>
      </c>
      <c r="Q1553" s="908">
        <f t="shared" si="216"/>
        <v>1</v>
      </c>
      <c r="R1553" s="908">
        <f t="shared" si="217"/>
        <v>2</v>
      </c>
      <c r="S1553" s="908">
        <f t="shared" si="218"/>
        <v>0</v>
      </c>
    </row>
    <row r="1554" spans="3:19" x14ac:dyDescent="0.25">
      <c r="C1554" s="217" t="s">
        <v>788</v>
      </c>
      <c r="D1554" s="218" t="s">
        <v>480</v>
      </c>
      <c r="E1554" s="219">
        <v>1</v>
      </c>
      <c r="F1554" s="220">
        <v>0</v>
      </c>
      <c r="G1554" s="221">
        <v>0</v>
      </c>
      <c r="I1554" t="str">
        <f t="shared" si="211"/>
        <v>ROGÉRIO WEBERJOÃO ALFREDO</v>
      </c>
      <c r="J1554" t="str">
        <f t="shared" si="212"/>
        <v>JOÃO ALFREDOROGÉRIO WEBER</v>
      </c>
      <c r="K1554" s="905">
        <v>1</v>
      </c>
      <c r="L1554" s="906">
        <v>0</v>
      </c>
      <c r="M1554" s="907">
        <v>0</v>
      </c>
      <c r="N1554" t="e">
        <f t="shared" si="213"/>
        <v>#N/A</v>
      </c>
      <c r="O1554" t="e">
        <f t="shared" si="214"/>
        <v>#N/A</v>
      </c>
      <c r="P1554" t="e">
        <f t="shared" si="215"/>
        <v>#N/A</v>
      </c>
      <c r="Q1554" s="908">
        <f t="shared" si="216"/>
        <v>1</v>
      </c>
      <c r="R1554" s="908">
        <f t="shared" si="217"/>
        <v>0</v>
      </c>
      <c r="S1554" s="908">
        <f t="shared" si="218"/>
        <v>0</v>
      </c>
    </row>
    <row r="1555" spans="3:19" x14ac:dyDescent="0.25">
      <c r="C1555" s="217" t="s">
        <v>788</v>
      </c>
      <c r="D1555" s="218" t="s">
        <v>370</v>
      </c>
      <c r="E1555" s="219">
        <v>1</v>
      </c>
      <c r="F1555" s="220">
        <v>1</v>
      </c>
      <c r="G1555" s="221">
        <v>0</v>
      </c>
      <c r="I1555" t="str">
        <f t="shared" si="211"/>
        <v>ROGÉRIO WEBERRIO DE JANEIRO</v>
      </c>
      <c r="J1555" t="str">
        <f t="shared" si="212"/>
        <v>RIO DE JANEIROROGÉRIO WEBER</v>
      </c>
      <c r="K1555" s="905">
        <v>1</v>
      </c>
      <c r="L1555" s="906">
        <v>0</v>
      </c>
      <c r="M1555" s="907">
        <v>0</v>
      </c>
      <c r="N1555" t="e">
        <f t="shared" si="213"/>
        <v>#N/A</v>
      </c>
      <c r="O1555" t="e">
        <f t="shared" si="214"/>
        <v>#N/A</v>
      </c>
      <c r="P1555" t="e">
        <f t="shared" si="215"/>
        <v>#N/A</v>
      </c>
      <c r="Q1555" s="908">
        <f t="shared" si="216"/>
        <v>1</v>
      </c>
      <c r="R1555" s="908">
        <f t="shared" si="217"/>
        <v>0</v>
      </c>
      <c r="S1555" s="908">
        <f t="shared" si="218"/>
        <v>0</v>
      </c>
    </row>
    <row r="1556" spans="3:19" x14ac:dyDescent="0.25">
      <c r="C1556" s="217" t="s">
        <v>397</v>
      </c>
      <c r="D1556" s="218" t="s">
        <v>540</v>
      </c>
      <c r="E1556" s="219">
        <v>1</v>
      </c>
      <c r="F1556" s="220">
        <v>2</v>
      </c>
      <c r="G1556" s="221">
        <v>0</v>
      </c>
      <c r="I1556" t="str">
        <f t="shared" si="211"/>
        <v>ROSALINA GOMESVENÂNCIO AIRES</v>
      </c>
      <c r="J1556" t="str">
        <f t="shared" si="212"/>
        <v>VENÂNCIO AIRESROSALINA GOMES</v>
      </c>
      <c r="K1556" s="905">
        <v>1</v>
      </c>
      <c r="L1556" s="906">
        <v>1</v>
      </c>
      <c r="M1556" s="907">
        <v>0</v>
      </c>
      <c r="N1556" t="e">
        <f t="shared" si="213"/>
        <v>#N/A</v>
      </c>
      <c r="O1556" t="e">
        <f t="shared" si="214"/>
        <v>#N/A</v>
      </c>
      <c r="P1556" t="e">
        <f t="shared" si="215"/>
        <v>#N/A</v>
      </c>
      <c r="Q1556" s="908">
        <f t="shared" si="216"/>
        <v>1</v>
      </c>
      <c r="R1556" s="908">
        <f t="shared" si="217"/>
        <v>1</v>
      </c>
      <c r="S1556" s="908">
        <f t="shared" si="218"/>
        <v>0</v>
      </c>
    </row>
    <row r="1557" spans="3:19" x14ac:dyDescent="0.25">
      <c r="C1557" s="217" t="s">
        <v>486</v>
      </c>
      <c r="D1557" s="218" t="s">
        <v>409</v>
      </c>
      <c r="E1557" s="219">
        <v>1</v>
      </c>
      <c r="F1557" s="220">
        <v>0</v>
      </c>
      <c r="G1557" s="221">
        <v>0</v>
      </c>
      <c r="I1557" t="str">
        <f t="shared" si="211"/>
        <v>RUI BARBOSABENJAMIM CONSTANT</v>
      </c>
      <c r="J1557" t="str">
        <f t="shared" si="212"/>
        <v>BENJAMIM CONSTANTRUI BARBOSA</v>
      </c>
      <c r="K1557" s="905">
        <v>1</v>
      </c>
      <c r="L1557" s="906">
        <v>1</v>
      </c>
      <c r="M1557" s="907">
        <v>0</v>
      </c>
      <c r="N1557" t="e">
        <f t="shared" si="213"/>
        <v>#N/A</v>
      </c>
      <c r="O1557" t="e">
        <f t="shared" si="214"/>
        <v>#N/A</v>
      </c>
      <c r="P1557" t="e">
        <f t="shared" si="215"/>
        <v>#N/A</v>
      </c>
      <c r="Q1557" s="908">
        <f t="shared" si="216"/>
        <v>1</v>
      </c>
      <c r="R1557" s="908">
        <f t="shared" si="217"/>
        <v>1</v>
      </c>
      <c r="S1557" s="908">
        <f t="shared" si="218"/>
        <v>0</v>
      </c>
    </row>
    <row r="1558" spans="3:19" x14ac:dyDescent="0.25">
      <c r="C1558" s="217" t="s">
        <v>486</v>
      </c>
      <c r="D1558" s="218" t="s">
        <v>428</v>
      </c>
      <c r="E1558" s="219">
        <v>1</v>
      </c>
      <c r="F1558" s="220">
        <v>0</v>
      </c>
      <c r="G1558" s="221">
        <v>0</v>
      </c>
      <c r="I1558" t="str">
        <f t="shared" si="211"/>
        <v>RUI BARBOSADUQUE DE CAXIAS</v>
      </c>
      <c r="J1558" t="str">
        <f t="shared" si="212"/>
        <v>DUQUE DE CAXIASRUI BARBOSA</v>
      </c>
      <c r="K1558" s="905">
        <v>1</v>
      </c>
      <c r="L1558" s="906">
        <v>2</v>
      </c>
      <c r="M1558" s="907">
        <v>0</v>
      </c>
      <c r="N1558" t="e">
        <f t="shared" si="213"/>
        <v>#N/A</v>
      </c>
      <c r="O1558" t="e">
        <f t="shared" si="214"/>
        <v>#N/A</v>
      </c>
      <c r="P1558" t="e">
        <f t="shared" si="215"/>
        <v>#N/A</v>
      </c>
      <c r="Q1558" s="908">
        <f t="shared" si="216"/>
        <v>1</v>
      </c>
      <c r="R1558" s="908">
        <f t="shared" si="217"/>
        <v>2</v>
      </c>
      <c r="S1558" s="908">
        <f t="shared" si="218"/>
        <v>0</v>
      </c>
    </row>
    <row r="1559" spans="3:19" x14ac:dyDescent="0.25">
      <c r="C1559" s="217" t="s">
        <v>486</v>
      </c>
      <c r="D1559" s="218" t="s">
        <v>390</v>
      </c>
      <c r="E1559" s="219">
        <v>1</v>
      </c>
      <c r="F1559" s="220">
        <v>1</v>
      </c>
      <c r="G1559" s="221">
        <v>0</v>
      </c>
      <c r="I1559" t="str">
        <f t="shared" si="211"/>
        <v>RUI BARBOSASUCUPIRA</v>
      </c>
      <c r="J1559" t="str">
        <f t="shared" si="212"/>
        <v>SUCUPIRARUI BARBOSA</v>
      </c>
      <c r="K1559" s="905">
        <v>1</v>
      </c>
      <c r="L1559" s="906">
        <v>3</v>
      </c>
      <c r="M1559" s="907">
        <v>0</v>
      </c>
      <c r="N1559" t="e">
        <f t="shared" si="213"/>
        <v>#N/A</v>
      </c>
      <c r="O1559" t="e">
        <f t="shared" si="214"/>
        <v>#N/A</v>
      </c>
      <c r="P1559" t="e">
        <f t="shared" si="215"/>
        <v>#N/A</v>
      </c>
      <c r="Q1559" s="908">
        <f t="shared" si="216"/>
        <v>1</v>
      </c>
      <c r="R1559" s="908">
        <f t="shared" si="217"/>
        <v>3</v>
      </c>
      <c r="S1559" s="908">
        <f t="shared" si="218"/>
        <v>0</v>
      </c>
    </row>
    <row r="1560" spans="3:19" x14ac:dyDescent="0.25">
      <c r="C1560" s="217" t="s">
        <v>406</v>
      </c>
      <c r="D1560" s="218" t="s">
        <v>423</v>
      </c>
      <c r="E1560" s="219">
        <v>1</v>
      </c>
      <c r="F1560" s="220">
        <v>0</v>
      </c>
      <c r="G1560" s="221">
        <v>0</v>
      </c>
      <c r="I1560" t="str">
        <f t="shared" si="211"/>
        <v>SALGADO FILHOAFONSO PENA</v>
      </c>
      <c r="J1560" t="str">
        <f t="shared" si="212"/>
        <v>AFONSO PENASALGADO FILHO</v>
      </c>
      <c r="K1560" s="905">
        <v>1</v>
      </c>
      <c r="L1560" s="906">
        <v>1</v>
      </c>
      <c r="M1560" s="907">
        <v>0</v>
      </c>
      <c r="N1560" t="e">
        <f t="shared" si="213"/>
        <v>#N/A</v>
      </c>
      <c r="O1560" t="e">
        <f t="shared" si="214"/>
        <v>#N/A</v>
      </c>
      <c r="P1560" t="e">
        <f t="shared" si="215"/>
        <v>#N/A</v>
      </c>
      <c r="Q1560" s="908">
        <f t="shared" si="216"/>
        <v>1</v>
      </c>
      <c r="R1560" s="908">
        <f t="shared" si="217"/>
        <v>1</v>
      </c>
      <c r="S1560" s="908">
        <f t="shared" si="218"/>
        <v>0</v>
      </c>
    </row>
    <row r="1561" spans="3:19" x14ac:dyDescent="0.25">
      <c r="C1561" s="217" t="s">
        <v>406</v>
      </c>
      <c r="D1561" s="218" t="s">
        <v>883</v>
      </c>
      <c r="E1561" s="219">
        <v>1</v>
      </c>
      <c r="F1561" s="220">
        <v>1</v>
      </c>
      <c r="G1561" s="221">
        <v>0</v>
      </c>
      <c r="I1561" t="str">
        <f t="shared" si="211"/>
        <v>SALGADO FILHOPADRE ÂNGELO CERRY</v>
      </c>
      <c r="J1561" t="str">
        <f t="shared" si="212"/>
        <v>PADRE ÂNGELO CERRYSALGADO FILHO</v>
      </c>
      <c r="K1561" s="905">
        <v>1</v>
      </c>
      <c r="L1561" s="906">
        <v>1</v>
      </c>
      <c r="M1561" s="907">
        <v>0</v>
      </c>
      <c r="N1561" t="e">
        <f t="shared" si="213"/>
        <v>#N/A</v>
      </c>
      <c r="O1561" t="e">
        <f t="shared" si="214"/>
        <v>#N/A</v>
      </c>
      <c r="P1561" t="e">
        <f t="shared" si="215"/>
        <v>#N/A</v>
      </c>
      <c r="Q1561" s="908">
        <f t="shared" si="216"/>
        <v>1</v>
      </c>
      <c r="R1561" s="908">
        <f t="shared" si="217"/>
        <v>1</v>
      </c>
      <c r="S1561" s="908">
        <f t="shared" si="218"/>
        <v>0</v>
      </c>
    </row>
    <row r="1562" spans="3:19" x14ac:dyDescent="0.25">
      <c r="C1562" s="217" t="s">
        <v>406</v>
      </c>
      <c r="D1562" s="218" t="s">
        <v>503</v>
      </c>
      <c r="E1562" s="219">
        <v>1</v>
      </c>
      <c r="F1562" s="220">
        <v>1</v>
      </c>
      <c r="G1562" s="221">
        <v>0</v>
      </c>
      <c r="I1562" t="str">
        <f t="shared" si="211"/>
        <v>SALGADO FILHOPADRE CHIQUINHO</v>
      </c>
      <c r="J1562" t="str">
        <f t="shared" si="212"/>
        <v>PADRE CHIQUINHOSALGADO FILHO</v>
      </c>
      <c r="K1562" s="905">
        <v>1</v>
      </c>
      <c r="L1562" s="906">
        <v>3</v>
      </c>
      <c r="M1562" s="907">
        <v>0</v>
      </c>
      <c r="N1562" t="e">
        <f t="shared" si="213"/>
        <v>#N/A</v>
      </c>
      <c r="O1562" t="e">
        <f t="shared" si="214"/>
        <v>#N/A</v>
      </c>
      <c r="P1562" t="e">
        <f t="shared" si="215"/>
        <v>#N/A</v>
      </c>
      <c r="Q1562" s="908">
        <f t="shared" si="216"/>
        <v>1</v>
      </c>
      <c r="R1562" s="908">
        <f t="shared" si="217"/>
        <v>3</v>
      </c>
      <c r="S1562" s="908">
        <f t="shared" si="218"/>
        <v>0</v>
      </c>
    </row>
    <row r="1563" spans="3:19" x14ac:dyDescent="0.25">
      <c r="C1563" s="217" t="s">
        <v>523</v>
      </c>
      <c r="D1563" s="218" t="s">
        <v>385</v>
      </c>
      <c r="E1563" s="219">
        <v>1</v>
      </c>
      <c r="F1563" s="220">
        <v>1</v>
      </c>
      <c r="G1563" s="221">
        <v>0</v>
      </c>
      <c r="I1563" t="str">
        <f t="shared" si="211"/>
        <v>SANTA CATARINATRÊS E MEIO</v>
      </c>
      <c r="J1563" t="str">
        <f t="shared" si="212"/>
        <v>TRÊS E MEIOSANTA CATARINA</v>
      </c>
      <c r="K1563" s="905">
        <v>1</v>
      </c>
      <c r="L1563" s="906">
        <v>2</v>
      </c>
      <c r="M1563" s="907">
        <v>0</v>
      </c>
      <c r="N1563" t="e">
        <f t="shared" si="213"/>
        <v>#N/A</v>
      </c>
      <c r="O1563" t="e">
        <f t="shared" si="214"/>
        <v>#N/A</v>
      </c>
      <c r="P1563" t="e">
        <f t="shared" si="215"/>
        <v>#N/A</v>
      </c>
      <c r="Q1563" s="908">
        <f t="shared" si="216"/>
        <v>1</v>
      </c>
      <c r="R1563" s="908">
        <f t="shared" si="217"/>
        <v>2</v>
      </c>
      <c r="S1563" s="908">
        <f t="shared" si="218"/>
        <v>0</v>
      </c>
    </row>
    <row r="1564" spans="3:19" x14ac:dyDescent="0.25">
      <c r="C1564" s="217" t="s">
        <v>575</v>
      </c>
      <c r="D1564" s="218" t="s">
        <v>498</v>
      </c>
      <c r="E1564" s="219">
        <v>1</v>
      </c>
      <c r="F1564" s="220">
        <v>1</v>
      </c>
      <c r="G1564" s="221">
        <v>0</v>
      </c>
      <c r="I1564" t="str">
        <f t="shared" si="211"/>
        <v>SAO JOSÉCHICO MENDES</v>
      </c>
      <c r="J1564" t="str">
        <f t="shared" si="212"/>
        <v>CHICO MENDESSAO JOSÉ</v>
      </c>
      <c r="K1564" s="905">
        <v>1</v>
      </c>
      <c r="L1564" s="906">
        <v>2</v>
      </c>
      <c r="M1564" s="907">
        <v>0</v>
      </c>
      <c r="N1564" t="e">
        <f t="shared" si="213"/>
        <v>#N/A</v>
      </c>
      <c r="O1564" t="e">
        <f t="shared" si="214"/>
        <v>#N/A</v>
      </c>
      <c r="P1564" t="e">
        <f t="shared" si="215"/>
        <v>#N/A</v>
      </c>
      <c r="Q1564" s="908">
        <f t="shared" si="216"/>
        <v>1</v>
      </c>
      <c r="R1564" s="908">
        <f t="shared" si="217"/>
        <v>2</v>
      </c>
      <c r="S1564" s="908">
        <f t="shared" si="218"/>
        <v>0</v>
      </c>
    </row>
    <row r="1565" spans="3:19" x14ac:dyDescent="0.25">
      <c r="C1565" s="217" t="s">
        <v>238</v>
      </c>
      <c r="D1565" s="218" t="s">
        <v>706</v>
      </c>
      <c r="E1565" s="219">
        <v>1</v>
      </c>
      <c r="F1565" s="220">
        <v>1</v>
      </c>
      <c r="G1565" s="221">
        <v>0</v>
      </c>
      <c r="I1565" t="str">
        <f t="shared" si="211"/>
        <v>SÃO MIGUELALAMANDA</v>
      </c>
      <c r="J1565" t="str">
        <f t="shared" si="212"/>
        <v>ALAMANDASÃO MIGUEL</v>
      </c>
      <c r="K1565" s="905">
        <v>1</v>
      </c>
      <c r="L1565" s="906">
        <v>1</v>
      </c>
      <c r="M1565" s="907">
        <v>0</v>
      </c>
      <c r="N1565" t="e">
        <f t="shared" si="213"/>
        <v>#N/A</v>
      </c>
      <c r="O1565" t="e">
        <f t="shared" si="214"/>
        <v>#N/A</v>
      </c>
      <c r="P1565" t="e">
        <f t="shared" si="215"/>
        <v>#N/A</v>
      </c>
      <c r="Q1565" s="908">
        <f t="shared" si="216"/>
        <v>1</v>
      </c>
      <c r="R1565" s="908">
        <f t="shared" si="217"/>
        <v>1</v>
      </c>
      <c r="S1565" s="908">
        <f t="shared" si="218"/>
        <v>0</v>
      </c>
    </row>
    <row r="1566" spans="3:19" x14ac:dyDescent="0.25">
      <c r="C1566" s="217" t="s">
        <v>238</v>
      </c>
      <c r="D1566" s="218" t="s">
        <v>705</v>
      </c>
      <c r="E1566" s="219">
        <v>1</v>
      </c>
      <c r="F1566" s="220">
        <v>1</v>
      </c>
      <c r="G1566" s="221">
        <v>0</v>
      </c>
      <c r="I1566" t="str">
        <f t="shared" si="211"/>
        <v>SÃO MIGUELCAMOMILA</v>
      </c>
      <c r="J1566" t="str">
        <f t="shared" si="212"/>
        <v>CAMOMILASÃO MIGUEL</v>
      </c>
      <c r="K1566" s="905">
        <v>1</v>
      </c>
      <c r="L1566" s="906">
        <v>2</v>
      </c>
      <c r="M1566" s="907">
        <v>0</v>
      </c>
      <c r="N1566" t="e">
        <f t="shared" si="213"/>
        <v>#N/A</v>
      </c>
      <c r="O1566" t="e">
        <f t="shared" si="214"/>
        <v>#N/A</v>
      </c>
      <c r="P1566" t="e">
        <f t="shared" si="215"/>
        <v>#N/A</v>
      </c>
      <c r="Q1566" s="908">
        <f t="shared" si="216"/>
        <v>1</v>
      </c>
      <c r="R1566" s="908">
        <f t="shared" si="217"/>
        <v>2</v>
      </c>
      <c r="S1566" s="908">
        <f t="shared" si="218"/>
        <v>0</v>
      </c>
    </row>
    <row r="1567" spans="3:19" x14ac:dyDescent="0.25">
      <c r="C1567" s="217" t="s">
        <v>238</v>
      </c>
      <c r="D1567" s="218" t="s">
        <v>1118</v>
      </c>
      <c r="E1567" s="219">
        <v>1</v>
      </c>
      <c r="F1567" s="220">
        <v>1</v>
      </c>
      <c r="G1567" s="221">
        <v>0</v>
      </c>
      <c r="I1567" t="str">
        <f t="shared" si="211"/>
        <v>SÃO MIGUELCAPEBA</v>
      </c>
      <c r="J1567" t="str">
        <f t="shared" si="212"/>
        <v>CAPEBASÃO MIGUEL</v>
      </c>
      <c r="K1567" s="905">
        <v>1</v>
      </c>
      <c r="L1567" s="906">
        <v>0</v>
      </c>
      <c r="M1567" s="907">
        <v>0</v>
      </c>
      <c r="N1567" t="e">
        <f t="shared" si="213"/>
        <v>#N/A</v>
      </c>
      <c r="O1567" t="e">
        <f t="shared" si="214"/>
        <v>#N/A</v>
      </c>
      <c r="P1567" t="e">
        <f t="shared" si="215"/>
        <v>#N/A</v>
      </c>
      <c r="Q1567" s="908">
        <f t="shared" si="216"/>
        <v>1</v>
      </c>
      <c r="R1567" s="908">
        <f t="shared" si="217"/>
        <v>0</v>
      </c>
      <c r="S1567" s="908">
        <f t="shared" si="218"/>
        <v>0</v>
      </c>
    </row>
    <row r="1568" spans="3:19" x14ac:dyDescent="0.25">
      <c r="C1568" s="217" t="s">
        <v>1119</v>
      </c>
      <c r="D1568" s="218" t="s">
        <v>961</v>
      </c>
      <c r="E1568" s="219">
        <v>1</v>
      </c>
      <c r="F1568" s="220">
        <v>2</v>
      </c>
      <c r="G1568" s="221">
        <v>0</v>
      </c>
      <c r="I1568" t="str">
        <f t="shared" si="211"/>
        <v>SEBASTIÃO BARROSOCORÍNTHIANS</v>
      </c>
      <c r="J1568" t="str">
        <f t="shared" si="212"/>
        <v>CORÍNTHIANSSEBASTIÃO BARROSO</v>
      </c>
      <c r="K1568" s="905">
        <v>1</v>
      </c>
      <c r="L1568" s="906">
        <v>1</v>
      </c>
      <c r="M1568" s="907">
        <v>0</v>
      </c>
      <c r="N1568" t="e">
        <f t="shared" si="213"/>
        <v>#N/A</v>
      </c>
      <c r="O1568" t="e">
        <f t="shared" si="214"/>
        <v>#N/A</v>
      </c>
      <c r="P1568" t="e">
        <f t="shared" si="215"/>
        <v>#N/A</v>
      </c>
      <c r="Q1568" s="908">
        <f t="shared" si="216"/>
        <v>1</v>
      </c>
      <c r="R1568" s="908">
        <f t="shared" si="217"/>
        <v>1</v>
      </c>
      <c r="S1568" s="908">
        <f t="shared" si="218"/>
        <v>0</v>
      </c>
    </row>
    <row r="1569" spans="3:19" x14ac:dyDescent="0.25">
      <c r="C1569" s="217" t="s">
        <v>1033</v>
      </c>
      <c r="D1569" s="218" t="s">
        <v>1120</v>
      </c>
      <c r="E1569" s="219">
        <v>1</v>
      </c>
      <c r="F1569" s="220">
        <v>1</v>
      </c>
      <c r="G1569" s="221">
        <v>0</v>
      </c>
      <c r="I1569" t="str">
        <f t="shared" si="211"/>
        <v>SEBASTIÃO GOMESRAIMUNDA BATISTA</v>
      </c>
      <c r="J1569" t="str">
        <f t="shared" si="212"/>
        <v>RAIMUNDA BATISTASEBASTIÃO GOMES</v>
      </c>
      <c r="K1569" s="905">
        <v>1</v>
      </c>
      <c r="L1569" s="906">
        <v>0</v>
      </c>
      <c r="M1569" s="907">
        <v>0</v>
      </c>
      <c r="N1569" t="e">
        <f t="shared" si="213"/>
        <v>#N/A</v>
      </c>
      <c r="O1569" t="e">
        <f t="shared" si="214"/>
        <v>#N/A</v>
      </c>
      <c r="P1569" t="e">
        <f t="shared" si="215"/>
        <v>#N/A</v>
      </c>
      <c r="Q1569" s="908">
        <f t="shared" si="216"/>
        <v>1</v>
      </c>
      <c r="R1569" s="908">
        <f t="shared" si="217"/>
        <v>0</v>
      </c>
      <c r="S1569" s="908">
        <f t="shared" si="218"/>
        <v>0</v>
      </c>
    </row>
    <row r="1570" spans="3:19" x14ac:dyDescent="0.25">
      <c r="C1570" s="217" t="s">
        <v>831</v>
      </c>
      <c r="D1570" s="218" t="s">
        <v>366</v>
      </c>
      <c r="E1570" s="219">
        <v>1</v>
      </c>
      <c r="F1570" s="220">
        <v>0</v>
      </c>
      <c r="G1570" s="221">
        <v>0</v>
      </c>
      <c r="I1570" t="str">
        <f t="shared" si="211"/>
        <v>SENADOR ÁLVARO MAIACAMPOS SALES</v>
      </c>
      <c r="J1570" t="str">
        <f t="shared" si="212"/>
        <v>CAMPOS SALESSENADOR ÁLVARO MAIA</v>
      </c>
      <c r="K1570" s="905">
        <v>1</v>
      </c>
      <c r="L1570" s="906">
        <v>1</v>
      </c>
      <c r="M1570" s="907">
        <v>0</v>
      </c>
      <c r="N1570" t="e">
        <f t="shared" si="213"/>
        <v>#N/A</v>
      </c>
      <c r="O1570" t="e">
        <f t="shared" si="214"/>
        <v>#N/A</v>
      </c>
      <c r="P1570" t="e">
        <f t="shared" si="215"/>
        <v>#N/A</v>
      </c>
      <c r="Q1570" s="908">
        <f t="shared" si="216"/>
        <v>1</v>
      </c>
      <c r="R1570" s="908">
        <f t="shared" si="217"/>
        <v>1</v>
      </c>
      <c r="S1570" s="908">
        <f t="shared" si="218"/>
        <v>0</v>
      </c>
    </row>
    <row r="1571" spans="3:19" x14ac:dyDescent="0.25">
      <c r="C1571" s="217" t="s">
        <v>831</v>
      </c>
      <c r="D1571" s="218" t="s">
        <v>807</v>
      </c>
      <c r="E1571" s="219">
        <v>1</v>
      </c>
      <c r="F1571" s="220">
        <v>1</v>
      </c>
      <c r="G1571" s="221">
        <v>0</v>
      </c>
      <c r="I1571" t="str">
        <f t="shared" si="211"/>
        <v>SENADOR ÁLVARO MAIAMIGUEL CHAKIAN</v>
      </c>
      <c r="J1571" t="str">
        <f t="shared" si="212"/>
        <v>MIGUEL CHAKIANSENADOR ÁLVARO MAIA</v>
      </c>
      <c r="K1571" s="905">
        <v>1</v>
      </c>
      <c r="L1571" s="906">
        <v>1</v>
      </c>
      <c r="M1571" s="907">
        <v>0</v>
      </c>
      <c r="N1571" t="e">
        <f t="shared" si="213"/>
        <v>#N/A</v>
      </c>
      <c r="O1571" t="e">
        <f t="shared" si="214"/>
        <v>#N/A</v>
      </c>
      <c r="P1571" t="e">
        <f t="shared" si="215"/>
        <v>#N/A</v>
      </c>
      <c r="Q1571" s="908">
        <f t="shared" si="216"/>
        <v>1</v>
      </c>
      <c r="R1571" s="908">
        <f t="shared" si="217"/>
        <v>1</v>
      </c>
      <c r="S1571" s="908">
        <f t="shared" si="218"/>
        <v>0</v>
      </c>
    </row>
    <row r="1572" spans="3:19" x14ac:dyDescent="0.25">
      <c r="C1572" s="217" t="s">
        <v>831</v>
      </c>
      <c r="D1572" s="218" t="s">
        <v>402</v>
      </c>
      <c r="E1572" s="219">
        <v>1</v>
      </c>
      <c r="F1572" s="220">
        <v>1</v>
      </c>
      <c r="G1572" s="221">
        <v>0</v>
      </c>
      <c r="I1572" t="str">
        <f t="shared" si="211"/>
        <v>SENADOR ÁLVARO MAIAURUGUAI</v>
      </c>
      <c r="J1572" t="str">
        <f t="shared" si="212"/>
        <v>URUGUAISENADOR ÁLVARO MAIA</v>
      </c>
      <c r="K1572" s="905">
        <v>1</v>
      </c>
      <c r="L1572" s="906">
        <v>2</v>
      </c>
      <c r="M1572" s="907">
        <v>0</v>
      </c>
      <c r="N1572" t="e">
        <f t="shared" si="213"/>
        <v>#N/A</v>
      </c>
      <c r="O1572" t="e">
        <f t="shared" si="214"/>
        <v>#N/A</v>
      </c>
      <c r="P1572" t="e">
        <f t="shared" si="215"/>
        <v>#N/A</v>
      </c>
      <c r="Q1572" s="908">
        <f t="shared" si="216"/>
        <v>1</v>
      </c>
      <c r="R1572" s="908">
        <f t="shared" si="217"/>
        <v>2</v>
      </c>
      <c r="S1572" s="908">
        <f t="shared" si="218"/>
        <v>0</v>
      </c>
    </row>
    <row r="1573" spans="3:19" x14ac:dyDescent="0.25">
      <c r="C1573" s="217" t="s">
        <v>1122</v>
      </c>
      <c r="D1573" s="218" t="s">
        <v>478</v>
      </c>
      <c r="E1573" s="219">
        <v>1</v>
      </c>
      <c r="F1573" s="220">
        <v>2</v>
      </c>
      <c r="G1573" s="221">
        <v>0</v>
      </c>
      <c r="I1573" t="str">
        <f t="shared" si="211"/>
        <v>SERRA DA COTIABARTOLOMEU PEREIRA</v>
      </c>
      <c r="J1573" t="str">
        <f t="shared" si="212"/>
        <v>BARTOLOMEU PEREIRASERRA DA COTIA</v>
      </c>
      <c r="K1573" s="905">
        <v>1</v>
      </c>
      <c r="L1573" s="906">
        <v>2</v>
      </c>
      <c r="M1573" s="907">
        <v>0</v>
      </c>
      <c r="N1573" t="e">
        <f t="shared" si="213"/>
        <v>#N/A</v>
      </c>
      <c r="O1573" t="e">
        <f t="shared" si="214"/>
        <v>#N/A</v>
      </c>
      <c r="P1573" t="e">
        <f t="shared" si="215"/>
        <v>#N/A</v>
      </c>
      <c r="Q1573" s="908">
        <f t="shared" si="216"/>
        <v>1</v>
      </c>
      <c r="R1573" s="908">
        <f t="shared" si="217"/>
        <v>2</v>
      </c>
      <c r="S1573" s="908">
        <f t="shared" si="218"/>
        <v>0</v>
      </c>
    </row>
    <row r="1574" spans="3:19" x14ac:dyDescent="0.25">
      <c r="C1574" s="217" t="s">
        <v>780</v>
      </c>
      <c r="D1574" s="218" t="s">
        <v>416</v>
      </c>
      <c r="E1574" s="219">
        <v>1</v>
      </c>
      <c r="F1574" s="220">
        <v>0</v>
      </c>
      <c r="G1574" s="221">
        <v>0</v>
      </c>
      <c r="I1574" t="str">
        <f t="shared" si="211"/>
        <v>SETE DE SETEMBROELIAS GORAYEB</v>
      </c>
      <c r="J1574" t="str">
        <f t="shared" si="212"/>
        <v>ELIAS GORAYEBSETE DE SETEMBRO</v>
      </c>
      <c r="K1574" s="905">
        <v>1</v>
      </c>
      <c r="L1574" s="906">
        <v>2</v>
      </c>
      <c r="M1574" s="907">
        <v>0</v>
      </c>
      <c r="N1574" t="e">
        <f t="shared" si="213"/>
        <v>#N/A</v>
      </c>
      <c r="O1574" t="e">
        <f t="shared" si="214"/>
        <v>#N/A</v>
      </c>
      <c r="P1574" t="e">
        <f t="shared" si="215"/>
        <v>#N/A</v>
      </c>
      <c r="Q1574" s="908">
        <f t="shared" si="216"/>
        <v>1</v>
      </c>
      <c r="R1574" s="908">
        <f t="shared" si="217"/>
        <v>2</v>
      </c>
      <c r="S1574" s="908">
        <f t="shared" si="218"/>
        <v>0</v>
      </c>
    </row>
    <row r="1575" spans="3:19" x14ac:dyDescent="0.25">
      <c r="C1575" s="217" t="s">
        <v>780</v>
      </c>
      <c r="D1575" s="218" t="s">
        <v>906</v>
      </c>
      <c r="E1575" s="219">
        <v>1</v>
      </c>
      <c r="F1575" s="220">
        <v>1</v>
      </c>
      <c r="G1575" s="221">
        <v>0</v>
      </c>
      <c r="I1575" t="str">
        <f t="shared" si="211"/>
        <v>SETE DE SETEMBROGAL. OSÓRIO</v>
      </c>
      <c r="J1575" t="str">
        <f t="shared" si="212"/>
        <v>GAL. OSÓRIOSETE DE SETEMBRO</v>
      </c>
      <c r="K1575" s="905">
        <v>1</v>
      </c>
      <c r="L1575" s="906">
        <v>0</v>
      </c>
      <c r="M1575" s="907">
        <v>0</v>
      </c>
      <c r="N1575" t="e">
        <f t="shared" si="213"/>
        <v>#N/A</v>
      </c>
      <c r="O1575" t="e">
        <f t="shared" si="214"/>
        <v>#N/A</v>
      </c>
      <c r="P1575" t="e">
        <f t="shared" si="215"/>
        <v>#N/A</v>
      </c>
      <c r="Q1575" s="908">
        <f t="shared" si="216"/>
        <v>1</v>
      </c>
      <c r="R1575" s="908">
        <f t="shared" si="217"/>
        <v>0</v>
      </c>
      <c r="S1575" s="908">
        <f t="shared" si="218"/>
        <v>0</v>
      </c>
    </row>
    <row r="1576" spans="3:19" x14ac:dyDescent="0.25">
      <c r="C1576" s="217" t="s">
        <v>780</v>
      </c>
      <c r="D1576" s="218" t="s">
        <v>863</v>
      </c>
      <c r="E1576" s="219">
        <v>1</v>
      </c>
      <c r="F1576" s="220">
        <v>3</v>
      </c>
      <c r="G1576" s="221">
        <v>0</v>
      </c>
      <c r="I1576" t="str">
        <f t="shared" si="211"/>
        <v>SETE DE SETEMBROGOV. ARI MARCOS</v>
      </c>
      <c r="J1576" t="str">
        <f t="shared" si="212"/>
        <v>GOV. ARI MARCOSSETE DE SETEMBRO</v>
      </c>
      <c r="K1576" s="905">
        <v>1</v>
      </c>
      <c r="L1576" s="906">
        <v>0</v>
      </c>
      <c r="M1576" s="907">
        <v>0</v>
      </c>
      <c r="N1576" t="e">
        <f t="shared" si="213"/>
        <v>#N/A</v>
      </c>
      <c r="O1576" t="e">
        <f t="shared" si="214"/>
        <v>#N/A</v>
      </c>
      <c r="P1576" t="e">
        <f t="shared" si="215"/>
        <v>#N/A</v>
      </c>
      <c r="Q1576" s="908">
        <f t="shared" si="216"/>
        <v>1</v>
      </c>
      <c r="R1576" s="908">
        <f t="shared" si="217"/>
        <v>0</v>
      </c>
      <c r="S1576" s="908">
        <f t="shared" si="218"/>
        <v>0</v>
      </c>
    </row>
    <row r="1577" spans="3:19" x14ac:dyDescent="0.25">
      <c r="C1577" s="217" t="s">
        <v>780</v>
      </c>
      <c r="D1577" s="218" t="s">
        <v>1123</v>
      </c>
      <c r="E1577" s="219">
        <v>1</v>
      </c>
      <c r="F1577" s="220">
        <v>3</v>
      </c>
      <c r="G1577" s="221">
        <v>0</v>
      </c>
      <c r="I1577" t="str">
        <f t="shared" si="211"/>
        <v>SETE DE SETEMBROMANICORÉ</v>
      </c>
      <c r="J1577" t="str">
        <f t="shared" si="212"/>
        <v>MANICORÉSETE DE SETEMBRO</v>
      </c>
      <c r="K1577" s="905">
        <v>1</v>
      </c>
      <c r="L1577" s="906">
        <v>2</v>
      </c>
      <c r="M1577" s="907">
        <v>0</v>
      </c>
      <c r="N1577" t="e">
        <f t="shared" si="213"/>
        <v>#N/A</v>
      </c>
      <c r="O1577" t="e">
        <f t="shared" si="214"/>
        <v>#N/A</v>
      </c>
      <c r="P1577" t="e">
        <f t="shared" si="215"/>
        <v>#N/A</v>
      </c>
      <c r="Q1577" s="908">
        <f t="shared" si="216"/>
        <v>1</v>
      </c>
      <c r="R1577" s="908">
        <f t="shared" si="217"/>
        <v>2</v>
      </c>
      <c r="S1577" s="908">
        <f t="shared" si="218"/>
        <v>0</v>
      </c>
    </row>
    <row r="1578" spans="3:19" x14ac:dyDescent="0.25">
      <c r="C1578" s="217" t="s">
        <v>780</v>
      </c>
      <c r="D1578" s="218" t="s">
        <v>1069</v>
      </c>
      <c r="E1578" s="219">
        <v>1</v>
      </c>
      <c r="F1578" s="220">
        <v>2</v>
      </c>
      <c r="G1578" s="221">
        <v>0</v>
      </c>
      <c r="I1578" t="str">
        <f t="shared" si="211"/>
        <v>SETE DE SETEMBROMASSAGANA</v>
      </c>
      <c r="J1578" t="str">
        <f t="shared" si="212"/>
        <v>MASSAGANASETE DE SETEMBRO</v>
      </c>
      <c r="K1578" s="905">
        <v>1</v>
      </c>
      <c r="L1578" s="906">
        <v>2</v>
      </c>
      <c r="M1578" s="907">
        <v>0</v>
      </c>
      <c r="N1578" t="e">
        <f t="shared" si="213"/>
        <v>#N/A</v>
      </c>
      <c r="O1578" t="e">
        <f t="shared" si="214"/>
        <v>#N/A</v>
      </c>
      <c r="P1578" t="e">
        <f t="shared" si="215"/>
        <v>#N/A</v>
      </c>
      <c r="Q1578" s="908">
        <f t="shared" si="216"/>
        <v>1</v>
      </c>
      <c r="R1578" s="908">
        <f t="shared" si="217"/>
        <v>2</v>
      </c>
      <c r="S1578" s="908">
        <f t="shared" si="218"/>
        <v>0</v>
      </c>
    </row>
    <row r="1579" spans="3:19" x14ac:dyDescent="0.25">
      <c r="C1579" s="217" t="s">
        <v>780</v>
      </c>
      <c r="D1579" s="218" t="s">
        <v>69</v>
      </c>
      <c r="E1579" s="219">
        <v>1</v>
      </c>
      <c r="F1579" s="220">
        <v>2</v>
      </c>
      <c r="G1579" s="221">
        <v>0</v>
      </c>
      <c r="I1579" t="str">
        <f t="shared" si="211"/>
        <v>SETE DE SETEMBRONÃO INFORMADO</v>
      </c>
      <c r="J1579" t="str">
        <f t="shared" si="212"/>
        <v>NÃO INFORMADOSETE DE SETEMBRO</v>
      </c>
      <c r="K1579" s="905">
        <v>1</v>
      </c>
      <c r="L1579" s="906">
        <v>1</v>
      </c>
      <c r="M1579" s="907">
        <v>0</v>
      </c>
      <c r="N1579" t="e">
        <f t="shared" si="213"/>
        <v>#N/A</v>
      </c>
      <c r="O1579" t="e">
        <f t="shared" si="214"/>
        <v>#N/A</v>
      </c>
      <c r="P1579" t="e">
        <f t="shared" si="215"/>
        <v>#N/A</v>
      </c>
      <c r="Q1579" s="908">
        <f t="shared" si="216"/>
        <v>1</v>
      </c>
      <c r="R1579" s="908">
        <f t="shared" si="217"/>
        <v>1</v>
      </c>
      <c r="S1579" s="908">
        <f t="shared" si="218"/>
        <v>0</v>
      </c>
    </row>
    <row r="1580" spans="3:19" x14ac:dyDescent="0.25">
      <c r="C1580" s="217" t="s">
        <v>780</v>
      </c>
      <c r="D1580" s="218" t="s">
        <v>621</v>
      </c>
      <c r="E1580" s="219">
        <v>1</v>
      </c>
      <c r="F1580" s="220">
        <v>1</v>
      </c>
      <c r="G1580" s="221">
        <v>0</v>
      </c>
      <c r="I1580" t="str">
        <f t="shared" si="211"/>
        <v>SETE DE SETEMBROPADRE MESSIAS</v>
      </c>
      <c r="J1580" t="str">
        <f t="shared" si="212"/>
        <v>PADRE MESSIASSETE DE SETEMBRO</v>
      </c>
      <c r="K1580" s="905">
        <v>1</v>
      </c>
      <c r="L1580" s="906">
        <v>0</v>
      </c>
      <c r="M1580" s="907">
        <v>0</v>
      </c>
      <c r="N1580" t="e">
        <f t="shared" si="213"/>
        <v>#N/A</v>
      </c>
      <c r="O1580" t="e">
        <f t="shared" si="214"/>
        <v>#N/A</v>
      </c>
      <c r="P1580" t="e">
        <f t="shared" si="215"/>
        <v>#N/A</v>
      </c>
      <c r="Q1580" s="908">
        <f t="shared" si="216"/>
        <v>1</v>
      </c>
      <c r="R1580" s="908">
        <f t="shared" si="217"/>
        <v>0</v>
      </c>
      <c r="S1580" s="908">
        <f t="shared" si="218"/>
        <v>0</v>
      </c>
    </row>
    <row r="1581" spans="3:19" x14ac:dyDescent="0.25">
      <c r="C1581" s="217" t="s">
        <v>780</v>
      </c>
      <c r="D1581" s="218" t="s">
        <v>462</v>
      </c>
      <c r="E1581" s="219">
        <v>1</v>
      </c>
      <c r="F1581" s="220">
        <v>2</v>
      </c>
      <c r="G1581" s="221">
        <v>0</v>
      </c>
      <c r="I1581" t="str">
        <f t="shared" si="211"/>
        <v>SETE DE SETEMBROPANAMÁ</v>
      </c>
      <c r="J1581" t="str">
        <f t="shared" si="212"/>
        <v>PANAMÁSETE DE SETEMBRO</v>
      </c>
      <c r="K1581" s="905">
        <v>1</v>
      </c>
      <c r="L1581" s="906">
        <v>1</v>
      </c>
      <c r="M1581" s="907">
        <v>0</v>
      </c>
      <c r="N1581" t="e">
        <f t="shared" si="213"/>
        <v>#N/A</v>
      </c>
      <c r="O1581" t="e">
        <f t="shared" si="214"/>
        <v>#N/A</v>
      </c>
      <c r="P1581" t="e">
        <f t="shared" si="215"/>
        <v>#N/A</v>
      </c>
      <c r="Q1581" s="908">
        <f t="shared" si="216"/>
        <v>1</v>
      </c>
      <c r="R1581" s="908">
        <f t="shared" si="217"/>
        <v>1</v>
      </c>
      <c r="S1581" s="908">
        <f t="shared" si="218"/>
        <v>0</v>
      </c>
    </row>
    <row r="1582" spans="3:19" x14ac:dyDescent="0.25">
      <c r="C1582" s="217" t="s">
        <v>780</v>
      </c>
      <c r="D1582" s="218" t="s">
        <v>405</v>
      </c>
      <c r="E1582" s="219">
        <v>1</v>
      </c>
      <c r="F1582" s="220">
        <v>0</v>
      </c>
      <c r="G1582" s="221">
        <v>0</v>
      </c>
      <c r="I1582" t="str">
        <f t="shared" si="211"/>
        <v>SETE DE SETEMBROPRUDENTE DE  MORAES</v>
      </c>
      <c r="J1582" t="str">
        <f t="shared" si="212"/>
        <v>PRUDENTE DE  MORAESSETE DE SETEMBRO</v>
      </c>
      <c r="K1582" s="905">
        <v>1</v>
      </c>
      <c r="L1582" s="906">
        <v>1</v>
      </c>
      <c r="M1582" s="907">
        <v>0</v>
      </c>
      <c r="N1582" t="e">
        <f t="shared" si="213"/>
        <v>#N/A</v>
      </c>
      <c r="O1582" t="e">
        <f t="shared" si="214"/>
        <v>#N/A</v>
      </c>
      <c r="P1582" t="e">
        <f t="shared" si="215"/>
        <v>#N/A</v>
      </c>
      <c r="Q1582" s="908">
        <f t="shared" si="216"/>
        <v>1</v>
      </c>
      <c r="R1582" s="908">
        <f t="shared" si="217"/>
        <v>1</v>
      </c>
      <c r="S1582" s="908">
        <f t="shared" si="218"/>
        <v>0</v>
      </c>
    </row>
    <row r="1583" spans="3:19" x14ac:dyDescent="0.25">
      <c r="C1583" s="217" t="s">
        <v>780</v>
      </c>
      <c r="D1583" s="218" t="s">
        <v>573</v>
      </c>
      <c r="E1583" s="219">
        <v>1</v>
      </c>
      <c r="F1583" s="220">
        <v>1</v>
      </c>
      <c r="G1583" s="221">
        <v>0</v>
      </c>
      <c r="I1583" t="str">
        <f t="shared" si="211"/>
        <v>SETE DE SETEMBROREVERENDO ELIAS FONTES</v>
      </c>
      <c r="J1583" t="str">
        <f t="shared" si="212"/>
        <v>REVERENDO ELIAS FONTESSETE DE SETEMBRO</v>
      </c>
      <c r="K1583" s="905">
        <v>1</v>
      </c>
      <c r="L1583" s="906">
        <v>2</v>
      </c>
      <c r="M1583" s="907">
        <v>0</v>
      </c>
      <c r="N1583" t="e">
        <f t="shared" si="213"/>
        <v>#N/A</v>
      </c>
      <c r="O1583" t="e">
        <f t="shared" si="214"/>
        <v>#N/A</v>
      </c>
      <c r="P1583" t="e">
        <f t="shared" si="215"/>
        <v>#N/A</v>
      </c>
      <c r="Q1583" s="908">
        <f t="shared" si="216"/>
        <v>1</v>
      </c>
      <c r="R1583" s="908">
        <f t="shared" si="217"/>
        <v>2</v>
      </c>
      <c r="S1583" s="908">
        <f t="shared" si="218"/>
        <v>0</v>
      </c>
    </row>
    <row r="1584" spans="3:19" x14ac:dyDescent="0.25">
      <c r="C1584" s="217" t="s">
        <v>576</v>
      </c>
      <c r="D1584" s="218" t="s">
        <v>367</v>
      </c>
      <c r="E1584" s="219">
        <v>1</v>
      </c>
      <c r="F1584" s="220">
        <v>0</v>
      </c>
      <c r="G1584" s="221">
        <v>0</v>
      </c>
      <c r="I1584" t="str">
        <f t="shared" si="211"/>
        <v>SHEILA REGINACALAMA</v>
      </c>
      <c r="J1584" t="str">
        <f t="shared" si="212"/>
        <v>CALAMASHEILA REGINA</v>
      </c>
      <c r="K1584" s="905">
        <v>1</v>
      </c>
      <c r="L1584" s="906">
        <v>1</v>
      </c>
      <c r="M1584" s="907">
        <v>0</v>
      </c>
      <c r="N1584" t="e">
        <f t="shared" si="213"/>
        <v>#N/A</v>
      </c>
      <c r="O1584" t="e">
        <f t="shared" si="214"/>
        <v>#N/A</v>
      </c>
      <c r="P1584" t="e">
        <f t="shared" si="215"/>
        <v>#N/A</v>
      </c>
      <c r="Q1584" s="908">
        <f t="shared" si="216"/>
        <v>1</v>
      </c>
      <c r="R1584" s="908">
        <f t="shared" si="217"/>
        <v>1</v>
      </c>
      <c r="S1584" s="908">
        <f t="shared" si="218"/>
        <v>0</v>
      </c>
    </row>
    <row r="1585" spans="3:19" x14ac:dyDescent="0.25">
      <c r="C1585" s="217" t="s">
        <v>576</v>
      </c>
      <c r="D1585" s="218" t="s">
        <v>1002</v>
      </c>
      <c r="E1585" s="219">
        <v>1</v>
      </c>
      <c r="F1585" s="220">
        <v>1</v>
      </c>
      <c r="G1585" s="221">
        <v>0</v>
      </c>
      <c r="I1585" t="str">
        <f t="shared" si="211"/>
        <v>SHEILA REGINAGREGÓRIO DE MATOS</v>
      </c>
      <c r="J1585" t="str">
        <f t="shared" si="212"/>
        <v>GREGÓRIO DE MATOSSHEILA REGINA</v>
      </c>
      <c r="K1585" s="905">
        <v>1</v>
      </c>
      <c r="L1585" s="906">
        <v>1</v>
      </c>
      <c r="M1585" s="907">
        <v>0</v>
      </c>
      <c r="N1585" t="e">
        <f t="shared" si="213"/>
        <v>#N/A</v>
      </c>
      <c r="O1585" t="e">
        <f t="shared" si="214"/>
        <v>#N/A</v>
      </c>
      <c r="P1585" t="e">
        <f t="shared" si="215"/>
        <v>#N/A</v>
      </c>
      <c r="Q1585" s="908">
        <f t="shared" si="216"/>
        <v>1</v>
      </c>
      <c r="R1585" s="908">
        <f t="shared" si="217"/>
        <v>1</v>
      </c>
      <c r="S1585" s="908">
        <f t="shared" si="218"/>
        <v>0</v>
      </c>
    </row>
    <row r="1586" spans="3:19" x14ac:dyDescent="0.25">
      <c r="C1586" s="217" t="s">
        <v>576</v>
      </c>
      <c r="D1586" s="218" t="s">
        <v>833</v>
      </c>
      <c r="E1586" s="219">
        <v>1</v>
      </c>
      <c r="F1586" s="220">
        <v>1</v>
      </c>
      <c r="G1586" s="221">
        <v>0</v>
      </c>
      <c r="I1586" t="str">
        <f t="shared" ref="I1586:I1643" si="219">C1586&amp;D1586</f>
        <v>SHEILA REGINAJÚLIA</v>
      </c>
      <c r="J1586" t="str">
        <f t="shared" ref="J1586:J1643" si="220">D1586&amp;C1586</f>
        <v>JÚLIASHEILA REGINA</v>
      </c>
      <c r="K1586" s="905">
        <v>1</v>
      </c>
      <c r="L1586" s="906">
        <v>1</v>
      </c>
      <c r="M1586" s="907">
        <v>0</v>
      </c>
      <c r="N1586" t="e">
        <f t="shared" ref="N1586:N1643" si="221">VLOOKUP(I1586,$J$367:$M$1643,2,FALSE)</f>
        <v>#N/A</v>
      </c>
      <c r="O1586" t="e">
        <f t="shared" ref="O1586:O1643" si="222">VLOOKUP(I1586,$J$367:$M$1643,3,FALSE)</f>
        <v>#N/A</v>
      </c>
      <c r="P1586" t="e">
        <f t="shared" ref="P1586:P1643" si="223">VLOOKUP(I1586,$J$367:$M$1643,4,FALSE)</f>
        <v>#N/A</v>
      </c>
      <c r="Q1586" s="908">
        <f t="shared" ref="Q1586:Q1643" si="224">IF(ISERROR(N1586)=TRUE,K1586, (K1586+N1586))</f>
        <v>1</v>
      </c>
      <c r="R1586" s="908">
        <f t="shared" ref="R1586:R1643" si="225">IF(ISERROR(O1586)=TRUE,L1586, (L1586+O1586))</f>
        <v>1</v>
      </c>
      <c r="S1586" s="908">
        <f t="shared" ref="S1586:S1643" si="226">IF(ISERROR(P1586)=TRUE,M1586, (M1586+P1586))</f>
        <v>0</v>
      </c>
    </row>
    <row r="1587" spans="3:19" x14ac:dyDescent="0.25">
      <c r="C1587" s="217" t="s">
        <v>576</v>
      </c>
      <c r="D1587" s="218" t="s">
        <v>655</v>
      </c>
      <c r="E1587" s="219">
        <v>1</v>
      </c>
      <c r="F1587" s="220">
        <v>2</v>
      </c>
      <c r="G1587" s="221">
        <v>0</v>
      </c>
      <c r="I1587" t="str">
        <f t="shared" si="219"/>
        <v>SHEILA REGINAPANTEON</v>
      </c>
      <c r="J1587" t="str">
        <f t="shared" si="220"/>
        <v>PANTEONSHEILA REGINA</v>
      </c>
      <c r="K1587" s="905">
        <v>1</v>
      </c>
      <c r="L1587" s="906">
        <v>2</v>
      </c>
      <c r="M1587" s="907">
        <v>0</v>
      </c>
      <c r="N1587" t="e">
        <f t="shared" si="221"/>
        <v>#N/A</v>
      </c>
      <c r="O1587" t="e">
        <f t="shared" si="222"/>
        <v>#N/A</v>
      </c>
      <c r="P1587" t="e">
        <f t="shared" si="223"/>
        <v>#N/A</v>
      </c>
      <c r="Q1587" s="908">
        <f t="shared" si="224"/>
        <v>1</v>
      </c>
      <c r="R1587" s="908">
        <f t="shared" si="225"/>
        <v>2</v>
      </c>
      <c r="S1587" s="908">
        <f t="shared" si="226"/>
        <v>0</v>
      </c>
    </row>
    <row r="1588" spans="3:19" x14ac:dyDescent="0.25">
      <c r="C1588" s="217" t="s">
        <v>525</v>
      </c>
      <c r="D1588" s="218" t="s">
        <v>400</v>
      </c>
      <c r="E1588" s="219">
        <v>1</v>
      </c>
      <c r="F1588" s="220">
        <v>2</v>
      </c>
      <c r="G1588" s="221">
        <v>0</v>
      </c>
      <c r="I1588" t="str">
        <f t="shared" si="219"/>
        <v>SOROCABAMONTE AZUL</v>
      </c>
      <c r="J1588" t="str">
        <f t="shared" si="220"/>
        <v>MONTE AZULSOROCABA</v>
      </c>
      <c r="K1588" s="905">
        <v>1</v>
      </c>
      <c r="L1588" s="906">
        <v>1</v>
      </c>
      <c r="M1588" s="907">
        <v>0</v>
      </c>
      <c r="N1588" t="e">
        <f t="shared" si="221"/>
        <v>#N/A</v>
      </c>
      <c r="O1588" t="e">
        <f t="shared" si="222"/>
        <v>#N/A</v>
      </c>
      <c r="P1588" t="e">
        <f t="shared" si="223"/>
        <v>#N/A</v>
      </c>
      <c r="Q1588" s="908">
        <f t="shared" si="224"/>
        <v>1</v>
      </c>
      <c r="R1588" s="908">
        <f t="shared" si="225"/>
        <v>1</v>
      </c>
      <c r="S1588" s="908">
        <f t="shared" si="226"/>
        <v>0</v>
      </c>
    </row>
    <row r="1589" spans="3:19" x14ac:dyDescent="0.25">
      <c r="C1589" s="217" t="s">
        <v>390</v>
      </c>
      <c r="D1589" s="218" t="s">
        <v>494</v>
      </c>
      <c r="E1589" s="219">
        <v>1</v>
      </c>
      <c r="F1589" s="220">
        <v>2</v>
      </c>
      <c r="G1589" s="221">
        <v>0</v>
      </c>
      <c r="I1589" t="str">
        <f t="shared" si="219"/>
        <v>SUCUPIRACAIRO</v>
      </c>
      <c r="J1589" t="str">
        <f t="shared" si="220"/>
        <v>CAIROSUCUPIRA</v>
      </c>
      <c r="K1589" s="905">
        <v>1</v>
      </c>
      <c r="L1589" s="906">
        <v>1</v>
      </c>
      <c r="M1589" s="907">
        <v>0</v>
      </c>
      <c r="N1589" t="e">
        <f t="shared" si="221"/>
        <v>#N/A</v>
      </c>
      <c r="O1589" t="e">
        <f t="shared" si="222"/>
        <v>#N/A</v>
      </c>
      <c r="P1589" t="e">
        <f t="shared" si="223"/>
        <v>#N/A</v>
      </c>
      <c r="Q1589" s="908">
        <f t="shared" si="224"/>
        <v>1</v>
      </c>
      <c r="R1589" s="908">
        <f t="shared" si="225"/>
        <v>1</v>
      </c>
      <c r="S1589" s="908">
        <f t="shared" si="226"/>
        <v>0</v>
      </c>
    </row>
    <row r="1590" spans="3:19" x14ac:dyDescent="0.25">
      <c r="C1590" s="217" t="s">
        <v>390</v>
      </c>
      <c r="D1590" s="218" t="s">
        <v>327</v>
      </c>
      <c r="E1590" s="219">
        <v>1</v>
      </c>
      <c r="F1590" s="220">
        <v>0</v>
      </c>
      <c r="G1590" s="221">
        <v>0</v>
      </c>
      <c r="I1590" t="str">
        <f t="shared" si="219"/>
        <v>SUCUPIRANOVA ESPERANÇA</v>
      </c>
      <c r="J1590" t="str">
        <f t="shared" si="220"/>
        <v>NOVA ESPERANÇASUCUPIRA</v>
      </c>
      <c r="K1590" s="905">
        <v>1</v>
      </c>
      <c r="L1590" s="906">
        <v>2</v>
      </c>
      <c r="M1590" s="907">
        <v>0</v>
      </c>
      <c r="N1590" t="e">
        <f t="shared" si="221"/>
        <v>#N/A</v>
      </c>
      <c r="O1590" t="e">
        <f t="shared" si="222"/>
        <v>#N/A</v>
      </c>
      <c r="P1590" t="e">
        <f t="shared" si="223"/>
        <v>#N/A</v>
      </c>
      <c r="Q1590" s="908">
        <f t="shared" si="224"/>
        <v>1</v>
      </c>
      <c r="R1590" s="908">
        <f t="shared" si="225"/>
        <v>2</v>
      </c>
      <c r="S1590" s="908">
        <f t="shared" si="226"/>
        <v>0</v>
      </c>
    </row>
    <row r="1591" spans="3:19" x14ac:dyDescent="0.25">
      <c r="C1591" s="217" t="s">
        <v>390</v>
      </c>
      <c r="D1591" s="218" t="s">
        <v>380</v>
      </c>
      <c r="E1591" s="219">
        <v>1</v>
      </c>
      <c r="F1591" s="220">
        <v>2</v>
      </c>
      <c r="G1591" s="221">
        <v>0</v>
      </c>
      <c r="I1591" t="str">
        <f t="shared" si="219"/>
        <v>SUCUPIRAPAU FERRO</v>
      </c>
      <c r="J1591" t="str">
        <f t="shared" si="220"/>
        <v>PAU FERROSUCUPIRA</v>
      </c>
      <c r="K1591" s="905">
        <v>1</v>
      </c>
      <c r="L1591" s="906">
        <v>1</v>
      </c>
      <c r="M1591" s="907">
        <v>0</v>
      </c>
      <c r="N1591" t="e">
        <f t="shared" si="221"/>
        <v>#N/A</v>
      </c>
      <c r="O1591" t="e">
        <f t="shared" si="222"/>
        <v>#N/A</v>
      </c>
      <c r="P1591" t="e">
        <f t="shared" si="223"/>
        <v>#N/A</v>
      </c>
      <c r="Q1591" s="908">
        <f t="shared" si="224"/>
        <v>1</v>
      </c>
      <c r="R1591" s="908">
        <f t="shared" si="225"/>
        <v>1</v>
      </c>
      <c r="S1591" s="908">
        <f t="shared" si="226"/>
        <v>0</v>
      </c>
    </row>
    <row r="1592" spans="3:19" x14ac:dyDescent="0.25">
      <c r="C1592" s="217" t="s">
        <v>390</v>
      </c>
      <c r="D1592" s="218" t="s">
        <v>373</v>
      </c>
      <c r="E1592" s="219">
        <v>1</v>
      </c>
      <c r="F1592" s="220">
        <v>2</v>
      </c>
      <c r="G1592" s="221">
        <v>0</v>
      </c>
      <c r="I1592" t="str">
        <f t="shared" si="219"/>
        <v>SUCUPIRAPINHEIRO MACHADO</v>
      </c>
      <c r="J1592" t="str">
        <f t="shared" si="220"/>
        <v>PINHEIRO MACHADOSUCUPIRA</v>
      </c>
      <c r="K1592" s="905">
        <v>1</v>
      </c>
      <c r="L1592" s="906">
        <v>1</v>
      </c>
      <c r="M1592" s="907">
        <v>0</v>
      </c>
      <c r="N1592" t="e">
        <f t="shared" si="221"/>
        <v>#N/A</v>
      </c>
      <c r="O1592" t="e">
        <f t="shared" si="222"/>
        <v>#N/A</v>
      </c>
      <c r="P1592" t="e">
        <f t="shared" si="223"/>
        <v>#N/A</v>
      </c>
      <c r="Q1592" s="908">
        <f t="shared" si="224"/>
        <v>1</v>
      </c>
      <c r="R1592" s="908">
        <f t="shared" si="225"/>
        <v>1</v>
      </c>
      <c r="S1592" s="908">
        <f t="shared" si="226"/>
        <v>0</v>
      </c>
    </row>
    <row r="1593" spans="3:19" x14ac:dyDescent="0.25">
      <c r="C1593" s="217" t="s">
        <v>518</v>
      </c>
      <c r="D1593" s="218" t="s">
        <v>368</v>
      </c>
      <c r="E1593" s="219">
        <v>1</v>
      </c>
      <c r="F1593" s="220">
        <v>1</v>
      </c>
      <c r="G1593" s="221">
        <v>0</v>
      </c>
      <c r="I1593" t="str">
        <f t="shared" si="219"/>
        <v>SURUBIMJATUARANA</v>
      </c>
      <c r="J1593" t="str">
        <f t="shared" si="220"/>
        <v>JATUARANASURUBIM</v>
      </c>
      <c r="K1593" s="905">
        <v>1</v>
      </c>
      <c r="L1593" s="906">
        <v>0</v>
      </c>
      <c r="M1593" s="907">
        <v>0</v>
      </c>
      <c r="N1593" t="e">
        <f t="shared" si="221"/>
        <v>#N/A</v>
      </c>
      <c r="O1593" t="e">
        <f t="shared" si="222"/>
        <v>#N/A</v>
      </c>
      <c r="P1593" t="e">
        <f t="shared" si="223"/>
        <v>#N/A</v>
      </c>
      <c r="Q1593" s="908">
        <f t="shared" si="224"/>
        <v>1</v>
      </c>
      <c r="R1593" s="908">
        <f t="shared" si="225"/>
        <v>0</v>
      </c>
      <c r="S1593" s="908">
        <f t="shared" si="226"/>
        <v>0</v>
      </c>
    </row>
    <row r="1594" spans="3:19" x14ac:dyDescent="0.25">
      <c r="C1594" s="217" t="s">
        <v>424</v>
      </c>
      <c r="D1594" s="218" t="s">
        <v>796</v>
      </c>
      <c r="E1594" s="219">
        <v>1</v>
      </c>
      <c r="F1594" s="220">
        <v>1</v>
      </c>
      <c r="G1594" s="221">
        <v>0</v>
      </c>
      <c r="I1594" t="str">
        <f t="shared" si="219"/>
        <v>TABAJARAGETÚLIO VARGAS</v>
      </c>
      <c r="J1594" t="str">
        <f t="shared" si="220"/>
        <v>GETÚLIO VARGASTABAJARA</v>
      </c>
      <c r="K1594" s="905">
        <v>1</v>
      </c>
      <c r="L1594" s="906">
        <v>2</v>
      </c>
      <c r="M1594" s="907">
        <v>0</v>
      </c>
      <c r="N1594" t="e">
        <f t="shared" si="221"/>
        <v>#N/A</v>
      </c>
      <c r="O1594" t="e">
        <f t="shared" si="222"/>
        <v>#N/A</v>
      </c>
      <c r="P1594" t="e">
        <f t="shared" si="223"/>
        <v>#N/A</v>
      </c>
      <c r="Q1594" s="908">
        <f t="shared" si="224"/>
        <v>1</v>
      </c>
      <c r="R1594" s="908">
        <f t="shared" si="225"/>
        <v>2</v>
      </c>
      <c r="S1594" s="908">
        <f t="shared" si="226"/>
        <v>0</v>
      </c>
    </row>
    <row r="1595" spans="3:19" x14ac:dyDescent="0.25">
      <c r="C1595" s="217" t="s">
        <v>424</v>
      </c>
      <c r="D1595" s="218" t="s">
        <v>379</v>
      </c>
      <c r="E1595" s="219">
        <v>1</v>
      </c>
      <c r="F1595" s="220">
        <v>1</v>
      </c>
      <c r="G1595" s="221">
        <v>0</v>
      </c>
      <c r="I1595" t="str">
        <f t="shared" si="219"/>
        <v>TABAJARALAURO SODRÉ</v>
      </c>
      <c r="J1595" t="str">
        <f t="shared" si="220"/>
        <v>LAURO SODRÉTABAJARA</v>
      </c>
      <c r="K1595" s="905">
        <v>1</v>
      </c>
      <c r="L1595" s="906">
        <v>1</v>
      </c>
      <c r="M1595" s="907">
        <v>0</v>
      </c>
      <c r="N1595" t="e">
        <f t="shared" si="221"/>
        <v>#N/A</v>
      </c>
      <c r="O1595" t="e">
        <f t="shared" si="222"/>
        <v>#N/A</v>
      </c>
      <c r="P1595" t="e">
        <f t="shared" si="223"/>
        <v>#N/A</v>
      </c>
      <c r="Q1595" s="908">
        <f t="shared" si="224"/>
        <v>1</v>
      </c>
      <c r="R1595" s="908">
        <f t="shared" si="225"/>
        <v>1</v>
      </c>
      <c r="S1595" s="908">
        <f t="shared" si="226"/>
        <v>0</v>
      </c>
    </row>
    <row r="1596" spans="3:19" x14ac:dyDescent="0.25">
      <c r="C1596" s="217" t="s">
        <v>452</v>
      </c>
      <c r="D1596" s="218" t="s">
        <v>1124</v>
      </c>
      <c r="E1596" s="219">
        <v>1</v>
      </c>
      <c r="F1596" s="220">
        <v>1</v>
      </c>
      <c r="G1596" s="221">
        <v>0</v>
      </c>
      <c r="I1596" t="str">
        <f t="shared" si="219"/>
        <v>TAMAREIRAVIÇOSA</v>
      </c>
      <c r="J1596" t="str">
        <f t="shared" si="220"/>
        <v>VIÇOSATAMAREIRA</v>
      </c>
      <c r="K1596" s="905">
        <v>1</v>
      </c>
      <c r="L1596" s="906">
        <v>1</v>
      </c>
      <c r="M1596" s="907">
        <v>0</v>
      </c>
      <c r="N1596" t="e">
        <f t="shared" si="221"/>
        <v>#N/A</v>
      </c>
      <c r="O1596" t="e">
        <f t="shared" si="222"/>
        <v>#N/A</v>
      </c>
      <c r="P1596" t="e">
        <f t="shared" si="223"/>
        <v>#N/A</v>
      </c>
      <c r="Q1596" s="908">
        <f t="shared" si="224"/>
        <v>1</v>
      </c>
      <c r="R1596" s="908">
        <f t="shared" si="225"/>
        <v>1</v>
      </c>
      <c r="S1596" s="908">
        <f t="shared" si="226"/>
        <v>0</v>
      </c>
    </row>
    <row r="1597" spans="3:19" x14ac:dyDescent="0.25">
      <c r="C1597" s="217" t="s">
        <v>310</v>
      </c>
      <c r="D1597" s="218" t="s">
        <v>358</v>
      </c>
      <c r="E1597" s="219">
        <v>1</v>
      </c>
      <c r="F1597" s="220">
        <v>1</v>
      </c>
      <c r="G1597" s="221">
        <v>0</v>
      </c>
      <c r="I1597" t="str">
        <f t="shared" si="219"/>
        <v>TANCREDO NEVESJK</v>
      </c>
      <c r="J1597" t="str">
        <f t="shared" si="220"/>
        <v>JKTANCREDO NEVES</v>
      </c>
      <c r="K1597" s="905">
        <v>1</v>
      </c>
      <c r="L1597" s="906">
        <v>3</v>
      </c>
      <c r="M1597" s="907">
        <v>0</v>
      </c>
      <c r="N1597" t="e">
        <f t="shared" si="221"/>
        <v>#N/A</v>
      </c>
      <c r="O1597" t="e">
        <f t="shared" si="222"/>
        <v>#N/A</v>
      </c>
      <c r="P1597" t="e">
        <f t="shared" si="223"/>
        <v>#N/A</v>
      </c>
      <c r="Q1597" s="908">
        <f t="shared" si="224"/>
        <v>1</v>
      </c>
      <c r="R1597" s="908">
        <f t="shared" si="225"/>
        <v>3</v>
      </c>
      <c r="S1597" s="908">
        <f t="shared" si="226"/>
        <v>0</v>
      </c>
    </row>
    <row r="1598" spans="3:19" x14ac:dyDescent="0.25">
      <c r="C1598" s="217" t="s">
        <v>310</v>
      </c>
      <c r="D1598" s="218" t="s">
        <v>411</v>
      </c>
      <c r="E1598" s="219">
        <v>1</v>
      </c>
      <c r="F1598" s="220">
        <v>1</v>
      </c>
      <c r="G1598" s="221">
        <v>0</v>
      </c>
      <c r="I1598" t="str">
        <f t="shared" si="219"/>
        <v>TANCREDO NEVESJOAQUIM DA ROCHA</v>
      </c>
      <c r="J1598" t="str">
        <f t="shared" si="220"/>
        <v>JOAQUIM DA ROCHATANCREDO NEVES</v>
      </c>
      <c r="K1598" s="905">
        <v>1</v>
      </c>
      <c r="L1598" s="906">
        <v>0</v>
      </c>
      <c r="M1598" s="907">
        <v>0</v>
      </c>
      <c r="N1598" t="e">
        <f t="shared" si="221"/>
        <v>#N/A</v>
      </c>
      <c r="O1598" t="e">
        <f t="shared" si="222"/>
        <v>#N/A</v>
      </c>
      <c r="P1598" t="e">
        <f t="shared" si="223"/>
        <v>#N/A</v>
      </c>
      <c r="Q1598" s="908">
        <f t="shared" si="224"/>
        <v>1</v>
      </c>
      <c r="R1598" s="908">
        <f t="shared" si="225"/>
        <v>0</v>
      </c>
      <c r="S1598" s="908">
        <f t="shared" si="226"/>
        <v>0</v>
      </c>
    </row>
    <row r="1599" spans="3:19" x14ac:dyDescent="0.25">
      <c r="C1599" s="217" t="s">
        <v>310</v>
      </c>
      <c r="D1599" s="218" t="s">
        <v>834</v>
      </c>
      <c r="E1599" s="219">
        <v>1</v>
      </c>
      <c r="F1599" s="220">
        <v>2</v>
      </c>
      <c r="G1599" s="221">
        <v>0</v>
      </c>
      <c r="I1599" t="str">
        <f t="shared" si="219"/>
        <v>TANCREDO NEVESMAGNO GUIMARÃES</v>
      </c>
      <c r="J1599" t="str">
        <f t="shared" si="220"/>
        <v>MAGNO GUIMARÃESTANCREDO NEVES</v>
      </c>
      <c r="K1599" s="905">
        <v>1</v>
      </c>
      <c r="L1599" s="906">
        <v>3</v>
      </c>
      <c r="M1599" s="907">
        <v>0</v>
      </c>
      <c r="N1599" t="e">
        <f t="shared" si="221"/>
        <v>#N/A</v>
      </c>
      <c r="O1599" t="e">
        <f t="shared" si="222"/>
        <v>#N/A</v>
      </c>
      <c r="P1599" t="e">
        <f t="shared" si="223"/>
        <v>#N/A</v>
      </c>
      <c r="Q1599" s="908">
        <f t="shared" si="224"/>
        <v>1</v>
      </c>
      <c r="R1599" s="908">
        <f t="shared" si="225"/>
        <v>3</v>
      </c>
      <c r="S1599" s="908">
        <f t="shared" si="226"/>
        <v>0</v>
      </c>
    </row>
    <row r="1600" spans="3:19" x14ac:dyDescent="0.25">
      <c r="C1600" s="217" t="s">
        <v>310</v>
      </c>
      <c r="D1600" s="218" t="s">
        <v>327</v>
      </c>
      <c r="E1600" s="219">
        <v>1</v>
      </c>
      <c r="F1600" s="220">
        <v>1</v>
      </c>
      <c r="G1600" s="221">
        <v>0</v>
      </c>
      <c r="I1600" t="str">
        <f t="shared" si="219"/>
        <v>TANCREDO NEVESNOVA ESPERANÇA</v>
      </c>
      <c r="J1600" t="str">
        <f t="shared" si="220"/>
        <v>NOVA ESPERANÇATANCREDO NEVES</v>
      </c>
      <c r="K1600" s="905">
        <v>1</v>
      </c>
      <c r="L1600" s="906">
        <v>2</v>
      </c>
      <c r="M1600" s="907">
        <v>0</v>
      </c>
      <c r="N1600" t="e">
        <f t="shared" si="221"/>
        <v>#N/A</v>
      </c>
      <c r="O1600" t="e">
        <f t="shared" si="222"/>
        <v>#N/A</v>
      </c>
      <c r="P1600" t="e">
        <f t="shared" si="223"/>
        <v>#N/A</v>
      </c>
      <c r="Q1600" s="908">
        <f t="shared" si="224"/>
        <v>1</v>
      </c>
      <c r="R1600" s="908">
        <f t="shared" si="225"/>
        <v>2</v>
      </c>
      <c r="S1600" s="908">
        <f t="shared" si="226"/>
        <v>0</v>
      </c>
    </row>
    <row r="1601" spans="3:19" x14ac:dyDescent="0.25">
      <c r="C1601" s="217" t="s">
        <v>310</v>
      </c>
      <c r="D1601" s="218" t="s">
        <v>525</v>
      </c>
      <c r="E1601" s="219">
        <v>1</v>
      </c>
      <c r="F1601" s="220">
        <v>1</v>
      </c>
      <c r="G1601" s="221">
        <v>0</v>
      </c>
      <c r="I1601" t="str">
        <f t="shared" si="219"/>
        <v>TANCREDO NEVESSOROCABA</v>
      </c>
      <c r="J1601" t="str">
        <f t="shared" si="220"/>
        <v>SOROCABATANCREDO NEVES</v>
      </c>
      <c r="K1601" s="905">
        <v>1</v>
      </c>
      <c r="L1601" s="906">
        <v>1</v>
      </c>
      <c r="M1601" s="907">
        <v>0</v>
      </c>
      <c r="N1601" t="e">
        <f t="shared" si="221"/>
        <v>#N/A</v>
      </c>
      <c r="O1601" t="e">
        <f t="shared" si="222"/>
        <v>#N/A</v>
      </c>
      <c r="P1601" t="e">
        <f t="shared" si="223"/>
        <v>#N/A</v>
      </c>
      <c r="Q1601" s="908">
        <f t="shared" si="224"/>
        <v>1</v>
      </c>
      <c r="R1601" s="908">
        <f t="shared" si="225"/>
        <v>1</v>
      </c>
      <c r="S1601" s="908">
        <f t="shared" si="226"/>
        <v>0</v>
      </c>
    </row>
    <row r="1602" spans="3:19" x14ac:dyDescent="0.25">
      <c r="C1602" s="217" t="s">
        <v>392</v>
      </c>
      <c r="D1602" s="218" t="s">
        <v>496</v>
      </c>
      <c r="E1602" s="219">
        <v>1</v>
      </c>
      <c r="F1602" s="220">
        <v>2</v>
      </c>
      <c r="G1602" s="221">
        <v>0</v>
      </c>
      <c r="I1602" t="str">
        <f t="shared" si="219"/>
        <v>TENREIRO ARANHABENJAMIN CONSTANT</v>
      </c>
      <c r="J1602" t="str">
        <f t="shared" si="220"/>
        <v>BENJAMIN CONSTANTTENREIRO ARANHA</v>
      </c>
      <c r="K1602" s="905">
        <v>1</v>
      </c>
      <c r="L1602" s="906">
        <v>1</v>
      </c>
      <c r="M1602" s="907">
        <v>1</v>
      </c>
      <c r="N1602" t="e">
        <f t="shared" si="221"/>
        <v>#N/A</v>
      </c>
      <c r="O1602" t="e">
        <f t="shared" si="222"/>
        <v>#N/A</v>
      </c>
      <c r="P1602" t="e">
        <f t="shared" si="223"/>
        <v>#N/A</v>
      </c>
      <c r="Q1602" s="908">
        <f t="shared" si="224"/>
        <v>1</v>
      </c>
      <c r="R1602" s="908">
        <f t="shared" si="225"/>
        <v>1</v>
      </c>
      <c r="S1602" s="908">
        <f t="shared" si="226"/>
        <v>1</v>
      </c>
    </row>
    <row r="1603" spans="3:19" x14ac:dyDescent="0.25">
      <c r="C1603" s="217" t="s">
        <v>392</v>
      </c>
      <c r="D1603" s="218" t="s">
        <v>470</v>
      </c>
      <c r="E1603" s="219">
        <v>1</v>
      </c>
      <c r="F1603" s="220">
        <v>1</v>
      </c>
      <c r="G1603" s="221">
        <v>0</v>
      </c>
      <c r="I1603" t="str">
        <f t="shared" si="219"/>
        <v>TENREIRO ARANHAGOIÁS</v>
      </c>
      <c r="J1603" t="str">
        <f t="shared" si="220"/>
        <v>GOIÁSTENREIRO ARANHA</v>
      </c>
      <c r="K1603" s="905">
        <v>1</v>
      </c>
      <c r="L1603" s="906">
        <v>1</v>
      </c>
      <c r="M1603" s="907">
        <v>0</v>
      </c>
      <c r="N1603" t="e">
        <f t="shared" si="221"/>
        <v>#N/A</v>
      </c>
      <c r="O1603" t="e">
        <f t="shared" si="222"/>
        <v>#N/A</v>
      </c>
      <c r="P1603" t="e">
        <f t="shared" si="223"/>
        <v>#N/A</v>
      </c>
      <c r="Q1603" s="908">
        <f t="shared" si="224"/>
        <v>1</v>
      </c>
      <c r="R1603" s="908">
        <f t="shared" si="225"/>
        <v>1</v>
      </c>
      <c r="S1603" s="908">
        <f t="shared" si="226"/>
        <v>0</v>
      </c>
    </row>
    <row r="1604" spans="3:19" x14ac:dyDescent="0.25">
      <c r="C1604" s="217" t="s">
        <v>392</v>
      </c>
      <c r="D1604" s="218" t="s">
        <v>847</v>
      </c>
      <c r="E1604" s="219">
        <v>1</v>
      </c>
      <c r="F1604" s="220">
        <v>3</v>
      </c>
      <c r="G1604" s="221">
        <v>0</v>
      </c>
      <c r="I1604" t="str">
        <f t="shared" si="219"/>
        <v>TENREIRO ARANHAPRINCESA IZABEL</v>
      </c>
      <c r="J1604" t="str">
        <f t="shared" si="220"/>
        <v>PRINCESA IZABELTENREIRO ARANHA</v>
      </c>
      <c r="K1604" s="905">
        <v>1</v>
      </c>
      <c r="L1604" s="906">
        <v>0</v>
      </c>
      <c r="M1604" s="907">
        <v>0</v>
      </c>
      <c r="N1604" t="e">
        <f t="shared" si="221"/>
        <v>#N/A</v>
      </c>
      <c r="O1604" t="e">
        <f t="shared" si="222"/>
        <v>#N/A</v>
      </c>
      <c r="P1604" t="e">
        <f t="shared" si="223"/>
        <v>#N/A</v>
      </c>
      <c r="Q1604" s="908">
        <f t="shared" si="224"/>
        <v>1</v>
      </c>
      <c r="R1604" s="908">
        <f t="shared" si="225"/>
        <v>0</v>
      </c>
      <c r="S1604" s="908">
        <f t="shared" si="226"/>
        <v>0</v>
      </c>
    </row>
    <row r="1605" spans="3:19" x14ac:dyDescent="0.25">
      <c r="C1605" s="217" t="s">
        <v>427</v>
      </c>
      <c r="D1605" s="218" t="s">
        <v>538</v>
      </c>
      <c r="E1605" s="219">
        <v>1</v>
      </c>
      <c r="F1605" s="220">
        <v>3</v>
      </c>
      <c r="G1605" s="221">
        <v>0</v>
      </c>
      <c r="I1605" t="str">
        <f t="shared" si="219"/>
        <v>TEOTÔNIO VILELACLÓVIS MACHADO</v>
      </c>
      <c r="J1605" t="str">
        <f t="shared" si="220"/>
        <v>CLÓVIS MACHADOTEOTÔNIO VILELA</v>
      </c>
      <c r="K1605" s="905">
        <v>1</v>
      </c>
      <c r="L1605" s="906">
        <v>1</v>
      </c>
      <c r="M1605" s="907">
        <v>0</v>
      </c>
      <c r="N1605" t="e">
        <f t="shared" si="221"/>
        <v>#N/A</v>
      </c>
      <c r="O1605" t="e">
        <f t="shared" si="222"/>
        <v>#N/A</v>
      </c>
      <c r="P1605" t="e">
        <f t="shared" si="223"/>
        <v>#N/A</v>
      </c>
      <c r="Q1605" s="908">
        <f t="shared" si="224"/>
        <v>1</v>
      </c>
      <c r="R1605" s="908">
        <f t="shared" si="225"/>
        <v>1</v>
      </c>
      <c r="S1605" s="908">
        <f t="shared" si="226"/>
        <v>0</v>
      </c>
    </row>
    <row r="1606" spans="3:19" x14ac:dyDescent="0.25">
      <c r="C1606" s="217" t="s">
        <v>427</v>
      </c>
      <c r="D1606" s="218" t="s">
        <v>450</v>
      </c>
      <c r="E1606" s="219">
        <v>1</v>
      </c>
      <c r="F1606" s="220">
        <v>2</v>
      </c>
      <c r="G1606" s="221">
        <v>0</v>
      </c>
      <c r="I1606" t="str">
        <f t="shared" si="219"/>
        <v>TEOTÔNIO VILELAIDALVA FRAGA MOREIRA</v>
      </c>
      <c r="J1606" t="str">
        <f t="shared" si="220"/>
        <v>IDALVA FRAGA MOREIRATEOTÔNIO VILELA</v>
      </c>
      <c r="K1606" s="905">
        <v>1</v>
      </c>
      <c r="L1606" s="906">
        <v>1</v>
      </c>
      <c r="M1606" s="907">
        <v>0</v>
      </c>
      <c r="N1606" t="e">
        <f t="shared" si="221"/>
        <v>#N/A</v>
      </c>
      <c r="O1606" t="e">
        <f t="shared" si="222"/>
        <v>#N/A</v>
      </c>
      <c r="P1606" t="e">
        <f t="shared" si="223"/>
        <v>#N/A</v>
      </c>
      <c r="Q1606" s="908">
        <f t="shared" si="224"/>
        <v>1</v>
      </c>
      <c r="R1606" s="908">
        <f t="shared" si="225"/>
        <v>1</v>
      </c>
      <c r="S1606" s="908">
        <f t="shared" si="226"/>
        <v>0</v>
      </c>
    </row>
    <row r="1607" spans="3:19" x14ac:dyDescent="0.25">
      <c r="C1607" s="217" t="s">
        <v>427</v>
      </c>
      <c r="D1607" s="218" t="s">
        <v>937</v>
      </c>
      <c r="E1607" s="219">
        <v>1</v>
      </c>
      <c r="F1607" s="220">
        <v>1</v>
      </c>
      <c r="G1607" s="221">
        <v>0</v>
      </c>
      <c r="I1607" t="str">
        <f t="shared" si="219"/>
        <v>TEOTÔNIO VILELAVILA NOVA ARTIGAS</v>
      </c>
      <c r="J1607" t="str">
        <f t="shared" si="220"/>
        <v>VILA NOVA ARTIGASTEOTÔNIO VILELA</v>
      </c>
      <c r="K1607" s="905">
        <v>1</v>
      </c>
      <c r="L1607" s="906">
        <v>1</v>
      </c>
      <c r="M1607" s="907">
        <v>0</v>
      </c>
      <c r="N1607" t="e">
        <f t="shared" si="221"/>
        <v>#N/A</v>
      </c>
      <c r="O1607" t="e">
        <f t="shared" si="222"/>
        <v>#N/A</v>
      </c>
      <c r="P1607" t="e">
        <f t="shared" si="223"/>
        <v>#N/A</v>
      </c>
      <c r="Q1607" s="908">
        <f t="shared" si="224"/>
        <v>1</v>
      </c>
      <c r="R1607" s="908">
        <f t="shared" si="225"/>
        <v>1</v>
      </c>
      <c r="S1607" s="908">
        <f t="shared" si="226"/>
        <v>0</v>
      </c>
    </row>
    <row r="1608" spans="3:19" x14ac:dyDescent="0.25">
      <c r="C1608" s="217" t="s">
        <v>577</v>
      </c>
      <c r="D1608" s="218" t="s">
        <v>498</v>
      </c>
      <c r="E1608" s="219">
        <v>1</v>
      </c>
      <c r="F1608" s="220">
        <v>1</v>
      </c>
      <c r="G1608" s="221">
        <v>1</v>
      </c>
      <c r="I1608" t="str">
        <f t="shared" si="219"/>
        <v>TEREZA AMÉLIACHICO MENDES</v>
      </c>
      <c r="J1608" t="str">
        <f t="shared" si="220"/>
        <v>CHICO MENDESTEREZA AMÉLIA</v>
      </c>
      <c r="K1608" s="905">
        <v>1</v>
      </c>
      <c r="L1608" s="906">
        <v>2</v>
      </c>
      <c r="M1608" s="907">
        <v>0</v>
      </c>
      <c r="N1608" t="e">
        <f t="shared" si="221"/>
        <v>#N/A</v>
      </c>
      <c r="O1608" t="e">
        <f t="shared" si="222"/>
        <v>#N/A</v>
      </c>
      <c r="P1608" t="e">
        <f t="shared" si="223"/>
        <v>#N/A</v>
      </c>
      <c r="Q1608" s="908">
        <f t="shared" si="224"/>
        <v>1</v>
      </c>
      <c r="R1608" s="908">
        <f t="shared" si="225"/>
        <v>2</v>
      </c>
      <c r="S1608" s="908">
        <f t="shared" si="226"/>
        <v>0</v>
      </c>
    </row>
    <row r="1609" spans="3:19" x14ac:dyDescent="0.25">
      <c r="C1609" s="217" t="s">
        <v>577</v>
      </c>
      <c r="D1609" s="218" t="s">
        <v>1095</v>
      </c>
      <c r="E1609" s="219">
        <v>1</v>
      </c>
      <c r="F1609" s="220">
        <v>1</v>
      </c>
      <c r="G1609" s="221">
        <v>0</v>
      </c>
      <c r="I1609" t="str">
        <f t="shared" si="219"/>
        <v>TEREZA AMÉLIADO RODEIO</v>
      </c>
      <c r="J1609" t="str">
        <f t="shared" si="220"/>
        <v>DO RODEIOTEREZA AMÉLIA</v>
      </c>
      <c r="K1609" s="905">
        <v>1</v>
      </c>
      <c r="L1609" s="906">
        <v>1</v>
      </c>
      <c r="M1609" s="907">
        <v>0</v>
      </c>
      <c r="N1609" t="e">
        <f t="shared" si="221"/>
        <v>#N/A</v>
      </c>
      <c r="O1609" t="e">
        <f t="shared" si="222"/>
        <v>#N/A</v>
      </c>
      <c r="P1609" t="e">
        <f t="shared" si="223"/>
        <v>#N/A</v>
      </c>
      <c r="Q1609" s="908">
        <f t="shared" si="224"/>
        <v>1</v>
      </c>
      <c r="R1609" s="908">
        <f t="shared" si="225"/>
        <v>1</v>
      </c>
      <c r="S1609" s="908">
        <f t="shared" si="226"/>
        <v>0</v>
      </c>
    </row>
    <row r="1610" spans="3:19" x14ac:dyDescent="0.25">
      <c r="C1610" s="217" t="s">
        <v>328</v>
      </c>
      <c r="D1610" s="218" t="s">
        <v>451</v>
      </c>
      <c r="E1610" s="219">
        <v>1</v>
      </c>
      <c r="F1610" s="220">
        <v>1</v>
      </c>
      <c r="G1610" s="221">
        <v>0</v>
      </c>
      <c r="I1610" t="str">
        <f t="shared" si="219"/>
        <v>TIRADENTESBELO HORIZONTE</v>
      </c>
      <c r="J1610" t="str">
        <f t="shared" si="220"/>
        <v>BELO HORIZONTETIRADENTES</v>
      </c>
      <c r="K1610" s="905">
        <v>1</v>
      </c>
      <c r="L1610" s="906">
        <v>2</v>
      </c>
      <c r="M1610" s="907">
        <v>0</v>
      </c>
      <c r="N1610" t="e">
        <f t="shared" si="221"/>
        <v>#N/A</v>
      </c>
      <c r="O1610" t="e">
        <f t="shared" si="222"/>
        <v>#N/A</v>
      </c>
      <c r="P1610" t="e">
        <f t="shared" si="223"/>
        <v>#N/A</v>
      </c>
      <c r="Q1610" s="908">
        <f t="shared" si="224"/>
        <v>1</v>
      </c>
      <c r="R1610" s="908">
        <f t="shared" si="225"/>
        <v>2</v>
      </c>
      <c r="S1610" s="908">
        <f t="shared" si="226"/>
        <v>0</v>
      </c>
    </row>
    <row r="1611" spans="3:19" x14ac:dyDescent="0.25">
      <c r="C1611" s="217" t="s">
        <v>328</v>
      </c>
      <c r="D1611" s="218" t="s">
        <v>645</v>
      </c>
      <c r="E1611" s="219">
        <v>1</v>
      </c>
      <c r="F1611" s="220">
        <v>1</v>
      </c>
      <c r="G1611" s="221">
        <v>0</v>
      </c>
      <c r="I1611" t="str">
        <f t="shared" si="219"/>
        <v>TIRADENTESCIPRIANO GURGEL</v>
      </c>
      <c r="J1611" t="str">
        <f t="shared" si="220"/>
        <v>CIPRIANO GURGELTIRADENTES</v>
      </c>
      <c r="K1611" s="905">
        <v>1</v>
      </c>
      <c r="L1611" s="906">
        <v>1</v>
      </c>
      <c r="M1611" s="907">
        <v>0</v>
      </c>
      <c r="N1611" t="e">
        <f t="shared" si="221"/>
        <v>#N/A</v>
      </c>
      <c r="O1611" t="e">
        <f t="shared" si="222"/>
        <v>#N/A</v>
      </c>
      <c r="P1611" t="e">
        <f t="shared" si="223"/>
        <v>#N/A</v>
      </c>
      <c r="Q1611" s="908">
        <f t="shared" si="224"/>
        <v>1</v>
      </c>
      <c r="R1611" s="908">
        <f t="shared" si="225"/>
        <v>1</v>
      </c>
      <c r="S1611" s="908">
        <f t="shared" si="226"/>
        <v>0</v>
      </c>
    </row>
    <row r="1612" spans="3:19" x14ac:dyDescent="0.25">
      <c r="C1612" s="217" t="s">
        <v>328</v>
      </c>
      <c r="D1612" s="218" t="s">
        <v>807</v>
      </c>
      <c r="E1612" s="219">
        <v>1</v>
      </c>
      <c r="F1612" s="220">
        <v>1</v>
      </c>
      <c r="G1612" s="221">
        <v>0</v>
      </c>
      <c r="I1612" t="str">
        <f t="shared" si="219"/>
        <v>TIRADENTESMIGUEL CHAKIAN</v>
      </c>
      <c r="J1612" t="str">
        <f t="shared" si="220"/>
        <v>MIGUEL CHAKIANTIRADENTES</v>
      </c>
      <c r="K1612" s="905">
        <v>1</v>
      </c>
      <c r="L1612" s="906">
        <v>1</v>
      </c>
      <c r="M1612" s="907">
        <v>0</v>
      </c>
      <c r="N1612" t="e">
        <f t="shared" si="221"/>
        <v>#N/A</v>
      </c>
      <c r="O1612" t="e">
        <f t="shared" si="222"/>
        <v>#N/A</v>
      </c>
      <c r="P1612" t="e">
        <f t="shared" si="223"/>
        <v>#N/A</v>
      </c>
      <c r="Q1612" s="908">
        <f t="shared" si="224"/>
        <v>1</v>
      </c>
      <c r="R1612" s="908">
        <f t="shared" si="225"/>
        <v>1</v>
      </c>
      <c r="S1612" s="908">
        <f t="shared" si="226"/>
        <v>0</v>
      </c>
    </row>
    <row r="1613" spans="3:19" x14ac:dyDescent="0.25">
      <c r="C1613" s="217" t="s">
        <v>1125</v>
      </c>
      <c r="D1613" s="218" t="s">
        <v>960</v>
      </c>
      <c r="E1613" s="219">
        <v>1</v>
      </c>
      <c r="F1613" s="220">
        <v>2</v>
      </c>
      <c r="G1613" s="221">
        <v>0</v>
      </c>
      <c r="I1613" t="str">
        <f t="shared" si="219"/>
        <v>TOUROCORA BOREAL</v>
      </c>
      <c r="J1613" t="str">
        <f t="shared" si="220"/>
        <v>CORA BOREALTOURO</v>
      </c>
      <c r="K1613" s="905">
        <v>1</v>
      </c>
      <c r="L1613" s="906">
        <v>0</v>
      </c>
      <c r="M1613" s="907">
        <v>0</v>
      </c>
      <c r="N1613" t="e">
        <f t="shared" si="221"/>
        <v>#N/A</v>
      </c>
      <c r="O1613" t="e">
        <f t="shared" si="222"/>
        <v>#N/A</v>
      </c>
      <c r="P1613" t="e">
        <f t="shared" si="223"/>
        <v>#N/A</v>
      </c>
      <c r="Q1613" s="908">
        <f t="shared" si="224"/>
        <v>1</v>
      </c>
      <c r="R1613" s="908">
        <f t="shared" si="225"/>
        <v>0</v>
      </c>
      <c r="S1613" s="908">
        <f t="shared" si="226"/>
        <v>0</v>
      </c>
    </row>
    <row r="1614" spans="3:19" x14ac:dyDescent="0.25">
      <c r="C1614" s="217" t="s">
        <v>1125</v>
      </c>
      <c r="D1614" s="218" t="s">
        <v>801</v>
      </c>
      <c r="E1614" s="219">
        <v>1</v>
      </c>
      <c r="F1614" s="220">
        <v>1</v>
      </c>
      <c r="G1614" s="221">
        <v>0</v>
      </c>
      <c r="I1614" t="str">
        <f t="shared" si="219"/>
        <v>TOUROÓRION</v>
      </c>
      <c r="J1614" t="str">
        <f t="shared" si="220"/>
        <v>ÓRIONTOURO</v>
      </c>
      <c r="K1614" s="905">
        <v>1</v>
      </c>
      <c r="L1614" s="906">
        <v>1</v>
      </c>
      <c r="M1614" s="907">
        <v>0</v>
      </c>
      <c r="N1614" t="e">
        <f t="shared" si="221"/>
        <v>#N/A</v>
      </c>
      <c r="O1614" t="e">
        <f t="shared" si="222"/>
        <v>#N/A</v>
      </c>
      <c r="P1614" t="e">
        <f t="shared" si="223"/>
        <v>#N/A</v>
      </c>
      <c r="Q1614" s="908">
        <f t="shared" si="224"/>
        <v>1</v>
      </c>
      <c r="R1614" s="908">
        <f t="shared" si="225"/>
        <v>1</v>
      </c>
      <c r="S1614" s="908">
        <f t="shared" si="226"/>
        <v>0</v>
      </c>
    </row>
    <row r="1615" spans="3:19" x14ac:dyDescent="0.25">
      <c r="C1615" s="217" t="s">
        <v>1127</v>
      </c>
      <c r="D1615" s="218" t="s">
        <v>1080</v>
      </c>
      <c r="E1615" s="219">
        <v>1</v>
      </c>
      <c r="F1615" s="220">
        <v>2</v>
      </c>
      <c r="G1615" s="221">
        <v>0</v>
      </c>
      <c r="I1615" t="str">
        <f t="shared" si="219"/>
        <v>TRANCREDO NEVESPARANAGUÁ</v>
      </c>
      <c r="J1615" t="str">
        <f t="shared" si="220"/>
        <v>PARANAGUÁTRANCREDO NEVES</v>
      </c>
      <c r="K1615" s="905">
        <v>1</v>
      </c>
      <c r="L1615" s="906">
        <v>1</v>
      </c>
      <c r="M1615" s="907">
        <v>0</v>
      </c>
      <c r="N1615" t="e">
        <f t="shared" si="221"/>
        <v>#N/A</v>
      </c>
      <c r="O1615" t="e">
        <f t="shared" si="222"/>
        <v>#N/A</v>
      </c>
      <c r="P1615" t="e">
        <f t="shared" si="223"/>
        <v>#N/A</v>
      </c>
      <c r="Q1615" s="908">
        <f t="shared" si="224"/>
        <v>1</v>
      </c>
      <c r="R1615" s="908">
        <f t="shared" si="225"/>
        <v>1</v>
      </c>
      <c r="S1615" s="908">
        <f t="shared" si="226"/>
        <v>0</v>
      </c>
    </row>
    <row r="1616" spans="3:19" x14ac:dyDescent="0.25">
      <c r="C1616" s="217" t="s">
        <v>385</v>
      </c>
      <c r="D1616" s="218" t="s">
        <v>842</v>
      </c>
      <c r="E1616" s="219">
        <v>1</v>
      </c>
      <c r="F1616" s="220">
        <v>1</v>
      </c>
      <c r="G1616" s="221">
        <v>0</v>
      </c>
      <c r="I1616" t="str">
        <f t="shared" si="219"/>
        <v>TRÊS E MEIOAÇAÍ</v>
      </c>
      <c r="J1616" t="str">
        <f t="shared" si="220"/>
        <v>AÇAÍTRÊS E MEIO</v>
      </c>
      <c r="K1616" s="905">
        <v>1</v>
      </c>
      <c r="L1616" s="906">
        <v>2</v>
      </c>
      <c r="M1616" s="907">
        <v>0</v>
      </c>
      <c r="N1616" t="e">
        <f t="shared" si="221"/>
        <v>#N/A</v>
      </c>
      <c r="O1616" t="e">
        <f t="shared" si="222"/>
        <v>#N/A</v>
      </c>
      <c r="P1616" t="e">
        <f t="shared" si="223"/>
        <v>#N/A</v>
      </c>
      <c r="Q1616" s="908">
        <f t="shared" si="224"/>
        <v>1</v>
      </c>
      <c r="R1616" s="908">
        <f t="shared" si="225"/>
        <v>2</v>
      </c>
      <c r="S1616" s="908">
        <f t="shared" si="226"/>
        <v>0</v>
      </c>
    </row>
    <row r="1617" spans="3:19" x14ac:dyDescent="0.25">
      <c r="C1617" s="217" t="s">
        <v>385</v>
      </c>
      <c r="D1617" s="218" t="s">
        <v>1128</v>
      </c>
      <c r="E1617" s="219">
        <v>1</v>
      </c>
      <c r="F1617" s="220">
        <v>1</v>
      </c>
      <c r="G1617" s="221">
        <v>0</v>
      </c>
      <c r="I1617" t="str">
        <f t="shared" si="219"/>
        <v>TRÊS E MEIOALEGRIA</v>
      </c>
      <c r="J1617" t="str">
        <f t="shared" si="220"/>
        <v>ALEGRIATRÊS E MEIO</v>
      </c>
      <c r="K1617" s="905">
        <v>1</v>
      </c>
      <c r="L1617" s="906">
        <v>1</v>
      </c>
      <c r="M1617" s="907">
        <v>0</v>
      </c>
      <c r="N1617" t="e">
        <f t="shared" si="221"/>
        <v>#N/A</v>
      </c>
      <c r="O1617" t="e">
        <f t="shared" si="222"/>
        <v>#N/A</v>
      </c>
      <c r="P1617" t="e">
        <f t="shared" si="223"/>
        <v>#N/A</v>
      </c>
      <c r="Q1617" s="908">
        <f t="shared" si="224"/>
        <v>1</v>
      </c>
      <c r="R1617" s="908">
        <f t="shared" si="225"/>
        <v>1</v>
      </c>
      <c r="S1617" s="908">
        <f t="shared" si="226"/>
        <v>0</v>
      </c>
    </row>
    <row r="1618" spans="3:19" x14ac:dyDescent="0.25">
      <c r="C1618" s="217" t="s">
        <v>385</v>
      </c>
      <c r="D1618" s="218" t="s">
        <v>790</v>
      </c>
      <c r="E1618" s="219">
        <v>1</v>
      </c>
      <c r="F1618" s="220">
        <v>0</v>
      </c>
      <c r="G1618" s="221">
        <v>0</v>
      </c>
      <c r="I1618" t="str">
        <f t="shared" si="219"/>
        <v>TRÊS E MEIODA BEIRA E</v>
      </c>
      <c r="J1618" t="str">
        <f t="shared" si="220"/>
        <v>DA BEIRA ETRÊS E MEIO</v>
      </c>
      <c r="K1618" s="905">
        <v>1</v>
      </c>
      <c r="L1618" s="906">
        <v>0</v>
      </c>
      <c r="M1618" s="907">
        <v>0</v>
      </c>
      <c r="N1618" t="e">
        <f t="shared" si="221"/>
        <v>#N/A</v>
      </c>
      <c r="O1618" t="e">
        <f t="shared" si="222"/>
        <v>#N/A</v>
      </c>
      <c r="P1618" t="e">
        <f t="shared" si="223"/>
        <v>#N/A</v>
      </c>
      <c r="Q1618" s="908">
        <f t="shared" si="224"/>
        <v>1</v>
      </c>
      <c r="R1618" s="908">
        <f t="shared" si="225"/>
        <v>0</v>
      </c>
      <c r="S1618" s="908">
        <f t="shared" si="226"/>
        <v>0</v>
      </c>
    </row>
    <row r="1619" spans="3:19" x14ac:dyDescent="0.25">
      <c r="C1619" s="217" t="s">
        <v>385</v>
      </c>
      <c r="D1619" s="218" t="s">
        <v>648</v>
      </c>
      <c r="E1619" s="219">
        <v>1</v>
      </c>
      <c r="F1619" s="220">
        <v>1</v>
      </c>
      <c r="G1619" s="221">
        <v>0</v>
      </c>
      <c r="I1619" t="str">
        <f t="shared" si="219"/>
        <v>TRÊS E MEIOFRUTAL</v>
      </c>
      <c r="J1619" t="str">
        <f t="shared" si="220"/>
        <v>FRUTALTRÊS E MEIO</v>
      </c>
      <c r="K1619" s="905">
        <v>1</v>
      </c>
      <c r="L1619" s="906">
        <v>1</v>
      </c>
      <c r="M1619" s="907">
        <v>0</v>
      </c>
      <c r="N1619" t="e">
        <f t="shared" si="221"/>
        <v>#N/A</v>
      </c>
      <c r="O1619" t="e">
        <f t="shared" si="222"/>
        <v>#N/A</v>
      </c>
      <c r="P1619" t="e">
        <f t="shared" si="223"/>
        <v>#N/A</v>
      </c>
      <c r="Q1619" s="908">
        <f t="shared" si="224"/>
        <v>1</v>
      </c>
      <c r="R1619" s="908">
        <f t="shared" si="225"/>
        <v>1</v>
      </c>
      <c r="S1619" s="908">
        <f t="shared" si="226"/>
        <v>0</v>
      </c>
    </row>
    <row r="1620" spans="3:19" x14ac:dyDescent="0.25">
      <c r="C1620" s="217" t="s">
        <v>789</v>
      </c>
      <c r="D1620" s="218" t="s">
        <v>1129</v>
      </c>
      <c r="E1620" s="219">
        <v>1</v>
      </c>
      <c r="F1620" s="220">
        <v>2</v>
      </c>
      <c r="G1620" s="221">
        <v>0</v>
      </c>
      <c r="I1620" t="str">
        <f t="shared" si="219"/>
        <v>TREZE DE SETEMBROSOIM</v>
      </c>
      <c r="J1620" t="str">
        <f t="shared" si="220"/>
        <v>SOIMTREZE DE SETEMBRO</v>
      </c>
      <c r="K1620" s="905">
        <v>1</v>
      </c>
      <c r="L1620" s="906">
        <v>1</v>
      </c>
      <c r="M1620" s="907">
        <v>0</v>
      </c>
      <c r="N1620" t="e">
        <f t="shared" si="221"/>
        <v>#N/A</v>
      </c>
      <c r="O1620" t="e">
        <f t="shared" si="222"/>
        <v>#N/A</v>
      </c>
      <c r="P1620" t="e">
        <f t="shared" si="223"/>
        <v>#N/A</v>
      </c>
      <c r="Q1620" s="908">
        <f t="shared" si="224"/>
        <v>1</v>
      </c>
      <c r="R1620" s="908">
        <f t="shared" si="225"/>
        <v>1</v>
      </c>
      <c r="S1620" s="908">
        <f t="shared" si="226"/>
        <v>0</v>
      </c>
    </row>
    <row r="1621" spans="3:19" x14ac:dyDescent="0.25">
      <c r="C1621" s="217" t="s">
        <v>789</v>
      </c>
      <c r="D1621" s="218" t="s">
        <v>552</v>
      </c>
      <c r="E1621" s="219">
        <v>1</v>
      </c>
      <c r="F1621" s="220">
        <v>1</v>
      </c>
      <c r="G1621" s="221">
        <v>0</v>
      </c>
      <c r="I1621" t="str">
        <f t="shared" si="219"/>
        <v>TREZE DE SETEMBROVITÓRIA DO PALMAR</v>
      </c>
      <c r="J1621" t="str">
        <f t="shared" si="220"/>
        <v>VITÓRIA DO PALMARTREZE DE SETEMBRO</v>
      </c>
      <c r="K1621" s="905">
        <v>1</v>
      </c>
      <c r="L1621" s="906">
        <v>2</v>
      </c>
      <c r="M1621" s="907">
        <v>0</v>
      </c>
      <c r="N1621" t="e">
        <f t="shared" si="221"/>
        <v>#N/A</v>
      </c>
      <c r="O1621" t="e">
        <f t="shared" si="222"/>
        <v>#N/A</v>
      </c>
      <c r="P1621" t="e">
        <f t="shared" si="223"/>
        <v>#N/A</v>
      </c>
      <c r="Q1621" s="908">
        <f t="shared" si="224"/>
        <v>1</v>
      </c>
      <c r="R1621" s="908">
        <f t="shared" si="225"/>
        <v>2</v>
      </c>
      <c r="S1621" s="908">
        <f t="shared" si="226"/>
        <v>0</v>
      </c>
    </row>
    <row r="1622" spans="3:19" x14ac:dyDescent="0.25">
      <c r="C1622" s="217" t="s">
        <v>1130</v>
      </c>
      <c r="D1622" s="218" t="s">
        <v>1082</v>
      </c>
      <c r="E1622" s="219">
        <v>1</v>
      </c>
      <c r="F1622" s="220">
        <v>0</v>
      </c>
      <c r="G1622" s="221">
        <v>0</v>
      </c>
      <c r="I1622" t="str">
        <f t="shared" si="219"/>
        <v>TUCUMÃPAU D'ARCO</v>
      </c>
      <c r="J1622" t="str">
        <f t="shared" si="220"/>
        <v>PAU D'ARCOTUCUMÃ</v>
      </c>
      <c r="K1622" s="905">
        <v>1</v>
      </c>
      <c r="L1622" s="906">
        <v>1</v>
      </c>
      <c r="M1622" s="907">
        <v>0</v>
      </c>
      <c r="N1622" t="e">
        <f t="shared" si="221"/>
        <v>#N/A</v>
      </c>
      <c r="O1622" t="e">
        <f t="shared" si="222"/>
        <v>#N/A</v>
      </c>
      <c r="P1622" t="e">
        <f t="shared" si="223"/>
        <v>#N/A</v>
      </c>
      <c r="Q1622" s="908">
        <f t="shared" si="224"/>
        <v>1</v>
      </c>
      <c r="R1622" s="908">
        <f t="shared" si="225"/>
        <v>1</v>
      </c>
      <c r="S1622" s="908">
        <f t="shared" si="226"/>
        <v>0</v>
      </c>
    </row>
    <row r="1623" spans="3:19" x14ac:dyDescent="0.25">
      <c r="C1623" s="217" t="s">
        <v>382</v>
      </c>
      <c r="D1623" s="218" t="s">
        <v>539</v>
      </c>
      <c r="E1623" s="219">
        <v>1</v>
      </c>
      <c r="F1623" s="220">
        <v>1</v>
      </c>
      <c r="G1623" s="221">
        <v>0</v>
      </c>
      <c r="I1623" t="str">
        <f t="shared" si="219"/>
        <v>UNIÃOATAULFO ALVES</v>
      </c>
      <c r="J1623" t="str">
        <f t="shared" si="220"/>
        <v>ATAULFO ALVESUNIÃO</v>
      </c>
      <c r="K1623" s="905">
        <v>1</v>
      </c>
      <c r="L1623" s="906">
        <v>1</v>
      </c>
      <c r="M1623" s="907">
        <v>0</v>
      </c>
      <c r="N1623" t="e">
        <f t="shared" si="221"/>
        <v>#N/A</v>
      </c>
      <c r="O1623" t="e">
        <f t="shared" si="222"/>
        <v>#N/A</v>
      </c>
      <c r="P1623" t="e">
        <f t="shared" si="223"/>
        <v>#N/A</v>
      </c>
      <c r="Q1623" s="908">
        <f t="shared" si="224"/>
        <v>1</v>
      </c>
      <c r="R1623" s="908">
        <f t="shared" si="225"/>
        <v>1</v>
      </c>
      <c r="S1623" s="908">
        <f t="shared" si="226"/>
        <v>0</v>
      </c>
    </row>
    <row r="1624" spans="3:19" x14ac:dyDescent="0.25">
      <c r="C1624" s="217" t="s">
        <v>382</v>
      </c>
      <c r="D1624" s="218" t="s">
        <v>369</v>
      </c>
      <c r="E1624" s="219">
        <v>1</v>
      </c>
      <c r="F1624" s="220">
        <v>1</v>
      </c>
      <c r="G1624" s="221">
        <v>0</v>
      </c>
      <c r="I1624" t="str">
        <f t="shared" si="219"/>
        <v>UNIÃOCARLOS GOMES</v>
      </c>
      <c r="J1624" t="str">
        <f t="shared" si="220"/>
        <v>CARLOS GOMESUNIÃO</v>
      </c>
      <c r="K1624" s="905">
        <v>1</v>
      </c>
      <c r="L1624" s="906">
        <v>3</v>
      </c>
      <c r="M1624" s="907">
        <v>0</v>
      </c>
      <c r="N1624" t="e">
        <f t="shared" si="221"/>
        <v>#N/A</v>
      </c>
      <c r="O1624" t="e">
        <f t="shared" si="222"/>
        <v>#N/A</v>
      </c>
      <c r="P1624" t="e">
        <f t="shared" si="223"/>
        <v>#N/A</v>
      </c>
      <c r="Q1624" s="908">
        <f t="shared" si="224"/>
        <v>1</v>
      </c>
      <c r="R1624" s="908">
        <f t="shared" si="225"/>
        <v>3</v>
      </c>
      <c r="S1624" s="908">
        <f t="shared" si="226"/>
        <v>0</v>
      </c>
    </row>
    <row r="1625" spans="3:19" x14ac:dyDescent="0.25">
      <c r="C1625" s="217" t="s">
        <v>382</v>
      </c>
      <c r="D1625" s="218" t="s">
        <v>737</v>
      </c>
      <c r="E1625" s="219">
        <v>1</v>
      </c>
      <c r="F1625" s="220">
        <v>2</v>
      </c>
      <c r="G1625" s="221">
        <v>0</v>
      </c>
      <c r="I1625" t="str">
        <f t="shared" si="219"/>
        <v>UNIÃODOS ANDRADES</v>
      </c>
      <c r="J1625" t="str">
        <f t="shared" si="220"/>
        <v>DOS ANDRADESUNIÃO</v>
      </c>
      <c r="K1625" s="905">
        <v>1</v>
      </c>
      <c r="L1625" s="906">
        <v>0</v>
      </c>
      <c r="M1625" s="907">
        <v>0</v>
      </c>
      <c r="N1625" t="e">
        <f t="shared" si="221"/>
        <v>#N/A</v>
      </c>
      <c r="O1625" t="e">
        <f t="shared" si="222"/>
        <v>#N/A</v>
      </c>
      <c r="P1625" t="e">
        <f t="shared" si="223"/>
        <v>#N/A</v>
      </c>
      <c r="Q1625" s="908">
        <f t="shared" si="224"/>
        <v>1</v>
      </c>
      <c r="R1625" s="908">
        <f t="shared" si="225"/>
        <v>0</v>
      </c>
      <c r="S1625" s="908">
        <f t="shared" si="226"/>
        <v>0</v>
      </c>
    </row>
    <row r="1626" spans="3:19" x14ac:dyDescent="0.25">
      <c r="C1626" s="217" t="s">
        <v>382</v>
      </c>
      <c r="D1626" s="218" t="s">
        <v>499</v>
      </c>
      <c r="E1626" s="219">
        <v>1</v>
      </c>
      <c r="F1626" s="220">
        <v>1</v>
      </c>
      <c r="G1626" s="221">
        <v>0</v>
      </c>
      <c r="I1626" t="str">
        <f t="shared" si="219"/>
        <v>UNIÃOEÇA DE QUEIROZ</v>
      </c>
      <c r="J1626" t="str">
        <f t="shared" si="220"/>
        <v>EÇA DE QUEIROZUNIÃO</v>
      </c>
      <c r="K1626" s="905">
        <v>1</v>
      </c>
      <c r="L1626" s="906">
        <v>2</v>
      </c>
      <c r="M1626" s="907">
        <v>0</v>
      </c>
      <c r="N1626" t="e">
        <f t="shared" si="221"/>
        <v>#N/A</v>
      </c>
      <c r="O1626" t="e">
        <f t="shared" si="222"/>
        <v>#N/A</v>
      </c>
      <c r="P1626" t="e">
        <f t="shared" si="223"/>
        <v>#N/A</v>
      </c>
      <c r="Q1626" s="908">
        <f t="shared" si="224"/>
        <v>1</v>
      </c>
      <c r="R1626" s="908">
        <f t="shared" si="225"/>
        <v>2</v>
      </c>
      <c r="S1626" s="908">
        <f t="shared" si="226"/>
        <v>0</v>
      </c>
    </row>
    <row r="1627" spans="3:19" x14ac:dyDescent="0.25">
      <c r="C1627" s="217" t="s">
        <v>382</v>
      </c>
      <c r="D1627" s="218" t="s">
        <v>524</v>
      </c>
      <c r="E1627" s="219">
        <v>1</v>
      </c>
      <c r="F1627" s="220">
        <v>1</v>
      </c>
      <c r="G1627" s="221">
        <v>0</v>
      </c>
      <c r="I1627" t="str">
        <f t="shared" si="219"/>
        <v>UNIÃOITATIAIA</v>
      </c>
      <c r="J1627" t="str">
        <f t="shared" si="220"/>
        <v>ITATIAIAUNIÃO</v>
      </c>
      <c r="K1627" s="905">
        <v>1</v>
      </c>
      <c r="L1627" s="906">
        <v>1</v>
      </c>
      <c r="M1627" s="907">
        <v>0</v>
      </c>
      <c r="N1627" t="e">
        <f t="shared" si="221"/>
        <v>#N/A</v>
      </c>
      <c r="O1627" t="e">
        <f t="shared" si="222"/>
        <v>#N/A</v>
      </c>
      <c r="P1627" t="e">
        <f t="shared" si="223"/>
        <v>#N/A</v>
      </c>
      <c r="Q1627" s="908">
        <f t="shared" si="224"/>
        <v>1</v>
      </c>
      <c r="R1627" s="908">
        <f t="shared" si="225"/>
        <v>1</v>
      </c>
      <c r="S1627" s="908">
        <f t="shared" si="226"/>
        <v>0</v>
      </c>
    </row>
    <row r="1628" spans="3:19" x14ac:dyDescent="0.25">
      <c r="C1628" s="217" t="s">
        <v>382</v>
      </c>
      <c r="D1628" s="218" t="s">
        <v>791</v>
      </c>
      <c r="E1628" s="219">
        <v>1</v>
      </c>
      <c r="F1628" s="220">
        <v>3</v>
      </c>
      <c r="G1628" s="221">
        <v>0</v>
      </c>
      <c r="I1628" t="str">
        <f t="shared" si="219"/>
        <v>UNIÃOMÁRIO ANDREAZZA</v>
      </c>
      <c r="J1628" t="str">
        <f t="shared" si="220"/>
        <v>MÁRIO ANDREAZZAUNIÃO</v>
      </c>
      <c r="K1628" s="905">
        <v>1</v>
      </c>
      <c r="L1628" s="906">
        <v>2</v>
      </c>
      <c r="M1628" s="907">
        <v>0</v>
      </c>
      <c r="N1628" t="e">
        <f t="shared" si="221"/>
        <v>#N/A</v>
      </c>
      <c r="O1628" t="e">
        <f t="shared" si="222"/>
        <v>#N/A</v>
      </c>
      <c r="P1628" t="e">
        <f t="shared" si="223"/>
        <v>#N/A</v>
      </c>
      <c r="Q1628" s="908">
        <f t="shared" si="224"/>
        <v>1</v>
      </c>
      <c r="R1628" s="908">
        <f t="shared" si="225"/>
        <v>2</v>
      </c>
      <c r="S1628" s="908">
        <f t="shared" si="226"/>
        <v>0</v>
      </c>
    </row>
    <row r="1629" spans="3:19" x14ac:dyDescent="0.25">
      <c r="C1629" s="217" t="s">
        <v>382</v>
      </c>
      <c r="D1629" s="218" t="s">
        <v>1131</v>
      </c>
      <c r="E1629" s="219">
        <v>1</v>
      </c>
      <c r="F1629" s="220">
        <v>0</v>
      </c>
      <c r="G1629" s="221">
        <v>0</v>
      </c>
      <c r="I1629" t="str">
        <f t="shared" si="219"/>
        <v>UNIÃOMOINHO DE VENTO</v>
      </c>
      <c r="J1629" t="str">
        <f t="shared" si="220"/>
        <v>MOINHO DE VENTOUNIÃO</v>
      </c>
      <c r="K1629" s="905">
        <v>1</v>
      </c>
      <c r="L1629" s="906">
        <v>2</v>
      </c>
      <c r="M1629" s="907">
        <v>0</v>
      </c>
      <c r="N1629" t="e">
        <f t="shared" si="221"/>
        <v>#N/A</v>
      </c>
      <c r="O1629" t="e">
        <f t="shared" si="222"/>
        <v>#N/A</v>
      </c>
      <c r="P1629" t="e">
        <f t="shared" si="223"/>
        <v>#N/A</v>
      </c>
      <c r="Q1629" s="908">
        <f t="shared" si="224"/>
        <v>1</v>
      </c>
      <c r="R1629" s="908">
        <f t="shared" si="225"/>
        <v>2</v>
      </c>
      <c r="S1629" s="908">
        <f t="shared" si="226"/>
        <v>0</v>
      </c>
    </row>
    <row r="1630" spans="3:19" x14ac:dyDescent="0.25">
      <c r="C1630" s="217" t="s">
        <v>382</v>
      </c>
      <c r="D1630" s="218" t="s">
        <v>1087</v>
      </c>
      <c r="E1630" s="219">
        <v>1</v>
      </c>
      <c r="F1630" s="220">
        <v>2</v>
      </c>
      <c r="G1630" s="221">
        <v>0</v>
      </c>
      <c r="I1630" t="str">
        <f t="shared" si="219"/>
        <v>UNIÃOPOPULAR</v>
      </c>
      <c r="J1630" t="str">
        <f t="shared" si="220"/>
        <v>POPULARUNIÃO</v>
      </c>
      <c r="K1630" s="905">
        <v>1</v>
      </c>
      <c r="L1630" s="906">
        <v>1</v>
      </c>
      <c r="M1630" s="907">
        <v>0</v>
      </c>
      <c r="N1630" t="e">
        <f t="shared" si="221"/>
        <v>#N/A</v>
      </c>
      <c r="O1630" t="e">
        <f t="shared" si="222"/>
        <v>#N/A</v>
      </c>
      <c r="P1630" t="e">
        <f t="shared" si="223"/>
        <v>#N/A</v>
      </c>
      <c r="Q1630" s="908">
        <f t="shared" si="224"/>
        <v>1</v>
      </c>
      <c r="R1630" s="908">
        <f t="shared" si="225"/>
        <v>1</v>
      </c>
      <c r="S1630" s="908">
        <f t="shared" si="226"/>
        <v>0</v>
      </c>
    </row>
    <row r="1631" spans="3:19" x14ac:dyDescent="0.25">
      <c r="C1631" s="217" t="s">
        <v>382</v>
      </c>
      <c r="D1631" s="218" t="s">
        <v>812</v>
      </c>
      <c r="E1631" s="219">
        <v>1</v>
      </c>
      <c r="F1631" s="220">
        <v>1</v>
      </c>
      <c r="G1631" s="221">
        <v>0</v>
      </c>
      <c r="I1631" t="str">
        <f t="shared" si="219"/>
        <v>UNIÃOTUTÓIA</v>
      </c>
      <c r="J1631" t="str">
        <f t="shared" si="220"/>
        <v>TUTÓIAUNIÃO</v>
      </c>
      <c r="K1631" s="905">
        <v>1</v>
      </c>
      <c r="L1631" s="906">
        <v>1</v>
      </c>
      <c r="M1631" s="907">
        <v>0</v>
      </c>
      <c r="N1631" t="e">
        <f t="shared" si="221"/>
        <v>#N/A</v>
      </c>
      <c r="O1631" t="e">
        <f t="shared" si="222"/>
        <v>#N/A</v>
      </c>
      <c r="P1631" t="e">
        <f t="shared" si="223"/>
        <v>#N/A</v>
      </c>
      <c r="Q1631" s="908">
        <f t="shared" si="224"/>
        <v>1</v>
      </c>
      <c r="R1631" s="908">
        <f t="shared" si="225"/>
        <v>1</v>
      </c>
      <c r="S1631" s="908">
        <f t="shared" si="226"/>
        <v>0</v>
      </c>
    </row>
    <row r="1632" spans="3:19" x14ac:dyDescent="0.25">
      <c r="C1632" s="217" t="s">
        <v>971</v>
      </c>
      <c r="D1632" s="218" t="s">
        <v>1132</v>
      </c>
      <c r="E1632" s="219">
        <v>1</v>
      </c>
      <c r="F1632" s="220">
        <v>2</v>
      </c>
      <c r="G1632" s="221">
        <v>0</v>
      </c>
      <c r="I1632" t="str">
        <f t="shared" si="219"/>
        <v>URANODA CASSITERITA</v>
      </c>
      <c r="J1632" t="str">
        <f t="shared" si="220"/>
        <v>DA CASSITERITAURANO</v>
      </c>
      <c r="K1632" s="905">
        <v>1</v>
      </c>
      <c r="L1632" s="906">
        <v>3</v>
      </c>
      <c r="M1632" s="907">
        <v>0</v>
      </c>
      <c r="N1632" t="e">
        <f t="shared" si="221"/>
        <v>#N/A</v>
      </c>
      <c r="O1632" t="e">
        <f t="shared" si="222"/>
        <v>#N/A</v>
      </c>
      <c r="P1632" t="e">
        <f t="shared" si="223"/>
        <v>#N/A</v>
      </c>
      <c r="Q1632" s="908">
        <f t="shared" si="224"/>
        <v>1</v>
      </c>
      <c r="R1632" s="908">
        <f t="shared" si="225"/>
        <v>3</v>
      </c>
      <c r="S1632" s="908">
        <f t="shared" si="226"/>
        <v>0</v>
      </c>
    </row>
    <row r="1633" spans="3:19" x14ac:dyDescent="0.25">
      <c r="C1633" s="217" t="s">
        <v>402</v>
      </c>
      <c r="D1633" s="218" t="s">
        <v>423</v>
      </c>
      <c r="E1633" s="219">
        <v>1</v>
      </c>
      <c r="F1633" s="220">
        <v>2</v>
      </c>
      <c r="G1633" s="221">
        <v>0</v>
      </c>
      <c r="I1633" t="str">
        <f t="shared" si="219"/>
        <v>URUGUAIAFONSO PENA</v>
      </c>
      <c r="J1633" t="str">
        <f t="shared" si="220"/>
        <v>AFONSO PENAURUGUAI</v>
      </c>
      <c r="K1633" s="905">
        <v>1</v>
      </c>
      <c r="L1633" s="906">
        <v>1</v>
      </c>
      <c r="M1633" s="907">
        <v>0</v>
      </c>
      <c r="N1633" t="e">
        <f t="shared" si="221"/>
        <v>#N/A</v>
      </c>
      <c r="O1633" t="e">
        <f t="shared" si="222"/>
        <v>#N/A</v>
      </c>
      <c r="P1633" t="e">
        <f t="shared" si="223"/>
        <v>#N/A</v>
      </c>
      <c r="Q1633" s="908">
        <f t="shared" si="224"/>
        <v>1</v>
      </c>
      <c r="R1633" s="908">
        <f t="shared" si="225"/>
        <v>1</v>
      </c>
      <c r="S1633" s="908">
        <f t="shared" si="226"/>
        <v>0</v>
      </c>
    </row>
    <row r="1634" spans="3:19" x14ac:dyDescent="0.25">
      <c r="C1634" s="217" t="s">
        <v>1133</v>
      </c>
      <c r="D1634" s="218" t="s">
        <v>812</v>
      </c>
      <c r="E1634" s="219">
        <v>1</v>
      </c>
      <c r="F1634" s="220">
        <v>1</v>
      </c>
      <c r="G1634" s="221">
        <v>0</v>
      </c>
      <c r="I1634" t="str">
        <f t="shared" si="219"/>
        <v>VALE DO SOLTUTÓIA</v>
      </c>
      <c r="J1634" t="str">
        <f t="shared" si="220"/>
        <v>TUTÓIAVALE DO SOL</v>
      </c>
      <c r="K1634" s="905">
        <v>1</v>
      </c>
      <c r="L1634" s="906">
        <v>1</v>
      </c>
      <c r="M1634" s="907">
        <v>0</v>
      </c>
      <c r="N1634" t="e">
        <f t="shared" si="221"/>
        <v>#N/A</v>
      </c>
      <c r="O1634" t="e">
        <f t="shared" si="222"/>
        <v>#N/A</v>
      </c>
      <c r="P1634" t="e">
        <f t="shared" si="223"/>
        <v>#N/A</v>
      </c>
      <c r="Q1634" s="908">
        <f t="shared" si="224"/>
        <v>1</v>
      </c>
      <c r="R1634" s="908">
        <f t="shared" si="225"/>
        <v>1</v>
      </c>
      <c r="S1634" s="908">
        <f t="shared" si="226"/>
        <v>0</v>
      </c>
    </row>
    <row r="1635" spans="3:19" x14ac:dyDescent="0.25">
      <c r="C1635" s="217" t="s">
        <v>415</v>
      </c>
      <c r="D1635" s="218" t="s">
        <v>517</v>
      </c>
      <c r="E1635" s="219">
        <v>1</v>
      </c>
      <c r="F1635" s="220">
        <v>1</v>
      </c>
      <c r="G1635" s="221">
        <v>0</v>
      </c>
      <c r="I1635" t="str">
        <f t="shared" si="219"/>
        <v>VILA MARIANAANCHIETA</v>
      </c>
      <c r="J1635" t="str">
        <f t="shared" si="220"/>
        <v>ANCHIETAVILA MARIANA</v>
      </c>
      <c r="K1635" s="905">
        <v>1</v>
      </c>
      <c r="L1635" s="906">
        <v>2</v>
      </c>
      <c r="M1635" s="907">
        <v>0</v>
      </c>
      <c r="N1635" t="e">
        <f t="shared" si="221"/>
        <v>#N/A</v>
      </c>
      <c r="O1635" t="e">
        <f t="shared" si="222"/>
        <v>#N/A</v>
      </c>
      <c r="P1635" t="e">
        <f t="shared" si="223"/>
        <v>#N/A</v>
      </c>
      <c r="Q1635" s="908">
        <f t="shared" si="224"/>
        <v>1</v>
      </c>
      <c r="R1635" s="908">
        <f t="shared" si="225"/>
        <v>2</v>
      </c>
      <c r="S1635" s="908">
        <f t="shared" si="226"/>
        <v>0</v>
      </c>
    </row>
    <row r="1636" spans="3:19" x14ac:dyDescent="0.25">
      <c r="C1636" s="217" t="s">
        <v>415</v>
      </c>
      <c r="D1636" s="218" t="s">
        <v>498</v>
      </c>
      <c r="E1636" s="219">
        <v>1</v>
      </c>
      <c r="F1636" s="220">
        <v>2</v>
      </c>
      <c r="G1636" s="221">
        <v>0</v>
      </c>
      <c r="I1636" t="str">
        <f t="shared" si="219"/>
        <v>VILA MARIANACHICO MENDES</v>
      </c>
      <c r="J1636" t="str">
        <f t="shared" si="220"/>
        <v>CHICO MENDESVILA MARIANA</v>
      </c>
      <c r="K1636" s="905">
        <v>1</v>
      </c>
      <c r="L1636" s="906">
        <v>2</v>
      </c>
      <c r="M1636" s="907">
        <v>0</v>
      </c>
      <c r="N1636" t="e">
        <f t="shared" si="221"/>
        <v>#N/A</v>
      </c>
      <c r="O1636" t="e">
        <f t="shared" si="222"/>
        <v>#N/A</v>
      </c>
      <c r="P1636" t="e">
        <f t="shared" si="223"/>
        <v>#N/A</v>
      </c>
      <c r="Q1636" s="908">
        <f t="shared" si="224"/>
        <v>1</v>
      </c>
      <c r="R1636" s="908">
        <f t="shared" si="225"/>
        <v>2</v>
      </c>
      <c r="S1636" s="908">
        <f t="shared" si="226"/>
        <v>0</v>
      </c>
    </row>
    <row r="1637" spans="3:19" x14ac:dyDescent="0.25">
      <c r="C1637" s="217" t="s">
        <v>415</v>
      </c>
      <c r="D1637" s="218" t="s">
        <v>734</v>
      </c>
      <c r="E1637" s="219">
        <v>1</v>
      </c>
      <c r="F1637" s="220">
        <v>2</v>
      </c>
      <c r="G1637" s="221">
        <v>0</v>
      </c>
      <c r="I1637" t="str">
        <f t="shared" si="219"/>
        <v>VILA MARIANADOS FARRAPOS</v>
      </c>
      <c r="J1637" t="str">
        <f t="shared" si="220"/>
        <v>DOS FARRAPOSVILA MARIANA</v>
      </c>
      <c r="K1637" s="905">
        <v>1</v>
      </c>
      <c r="L1637" s="906">
        <v>1</v>
      </c>
      <c r="M1637" s="907">
        <v>0</v>
      </c>
      <c r="N1637" t="e">
        <f t="shared" si="221"/>
        <v>#N/A</v>
      </c>
      <c r="O1637" t="e">
        <f t="shared" si="222"/>
        <v>#N/A</v>
      </c>
      <c r="P1637" t="e">
        <f t="shared" si="223"/>
        <v>#N/A</v>
      </c>
      <c r="Q1637" s="908">
        <f t="shared" si="224"/>
        <v>1</v>
      </c>
      <c r="R1637" s="908">
        <f t="shared" si="225"/>
        <v>1</v>
      </c>
      <c r="S1637" s="908">
        <f t="shared" si="226"/>
        <v>0</v>
      </c>
    </row>
    <row r="1638" spans="3:19" x14ac:dyDescent="0.25">
      <c r="C1638" s="217" t="s">
        <v>415</v>
      </c>
      <c r="D1638" s="218" t="s">
        <v>993</v>
      </c>
      <c r="E1638" s="219">
        <v>1</v>
      </c>
      <c r="F1638" s="220">
        <v>1</v>
      </c>
      <c r="G1638" s="221">
        <v>0</v>
      </c>
      <c r="I1638" t="str">
        <f t="shared" si="219"/>
        <v>VILA MARIANAFELIPE CAMARÃO</v>
      </c>
      <c r="J1638" t="str">
        <f t="shared" si="220"/>
        <v>FELIPE CAMARÃOVILA MARIANA</v>
      </c>
      <c r="K1638" s="905">
        <v>1</v>
      </c>
      <c r="L1638" s="906">
        <v>3</v>
      </c>
      <c r="M1638" s="907">
        <v>0</v>
      </c>
      <c r="N1638" t="e">
        <f t="shared" si="221"/>
        <v>#N/A</v>
      </c>
      <c r="O1638" t="e">
        <f t="shared" si="222"/>
        <v>#N/A</v>
      </c>
      <c r="P1638" t="e">
        <f t="shared" si="223"/>
        <v>#N/A</v>
      </c>
      <c r="Q1638" s="908">
        <f t="shared" si="224"/>
        <v>1</v>
      </c>
      <c r="R1638" s="908">
        <f t="shared" si="225"/>
        <v>3</v>
      </c>
      <c r="S1638" s="908">
        <f t="shared" si="226"/>
        <v>0</v>
      </c>
    </row>
    <row r="1639" spans="3:19" x14ac:dyDescent="0.25">
      <c r="C1639" s="217" t="s">
        <v>415</v>
      </c>
      <c r="D1639" s="218" t="s">
        <v>1134</v>
      </c>
      <c r="E1639" s="219">
        <v>1</v>
      </c>
      <c r="F1639" s="220">
        <v>3</v>
      </c>
      <c r="G1639" s="221">
        <v>0</v>
      </c>
      <c r="I1639" t="str">
        <f t="shared" si="219"/>
        <v>VILA MARIANAPEDRO CABRAL</v>
      </c>
      <c r="J1639" t="str">
        <f t="shared" si="220"/>
        <v>PEDRO CABRALVILA MARIANA</v>
      </c>
      <c r="K1639" s="905">
        <v>1</v>
      </c>
      <c r="L1639" s="906">
        <v>1</v>
      </c>
      <c r="M1639" s="907">
        <v>0</v>
      </c>
      <c r="N1639" t="e">
        <f t="shared" si="221"/>
        <v>#N/A</v>
      </c>
      <c r="O1639" t="e">
        <f t="shared" si="222"/>
        <v>#N/A</v>
      </c>
      <c r="P1639" t="e">
        <f t="shared" si="223"/>
        <v>#N/A</v>
      </c>
      <c r="Q1639" s="908">
        <f t="shared" si="224"/>
        <v>1</v>
      </c>
      <c r="R1639" s="908">
        <f t="shared" si="225"/>
        <v>1</v>
      </c>
      <c r="S1639" s="908">
        <f t="shared" si="226"/>
        <v>0</v>
      </c>
    </row>
    <row r="1640" spans="3:19" x14ac:dyDescent="0.25">
      <c r="C1640" s="217" t="s">
        <v>415</v>
      </c>
      <c r="D1640" s="218" t="s">
        <v>1103</v>
      </c>
      <c r="E1640" s="219">
        <v>1</v>
      </c>
      <c r="F1640" s="220">
        <v>1</v>
      </c>
      <c r="G1640" s="221">
        <v>0</v>
      </c>
      <c r="I1640" t="str">
        <f t="shared" si="219"/>
        <v>VILA MARIANAREVERÊNCIA</v>
      </c>
      <c r="J1640" t="str">
        <f t="shared" si="220"/>
        <v>REVERÊNCIAVILA MARIANA</v>
      </c>
      <c r="K1640" s="905">
        <v>1</v>
      </c>
      <c r="L1640" s="906">
        <v>1</v>
      </c>
      <c r="M1640" s="907">
        <v>0</v>
      </c>
      <c r="N1640" t="e">
        <f t="shared" si="221"/>
        <v>#N/A</v>
      </c>
      <c r="O1640" t="e">
        <f t="shared" si="222"/>
        <v>#N/A</v>
      </c>
      <c r="P1640" t="e">
        <f t="shared" si="223"/>
        <v>#N/A</v>
      </c>
      <c r="Q1640" s="908">
        <f t="shared" si="224"/>
        <v>1</v>
      </c>
      <c r="R1640" s="908">
        <f t="shared" si="225"/>
        <v>1</v>
      </c>
      <c r="S1640" s="908">
        <f t="shared" si="226"/>
        <v>0</v>
      </c>
    </row>
    <row r="1641" spans="3:19" x14ac:dyDescent="0.25">
      <c r="C1641" s="217" t="s">
        <v>415</v>
      </c>
      <c r="D1641" s="218" t="s">
        <v>812</v>
      </c>
      <c r="E1641" s="219">
        <v>1</v>
      </c>
      <c r="F1641" s="220">
        <v>1</v>
      </c>
      <c r="G1641" s="221">
        <v>0</v>
      </c>
      <c r="I1641" t="str">
        <f t="shared" si="219"/>
        <v>VILA MARIANATUTÓIA</v>
      </c>
      <c r="J1641" t="str">
        <f t="shared" si="220"/>
        <v>TUTÓIAVILA MARIANA</v>
      </c>
      <c r="K1641" s="905">
        <v>1</v>
      </c>
      <c r="L1641" s="906">
        <v>1</v>
      </c>
      <c r="M1641" s="907">
        <v>0</v>
      </c>
      <c r="N1641" t="e">
        <f t="shared" si="221"/>
        <v>#N/A</v>
      </c>
      <c r="O1641" t="e">
        <f t="shared" si="222"/>
        <v>#N/A</v>
      </c>
      <c r="P1641" t="e">
        <f t="shared" si="223"/>
        <v>#N/A</v>
      </c>
      <c r="Q1641" s="908">
        <f t="shared" si="224"/>
        <v>1</v>
      </c>
      <c r="R1641" s="908">
        <f t="shared" si="225"/>
        <v>1</v>
      </c>
      <c r="S1641" s="908">
        <f t="shared" si="226"/>
        <v>0</v>
      </c>
    </row>
    <row r="1642" spans="3:19" x14ac:dyDescent="0.25">
      <c r="C1642" s="217" t="s">
        <v>578</v>
      </c>
      <c r="D1642" s="218" t="s">
        <v>1043</v>
      </c>
      <c r="E1642" s="219">
        <v>1</v>
      </c>
      <c r="F1642" s="220">
        <v>0</v>
      </c>
      <c r="G1642" s="221">
        <v>0</v>
      </c>
      <c r="I1642" t="str">
        <f t="shared" si="219"/>
        <v>VINICIUS DE MORAESJURUÁ</v>
      </c>
      <c r="J1642" t="str">
        <f t="shared" si="220"/>
        <v>JURUÁVINICIUS DE MORAES</v>
      </c>
      <c r="K1642" s="905">
        <v>1</v>
      </c>
      <c r="L1642" s="906">
        <v>0</v>
      </c>
      <c r="M1642" s="907">
        <v>0</v>
      </c>
      <c r="N1642" t="e">
        <f t="shared" si="221"/>
        <v>#N/A</v>
      </c>
      <c r="O1642" t="e">
        <f t="shared" si="222"/>
        <v>#N/A</v>
      </c>
      <c r="P1642" t="e">
        <f t="shared" si="223"/>
        <v>#N/A</v>
      </c>
      <c r="Q1642" s="908">
        <f t="shared" si="224"/>
        <v>1</v>
      </c>
      <c r="R1642" s="908">
        <f t="shared" si="225"/>
        <v>0</v>
      </c>
      <c r="S1642" s="908">
        <f t="shared" si="226"/>
        <v>0</v>
      </c>
    </row>
    <row r="1643" spans="3:19" x14ac:dyDescent="0.25">
      <c r="C1643" s="217" t="s">
        <v>975</v>
      </c>
      <c r="D1643" s="218" t="s">
        <v>1136</v>
      </c>
      <c r="E1643" s="219">
        <v>1</v>
      </c>
      <c r="F1643" s="220">
        <v>2</v>
      </c>
      <c r="G1643" s="221">
        <v>0</v>
      </c>
      <c r="I1643" t="str">
        <f t="shared" si="219"/>
        <v>VITÓRIA-RÉGIASAUL</v>
      </c>
      <c r="J1643" t="str">
        <f t="shared" si="220"/>
        <v>SAULVITÓRIA-RÉGIA</v>
      </c>
      <c r="K1643" s="905">
        <v>1</v>
      </c>
      <c r="L1643" s="906">
        <v>2</v>
      </c>
      <c r="M1643" s="907">
        <v>0</v>
      </c>
      <c r="N1643" t="e">
        <f t="shared" si="221"/>
        <v>#N/A</v>
      </c>
      <c r="O1643" t="e">
        <f t="shared" si="222"/>
        <v>#N/A</v>
      </c>
      <c r="P1643" t="e">
        <f t="shared" si="223"/>
        <v>#N/A</v>
      </c>
      <c r="Q1643" s="908">
        <f t="shared" si="224"/>
        <v>1</v>
      </c>
      <c r="R1643" s="908">
        <f t="shared" si="225"/>
        <v>2</v>
      </c>
      <c r="S1643" s="908">
        <f t="shared" si="226"/>
        <v>0</v>
      </c>
    </row>
    <row r="1644" spans="3:19" x14ac:dyDescent="0.25">
      <c r="E1644" s="909"/>
      <c r="F1644" s="909"/>
      <c r="G1644" s="909"/>
    </row>
  </sheetData>
  <sortState ref="C2:S1643">
    <sortCondition descending="1" ref="E2"/>
  </sortState>
  <dataConsolidate/>
  <conditionalFormatting sqref="I367:J1643">
    <cfRule type="duplicateValues" dxfId="0" priority="200"/>
  </conditionalFormatting>
  <pageMargins left="0.511811024" right="0.511811024" top="0.78740157499999996" bottom="0.78740157499999996" header="0.31496062000000002" footer="0.31496062000000002"/>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26</vt:i4>
      </vt:variant>
      <vt:variant>
        <vt:lpstr>Plages nommées</vt:lpstr>
      </vt:variant>
      <vt:variant>
        <vt:i4>24</vt:i4>
      </vt:variant>
    </vt:vector>
  </HeadingPairs>
  <TitlesOfParts>
    <vt:vector size="50" baseType="lpstr">
      <vt:lpstr>CAPA</vt:lpstr>
      <vt:lpstr>INÍCIO </vt:lpstr>
      <vt:lpstr>APRESENTAÇÃO </vt:lpstr>
      <vt:lpstr>INTRODUÇÃO</vt:lpstr>
      <vt:lpstr>FROTA SEGUNDO TIPO</vt:lpstr>
      <vt:lpstr>ACIDENTES COM VÍTIMAS</vt:lpstr>
      <vt:lpstr>VÍTIMAS NÃO FATAIS</vt:lpstr>
      <vt:lpstr>VÍTIMAS FATAIS</vt:lpstr>
      <vt:lpstr>COND. ENV. EM ACID. COM VÍTIMAS</vt:lpstr>
      <vt:lpstr>VEIC. ENV. EM ACID. COM VÍTIMAS</vt:lpstr>
      <vt:lpstr>INDICES PORTO VELHO</vt:lpstr>
      <vt:lpstr>ACIDENTES POR BAIRRO</vt:lpstr>
      <vt:lpstr>ACIDENTE NAS VIAS</vt:lpstr>
      <vt:lpstr>ACIDENTES POR DIA DA SEMANA</vt:lpstr>
      <vt:lpstr>HORÁRIO DOS ACIDENTES</vt:lpstr>
      <vt:lpstr>HABILITAÇÃO </vt:lpstr>
      <vt:lpstr>MULTAS</vt:lpstr>
      <vt:lpstr>GEOACIDENTES</vt:lpstr>
      <vt:lpstr>GEOBAIRROS</vt:lpstr>
      <vt:lpstr>GEOHORÁRIOS</vt:lpstr>
      <vt:lpstr>GEODIASEMANA</vt:lpstr>
      <vt:lpstr>PROJETOS</vt:lpstr>
      <vt:lpstr>GEOREFENCIAMENTO</vt:lpstr>
      <vt:lpstr>ENCERRAMENTO</vt:lpstr>
      <vt:lpstr>Plan1</vt:lpstr>
      <vt:lpstr>Plan2</vt:lpstr>
      <vt:lpstr>'ACIDENTE NAS VIAS'!Zone_d_impression</vt:lpstr>
      <vt:lpstr>'ACIDENTES COM VÍTIMAS'!Zone_d_impression</vt:lpstr>
      <vt:lpstr>'ACIDENTES POR BAIRRO'!Zone_d_impression</vt:lpstr>
      <vt:lpstr>'ACIDENTES POR DIA DA SEMANA'!Zone_d_impression</vt:lpstr>
      <vt:lpstr>'APRESENTAÇÃO '!Zone_d_impression</vt:lpstr>
      <vt:lpstr>CAPA!Zone_d_impression</vt:lpstr>
      <vt:lpstr>'COND. ENV. EM ACID. COM VÍTIMAS'!Zone_d_impression</vt:lpstr>
      <vt:lpstr>ENCERRAMENTO!Zone_d_impression</vt:lpstr>
      <vt:lpstr>'FROTA SEGUNDO TIPO'!Zone_d_impression</vt:lpstr>
      <vt:lpstr>GEOACIDENTES!Zone_d_impression</vt:lpstr>
      <vt:lpstr>GEOBAIRROS!Zone_d_impression</vt:lpstr>
      <vt:lpstr>GEODIASEMANA!Zone_d_impression</vt:lpstr>
      <vt:lpstr>GEOHORÁRIOS!Zone_d_impression</vt:lpstr>
      <vt:lpstr>GEOREFENCIAMENTO!Zone_d_impression</vt:lpstr>
      <vt:lpstr>'HABILITAÇÃO '!Zone_d_impression</vt:lpstr>
      <vt:lpstr>'HORÁRIO DOS ACIDENTES'!Zone_d_impression</vt:lpstr>
      <vt:lpstr>'INDICES PORTO VELHO'!Zone_d_impression</vt:lpstr>
      <vt:lpstr>'INÍCIO '!Zone_d_impression</vt:lpstr>
      <vt:lpstr>INTRODUÇÃO!Zone_d_impression</vt:lpstr>
      <vt:lpstr>MULTAS!Zone_d_impression</vt:lpstr>
      <vt:lpstr>PROJETOS!Zone_d_impression</vt:lpstr>
      <vt:lpstr>'VEIC. ENV. EM ACID. COM VÍTIMAS'!Zone_d_impression</vt:lpstr>
      <vt:lpstr>'VÍTIMAS FATAIS'!Zone_d_impression</vt:lpstr>
      <vt:lpstr>'VÍTIMAS NÃO FATAIS'!Zone_d_impression</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detran</dc:creator>
  <cp:lastModifiedBy>Paul</cp:lastModifiedBy>
  <cp:lastPrinted>2014-07-22T14:03:24Z</cp:lastPrinted>
  <dcterms:created xsi:type="dcterms:W3CDTF">2009-05-14T16:14:34Z</dcterms:created>
  <dcterms:modified xsi:type="dcterms:W3CDTF">2015-07-17T09:25:50Z</dcterms:modified>
</cp:coreProperties>
</file>